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5" yWindow="555" windowWidth="14955" windowHeight="13080" tabRatio="840"/>
  </bookViews>
  <sheets>
    <sheet name="Bot" sheetId="35" r:id="rId1"/>
    <sheet name="Play" sheetId="1" state="hidden" r:id="rId2"/>
    <sheet name="3Scont" sheetId="90" state="hidden" r:id="rId3"/>
    <sheet name="Bd" sheetId="5" state="hidden" r:id="rId4"/>
    <sheet name="BD2" sheetId="91" state="hidden" r:id="rId5"/>
  </sheets>
  <definedNames>
    <definedName name="bd2dc">Bd!$H$123:$M$125</definedName>
    <definedName name="bd2dz">Bd!$A$179:$CC$181</definedName>
    <definedName name="bd3quads">Bd!$M$309:$R$356</definedName>
    <definedName name="bd8t">Bd!$AH$78:$CY$78</definedName>
    <definedName name="bd8t2">Bd!$AH$80:$CY$80</definedName>
    <definedName name="bdbetsmart">Bd!$P$2:$U$91</definedName>
    <definedName name="bddz1223">Bd!$AM$266:$AV$267</definedName>
    <definedName name="bdextrads">Bd!$AM$231:$AP$241</definedName>
    <definedName name="bdgral">Bd!$H$79:$T$116</definedName>
    <definedName name="Bdinv">Bd!$B$16:$C$21</definedName>
    <definedName name="bdpatS2363">Bd!$B$24:$H$28</definedName>
    <definedName name="bdpatT1966">Bd!$B$30:$M$35</definedName>
    <definedName name="BDQUADS">Bd!$M$199:$S$210</definedName>
    <definedName name="bdtrioplay">Bd!$C$551:$F$665</definedName>
    <definedName name="bdtrioplay1">Bd!$B$551:$E$745</definedName>
    <definedName name="bet11x2">Bd!$B$540:$AA$549</definedName>
    <definedName name="betdc">Bd!$AJ$218:$AT$223</definedName>
    <definedName name="betdsx">Bd!$AN$246:$AQ$256</definedName>
    <definedName name="Betdz">Bd!$AM$106:$BA$118</definedName>
    <definedName name="betdzall">Bd!$AJ$120:$AP$128</definedName>
    <definedName name="beteven16">Bd!$B$546:$F$547</definedName>
    <definedName name="betHL">Bd!$AN$149:$BB$161</definedName>
    <definedName name="betHL1">Bd!$AJ$195:$AT$214</definedName>
    <definedName name="betHLall">Bd!$AJ$168:$AW$192</definedName>
    <definedName name="betsynum">'BD2'!$B$16:$F$226</definedName>
    <definedName name="brettmorton">Bd!$G$41:$G$62</definedName>
    <definedName name="brettmorton2">Bd!$H$41:$H$62</definedName>
    <definedName name="COMITAD">Bd!$C$41:$D$114</definedName>
    <definedName name="COMITAD1">Bd!$B$41:$C$77</definedName>
    <definedName name="cpar">Bd!$M$4:$M$21</definedName>
    <definedName name="docena1">Bd!$B$2:$D$5</definedName>
    <definedName name="docena2">Bd!$B$6:$D$9</definedName>
    <definedName name="docena3">Bd!$B$10:$D$13</definedName>
    <definedName name="draws2Tseg">Play!$B$43:$B$162</definedName>
    <definedName name="ERUEDA">Bd!$B$41:$B$114</definedName>
    <definedName name="ERUEDAd">Bd!$E$41:$E$114</definedName>
    <definedName name="fila1">Bd!$B$2:$B$13</definedName>
    <definedName name="fila2">Bd!$C$2:$C$13</definedName>
    <definedName name="fila3">Bd!$D$2:$D$13</definedName>
    <definedName name="filaurueda">Bd!$AK$50:$BV$50</definedName>
    <definedName name="impar">Bd!$L$4:$L$21</definedName>
    <definedName name="mayor">Bd!$B$8:$D$13</definedName>
    <definedName name="menor">Bd!$B$2:$D$7</definedName>
    <definedName name="negro">Bd!$I$4:$I$21</definedName>
    <definedName name="NPRI">Bd!$G$2:$G$19</definedName>
    <definedName name="ordz">Bd!$H$129:$I$134</definedName>
    <definedName name="pent">Bd!$H$139:$O$180</definedName>
    <definedName name="pent24">Bd!$B$200:$S$259</definedName>
    <definedName name="pent2dz">Bd!$B$1479:$X$1495</definedName>
    <definedName name="pent4ds">Bd!$C$245:$I$459</definedName>
    <definedName name="pentquads">Bd!$M$217:$Y$284</definedName>
    <definedName name="rojo">Bd!$J$4:$J$21</definedName>
    <definedName name="rued19">Bd!$AP$7:$AP$25</definedName>
    <definedName name="rueda17">Bd!$V$2:$V$18</definedName>
    <definedName name="stringdz">Bd!$AM$85:$AN$86</definedName>
    <definedName name="sxnum">'BD2'!$B$2:$F$13</definedName>
    <definedName name="uruedagig">Bd!$AK$50:$DH$50</definedName>
  </definedNames>
  <calcPr calcId="144525"/>
</workbook>
</file>

<file path=xl/calcChain.xml><?xml version="1.0" encoding="utf-8"?>
<calcChain xmlns="http://schemas.openxmlformats.org/spreadsheetml/2006/main">
  <c r="L95" i="35" l="1"/>
  <c r="L94" i="35"/>
  <c r="L93" i="35"/>
  <c r="L92" i="35"/>
  <c r="L91" i="35"/>
  <c r="L90" i="35"/>
  <c r="L89" i="35"/>
  <c r="L88" i="35"/>
  <c r="L87" i="35"/>
  <c r="L86" i="35"/>
  <c r="L85" i="35"/>
  <c r="L84" i="35"/>
  <c r="L83" i="35"/>
  <c r="L82" i="35"/>
  <c r="L81" i="35"/>
  <c r="L80" i="35"/>
  <c r="L79" i="35"/>
  <c r="L78" i="35"/>
  <c r="L77" i="35"/>
  <c r="L76" i="35"/>
  <c r="L75" i="35"/>
  <c r="L74" i="35"/>
  <c r="L73" i="35"/>
  <c r="L72" i="35"/>
  <c r="L71" i="35"/>
  <c r="L70" i="35"/>
  <c r="L69" i="35"/>
  <c r="L68" i="35"/>
  <c r="L67" i="35"/>
  <c r="L66" i="35"/>
  <c r="L65" i="35"/>
  <c r="L64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N95" i="35" l="1"/>
  <c r="M95" i="35"/>
  <c r="N94" i="35"/>
  <c r="M94" i="35"/>
  <c r="N93" i="35"/>
  <c r="M93" i="35"/>
  <c r="N92" i="35"/>
  <c r="M92" i="35"/>
  <c r="N91" i="35"/>
  <c r="M91" i="35"/>
  <c r="N90" i="35"/>
  <c r="M90" i="35"/>
  <c r="N89" i="35"/>
  <c r="M89" i="35"/>
  <c r="N88" i="35"/>
  <c r="M88" i="35"/>
  <c r="N87" i="35"/>
  <c r="M87" i="35"/>
  <c r="N86" i="35"/>
  <c r="M86" i="35"/>
  <c r="N85" i="35"/>
  <c r="M85" i="35"/>
  <c r="N84" i="35"/>
  <c r="M84" i="35"/>
  <c r="N83" i="35"/>
  <c r="M83" i="35"/>
  <c r="N82" i="35"/>
  <c r="M82" i="35"/>
  <c r="N81" i="35"/>
  <c r="M81" i="35"/>
  <c r="N80" i="35"/>
  <c r="M80" i="35"/>
  <c r="N79" i="35"/>
  <c r="M79" i="35"/>
  <c r="N78" i="35"/>
  <c r="M78" i="35"/>
  <c r="N77" i="35"/>
  <c r="M77" i="35"/>
  <c r="N76" i="35"/>
  <c r="M76" i="35"/>
  <c r="N75" i="35"/>
  <c r="M75" i="35"/>
  <c r="N74" i="35"/>
  <c r="M74" i="35"/>
  <c r="N73" i="35"/>
  <c r="M73" i="35"/>
  <c r="N72" i="35"/>
  <c r="M72" i="35"/>
  <c r="N71" i="35"/>
  <c r="M71" i="35"/>
  <c r="N70" i="35"/>
  <c r="M70" i="35"/>
  <c r="N69" i="35"/>
  <c r="M69" i="35"/>
  <c r="N68" i="35"/>
  <c r="M68" i="35"/>
  <c r="N67" i="35"/>
  <c r="M67" i="35"/>
  <c r="N66" i="35"/>
  <c r="M66" i="35"/>
  <c r="N65" i="35"/>
  <c r="M65" i="35"/>
  <c r="N64" i="35"/>
  <c r="M64" i="35"/>
  <c r="N63" i="35"/>
  <c r="M63" i="35"/>
  <c r="N62" i="35"/>
  <c r="M62" i="35"/>
  <c r="N61" i="35"/>
  <c r="M61" i="35"/>
  <c r="N60" i="35"/>
  <c r="M60" i="35"/>
  <c r="N59" i="35"/>
  <c r="M59" i="35"/>
  <c r="N58" i="35"/>
  <c r="M58" i="35"/>
  <c r="N57" i="35"/>
  <c r="M57" i="35"/>
  <c r="N56" i="35"/>
  <c r="M56" i="35"/>
  <c r="N55" i="35"/>
  <c r="M55" i="35"/>
  <c r="N54" i="35"/>
  <c r="M54" i="35"/>
  <c r="N53" i="35"/>
  <c r="M53" i="35"/>
  <c r="N52" i="35"/>
  <c r="M52" i="35"/>
  <c r="N51" i="35"/>
  <c r="M51" i="35"/>
  <c r="N50" i="35"/>
  <c r="M50" i="35"/>
  <c r="N49" i="35"/>
  <c r="M49" i="35"/>
  <c r="N48" i="35"/>
  <c r="M48" i="35"/>
  <c r="N47" i="35"/>
  <c r="M47" i="35"/>
  <c r="N46" i="35"/>
  <c r="M46" i="35"/>
  <c r="N45" i="35"/>
  <c r="M45" i="35"/>
  <c r="N44" i="35"/>
  <c r="M44" i="35"/>
  <c r="N43" i="35"/>
  <c r="M43" i="35"/>
  <c r="N42" i="35"/>
  <c r="M42" i="35"/>
  <c r="N41" i="35"/>
  <c r="M41" i="35"/>
  <c r="N40" i="35"/>
  <c r="M40" i="35"/>
  <c r="N39" i="35"/>
  <c r="M39" i="35"/>
  <c r="N38" i="35"/>
  <c r="M38" i="35"/>
  <c r="N37" i="35"/>
  <c r="M37" i="35"/>
  <c r="N36" i="35"/>
  <c r="M36" i="35"/>
  <c r="N35" i="35"/>
  <c r="M35" i="35"/>
  <c r="N34" i="35"/>
  <c r="M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J12" i="90"/>
  <c r="GA12" i="90" s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102" i="90"/>
  <c r="C102" i="90" s="1"/>
  <c r="B101" i="90"/>
  <c r="C101" i="90" s="1"/>
  <c r="B100" i="90"/>
  <c r="C100" i="90" s="1"/>
  <c r="B99" i="90"/>
  <c r="C99" i="90" s="1"/>
  <c r="B98" i="90"/>
  <c r="C98" i="90" s="1"/>
  <c r="B97" i="90"/>
  <c r="C97" i="90" s="1"/>
  <c r="B96" i="90"/>
  <c r="C96" i="90" s="1"/>
  <c r="B95" i="90"/>
  <c r="C95" i="90" s="1"/>
  <c r="B94" i="90"/>
  <c r="C94" i="90" s="1"/>
  <c r="B93" i="90"/>
  <c r="C93" i="90" s="1"/>
  <c r="B92" i="90"/>
  <c r="C92" i="90" s="1"/>
  <c r="B91" i="90"/>
  <c r="C91" i="90" s="1"/>
  <c r="B90" i="90"/>
  <c r="C90" i="90" s="1"/>
  <c r="B89" i="90"/>
  <c r="C89" i="90" s="1"/>
  <c r="B88" i="90"/>
  <c r="C88" i="90" s="1"/>
  <c r="B87" i="90"/>
  <c r="C87" i="90" s="1"/>
  <c r="B86" i="90"/>
  <c r="C86" i="90" s="1"/>
  <c r="B85" i="90"/>
  <c r="C85" i="90" s="1"/>
  <c r="B84" i="90"/>
  <c r="C84" i="90" s="1"/>
  <c r="B83" i="90"/>
  <c r="C83" i="90" s="1"/>
  <c r="B82" i="90"/>
  <c r="C82" i="90" s="1"/>
  <c r="B81" i="90"/>
  <c r="C81" i="90" s="1"/>
  <c r="B80" i="90"/>
  <c r="C80" i="90" s="1"/>
  <c r="B79" i="90"/>
  <c r="C79" i="90" s="1"/>
  <c r="B78" i="90"/>
  <c r="C78" i="90" s="1"/>
  <c r="B77" i="90"/>
  <c r="C77" i="90" s="1"/>
  <c r="B76" i="90"/>
  <c r="C76" i="90" s="1"/>
  <c r="B75" i="90"/>
  <c r="C75" i="90" s="1"/>
  <c r="B74" i="90"/>
  <c r="C74" i="90" s="1"/>
  <c r="B73" i="90"/>
  <c r="C73" i="90" s="1"/>
  <c r="B72" i="90"/>
  <c r="C72" i="90" s="1"/>
  <c r="B71" i="90"/>
  <c r="C71" i="90" s="1"/>
  <c r="B70" i="90"/>
  <c r="C70" i="90" s="1"/>
  <c r="B69" i="90"/>
  <c r="C69" i="90" s="1"/>
  <c r="B68" i="90"/>
  <c r="C68" i="90" s="1"/>
  <c r="B67" i="90"/>
  <c r="C67" i="90" s="1"/>
  <c r="B66" i="90"/>
  <c r="C66" i="90" s="1"/>
  <c r="B65" i="90"/>
  <c r="C65" i="90" s="1"/>
  <c r="B64" i="90"/>
  <c r="C64" i="90" s="1"/>
  <c r="B63" i="90"/>
  <c r="C63" i="90" s="1"/>
  <c r="B62" i="90"/>
  <c r="C62" i="90" s="1"/>
  <c r="B61" i="90"/>
  <c r="C61" i="90" s="1"/>
  <c r="B60" i="90"/>
  <c r="C60" i="90" s="1"/>
  <c r="B59" i="90"/>
  <c r="C59" i="90" s="1"/>
  <c r="B58" i="90"/>
  <c r="C58" i="90" s="1"/>
  <c r="B57" i="90"/>
  <c r="C57" i="90" s="1"/>
  <c r="B56" i="90"/>
  <c r="C56" i="90" s="1"/>
  <c r="B55" i="90"/>
  <c r="C55" i="90" s="1"/>
  <c r="B54" i="90"/>
  <c r="C54" i="90" s="1"/>
  <c r="B53" i="90"/>
  <c r="C53" i="90" s="1"/>
  <c r="B52" i="90"/>
  <c r="C52" i="90" s="1"/>
  <c r="B51" i="90"/>
  <c r="C51" i="90" s="1"/>
  <c r="B50" i="90"/>
  <c r="C50" i="90" s="1"/>
  <c r="B49" i="90"/>
  <c r="C49" i="90" s="1"/>
  <c r="B48" i="90"/>
  <c r="C48" i="90" s="1"/>
  <c r="B47" i="90"/>
  <c r="C47" i="90" s="1"/>
  <c r="B46" i="90"/>
  <c r="C46" i="90" s="1"/>
  <c r="B45" i="90"/>
  <c r="C45" i="90" s="1"/>
  <c r="B44" i="90"/>
  <c r="C44" i="90" s="1"/>
  <c r="B43" i="90"/>
  <c r="C43" i="90" s="1"/>
  <c r="B42" i="90"/>
  <c r="C42" i="90" s="1"/>
  <c r="B41" i="90"/>
  <c r="C41" i="90" s="1"/>
  <c r="B40" i="90"/>
  <c r="C40" i="90" s="1"/>
  <c r="B39" i="90"/>
  <c r="C39" i="90" s="1"/>
  <c r="B38" i="90"/>
  <c r="C38" i="90" s="1"/>
  <c r="L32" i="35" s="1"/>
  <c r="B37" i="90"/>
  <c r="C37" i="90" s="1"/>
  <c r="L31" i="35" s="1"/>
  <c r="B36" i="90"/>
  <c r="C36" i="90" s="1"/>
  <c r="L30" i="35" s="1"/>
  <c r="B35" i="90"/>
  <c r="C35" i="90" s="1"/>
  <c r="L29" i="35" s="1"/>
  <c r="B34" i="90"/>
  <c r="C34" i="90" s="1"/>
  <c r="L28" i="35" s="1"/>
  <c r="B33" i="90"/>
  <c r="C33" i="90" s="1"/>
  <c r="L27" i="35" s="1"/>
  <c r="B32" i="90"/>
  <c r="C32" i="90" s="1"/>
  <c r="L26" i="35" s="1"/>
  <c r="B31" i="90"/>
  <c r="C31" i="90" s="1"/>
  <c r="L25" i="35" s="1"/>
  <c r="B30" i="90"/>
  <c r="C30" i="90" s="1"/>
  <c r="L24" i="35" s="1"/>
  <c r="B29" i="90"/>
  <c r="C29" i="90" s="1"/>
  <c r="L23" i="35" s="1"/>
  <c r="B28" i="90"/>
  <c r="C28" i="90" s="1"/>
  <c r="L22" i="35" s="1"/>
  <c r="B27" i="90"/>
  <c r="C27" i="90" s="1"/>
  <c r="L21" i="35" s="1"/>
  <c r="B26" i="90"/>
  <c r="C26" i="90" s="1"/>
  <c r="L20" i="35" s="1"/>
  <c r="B25" i="90"/>
  <c r="C25" i="90" s="1"/>
  <c r="L19" i="35" s="1"/>
  <c r="B24" i="90"/>
  <c r="C24" i="90" s="1"/>
  <c r="L18" i="35" s="1"/>
  <c r="B23" i="90"/>
  <c r="C23" i="90" s="1"/>
  <c r="L17" i="35" s="1"/>
  <c r="B22" i="90"/>
  <c r="C22" i="90" s="1"/>
  <c r="L16" i="35" s="1"/>
  <c r="B21" i="90"/>
  <c r="C21" i="90" s="1"/>
  <c r="L15" i="35" s="1"/>
  <c r="B20" i="90"/>
  <c r="C20" i="90" s="1"/>
  <c r="L14" i="35" s="1"/>
  <c r="B19" i="90"/>
  <c r="C19" i="90" s="1"/>
  <c r="L13" i="35" s="1"/>
  <c r="B18" i="90"/>
  <c r="C18" i="90" s="1"/>
  <c r="L12" i="35" s="1"/>
  <c r="B17" i="90"/>
  <c r="C17" i="90" s="1"/>
  <c r="L11" i="35" s="1"/>
  <c r="B16" i="90"/>
  <c r="C16" i="90" s="1"/>
  <c r="L10" i="35" s="1"/>
  <c r="B15" i="90"/>
  <c r="C15" i="90" s="1"/>
  <c r="L9" i="35" s="1"/>
  <c r="B14" i="90"/>
  <c r="C14" i="90" s="1"/>
  <c r="L8" i="35" s="1"/>
  <c r="B13" i="90"/>
  <c r="C13" i="90" s="1"/>
  <c r="L7" i="35" s="1"/>
  <c r="B12" i="90"/>
  <c r="C12" i="90" s="1"/>
  <c r="L6" i="35" s="1"/>
  <c r="B11" i="90"/>
  <c r="C11" i="90" s="1"/>
  <c r="L5" i="35" s="1"/>
  <c r="O183" i="91"/>
  <c r="D183" i="91"/>
  <c r="O182" i="91"/>
  <c r="D182" i="91"/>
  <c r="O181" i="91"/>
  <c r="D181" i="91"/>
  <c r="O180" i="91"/>
  <c r="D180" i="91"/>
  <c r="O179" i="91"/>
  <c r="D179" i="91"/>
  <c r="O178" i="91"/>
  <c r="D178" i="91"/>
  <c r="O177" i="91"/>
  <c r="D177" i="91"/>
  <c r="O176" i="91"/>
  <c r="D176" i="91"/>
  <c r="O175" i="91"/>
  <c r="D175" i="91"/>
  <c r="O174" i="91"/>
  <c r="D174" i="91"/>
  <c r="O173" i="91"/>
  <c r="D173" i="91"/>
  <c r="O172" i="91"/>
  <c r="D172" i="91"/>
  <c r="O171" i="91"/>
  <c r="D171" i="91"/>
  <c r="O170" i="91"/>
  <c r="D170" i="91"/>
  <c r="O169" i="91"/>
  <c r="D169" i="91"/>
  <c r="O168" i="91"/>
  <c r="D168" i="91"/>
  <c r="O167" i="91"/>
  <c r="D167" i="91"/>
  <c r="O166" i="91"/>
  <c r="D166" i="91"/>
  <c r="O165" i="91"/>
  <c r="D165" i="91"/>
  <c r="O164" i="91"/>
  <c r="D164" i="91"/>
  <c r="O163" i="91"/>
  <c r="D163" i="91"/>
  <c r="O162" i="91"/>
  <c r="D162" i="91"/>
  <c r="O161" i="91"/>
  <c r="D161" i="91"/>
  <c r="O160" i="91"/>
  <c r="D160" i="91"/>
  <c r="O159" i="91"/>
  <c r="D159" i="91"/>
  <c r="O158" i="91"/>
  <c r="D158" i="91"/>
  <c r="O157" i="91"/>
  <c r="D157" i="91"/>
  <c r="O156" i="91"/>
  <c r="D156" i="91"/>
  <c r="O155" i="91"/>
  <c r="D155" i="91"/>
  <c r="O154" i="91"/>
  <c r="D154" i="91"/>
  <c r="O153" i="91"/>
  <c r="D153" i="91"/>
  <c r="O152" i="91"/>
  <c r="D152" i="91"/>
  <c r="O151" i="91"/>
  <c r="D151" i="91"/>
  <c r="O150" i="91"/>
  <c r="D150" i="91"/>
  <c r="O149" i="91"/>
  <c r="D149" i="91"/>
  <c r="O148" i="91"/>
  <c r="D148" i="91"/>
  <c r="O147" i="91"/>
  <c r="D147" i="91"/>
  <c r="O146" i="91"/>
  <c r="D146" i="91"/>
  <c r="O145" i="91"/>
  <c r="D145" i="91"/>
  <c r="O144" i="91"/>
  <c r="D144" i="91"/>
  <c r="O143" i="91"/>
  <c r="D143" i="91"/>
  <c r="O142" i="91"/>
  <c r="D142" i="91"/>
  <c r="O141" i="91"/>
  <c r="D141" i="91"/>
  <c r="O140" i="91"/>
  <c r="D140" i="91"/>
  <c r="O139" i="91"/>
  <c r="D139" i="91"/>
  <c r="O138" i="91"/>
  <c r="D138" i="91"/>
  <c r="O137" i="91"/>
  <c r="D137" i="91"/>
  <c r="O136" i="91"/>
  <c r="D136" i="91"/>
  <c r="O135" i="91"/>
  <c r="D135" i="91"/>
  <c r="O134" i="91"/>
  <c r="D134" i="91"/>
  <c r="O133" i="91"/>
  <c r="D133" i="91"/>
  <c r="O132" i="91"/>
  <c r="D132" i="91"/>
  <c r="O131" i="91"/>
  <c r="D131" i="91"/>
  <c r="O130" i="91"/>
  <c r="D130" i="91"/>
  <c r="O129" i="91"/>
  <c r="D129" i="91"/>
  <c r="O128" i="91"/>
  <c r="D128" i="91"/>
  <c r="O127" i="91"/>
  <c r="D127" i="91"/>
  <c r="O126" i="91"/>
  <c r="D126" i="91"/>
  <c r="O125" i="91"/>
  <c r="D125" i="91"/>
  <c r="O124" i="91"/>
  <c r="D124" i="91"/>
  <c r="O123" i="91"/>
  <c r="D123" i="91"/>
  <c r="O122" i="91"/>
  <c r="D122" i="91"/>
  <c r="O121" i="91"/>
  <c r="D121" i="91"/>
  <c r="O120" i="91"/>
  <c r="D120" i="91"/>
  <c r="O119" i="91"/>
  <c r="D119" i="91"/>
  <c r="O118" i="91"/>
  <c r="D118" i="91"/>
  <c r="O117" i="91"/>
  <c r="D117" i="91"/>
  <c r="O116" i="91"/>
  <c r="D116" i="91"/>
  <c r="O115" i="91"/>
  <c r="D115" i="91"/>
  <c r="O114" i="91"/>
  <c r="D114" i="91"/>
  <c r="O113" i="91"/>
  <c r="D113" i="91"/>
  <c r="O112" i="91"/>
  <c r="D112" i="91"/>
  <c r="O111" i="91"/>
  <c r="D111" i="91"/>
  <c r="O110" i="91"/>
  <c r="D110" i="91"/>
  <c r="O109" i="91"/>
  <c r="D109" i="91"/>
  <c r="O108" i="91"/>
  <c r="D108" i="91"/>
  <c r="O107" i="91"/>
  <c r="D107" i="91"/>
  <c r="O106" i="91"/>
  <c r="D106" i="91"/>
  <c r="O105" i="91"/>
  <c r="D105" i="91"/>
  <c r="O104" i="91"/>
  <c r="D104" i="91"/>
  <c r="O103" i="91"/>
  <c r="D103" i="91"/>
  <c r="O102" i="91"/>
  <c r="D102" i="91"/>
  <c r="O101" i="91"/>
  <c r="D101" i="91"/>
  <c r="O100" i="91"/>
  <c r="D100" i="91"/>
  <c r="O99" i="91"/>
  <c r="D99" i="91"/>
  <c r="O98" i="91"/>
  <c r="D98" i="91"/>
  <c r="O97" i="91"/>
  <c r="D97" i="91"/>
  <c r="O96" i="91"/>
  <c r="D96" i="91"/>
  <c r="O95" i="91"/>
  <c r="D95" i="91"/>
  <c r="O94" i="91"/>
  <c r="D94" i="91"/>
  <c r="O93" i="91"/>
  <c r="D93" i="91"/>
  <c r="O92" i="91"/>
  <c r="D92" i="91"/>
  <c r="O91" i="91"/>
  <c r="D91" i="91"/>
  <c r="O90" i="91"/>
  <c r="D90" i="91"/>
  <c r="O89" i="91"/>
  <c r="D89" i="91"/>
  <c r="O88" i="91"/>
  <c r="D88" i="91"/>
  <c r="O87" i="91"/>
  <c r="D87" i="91"/>
  <c r="O86" i="91"/>
  <c r="D86" i="91"/>
  <c r="O85" i="91"/>
  <c r="D85" i="91"/>
  <c r="O84" i="91"/>
  <c r="D84" i="91"/>
  <c r="O83" i="91"/>
  <c r="D83" i="91"/>
  <c r="O82" i="91"/>
  <c r="D82" i="91"/>
  <c r="O81" i="91"/>
  <c r="D81" i="91"/>
  <c r="O80" i="91"/>
  <c r="D80" i="91"/>
  <c r="O79" i="91"/>
  <c r="D79" i="91"/>
  <c r="O78" i="91"/>
  <c r="D78" i="91"/>
  <c r="O77" i="91"/>
  <c r="D77" i="91"/>
  <c r="O76" i="91"/>
  <c r="D76" i="91"/>
  <c r="O75" i="91"/>
  <c r="D75" i="91"/>
  <c r="O74" i="91"/>
  <c r="D74" i="91"/>
  <c r="O73" i="91"/>
  <c r="D73" i="91"/>
  <c r="O72" i="91"/>
  <c r="D72" i="91"/>
  <c r="O71" i="91"/>
  <c r="D71" i="91"/>
  <c r="O70" i="91"/>
  <c r="D70" i="91"/>
  <c r="O69" i="91"/>
  <c r="D69" i="91"/>
  <c r="O68" i="91"/>
  <c r="D68" i="91"/>
  <c r="O67" i="91"/>
  <c r="D67" i="91"/>
  <c r="O66" i="91"/>
  <c r="D66" i="91"/>
  <c r="O65" i="91"/>
  <c r="D65" i="91"/>
  <c r="O64" i="91"/>
  <c r="D64" i="91"/>
  <c r="O63" i="91"/>
  <c r="D63" i="91"/>
  <c r="O62" i="91"/>
  <c r="D62" i="91"/>
  <c r="O61" i="91"/>
  <c r="D61" i="91"/>
  <c r="O60" i="91"/>
  <c r="D60" i="91"/>
  <c r="O59" i="91"/>
  <c r="D59" i="91"/>
  <c r="O58" i="91"/>
  <c r="D58" i="91"/>
  <c r="O57" i="91"/>
  <c r="D57" i="91"/>
  <c r="O56" i="91"/>
  <c r="D56" i="91"/>
  <c r="O55" i="91"/>
  <c r="D55" i="91"/>
  <c r="O54" i="91"/>
  <c r="D54" i="91"/>
  <c r="O53" i="91"/>
  <c r="D53" i="91"/>
  <c r="O52" i="91"/>
  <c r="D52" i="91"/>
  <c r="O51" i="91"/>
  <c r="D51" i="91"/>
  <c r="O50" i="91"/>
  <c r="D50" i="91"/>
  <c r="O49" i="91"/>
  <c r="D49" i="91"/>
  <c r="O48" i="91"/>
  <c r="D48" i="91"/>
  <c r="O47" i="91"/>
  <c r="D47" i="91"/>
  <c r="O46" i="91"/>
  <c r="D46" i="91"/>
  <c r="O45" i="91"/>
  <c r="D45" i="91"/>
  <c r="O44" i="91"/>
  <c r="D44" i="91"/>
  <c r="O43" i="91"/>
  <c r="D43" i="91"/>
  <c r="O42" i="91"/>
  <c r="D42" i="91"/>
  <c r="O41" i="91"/>
  <c r="D41" i="91"/>
  <c r="O40" i="91"/>
  <c r="D40" i="91"/>
  <c r="O39" i="91"/>
  <c r="D39" i="91"/>
  <c r="O38" i="91"/>
  <c r="D38" i="91"/>
  <c r="O37" i="91"/>
  <c r="D37" i="91"/>
  <c r="O36" i="91"/>
  <c r="D36" i="91"/>
  <c r="O35" i="91"/>
  <c r="D35" i="91"/>
  <c r="O34" i="91"/>
  <c r="D34" i="91"/>
  <c r="O33" i="91"/>
  <c r="D33" i="91"/>
  <c r="O32" i="91"/>
  <c r="D32" i="91"/>
  <c r="O31" i="91"/>
  <c r="D31" i="91"/>
  <c r="O30" i="91"/>
  <c r="D30" i="91"/>
  <c r="O29" i="91"/>
  <c r="D29" i="91"/>
  <c r="O28" i="91"/>
  <c r="D28" i="91"/>
  <c r="O27" i="91"/>
  <c r="D27" i="91"/>
  <c r="O26" i="91"/>
  <c r="D26" i="91"/>
  <c r="O25" i="91"/>
  <c r="O24" i="91"/>
  <c r="O23" i="91"/>
  <c r="O22" i="91"/>
  <c r="O21" i="91"/>
  <c r="O20" i="91"/>
  <c r="O19" i="91"/>
  <c r="O18" i="91"/>
  <c r="O17" i="91"/>
  <c r="O16" i="91"/>
  <c r="E13" i="91"/>
  <c r="F13" i="91" s="1"/>
  <c r="D13" i="91"/>
  <c r="D12" i="91"/>
  <c r="D11" i="91"/>
  <c r="F10" i="91"/>
  <c r="E58" i="91" s="1"/>
  <c r="E10" i="91"/>
  <c r="D10" i="91"/>
  <c r="E9" i="91"/>
  <c r="F9" i="91" s="1"/>
  <c r="D9" i="91"/>
  <c r="D8" i="91"/>
  <c r="D7" i="91"/>
  <c r="F6" i="91"/>
  <c r="E6" i="91"/>
  <c r="D6" i="91"/>
  <c r="E5" i="91"/>
  <c r="F5" i="91" s="1"/>
  <c r="D5" i="91"/>
  <c r="D4" i="91"/>
  <c r="D3" i="91"/>
  <c r="F2" i="91"/>
  <c r="E2" i="91"/>
  <c r="D2" i="91"/>
  <c r="EG11" i="90"/>
  <c r="EC11" i="90"/>
  <c r="EA11" i="90"/>
  <c r="DY11" i="90"/>
  <c r="DP11" i="90"/>
  <c r="DN11" i="90"/>
  <c r="DL11" i="90"/>
  <c r="DH11" i="90"/>
  <c r="CZ11" i="90"/>
  <c r="CX11" i="90"/>
  <c r="CT11" i="90"/>
  <c r="CR11" i="90"/>
  <c r="CP11" i="90"/>
  <c r="CF11" i="90"/>
  <c r="CD11" i="90"/>
  <c r="CB11" i="90"/>
  <c r="AF11" i="90"/>
  <c r="AD11" i="90"/>
  <c r="AB11" i="90"/>
  <c r="X11" i="90"/>
  <c r="V11" i="90"/>
  <c r="BX11" i="90" s="1"/>
  <c r="H11" i="90"/>
  <c r="A11" i="90"/>
  <c r="DJ1" i="90"/>
  <c r="DK1" i="90" s="1"/>
  <c r="DL1" i="90" s="1"/>
  <c r="DM1" i="90" s="1"/>
  <c r="DN1" i="90" s="1"/>
  <c r="DO1" i="90" s="1"/>
  <c r="DP1" i="90" s="1"/>
  <c r="DQ1" i="90" s="1"/>
  <c r="DR1" i="90" s="1"/>
  <c r="DS1" i="90" s="1"/>
  <c r="DI1" i="90"/>
  <c r="CS1" i="90"/>
  <c r="CT1" i="90" s="1"/>
  <c r="CU1" i="90" s="1"/>
  <c r="CV1" i="90" s="1"/>
  <c r="CW1" i="90" s="1"/>
  <c r="CX1" i="90" s="1"/>
  <c r="CY1" i="90" s="1"/>
  <c r="CZ1" i="90" s="1"/>
  <c r="DA1" i="90" s="1"/>
  <c r="CQ1" i="90"/>
  <c r="CR1" i="90" s="1"/>
  <c r="K12" i="90" l="1"/>
  <c r="L12" i="90" s="1"/>
  <c r="M12" i="90" s="1"/>
  <c r="GB12" i="90"/>
  <c r="J13" i="90"/>
  <c r="GA13" i="90" s="1"/>
  <c r="EI11" i="90"/>
  <c r="Z11" i="90"/>
  <c r="BZ11" i="90"/>
  <c r="CH11" i="90"/>
  <c r="CV11" i="90"/>
  <c r="DJ11" i="90"/>
  <c r="DR11" i="90"/>
  <c r="EE11" i="90"/>
  <c r="E22" i="91"/>
  <c r="F22" i="91" s="1"/>
  <c r="E102" i="91"/>
  <c r="E18" i="91"/>
  <c r="F18" i="91" s="1"/>
  <c r="E38" i="91"/>
  <c r="F38" i="91" s="1"/>
  <c r="F12" i="91"/>
  <c r="E25" i="91" s="1"/>
  <c r="F25" i="91" s="1"/>
  <c r="E4" i="91"/>
  <c r="F4" i="91" s="1"/>
  <c r="E8" i="91"/>
  <c r="F8" i="91" s="1"/>
  <c r="E12" i="91"/>
  <c r="E26" i="91"/>
  <c r="F26" i="91" s="1"/>
  <c r="E40" i="91"/>
  <c r="F40" i="91" s="1"/>
  <c r="E57" i="91"/>
  <c r="E61" i="91"/>
  <c r="E3" i="91"/>
  <c r="F3" i="91" s="1"/>
  <c r="E7" i="91"/>
  <c r="F7" i="91" s="1"/>
  <c r="E11" i="91"/>
  <c r="F11" i="91" s="1"/>
  <c r="F102" i="91"/>
  <c r="E105" i="91"/>
  <c r="E19" i="91"/>
  <c r="F19" i="91" s="1"/>
  <c r="E23" i="91"/>
  <c r="F23" i="91" s="1"/>
  <c r="F58" i="91"/>
  <c r="E79" i="91"/>
  <c r="F79" i="91" s="1"/>
  <c r="E183" i="91"/>
  <c r="F183" i="91" s="1"/>
  <c r="E160" i="91"/>
  <c r="E126" i="91"/>
  <c r="E114" i="91"/>
  <c r="E127" i="91"/>
  <c r="E158" i="91"/>
  <c r="E106" i="91"/>
  <c r="F106" i="91" s="1"/>
  <c r="F57" i="91"/>
  <c r="F61" i="91"/>
  <c r="E62" i="91"/>
  <c r="F62" i="91" s="1"/>
  <c r="F114" i="91"/>
  <c r="F126" i="91"/>
  <c r="F158" i="91"/>
  <c r="F105" i="91"/>
  <c r="F160" i="91"/>
  <c r="F127" i="91"/>
  <c r="I11" i="90"/>
  <c r="A1" i="90"/>
  <c r="A3" i="90" s="1"/>
  <c r="W11" i="90"/>
  <c r="AA11" i="90"/>
  <c r="AE11" i="90"/>
  <c r="BY11" i="90"/>
  <c r="CC11" i="90"/>
  <c r="CG11" i="90"/>
  <c r="CQ11" i="90"/>
  <c r="CU11" i="90"/>
  <c r="CY11" i="90"/>
  <c r="DI11" i="90"/>
  <c r="DM11" i="90"/>
  <c r="DQ11" i="90"/>
  <c r="DZ11" i="90"/>
  <c r="ED11" i="90"/>
  <c r="EH11" i="90"/>
  <c r="Y11" i="90"/>
  <c r="AC11" i="90"/>
  <c r="AG11" i="90"/>
  <c r="CA11" i="90"/>
  <c r="CE11" i="90"/>
  <c r="CI11" i="90"/>
  <c r="CS11" i="90"/>
  <c r="CW11" i="90"/>
  <c r="DA11" i="90"/>
  <c r="DK11" i="90"/>
  <c r="DO11" i="90"/>
  <c r="DS11" i="90"/>
  <c r="EB11" i="90"/>
  <c r="EF11" i="90"/>
  <c r="EJ11" i="90"/>
  <c r="E44" i="1" l="1"/>
  <c r="GC12" i="90"/>
  <c r="GB13" i="90"/>
  <c r="J14" i="90"/>
  <c r="EK11" i="90"/>
  <c r="I12" i="90"/>
  <c r="E108" i="91"/>
  <c r="F108" i="91" s="1"/>
  <c r="E110" i="91"/>
  <c r="F110" i="91" s="1"/>
  <c r="E109" i="91"/>
  <c r="F109" i="91" s="1"/>
  <c r="E107" i="91"/>
  <c r="F107" i="91" s="1"/>
  <c r="E52" i="91"/>
  <c r="F52" i="91" s="1"/>
  <c r="E20" i="91"/>
  <c r="F20" i="91" s="1"/>
  <c r="E111" i="91"/>
  <c r="F111" i="91" s="1"/>
  <c r="E53" i="91"/>
  <c r="F53" i="91" s="1"/>
  <c r="E42" i="91"/>
  <c r="F42" i="91" s="1"/>
  <c r="E41" i="91"/>
  <c r="F41" i="91" s="1"/>
  <c r="E152" i="91"/>
  <c r="F152" i="91" s="1"/>
  <c r="E150" i="91"/>
  <c r="F150" i="91" s="1"/>
  <c r="E115" i="91"/>
  <c r="F115" i="91" s="1"/>
  <c r="E162" i="91"/>
  <c r="F162" i="91" s="1"/>
  <c r="E161" i="91"/>
  <c r="F161" i="91" s="1"/>
  <c r="E75" i="91"/>
  <c r="F75" i="91" s="1"/>
  <c r="E97" i="91"/>
  <c r="F97" i="91" s="1"/>
  <c r="E36" i="91"/>
  <c r="F36" i="91" s="1"/>
  <c r="E74" i="91"/>
  <c r="F74" i="91" s="1"/>
  <c r="E96" i="91"/>
  <c r="F96" i="91" s="1"/>
  <c r="E59" i="91"/>
  <c r="F59" i="91" s="1"/>
  <c r="E164" i="91"/>
  <c r="F164" i="91" s="1"/>
  <c r="E124" i="91"/>
  <c r="F124" i="91" s="1"/>
  <c r="E151" i="91"/>
  <c r="F151" i="91" s="1"/>
  <c r="E163" i="91"/>
  <c r="F163" i="91" s="1"/>
  <c r="E116" i="91"/>
  <c r="F116" i="91" s="1"/>
  <c r="E182" i="91"/>
  <c r="F182" i="91" s="1"/>
  <c r="E181" i="91"/>
  <c r="F181" i="91" s="1"/>
  <c r="E180" i="91"/>
  <c r="F180" i="91" s="1"/>
  <c r="E179" i="91"/>
  <c r="F179" i="91" s="1"/>
  <c r="E178" i="91"/>
  <c r="F178" i="91" s="1"/>
  <c r="E148" i="91"/>
  <c r="F148" i="91" s="1"/>
  <c r="E144" i="91"/>
  <c r="F144" i="91" s="1"/>
  <c r="E140" i="91"/>
  <c r="F140" i="91" s="1"/>
  <c r="E149" i="91"/>
  <c r="F149" i="91" s="1"/>
  <c r="E145" i="91"/>
  <c r="F145" i="91" s="1"/>
  <c r="E141" i="91"/>
  <c r="F141" i="91" s="1"/>
  <c r="E137" i="91"/>
  <c r="F137" i="91" s="1"/>
  <c r="E146" i="91"/>
  <c r="F146" i="91" s="1"/>
  <c r="E142" i="91"/>
  <c r="F142" i="91" s="1"/>
  <c r="E138" i="91"/>
  <c r="F138" i="91" s="1"/>
  <c r="E122" i="91"/>
  <c r="F122" i="91" s="1"/>
  <c r="E147" i="91"/>
  <c r="F147" i="91" s="1"/>
  <c r="E143" i="91"/>
  <c r="F143" i="91" s="1"/>
  <c r="E139" i="91"/>
  <c r="F139" i="91" s="1"/>
  <c r="E123" i="91"/>
  <c r="F123" i="91" s="1"/>
  <c r="E94" i="91"/>
  <c r="F94" i="91" s="1"/>
  <c r="E90" i="91"/>
  <c r="F90" i="91" s="1"/>
  <c r="E70" i="91"/>
  <c r="F70" i="91" s="1"/>
  <c r="E46" i="91"/>
  <c r="F46" i="91" s="1"/>
  <c r="E95" i="91"/>
  <c r="F95" i="91" s="1"/>
  <c r="E91" i="91"/>
  <c r="F91" i="91" s="1"/>
  <c r="E71" i="91"/>
  <c r="F71" i="91" s="1"/>
  <c r="E47" i="91"/>
  <c r="F47" i="91" s="1"/>
  <c r="E92" i="91"/>
  <c r="F92" i="91" s="1"/>
  <c r="E88" i="91"/>
  <c r="F88" i="91" s="1"/>
  <c r="E72" i="91"/>
  <c r="F72" i="91" s="1"/>
  <c r="E93" i="91"/>
  <c r="F93" i="91" s="1"/>
  <c r="E89" i="91"/>
  <c r="F89" i="91" s="1"/>
  <c r="E73" i="91"/>
  <c r="F73" i="91" s="1"/>
  <c r="E69" i="91"/>
  <c r="F69" i="91" s="1"/>
  <c r="E35" i="91"/>
  <c r="F35" i="91" s="1"/>
  <c r="E34" i="91"/>
  <c r="F34" i="91" s="1"/>
  <c r="E33" i="91"/>
  <c r="F33" i="91" s="1"/>
  <c r="E32" i="91"/>
  <c r="F32" i="91" s="1"/>
  <c r="E31" i="91"/>
  <c r="F31" i="91" s="1"/>
  <c r="E17" i="91"/>
  <c r="F17" i="91" s="1"/>
  <c r="E177" i="91"/>
  <c r="F177" i="91" s="1"/>
  <c r="E176" i="91"/>
  <c r="F176" i="91" s="1"/>
  <c r="E175" i="91"/>
  <c r="F175" i="91" s="1"/>
  <c r="E174" i="91"/>
  <c r="F174" i="91" s="1"/>
  <c r="E173" i="91"/>
  <c r="F173" i="91" s="1"/>
  <c r="E172" i="91"/>
  <c r="F172" i="91" s="1"/>
  <c r="E171" i="91"/>
  <c r="F171" i="91" s="1"/>
  <c r="E170" i="91"/>
  <c r="F170" i="91" s="1"/>
  <c r="E169" i="91"/>
  <c r="F169" i="91" s="1"/>
  <c r="E168" i="91"/>
  <c r="F168" i="91" s="1"/>
  <c r="E136" i="91"/>
  <c r="F136" i="91" s="1"/>
  <c r="E132" i="91"/>
  <c r="F132" i="91" s="1"/>
  <c r="E128" i="91"/>
  <c r="F128" i="91" s="1"/>
  <c r="E120" i="91"/>
  <c r="F120" i="91" s="1"/>
  <c r="E133" i="91"/>
  <c r="F133" i="91" s="1"/>
  <c r="E129" i="91"/>
  <c r="F129" i="91" s="1"/>
  <c r="E134" i="91"/>
  <c r="F134" i="91" s="1"/>
  <c r="E130" i="91"/>
  <c r="F130" i="91" s="1"/>
  <c r="E118" i="91"/>
  <c r="F118" i="91" s="1"/>
  <c r="E135" i="91"/>
  <c r="F135" i="91" s="1"/>
  <c r="E131" i="91"/>
  <c r="F131" i="91" s="1"/>
  <c r="E86" i="91"/>
  <c r="F86" i="91" s="1"/>
  <c r="E82" i="91"/>
  <c r="F82" i="91" s="1"/>
  <c r="E66" i="91"/>
  <c r="F66" i="91" s="1"/>
  <c r="E87" i="91"/>
  <c r="F87" i="91" s="1"/>
  <c r="E83" i="91"/>
  <c r="F83" i="91" s="1"/>
  <c r="E67" i="91"/>
  <c r="F67" i="91" s="1"/>
  <c r="E63" i="91"/>
  <c r="F63" i="91" s="1"/>
  <c r="E121" i="91"/>
  <c r="F121" i="91" s="1"/>
  <c r="E84" i="91"/>
  <c r="F84" i="91" s="1"/>
  <c r="E80" i="91"/>
  <c r="F80" i="91" s="1"/>
  <c r="E68" i="91"/>
  <c r="F68" i="91" s="1"/>
  <c r="E64" i="91"/>
  <c r="F64" i="91" s="1"/>
  <c r="E16" i="91"/>
  <c r="F16" i="91" s="1"/>
  <c r="E119" i="91"/>
  <c r="F119" i="91" s="1"/>
  <c r="E85" i="91"/>
  <c r="F85" i="91" s="1"/>
  <c r="E81" i="91"/>
  <c r="F81" i="91" s="1"/>
  <c r="E65" i="91"/>
  <c r="F65" i="91" s="1"/>
  <c r="E45" i="91"/>
  <c r="F45" i="91" s="1"/>
  <c r="E44" i="91"/>
  <c r="F44" i="91" s="1"/>
  <c r="E30" i="91"/>
  <c r="F30" i="91" s="1"/>
  <c r="E29" i="91"/>
  <c r="F29" i="91" s="1"/>
  <c r="E28" i="91"/>
  <c r="F28" i="91" s="1"/>
  <c r="E27" i="91"/>
  <c r="F27" i="91" s="1"/>
  <c r="E24" i="91"/>
  <c r="F24" i="91" s="1"/>
  <c r="E48" i="91"/>
  <c r="F48" i="91" s="1"/>
  <c r="E50" i="91"/>
  <c r="F50" i="91" s="1"/>
  <c r="E78" i="91"/>
  <c r="F78" i="91" s="1"/>
  <c r="E104" i="91"/>
  <c r="F104" i="91" s="1"/>
  <c r="E55" i="91"/>
  <c r="F55" i="91" s="1"/>
  <c r="E159" i="91"/>
  <c r="F159" i="91" s="1"/>
  <c r="E112" i="91"/>
  <c r="F112" i="91" s="1"/>
  <c r="E54" i="91"/>
  <c r="F54" i="91" s="1"/>
  <c r="E113" i="91"/>
  <c r="F113" i="91" s="1"/>
  <c r="E43" i="91"/>
  <c r="F43" i="91" s="1"/>
  <c r="E21" i="91"/>
  <c r="F21" i="91" s="1"/>
  <c r="E99" i="91"/>
  <c r="F99" i="91" s="1"/>
  <c r="E37" i="91"/>
  <c r="F37" i="91" s="1"/>
  <c r="E39" i="91"/>
  <c r="F39" i="91" s="1"/>
  <c r="E77" i="91"/>
  <c r="F77" i="91" s="1"/>
  <c r="E166" i="91"/>
  <c r="F166" i="91" s="1"/>
  <c r="E98" i="91"/>
  <c r="F98" i="91" s="1"/>
  <c r="E165" i="91"/>
  <c r="F165" i="91" s="1"/>
  <c r="E156" i="91"/>
  <c r="F156" i="91" s="1"/>
  <c r="E117" i="91"/>
  <c r="F117" i="91" s="1"/>
  <c r="E153" i="91"/>
  <c r="F153" i="91" s="1"/>
  <c r="E155" i="91"/>
  <c r="F155" i="91" s="1"/>
  <c r="E60" i="91"/>
  <c r="F60" i="91" s="1"/>
  <c r="E125" i="91"/>
  <c r="F125" i="91" s="1"/>
  <c r="E154" i="91"/>
  <c r="F154" i="91" s="1"/>
  <c r="E76" i="91"/>
  <c r="F76" i="91" s="1"/>
  <c r="E103" i="91"/>
  <c r="F103" i="91" s="1"/>
  <c r="E167" i="91"/>
  <c r="F167" i="91" s="1"/>
  <c r="E157" i="91"/>
  <c r="F157" i="91" s="1"/>
  <c r="E49" i="91"/>
  <c r="F49" i="91" s="1"/>
  <c r="E100" i="91"/>
  <c r="F100" i="91" s="1"/>
  <c r="E51" i="91"/>
  <c r="F51" i="91" s="1"/>
  <c r="E101" i="91"/>
  <c r="F101" i="91" s="1"/>
  <c r="E56" i="91"/>
  <c r="F56" i="91" s="1"/>
  <c r="A12" i="90"/>
  <c r="FY11" i="90"/>
  <c r="DH12" i="90" l="1"/>
  <c r="DI12" i="90" s="1"/>
  <c r="DJ12" i="90" s="1"/>
  <c r="DK12" i="90" s="1"/>
  <c r="DL12" i="90" s="1"/>
  <c r="DM12" i="90" s="1"/>
  <c r="DN12" i="90" s="1"/>
  <c r="DO12" i="90" s="1"/>
  <c r="DP12" i="90" s="1"/>
  <c r="DQ12" i="90" s="1"/>
  <c r="DR12" i="90" s="1"/>
  <c r="DS12" i="90" s="1"/>
  <c r="AE12" i="90"/>
  <c r="AA12" i="90"/>
  <c r="W12" i="90"/>
  <c r="CP12" i="90"/>
  <c r="CQ12" i="90" s="1"/>
  <c r="CR12" i="90" s="1"/>
  <c r="CS12" i="90" s="1"/>
  <c r="CT12" i="90" s="1"/>
  <c r="CU12" i="90" s="1"/>
  <c r="CV12" i="90" s="1"/>
  <c r="CW12" i="90" s="1"/>
  <c r="CX12" i="90" s="1"/>
  <c r="CY12" i="90" s="1"/>
  <c r="CZ12" i="90" s="1"/>
  <c r="DA12" i="90" s="1"/>
  <c r="AD12" i="90"/>
  <c r="Z12" i="90"/>
  <c r="V12" i="90"/>
  <c r="BX12" i="90" s="1"/>
  <c r="BY12" i="90" s="1"/>
  <c r="AG12" i="90"/>
  <c r="AC12" i="90"/>
  <c r="Y12" i="90"/>
  <c r="AF12" i="90"/>
  <c r="AB12" i="90"/>
  <c r="X12" i="90"/>
  <c r="GC13" i="90"/>
  <c r="GA14" i="90"/>
  <c r="J15" i="90"/>
  <c r="EJ12" i="90" l="1"/>
  <c r="BZ12" i="90"/>
  <c r="CA12" i="90" s="1"/>
  <c r="CB12" i="90" s="1"/>
  <c r="CC12" i="90" s="1"/>
  <c r="CD12" i="90" s="1"/>
  <c r="CE12" i="90" s="1"/>
  <c r="CF12" i="90" s="1"/>
  <c r="CG12" i="90" s="1"/>
  <c r="CH12" i="90" s="1"/>
  <c r="CI12" i="90" s="1"/>
  <c r="EH12" i="90"/>
  <c r="DY12" i="90"/>
  <c r="EF12" i="90"/>
  <c r="ED12" i="90"/>
  <c r="EI12" i="90"/>
  <c r="EE12" i="90"/>
  <c r="EB12" i="90"/>
  <c r="EA12" i="90"/>
  <c r="EC12" i="90"/>
  <c r="DZ12" i="90"/>
  <c r="EG12" i="90"/>
  <c r="GA15" i="90"/>
  <c r="J16" i="90"/>
  <c r="EK12" i="90" l="1"/>
  <c r="FY12" i="90" s="1"/>
  <c r="G12" i="90" s="1"/>
  <c r="GA16" i="90"/>
  <c r="J17" i="90"/>
  <c r="GE12" i="90" l="1"/>
  <c r="FZ12" i="90"/>
  <c r="M6" i="35" s="1"/>
  <c r="H12" i="90"/>
  <c r="A13" i="90"/>
  <c r="I13" i="90"/>
  <c r="K13" i="90" s="1"/>
  <c r="GA17" i="90"/>
  <c r="J18" i="90"/>
  <c r="Z13" i="90" l="1"/>
  <c r="AA13" i="90"/>
  <c r="AF13" i="90"/>
  <c r="AE13" i="90"/>
  <c r="AD13" i="90"/>
  <c r="DH13" i="90"/>
  <c r="DI13" i="90" s="1"/>
  <c r="DJ13" i="90" s="1"/>
  <c r="DK13" i="90" s="1"/>
  <c r="DL13" i="90" s="1"/>
  <c r="DM13" i="90" s="1"/>
  <c r="DN13" i="90" s="1"/>
  <c r="DO13" i="90" s="1"/>
  <c r="DP13" i="90" s="1"/>
  <c r="DQ13" i="90" s="1"/>
  <c r="DR13" i="90" s="1"/>
  <c r="DS13" i="90" s="1"/>
  <c r="V13" i="90"/>
  <c r="BX13" i="90" s="1"/>
  <c r="W13" i="90"/>
  <c r="CP13" i="90"/>
  <c r="CQ13" i="90" s="1"/>
  <c r="CR13" i="90" s="1"/>
  <c r="CS13" i="90" s="1"/>
  <c r="CT13" i="90" s="1"/>
  <c r="CU13" i="90" s="1"/>
  <c r="CV13" i="90" s="1"/>
  <c r="CW13" i="90" s="1"/>
  <c r="CX13" i="90" s="1"/>
  <c r="CY13" i="90" s="1"/>
  <c r="CZ13" i="90" s="1"/>
  <c r="DA13" i="90" s="1"/>
  <c r="AB13" i="90"/>
  <c r="AG13" i="90"/>
  <c r="Y13" i="90"/>
  <c r="X13" i="90"/>
  <c r="AC13" i="90"/>
  <c r="EE13" i="90" s="1"/>
  <c r="GG12" i="90"/>
  <c r="GH12" i="90"/>
  <c r="E45" i="1"/>
  <c r="F45" i="1" s="1"/>
  <c r="G45" i="1" s="1"/>
  <c r="L13" i="90"/>
  <c r="M13" i="90" s="1"/>
  <c r="GA18" i="90"/>
  <c r="J19" i="90"/>
  <c r="EF13" i="90" l="1"/>
  <c r="EJ13" i="90"/>
  <c r="DZ13" i="90"/>
  <c r="EA13" i="90"/>
  <c r="EB13" i="90"/>
  <c r="BY13" i="90"/>
  <c r="BZ13" i="90" s="1"/>
  <c r="CA13" i="90" s="1"/>
  <c r="CB13" i="90" s="1"/>
  <c r="CC13" i="90" s="1"/>
  <c r="CD13" i="90" s="1"/>
  <c r="CE13" i="90" s="1"/>
  <c r="CF13" i="90" s="1"/>
  <c r="CG13" i="90" s="1"/>
  <c r="CH13" i="90" s="1"/>
  <c r="CI13" i="90" s="1"/>
  <c r="ED13" i="90"/>
  <c r="EG13" i="90"/>
  <c r="EH13" i="90"/>
  <c r="EI13" i="90"/>
  <c r="EC13" i="90"/>
  <c r="DY13" i="90"/>
  <c r="GF12" i="90"/>
  <c r="GA19" i="90"/>
  <c r="J20" i="90"/>
  <c r="M1" i="35"/>
  <c r="K3" i="35" s="1"/>
  <c r="EK13" i="90" l="1"/>
  <c r="FY13" i="90" s="1"/>
  <c r="G13" i="90" s="1"/>
  <c r="H13" i="90" s="1"/>
  <c r="GA20" i="90"/>
  <c r="J21" i="90"/>
  <c r="FZ13" i="90" l="1"/>
  <c r="A14" i="90"/>
  <c r="W14" i="90" s="1"/>
  <c r="I14" i="90"/>
  <c r="K14" i="90" s="1"/>
  <c r="J22" i="90"/>
  <c r="GA21" i="90"/>
  <c r="AE14" i="90" l="1"/>
  <c r="Y14" i="90"/>
  <c r="AC14" i="90"/>
  <c r="X14" i="90"/>
  <c r="AF14" i="90"/>
  <c r="AG14" i="90"/>
  <c r="M7" i="35"/>
  <c r="GE13" i="90"/>
  <c r="AD14" i="90"/>
  <c r="Z14" i="90"/>
  <c r="DH14" i="90"/>
  <c r="DI14" i="90" s="1"/>
  <c r="DJ14" i="90" s="1"/>
  <c r="DK14" i="90" s="1"/>
  <c r="DL14" i="90" s="1"/>
  <c r="DM14" i="90" s="1"/>
  <c r="DN14" i="90" s="1"/>
  <c r="DO14" i="90" s="1"/>
  <c r="DP14" i="90" s="1"/>
  <c r="DQ14" i="90" s="1"/>
  <c r="DR14" i="90" s="1"/>
  <c r="DS14" i="90" s="1"/>
  <c r="V14" i="90"/>
  <c r="BX14" i="90" s="1"/>
  <c r="BY14" i="90" s="1"/>
  <c r="AB14" i="90"/>
  <c r="CP14" i="90"/>
  <c r="CQ14" i="90" s="1"/>
  <c r="CR14" i="90" s="1"/>
  <c r="CS14" i="90" s="1"/>
  <c r="CT14" i="90" s="1"/>
  <c r="CU14" i="90" s="1"/>
  <c r="CV14" i="90" s="1"/>
  <c r="CW14" i="90" s="1"/>
  <c r="CX14" i="90" s="1"/>
  <c r="CY14" i="90" s="1"/>
  <c r="CZ14" i="90" s="1"/>
  <c r="DA14" i="90" s="1"/>
  <c r="AA14" i="90"/>
  <c r="E46" i="1"/>
  <c r="F46" i="1" s="1"/>
  <c r="G46" i="1" s="1"/>
  <c r="L14" i="90"/>
  <c r="M14" i="90" s="1"/>
  <c r="GA22" i="90"/>
  <c r="J23" i="90"/>
  <c r="I15" i="90"/>
  <c r="BZ14" i="90" l="1"/>
  <c r="CA14" i="90" s="1"/>
  <c r="CB14" i="90" s="1"/>
  <c r="CC14" i="90" s="1"/>
  <c r="CD14" i="90" s="1"/>
  <c r="CE14" i="90" s="1"/>
  <c r="CF14" i="90" s="1"/>
  <c r="CG14" i="90" s="1"/>
  <c r="CH14" i="90" s="1"/>
  <c r="CI14" i="90" s="1"/>
  <c r="EJ14" i="90"/>
  <c r="EI14" i="90"/>
  <c r="EB14" i="90"/>
  <c r="EH14" i="90"/>
  <c r="EC14" i="90"/>
  <c r="ED14" i="90"/>
  <c r="EG14" i="90"/>
  <c r="EA14" i="90"/>
  <c r="EF14" i="90"/>
  <c r="EE14" i="90"/>
  <c r="DY14" i="90"/>
  <c r="DZ14" i="90"/>
  <c r="GG13" i="90"/>
  <c r="GH13" i="90"/>
  <c r="K15" i="90"/>
  <c r="L15" i="90" s="1"/>
  <c r="M15" i="90" s="1"/>
  <c r="J24" i="90"/>
  <c r="GA23" i="90"/>
  <c r="F5" i="35"/>
  <c r="EK14" i="90" l="1"/>
  <c r="FY14" i="90" s="1"/>
  <c r="G14" i="90" s="1"/>
  <c r="A15" i="90" s="1"/>
  <c r="W15" i="90" s="1"/>
  <c r="GF13" i="90"/>
  <c r="E47" i="1"/>
  <c r="F47" i="1" s="1"/>
  <c r="G47" i="1" s="1"/>
  <c r="J25" i="90"/>
  <c r="GA24" i="90"/>
  <c r="AB15" i="90" l="1"/>
  <c r="FZ14" i="90"/>
  <c r="M8" i="35" s="1"/>
  <c r="CP15" i="90"/>
  <c r="CQ15" i="90" s="1"/>
  <c r="CR15" i="90" s="1"/>
  <c r="CS15" i="90" s="1"/>
  <c r="CT15" i="90" s="1"/>
  <c r="CU15" i="90" s="1"/>
  <c r="CV15" i="90" s="1"/>
  <c r="CW15" i="90" s="1"/>
  <c r="CX15" i="90" s="1"/>
  <c r="CY15" i="90" s="1"/>
  <c r="CZ15" i="90" s="1"/>
  <c r="DA15" i="90" s="1"/>
  <c r="AF15" i="90"/>
  <c r="H14" i="90"/>
  <c r="AD15" i="90"/>
  <c r="AA15" i="90"/>
  <c r="AG15" i="90"/>
  <c r="Y15" i="90"/>
  <c r="AC15" i="90"/>
  <c r="V15" i="90"/>
  <c r="BX15" i="90" s="1"/>
  <c r="BY15" i="90" s="1"/>
  <c r="X15" i="90"/>
  <c r="DY15" i="90" s="1"/>
  <c r="Z15" i="90"/>
  <c r="DH15" i="90"/>
  <c r="DI15" i="90" s="1"/>
  <c r="DJ15" i="90" s="1"/>
  <c r="DK15" i="90" s="1"/>
  <c r="DL15" i="90" s="1"/>
  <c r="DM15" i="90" s="1"/>
  <c r="DN15" i="90" s="1"/>
  <c r="DO15" i="90" s="1"/>
  <c r="DP15" i="90" s="1"/>
  <c r="DQ15" i="90" s="1"/>
  <c r="DR15" i="90" s="1"/>
  <c r="DS15" i="90" s="1"/>
  <c r="AE15" i="90"/>
  <c r="J26" i="90"/>
  <c r="GA25" i="90"/>
  <c r="ED15" i="90" l="1"/>
  <c r="EI15" i="90"/>
  <c r="BZ15" i="90"/>
  <c r="CA15" i="90" s="1"/>
  <c r="CB15" i="90" s="1"/>
  <c r="CC15" i="90" s="1"/>
  <c r="CD15" i="90" s="1"/>
  <c r="CE15" i="90" s="1"/>
  <c r="CF15" i="90" s="1"/>
  <c r="CG15" i="90" s="1"/>
  <c r="CH15" i="90" s="1"/>
  <c r="CI15" i="90" s="1"/>
  <c r="EB15" i="90"/>
  <c r="EH15" i="90"/>
  <c r="EJ15" i="90"/>
  <c r="EF15" i="90"/>
  <c r="DZ15" i="90"/>
  <c r="EC15" i="90"/>
  <c r="EE15" i="90"/>
  <c r="EG15" i="90"/>
  <c r="EA15" i="90"/>
  <c r="GA26" i="90"/>
  <c r="J27" i="90"/>
  <c r="I16" i="90"/>
  <c r="EK15" i="90" l="1"/>
  <c r="FY15" i="90" s="1"/>
  <c r="G15" i="90" s="1"/>
  <c r="A16" i="90" s="1"/>
  <c r="K16" i="90"/>
  <c r="E48" i="1" s="1"/>
  <c r="F48" i="1" s="1"/>
  <c r="G48" i="1" s="1"/>
  <c r="GA27" i="90"/>
  <c r="J28" i="90"/>
  <c r="AD16" i="90" l="1"/>
  <c r="AF16" i="90"/>
  <c r="V16" i="90"/>
  <c r="BX16" i="90" s="1"/>
  <c r="CP16" i="90"/>
  <c r="CQ16" i="90" s="1"/>
  <c r="CR16" i="90" s="1"/>
  <c r="CS16" i="90" s="1"/>
  <c r="CT16" i="90" s="1"/>
  <c r="CU16" i="90" s="1"/>
  <c r="CV16" i="90" s="1"/>
  <c r="CW16" i="90" s="1"/>
  <c r="CX16" i="90" s="1"/>
  <c r="CY16" i="90" s="1"/>
  <c r="CZ16" i="90" s="1"/>
  <c r="DA16" i="90" s="1"/>
  <c r="DH16" i="90"/>
  <c r="DI16" i="90" s="1"/>
  <c r="DJ16" i="90" s="1"/>
  <c r="DK16" i="90" s="1"/>
  <c r="DL16" i="90" s="1"/>
  <c r="DM16" i="90" s="1"/>
  <c r="DN16" i="90" s="1"/>
  <c r="DO16" i="90" s="1"/>
  <c r="DP16" i="90" s="1"/>
  <c r="DQ16" i="90" s="1"/>
  <c r="DR16" i="90" s="1"/>
  <c r="DS16" i="90" s="1"/>
  <c r="AA16" i="90"/>
  <c r="Y16" i="90"/>
  <c r="AC16" i="90"/>
  <c r="AB16" i="90"/>
  <c r="AE16" i="90"/>
  <c r="EJ16" i="90" s="1"/>
  <c r="AG16" i="90"/>
  <c r="W16" i="90"/>
  <c r="Z16" i="90"/>
  <c r="X16" i="90"/>
  <c r="FZ15" i="90"/>
  <c r="H15" i="90"/>
  <c r="L16" i="90"/>
  <c r="M16" i="90" s="1"/>
  <c r="J29" i="90"/>
  <c r="GA28" i="90"/>
  <c r="E1495" i="5"/>
  <c r="I1492" i="5"/>
  <c r="I1493" i="5" s="1"/>
  <c r="I1494" i="5" s="1"/>
  <c r="I1495" i="5" s="1"/>
  <c r="H1492" i="5"/>
  <c r="H1493" i="5" s="1"/>
  <c r="H1494" i="5" s="1"/>
  <c r="H1495" i="5" s="1"/>
  <c r="G1492" i="5"/>
  <c r="G1493" i="5" s="1"/>
  <c r="G1494" i="5" s="1"/>
  <c r="G1495" i="5" s="1"/>
  <c r="E1492" i="5"/>
  <c r="E1493" i="5" s="1"/>
  <c r="D1492" i="5"/>
  <c r="D1493" i="5" s="1"/>
  <c r="D1494" i="5" s="1"/>
  <c r="D1495" i="5" s="1"/>
  <c r="E1490" i="5"/>
  <c r="E1489" i="5"/>
  <c r="F1487" i="5"/>
  <c r="F1488" i="5" s="1"/>
  <c r="F1489" i="5" s="1"/>
  <c r="F1490" i="5" s="1"/>
  <c r="F1491" i="5" s="1"/>
  <c r="F1492" i="5" s="1"/>
  <c r="F1493" i="5" s="1"/>
  <c r="F1494" i="5" s="1"/>
  <c r="F1495" i="5" s="1"/>
  <c r="C1487" i="5"/>
  <c r="C1488" i="5" s="1"/>
  <c r="C1489" i="5" s="1"/>
  <c r="C1490" i="5" s="1"/>
  <c r="C1491" i="5" s="1"/>
  <c r="C1492" i="5" s="1"/>
  <c r="C1493" i="5" s="1"/>
  <c r="C1494" i="5" s="1"/>
  <c r="C1495" i="5" s="1"/>
  <c r="J1486" i="5"/>
  <c r="J1487" i="5" s="1"/>
  <c r="J1488" i="5" s="1"/>
  <c r="J1489" i="5" s="1"/>
  <c r="J1490" i="5" s="1"/>
  <c r="J1491" i="5" s="1"/>
  <c r="J1492" i="5" s="1"/>
  <c r="J1493" i="5" s="1"/>
  <c r="J1494" i="5" s="1"/>
  <c r="J1495" i="5" s="1"/>
  <c r="E1486" i="5"/>
  <c r="E1487" i="5" s="1"/>
  <c r="C1486" i="5"/>
  <c r="I1483" i="5"/>
  <c r="I1484" i="5" s="1"/>
  <c r="I1485" i="5" s="1"/>
  <c r="I1486" i="5" s="1"/>
  <c r="I1487" i="5" s="1"/>
  <c r="I1488" i="5" s="1"/>
  <c r="I1489" i="5" s="1"/>
  <c r="G1483" i="5"/>
  <c r="G1484" i="5" s="1"/>
  <c r="G1485" i="5" s="1"/>
  <c r="G1486" i="5" s="1"/>
  <c r="G1487" i="5" s="1"/>
  <c r="G1488" i="5" s="1"/>
  <c r="G1489" i="5" s="1"/>
  <c r="G1490" i="5" s="1"/>
  <c r="E1483" i="5"/>
  <c r="E1484" i="5" s="1"/>
  <c r="D1483" i="5"/>
  <c r="D1484" i="5" s="1"/>
  <c r="D1485" i="5" s="1"/>
  <c r="D1486" i="5" s="1"/>
  <c r="D1487" i="5" s="1"/>
  <c r="D1488" i="5" s="1"/>
  <c r="D1489" i="5" s="1"/>
  <c r="D1490" i="5" s="1"/>
  <c r="I1482" i="5"/>
  <c r="D1482" i="5"/>
  <c r="D1481" i="5"/>
  <c r="H1480" i="5"/>
  <c r="H1482" i="5" s="1"/>
  <c r="H1483" i="5" s="1"/>
  <c r="H1484" i="5" s="1"/>
  <c r="H1485" i="5" s="1"/>
  <c r="H1486" i="5" s="1"/>
  <c r="H1487" i="5" s="1"/>
  <c r="G1480" i="5"/>
  <c r="E1480" i="5"/>
  <c r="E1481" i="5" s="1"/>
  <c r="BY16" i="90" l="1"/>
  <c r="BZ16" i="90" s="1"/>
  <c r="CA16" i="90" s="1"/>
  <c r="CB16" i="90" s="1"/>
  <c r="CC16" i="90" s="1"/>
  <c r="CD16" i="90" s="1"/>
  <c r="CE16" i="90" s="1"/>
  <c r="CF16" i="90" s="1"/>
  <c r="CG16" i="90" s="1"/>
  <c r="CH16" i="90" s="1"/>
  <c r="CI16" i="90" s="1"/>
  <c r="DZ16" i="90"/>
  <c r="EI16" i="90"/>
  <c r="EG16" i="90"/>
  <c r="EA16" i="90"/>
  <c r="ED16" i="90"/>
  <c r="EF16" i="90"/>
  <c r="EE16" i="90"/>
  <c r="EH16" i="90"/>
  <c r="EC16" i="90"/>
  <c r="DY16" i="90"/>
  <c r="EB16" i="90"/>
  <c r="M9" i="35"/>
  <c r="GE15" i="90"/>
  <c r="C47" i="1" s="1"/>
  <c r="J30" i="90"/>
  <c r="GA29" i="90"/>
  <c r="S105" i="5"/>
  <c r="S106" i="5" s="1"/>
  <c r="S107" i="5" s="1"/>
  <c r="S108" i="5" s="1"/>
  <c r="S109" i="5" s="1"/>
  <c r="S110" i="5" s="1"/>
  <c r="S111" i="5" s="1"/>
  <c r="S112" i="5" s="1"/>
  <c r="S113" i="5" s="1"/>
  <c r="S114" i="5" s="1"/>
  <c r="S115" i="5" s="1"/>
  <c r="S93" i="5"/>
  <c r="S94" i="5" s="1"/>
  <c r="S95" i="5" s="1"/>
  <c r="S96" i="5" s="1"/>
  <c r="S97" i="5" s="1"/>
  <c r="S98" i="5" s="1"/>
  <c r="S99" i="5" s="1"/>
  <c r="S100" i="5" s="1"/>
  <c r="S101" i="5" s="1"/>
  <c r="S102" i="5" s="1"/>
  <c r="S103" i="5" s="1"/>
  <c r="S81" i="5"/>
  <c r="S82" i="5" s="1"/>
  <c r="S83" i="5" s="1"/>
  <c r="S84" i="5" s="1"/>
  <c r="S85" i="5" s="1"/>
  <c r="S86" i="5" s="1"/>
  <c r="S87" i="5" s="1"/>
  <c r="S88" i="5" s="1"/>
  <c r="S89" i="5" s="1"/>
  <c r="S90" i="5" s="1"/>
  <c r="S91" i="5" s="1"/>
  <c r="EK16" i="90" l="1"/>
  <c r="FY16" i="90" s="1"/>
  <c r="G16" i="90" s="1"/>
  <c r="FZ16" i="90" s="1"/>
  <c r="M10" i="35" s="1"/>
  <c r="J31" i="90"/>
  <c r="GA30" i="90"/>
  <c r="I17" i="90"/>
  <c r="GE16" i="90" l="1"/>
  <c r="C48" i="1" s="1"/>
  <c r="H16" i="90"/>
  <c r="A17" i="90"/>
  <c r="AE17" i="90" s="1"/>
  <c r="K17" i="90"/>
  <c r="L17" i="90" s="1"/>
  <c r="M17" i="90" s="1"/>
  <c r="J32" i="90"/>
  <c r="GA31" i="90"/>
  <c r="R80" i="5"/>
  <c r="R81" i="5" s="1"/>
  <c r="R82" i="5" s="1"/>
  <c r="R84" i="5" s="1"/>
  <c r="R85" i="5" s="1"/>
  <c r="R86" i="5" s="1"/>
  <c r="R87" i="5" s="1"/>
  <c r="R88" i="5" s="1"/>
  <c r="R90" i="5" s="1"/>
  <c r="R91" i="5" s="1"/>
  <c r="R92" i="5" s="1"/>
  <c r="R93" i="5" s="1"/>
  <c r="R94" i="5" s="1"/>
  <c r="R96" i="5" s="1"/>
  <c r="R97" i="5" s="1"/>
  <c r="R98" i="5" s="1"/>
  <c r="R99" i="5" s="1"/>
  <c r="R100" i="5" s="1"/>
  <c r="R102" i="5" s="1"/>
  <c r="R103" i="5" s="1"/>
  <c r="R104" i="5" s="1"/>
  <c r="R105" i="5" s="1"/>
  <c r="R106" i="5" s="1"/>
  <c r="R108" i="5" s="1"/>
  <c r="R109" i="5" s="1"/>
  <c r="R110" i="5" s="1"/>
  <c r="R111" i="5" s="1"/>
  <c r="R113" i="5" s="1"/>
  <c r="R114" i="5" s="1"/>
  <c r="R115" i="5" s="1"/>
  <c r="AG17" i="90" l="1"/>
  <c r="AA17" i="90"/>
  <c r="Z17" i="90"/>
  <c r="V17" i="90"/>
  <c r="BX17" i="90" s="1"/>
  <c r="W17" i="90"/>
  <c r="AF17" i="90"/>
  <c r="EJ17" i="90" s="1"/>
  <c r="AD17" i="90"/>
  <c r="CP17" i="90"/>
  <c r="CQ17" i="90" s="1"/>
  <c r="CR17" i="90" s="1"/>
  <c r="CS17" i="90" s="1"/>
  <c r="CT17" i="90" s="1"/>
  <c r="CU17" i="90" s="1"/>
  <c r="CV17" i="90" s="1"/>
  <c r="CW17" i="90" s="1"/>
  <c r="CX17" i="90" s="1"/>
  <c r="CY17" i="90" s="1"/>
  <c r="CZ17" i="90" s="1"/>
  <c r="DA17" i="90" s="1"/>
  <c r="DH17" i="90"/>
  <c r="DI17" i="90" s="1"/>
  <c r="DJ17" i="90" s="1"/>
  <c r="DK17" i="90" s="1"/>
  <c r="DL17" i="90" s="1"/>
  <c r="DM17" i="90" s="1"/>
  <c r="DN17" i="90" s="1"/>
  <c r="DO17" i="90" s="1"/>
  <c r="DP17" i="90" s="1"/>
  <c r="DQ17" i="90" s="1"/>
  <c r="DR17" i="90" s="1"/>
  <c r="DS17" i="90" s="1"/>
  <c r="X17" i="90"/>
  <c r="AC17" i="90"/>
  <c r="AB17" i="90"/>
  <c r="Y17" i="90"/>
  <c r="E49" i="1"/>
  <c r="F49" i="1" s="1"/>
  <c r="G49" i="1" s="1"/>
  <c r="J33" i="90"/>
  <c r="GA32" i="90"/>
  <c r="BY17" i="90" l="1"/>
  <c r="EI17" i="90"/>
  <c r="EH17" i="90"/>
  <c r="EA17" i="90"/>
  <c r="EB17" i="90"/>
  <c r="BZ17" i="90"/>
  <c r="CA17" i="90" s="1"/>
  <c r="CB17" i="90" s="1"/>
  <c r="CC17" i="90" s="1"/>
  <c r="CD17" i="90" s="1"/>
  <c r="CE17" i="90" s="1"/>
  <c r="CF17" i="90" s="1"/>
  <c r="CG17" i="90" s="1"/>
  <c r="CH17" i="90" s="1"/>
  <c r="CI17" i="90" s="1"/>
  <c r="EC17" i="90"/>
  <c r="EF17" i="90"/>
  <c r="DY17" i="90"/>
  <c r="ED17" i="90"/>
  <c r="EG17" i="90"/>
  <c r="EE17" i="90"/>
  <c r="DZ17" i="90"/>
  <c r="J34" i="90"/>
  <c r="GA33" i="90"/>
  <c r="C577" i="5"/>
  <c r="C578" i="5" s="1"/>
  <c r="C579" i="5" s="1"/>
  <c r="C580" i="5" s="1"/>
  <c r="C581" i="5" s="1"/>
  <c r="C582" i="5" s="1"/>
  <c r="C583" i="5" s="1"/>
  <c r="C584" i="5" s="1"/>
  <c r="C585" i="5" s="1"/>
  <c r="EK17" i="90" l="1"/>
  <c r="FY17" i="90" s="1"/>
  <c r="G17" i="90" s="1"/>
  <c r="FZ17" i="90" s="1"/>
  <c r="M11" i="35" s="1"/>
  <c r="J35" i="90"/>
  <c r="GA34" i="90"/>
  <c r="I18" i="90"/>
  <c r="D547" i="5"/>
  <c r="E547" i="5" s="1"/>
  <c r="E546" i="5"/>
  <c r="D546" i="5"/>
  <c r="A18" i="90" l="1"/>
  <c r="AA18" i="90" s="1"/>
  <c r="GE17" i="90"/>
  <c r="C49" i="1" s="1"/>
  <c r="H17" i="90"/>
  <c r="K18" i="90"/>
  <c r="E50" i="1" s="1"/>
  <c r="F50" i="1" s="1"/>
  <c r="G50" i="1" s="1"/>
  <c r="J36" i="90"/>
  <c r="GA35" i="90"/>
  <c r="E542" i="5"/>
  <c r="H541" i="5"/>
  <c r="H542" i="5" s="1"/>
  <c r="G541" i="5"/>
  <c r="G542" i="5" s="1"/>
  <c r="F541" i="5"/>
  <c r="F542" i="5" s="1"/>
  <c r="E541" i="5"/>
  <c r="D541" i="5"/>
  <c r="D542" i="5" s="1"/>
  <c r="C541" i="5"/>
  <c r="C542" i="5" s="1"/>
  <c r="H540" i="5"/>
  <c r="I540" i="5" s="1"/>
  <c r="AC18" i="90" l="1"/>
  <c r="AG18" i="90"/>
  <c r="CP18" i="90"/>
  <c r="CQ18" i="90" s="1"/>
  <c r="CR18" i="90" s="1"/>
  <c r="CS18" i="90" s="1"/>
  <c r="CT18" i="90" s="1"/>
  <c r="CU18" i="90" s="1"/>
  <c r="CV18" i="90" s="1"/>
  <c r="CW18" i="90" s="1"/>
  <c r="CX18" i="90" s="1"/>
  <c r="CY18" i="90" s="1"/>
  <c r="CZ18" i="90" s="1"/>
  <c r="DA18" i="90" s="1"/>
  <c r="W18" i="90"/>
  <c r="AF18" i="90"/>
  <c r="AD18" i="90"/>
  <c r="X18" i="90"/>
  <c r="V18" i="90"/>
  <c r="BX18" i="90" s="1"/>
  <c r="BY18" i="90" s="1"/>
  <c r="AE18" i="90"/>
  <c r="Z18" i="90"/>
  <c r="DH18" i="90"/>
  <c r="DI18" i="90" s="1"/>
  <c r="DJ18" i="90" s="1"/>
  <c r="DK18" i="90" s="1"/>
  <c r="DL18" i="90" s="1"/>
  <c r="DM18" i="90" s="1"/>
  <c r="DN18" i="90" s="1"/>
  <c r="DO18" i="90" s="1"/>
  <c r="DP18" i="90" s="1"/>
  <c r="DQ18" i="90" s="1"/>
  <c r="DR18" i="90" s="1"/>
  <c r="DS18" i="90" s="1"/>
  <c r="AB18" i="90"/>
  <c r="Y18" i="90"/>
  <c r="L18" i="90"/>
  <c r="M18" i="90" s="1"/>
  <c r="J37" i="90"/>
  <c r="GA36" i="90"/>
  <c r="J540" i="5"/>
  <c r="I541" i="5"/>
  <c r="I542" i="5" s="1"/>
  <c r="EJ18" i="90" l="1"/>
  <c r="DY18" i="90"/>
  <c r="EA18" i="90"/>
  <c r="EF18" i="90"/>
  <c r="EI18" i="90"/>
  <c r="DZ18" i="90"/>
  <c r="EG18" i="90"/>
  <c r="EH18" i="90"/>
  <c r="EE18" i="90"/>
  <c r="ED18" i="90"/>
  <c r="EB18" i="90"/>
  <c r="EC18" i="90"/>
  <c r="BZ18" i="90"/>
  <c r="CA18" i="90" s="1"/>
  <c r="CB18" i="90" s="1"/>
  <c r="CC18" i="90" s="1"/>
  <c r="CD18" i="90" s="1"/>
  <c r="CE18" i="90" s="1"/>
  <c r="CF18" i="90" s="1"/>
  <c r="CG18" i="90" s="1"/>
  <c r="CH18" i="90" s="1"/>
  <c r="CI18" i="90" s="1"/>
  <c r="J38" i="90"/>
  <c r="GA37" i="90"/>
  <c r="J541" i="5"/>
  <c r="J542" i="5" s="1"/>
  <c r="L540" i="5"/>
  <c r="L541" i="5" s="1"/>
  <c r="L542" i="5" s="1"/>
  <c r="K540" i="5"/>
  <c r="EK18" i="90" l="1"/>
  <c r="FY18" i="90" s="1"/>
  <c r="G18" i="90" s="1"/>
  <c r="H18" i="90" s="1"/>
  <c r="I19" i="90"/>
  <c r="J39" i="90"/>
  <c r="GA38" i="90"/>
  <c r="K541" i="5"/>
  <c r="K542" i="5" s="1"/>
  <c r="M540" i="5"/>
  <c r="N220" i="5"/>
  <c r="N222" i="5" s="1"/>
  <c r="N224" i="5" s="1"/>
  <c r="N226" i="5" s="1"/>
  <c r="N228" i="5" s="1"/>
  <c r="N230" i="5" s="1"/>
  <c r="N232" i="5" s="1"/>
  <c r="N234" i="5" s="1"/>
  <c r="N236" i="5" s="1"/>
  <c r="N238" i="5" s="1"/>
  <c r="N240" i="5" s="1"/>
  <c r="N242" i="5" s="1"/>
  <c r="N244" i="5" s="1"/>
  <c r="N246" i="5" s="1"/>
  <c r="N248" i="5" s="1"/>
  <c r="N250" i="5" s="1"/>
  <c r="N252" i="5" s="1"/>
  <c r="N254" i="5" s="1"/>
  <c r="N255" i="5" s="1"/>
  <c r="N256" i="5" s="1"/>
  <c r="N257" i="5" s="1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68" i="5" s="1"/>
  <c r="N269" i="5" s="1"/>
  <c r="N270" i="5" s="1"/>
  <c r="N271" i="5" s="1"/>
  <c r="N272" i="5" s="1"/>
  <c r="N273" i="5" s="1"/>
  <c r="N274" i="5" s="1"/>
  <c r="N275" i="5" s="1"/>
  <c r="N276" i="5" s="1"/>
  <c r="N277" i="5" s="1"/>
  <c r="N278" i="5" s="1"/>
  <c r="FZ18" i="90" l="1"/>
  <c r="M12" i="35" s="1"/>
  <c r="A19" i="90"/>
  <c r="AB19" i="90" s="1"/>
  <c r="K19" i="90"/>
  <c r="L19" i="90" s="1"/>
  <c r="M19" i="90" s="1"/>
  <c r="J40" i="90"/>
  <c r="GA39" i="90"/>
  <c r="N540" i="5"/>
  <c r="O540" i="5" s="1"/>
  <c r="P540" i="5" s="1"/>
  <c r="Q540" i="5" s="1"/>
  <c r="R540" i="5" s="1"/>
  <c r="S540" i="5" s="1"/>
  <c r="T540" i="5" s="1"/>
  <c r="U540" i="5" s="1"/>
  <c r="V540" i="5" s="1"/>
  <c r="W540" i="5" s="1"/>
  <c r="X540" i="5" s="1"/>
  <c r="Y540" i="5" s="1"/>
  <c r="M541" i="5"/>
  <c r="AF19" i="90" l="1"/>
  <c r="Z19" i="90"/>
  <c r="AG19" i="90"/>
  <c r="Y19" i="90"/>
  <c r="X19" i="90"/>
  <c r="AD19" i="90"/>
  <c r="V19" i="90"/>
  <c r="BX19" i="90" s="1"/>
  <c r="AC19" i="90"/>
  <c r="AE19" i="90"/>
  <c r="EJ19" i="90" s="1"/>
  <c r="AA19" i="90"/>
  <c r="DH19" i="90"/>
  <c r="DI19" i="90" s="1"/>
  <c r="DJ19" i="90" s="1"/>
  <c r="DK19" i="90" s="1"/>
  <c r="DL19" i="90" s="1"/>
  <c r="DM19" i="90" s="1"/>
  <c r="DN19" i="90" s="1"/>
  <c r="DO19" i="90" s="1"/>
  <c r="DP19" i="90" s="1"/>
  <c r="DQ19" i="90" s="1"/>
  <c r="DR19" i="90" s="1"/>
  <c r="DS19" i="90" s="1"/>
  <c r="CP19" i="90"/>
  <c r="CQ19" i="90" s="1"/>
  <c r="CR19" i="90" s="1"/>
  <c r="CS19" i="90" s="1"/>
  <c r="CT19" i="90" s="1"/>
  <c r="CU19" i="90" s="1"/>
  <c r="CV19" i="90" s="1"/>
  <c r="CW19" i="90" s="1"/>
  <c r="CX19" i="90" s="1"/>
  <c r="CY19" i="90" s="1"/>
  <c r="CZ19" i="90" s="1"/>
  <c r="DA19" i="90" s="1"/>
  <c r="W19" i="90"/>
  <c r="DY19" i="90" s="1"/>
  <c r="E51" i="1"/>
  <c r="F51" i="1" s="1"/>
  <c r="G51" i="1" s="1"/>
  <c r="J41" i="90"/>
  <c r="GA40" i="90"/>
  <c r="M542" i="5"/>
  <c r="N542" i="5" s="1"/>
  <c r="O542" i="5" s="1"/>
  <c r="P542" i="5" s="1"/>
  <c r="Q542" i="5" s="1"/>
  <c r="R542" i="5" s="1"/>
  <c r="S542" i="5" s="1"/>
  <c r="T542" i="5" s="1"/>
  <c r="U542" i="5" s="1"/>
  <c r="V542" i="5" s="1"/>
  <c r="W542" i="5" s="1"/>
  <c r="X542" i="5" s="1"/>
  <c r="Y542" i="5" s="1"/>
  <c r="N541" i="5"/>
  <c r="O541" i="5" s="1"/>
  <c r="P541" i="5" s="1"/>
  <c r="Q541" i="5" s="1"/>
  <c r="R541" i="5" s="1"/>
  <c r="S541" i="5" s="1"/>
  <c r="T541" i="5" s="1"/>
  <c r="U541" i="5" s="1"/>
  <c r="V541" i="5" s="1"/>
  <c r="W541" i="5" s="1"/>
  <c r="X541" i="5" s="1"/>
  <c r="Y541" i="5" s="1"/>
  <c r="N218" i="5"/>
  <c r="EH19" i="90" l="1"/>
  <c r="EF19" i="90"/>
  <c r="ED19" i="90"/>
  <c r="EC19" i="90"/>
  <c r="EG19" i="90"/>
  <c r="BY19" i="90"/>
  <c r="BZ19" i="90" s="1"/>
  <c r="CA19" i="90" s="1"/>
  <c r="CB19" i="90" s="1"/>
  <c r="CC19" i="90" s="1"/>
  <c r="CD19" i="90" s="1"/>
  <c r="CE19" i="90" s="1"/>
  <c r="CF19" i="90" s="1"/>
  <c r="CG19" i="90" s="1"/>
  <c r="CH19" i="90" s="1"/>
  <c r="CI19" i="90" s="1"/>
  <c r="EI19" i="90"/>
  <c r="EE19" i="90"/>
  <c r="EA19" i="90"/>
  <c r="DZ19" i="90"/>
  <c r="EB19" i="90"/>
  <c r="J42" i="90"/>
  <c r="GA41" i="90"/>
  <c r="T255" i="5"/>
  <c r="T256" i="5" s="1"/>
  <c r="T254" i="5"/>
  <c r="T252" i="5"/>
  <c r="T250" i="5"/>
  <c r="T248" i="5"/>
  <c r="T246" i="5"/>
  <c r="T244" i="5"/>
  <c r="T242" i="5"/>
  <c r="T240" i="5"/>
  <c r="T238" i="5"/>
  <c r="T236" i="5"/>
  <c r="T234" i="5"/>
  <c r="T232" i="5"/>
  <c r="T230" i="5"/>
  <c r="T228" i="5"/>
  <c r="T226" i="5"/>
  <c r="T224" i="5"/>
  <c r="T222" i="5"/>
  <c r="T220" i="5"/>
  <c r="T218" i="5"/>
  <c r="S239" i="5"/>
  <c r="S240" i="5" s="1"/>
  <c r="S241" i="5" s="1"/>
  <c r="S242" i="5" s="1"/>
  <c r="S243" i="5" s="1"/>
  <c r="S244" i="5" s="1"/>
  <c r="S245" i="5" s="1"/>
  <c r="S246" i="5" s="1"/>
  <c r="S247" i="5" s="1"/>
  <c r="S248" i="5" s="1"/>
  <c r="S249" i="5" s="1"/>
  <c r="S250" i="5" s="1"/>
  <c r="S251" i="5" s="1"/>
  <c r="S252" i="5" s="1"/>
  <c r="S253" i="5" s="1"/>
  <c r="S254" i="5" s="1"/>
  <c r="S255" i="5" s="1"/>
  <c r="S256" i="5" s="1"/>
  <c r="S238" i="5"/>
  <c r="S236" i="5"/>
  <c r="S234" i="5"/>
  <c r="S232" i="5"/>
  <c r="S230" i="5"/>
  <c r="S228" i="5"/>
  <c r="S226" i="5"/>
  <c r="S224" i="5"/>
  <c r="S222" i="5"/>
  <c r="S220" i="5"/>
  <c r="S218" i="5"/>
  <c r="R247" i="5"/>
  <c r="R248" i="5" s="1"/>
  <c r="R249" i="5" s="1"/>
  <c r="R250" i="5" s="1"/>
  <c r="R251" i="5" s="1"/>
  <c r="R252" i="5" s="1"/>
  <c r="R253" i="5" s="1"/>
  <c r="R254" i="5" s="1"/>
  <c r="R255" i="5" s="1"/>
  <c r="R256" i="5" s="1"/>
  <c r="R246" i="5"/>
  <c r="R244" i="5"/>
  <c r="R242" i="5"/>
  <c r="R240" i="5"/>
  <c r="R238" i="5"/>
  <c r="R236" i="5"/>
  <c r="R234" i="5"/>
  <c r="R232" i="5"/>
  <c r="R230" i="5"/>
  <c r="R228" i="5"/>
  <c r="R226" i="5"/>
  <c r="R224" i="5"/>
  <c r="R222" i="5"/>
  <c r="R220" i="5"/>
  <c r="R218" i="5"/>
  <c r="Q220" i="5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M235" i="5"/>
  <c r="M236" i="5" s="1"/>
  <c r="M237" i="5" s="1"/>
  <c r="M238" i="5" s="1"/>
  <c r="M239" i="5" s="1"/>
  <c r="M240" i="5" s="1"/>
  <c r="M241" i="5" s="1"/>
  <c r="M242" i="5" s="1"/>
  <c r="M243" i="5" s="1"/>
  <c r="M244" i="5" s="1"/>
  <c r="M245" i="5" s="1"/>
  <c r="M246" i="5" s="1"/>
  <c r="M247" i="5" s="1"/>
  <c r="M248" i="5" s="1"/>
  <c r="M249" i="5" s="1"/>
  <c r="M250" i="5" s="1"/>
  <c r="M251" i="5" s="1"/>
  <c r="M252" i="5" s="1"/>
  <c r="M253" i="5" s="1"/>
  <c r="M254" i="5" s="1"/>
  <c r="M255" i="5" s="1"/>
  <c r="M256" i="5" s="1"/>
  <c r="O221" i="5"/>
  <c r="O222" i="5" s="1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O233" i="5" s="1"/>
  <c r="O234" i="5" s="1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246" i="5" s="1"/>
  <c r="O247" i="5" s="1"/>
  <c r="O248" i="5" s="1"/>
  <c r="O249" i="5" s="1"/>
  <c r="O250" i="5" s="1"/>
  <c r="O251" i="5" s="1"/>
  <c r="O252" i="5" s="1"/>
  <c r="O253" i="5" s="1"/>
  <c r="O254" i="5" s="1"/>
  <c r="O255" i="5" s="1"/>
  <c r="O256" i="5" s="1"/>
  <c r="O220" i="5"/>
  <c r="P219" i="5"/>
  <c r="P220" i="5" s="1"/>
  <c r="P221" i="5" s="1"/>
  <c r="P222" i="5" s="1"/>
  <c r="P223" i="5" s="1"/>
  <c r="P224" i="5" s="1"/>
  <c r="P225" i="5" s="1"/>
  <c r="P226" i="5" s="1"/>
  <c r="P227" i="5" s="1"/>
  <c r="P228" i="5" s="1"/>
  <c r="P229" i="5" s="1"/>
  <c r="P230" i="5" s="1"/>
  <c r="P231" i="5" s="1"/>
  <c r="P232" i="5" s="1"/>
  <c r="P233" i="5" s="1"/>
  <c r="P234" i="5" s="1"/>
  <c r="P235" i="5" s="1"/>
  <c r="P236" i="5" s="1"/>
  <c r="P237" i="5" s="1"/>
  <c r="P238" i="5" s="1"/>
  <c r="P239" i="5" s="1"/>
  <c r="P240" i="5" s="1"/>
  <c r="P241" i="5" s="1"/>
  <c r="P242" i="5" s="1"/>
  <c r="P243" i="5" s="1"/>
  <c r="P244" i="5" s="1"/>
  <c r="P245" i="5" s="1"/>
  <c r="P246" i="5" s="1"/>
  <c r="P247" i="5" s="1"/>
  <c r="P248" i="5" s="1"/>
  <c r="P249" i="5" s="1"/>
  <c r="P250" i="5" s="1"/>
  <c r="P251" i="5" s="1"/>
  <c r="P252" i="5" s="1"/>
  <c r="P253" i="5" s="1"/>
  <c r="P254" i="5" s="1"/>
  <c r="P255" i="5" s="1"/>
  <c r="P256" i="5" s="1"/>
  <c r="O219" i="5"/>
  <c r="EK19" i="90" l="1"/>
  <c r="FY19" i="90" s="1"/>
  <c r="G19" i="90" s="1"/>
  <c r="H19" i="90" s="1"/>
  <c r="I20" i="90"/>
  <c r="J43" i="90"/>
  <c r="GA42" i="90"/>
  <c r="Q81" i="5"/>
  <c r="Q82" i="5" s="1"/>
  <c r="Q83" i="5" s="1"/>
  <c r="Q84" i="5" s="1"/>
  <c r="Q85" i="5" s="1"/>
  <c r="Q86" i="5" s="1"/>
  <c r="Q87" i="5" s="1"/>
  <c r="Q88" i="5" s="1"/>
  <c r="Q90" i="5" s="1"/>
  <c r="Q91" i="5" s="1"/>
  <c r="Q92" i="5" s="1"/>
  <c r="Q93" i="5" s="1"/>
  <c r="Q94" i="5" s="1"/>
  <c r="Q95" i="5" s="1"/>
  <c r="Q96" i="5" s="1"/>
  <c r="Q97" i="5" s="1"/>
  <c r="Q99" i="5" s="1"/>
  <c r="Q100" i="5" s="1"/>
  <c r="Q101" i="5" s="1"/>
  <c r="Q102" i="5" s="1"/>
  <c r="Q103" i="5" s="1"/>
  <c r="Q104" i="5" s="1"/>
  <c r="Q105" i="5" s="1"/>
  <c r="Q106" i="5" s="1"/>
  <c r="Q108" i="5" s="1"/>
  <c r="Q109" i="5" s="1"/>
  <c r="Q110" i="5" s="1"/>
  <c r="Q111" i="5" s="1"/>
  <c r="Q112" i="5" s="1"/>
  <c r="Q113" i="5" s="1"/>
  <c r="Q114" i="5" s="1"/>
  <c r="Q115" i="5" s="1"/>
  <c r="A20" i="90" l="1"/>
  <c r="AE20" i="90" s="1"/>
  <c r="FZ19" i="90"/>
  <c r="M13" i="35" s="1"/>
  <c r="K20" i="90"/>
  <c r="E52" i="1" s="1"/>
  <c r="F52" i="1" s="1"/>
  <c r="G52" i="1" s="1"/>
  <c r="J44" i="90"/>
  <c r="GA43" i="90"/>
  <c r="D285" i="5"/>
  <c r="E285" i="5" s="1"/>
  <c r="E284" i="5"/>
  <c r="D282" i="5"/>
  <c r="E282" i="5" s="1"/>
  <c r="E281" i="5"/>
  <c r="C281" i="5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D279" i="5"/>
  <c r="E279" i="5" s="1"/>
  <c r="E278" i="5"/>
  <c r="D276" i="5"/>
  <c r="D277" i="5" s="1"/>
  <c r="E277" i="5" s="1"/>
  <c r="H275" i="5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G275" i="5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E275" i="5"/>
  <c r="E273" i="5"/>
  <c r="D273" i="5"/>
  <c r="D274" i="5" s="1"/>
  <c r="E274" i="5" s="1"/>
  <c r="I272" i="5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E272" i="5"/>
  <c r="I270" i="5"/>
  <c r="D270" i="5"/>
  <c r="D271" i="5" s="1"/>
  <c r="E271" i="5" s="1"/>
  <c r="E269" i="5"/>
  <c r="I268" i="5"/>
  <c r="D267" i="5"/>
  <c r="E267" i="5" s="1"/>
  <c r="I266" i="5"/>
  <c r="E266" i="5"/>
  <c r="D265" i="5"/>
  <c r="E265" i="5" s="1"/>
  <c r="I264" i="5"/>
  <c r="E264" i="5"/>
  <c r="D264" i="5"/>
  <c r="E263" i="5"/>
  <c r="I262" i="5"/>
  <c r="E261" i="5"/>
  <c r="D261" i="5"/>
  <c r="D262" i="5" s="1"/>
  <c r="E262" i="5" s="1"/>
  <c r="I260" i="5"/>
  <c r="E260" i="5"/>
  <c r="I258" i="5"/>
  <c r="D258" i="5"/>
  <c r="D259" i="5" s="1"/>
  <c r="E259" i="5" s="1"/>
  <c r="E257" i="5"/>
  <c r="I256" i="5"/>
  <c r="D255" i="5"/>
  <c r="D256" i="5" s="1"/>
  <c r="E256" i="5" s="1"/>
  <c r="I254" i="5"/>
  <c r="G254" i="5"/>
  <c r="E254" i="5"/>
  <c r="D253" i="5"/>
  <c r="E253" i="5" s="1"/>
  <c r="I252" i="5"/>
  <c r="E252" i="5"/>
  <c r="D252" i="5"/>
  <c r="G251" i="5"/>
  <c r="G252" i="5" s="1"/>
  <c r="E251" i="5"/>
  <c r="I250" i="5"/>
  <c r="H249" i="5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D249" i="5"/>
  <c r="D250" i="5" s="1"/>
  <c r="E250" i="5" s="1"/>
  <c r="I248" i="5"/>
  <c r="E248" i="5"/>
  <c r="I246" i="5"/>
  <c r="H246" i="5"/>
  <c r="G246" i="5"/>
  <c r="G247" i="5" s="1"/>
  <c r="G248" i="5" s="1"/>
  <c r="G249" i="5" s="1"/>
  <c r="D246" i="5"/>
  <c r="B246" i="5"/>
  <c r="B245" i="5"/>
  <c r="W20" i="90" l="1"/>
  <c r="AD20" i="90"/>
  <c r="AB20" i="90"/>
  <c r="DH20" i="90"/>
  <c r="DI20" i="90" s="1"/>
  <c r="DJ20" i="90" s="1"/>
  <c r="DK20" i="90" s="1"/>
  <c r="DL20" i="90" s="1"/>
  <c r="DM20" i="90" s="1"/>
  <c r="DN20" i="90" s="1"/>
  <c r="DO20" i="90" s="1"/>
  <c r="DP20" i="90" s="1"/>
  <c r="DQ20" i="90" s="1"/>
  <c r="DR20" i="90" s="1"/>
  <c r="DS20" i="90" s="1"/>
  <c r="AF20" i="90"/>
  <c r="EJ20" i="90" s="1"/>
  <c r="AG20" i="90"/>
  <c r="X20" i="90"/>
  <c r="AA20" i="90"/>
  <c r="V20" i="90"/>
  <c r="BX20" i="90" s="1"/>
  <c r="BY20" i="90" s="1"/>
  <c r="AC20" i="90"/>
  <c r="Y20" i="90"/>
  <c r="CP20" i="90"/>
  <c r="CQ20" i="90" s="1"/>
  <c r="CR20" i="90" s="1"/>
  <c r="CS20" i="90" s="1"/>
  <c r="CT20" i="90" s="1"/>
  <c r="CU20" i="90" s="1"/>
  <c r="CV20" i="90" s="1"/>
  <c r="CW20" i="90" s="1"/>
  <c r="CX20" i="90" s="1"/>
  <c r="CY20" i="90" s="1"/>
  <c r="CZ20" i="90" s="1"/>
  <c r="DA20" i="90" s="1"/>
  <c r="Z20" i="90"/>
  <c r="L20" i="90"/>
  <c r="M20" i="90" s="1"/>
  <c r="J45" i="90"/>
  <c r="GA44" i="90"/>
  <c r="E255" i="5"/>
  <c r="E258" i="5"/>
  <c r="D280" i="5"/>
  <c r="E280" i="5" s="1"/>
  <c r="D283" i="5"/>
  <c r="E283" i="5" s="1"/>
  <c r="D286" i="5"/>
  <c r="D268" i="5"/>
  <c r="E268" i="5" s="1"/>
  <c r="B247" i="5"/>
  <c r="E270" i="5"/>
  <c r="E276" i="5"/>
  <c r="D247" i="5"/>
  <c r="B263" i="5" s="1"/>
  <c r="E249" i="5"/>
  <c r="B257" i="5"/>
  <c r="B262" i="5"/>
  <c r="B275" i="5"/>
  <c r="EH20" i="90" l="1"/>
  <c r="DY20" i="90"/>
  <c r="EI20" i="90"/>
  <c r="EG20" i="90"/>
  <c r="EF20" i="90"/>
  <c r="EE20" i="90"/>
  <c r="BZ20" i="90"/>
  <c r="CA20" i="90" s="1"/>
  <c r="CB20" i="90" s="1"/>
  <c r="CC20" i="90" s="1"/>
  <c r="CD20" i="90" s="1"/>
  <c r="CE20" i="90" s="1"/>
  <c r="CF20" i="90" s="1"/>
  <c r="CG20" i="90" s="1"/>
  <c r="CH20" i="90" s="1"/>
  <c r="CI20" i="90" s="1"/>
  <c r="EB20" i="90"/>
  <c r="ED20" i="90"/>
  <c r="EC20" i="90"/>
  <c r="DZ20" i="90"/>
  <c r="EA20" i="90"/>
  <c r="I21" i="90"/>
  <c r="J46" i="90"/>
  <c r="GA45" i="90"/>
  <c r="B284" i="5"/>
  <c r="B276" i="5"/>
  <c r="B285" i="5"/>
  <c r="B261" i="5"/>
  <c r="B250" i="5"/>
  <c r="B281" i="5"/>
  <c r="B272" i="5"/>
  <c r="B266" i="5"/>
  <c r="B280" i="5"/>
  <c r="B264" i="5"/>
  <c r="B259" i="5"/>
  <c r="B277" i="5"/>
  <c r="B256" i="5"/>
  <c r="B287" i="5"/>
  <c r="B271" i="5"/>
  <c r="B253" i="5"/>
  <c r="B288" i="5"/>
  <c r="B278" i="5"/>
  <c r="B268" i="5"/>
  <c r="B249" i="5"/>
  <c r="B248" i="5"/>
  <c r="B255" i="5"/>
  <c r="B269" i="5"/>
  <c r="D287" i="5"/>
  <c r="E286" i="5"/>
  <c r="B267" i="5"/>
  <c r="B274" i="5"/>
  <c r="B252" i="5"/>
  <c r="B286" i="5"/>
  <c r="B282" i="5"/>
  <c r="B273" i="5"/>
  <c r="B260" i="5"/>
  <c r="B251" i="5"/>
  <c r="B283" i="5"/>
  <c r="B258" i="5"/>
  <c r="B279" i="5"/>
  <c r="B254" i="5"/>
  <c r="B270" i="5"/>
  <c r="B265" i="5"/>
  <c r="EK20" i="90" l="1"/>
  <c r="FY20" i="90" s="1"/>
  <c r="G20" i="90" s="1"/>
  <c r="H20" i="90" s="1"/>
  <c r="K21" i="90"/>
  <c r="L21" i="90" s="1"/>
  <c r="M21" i="90" s="1"/>
  <c r="J47" i="90"/>
  <c r="GA46" i="90"/>
  <c r="D288" i="5"/>
  <c r="E287" i="5"/>
  <c r="B289" i="5"/>
  <c r="C207" i="5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06" i="5"/>
  <c r="AP263" i="5"/>
  <c r="AO263" i="5"/>
  <c r="AN263" i="5"/>
  <c r="AP264" i="5"/>
  <c r="AO264" i="5"/>
  <c r="AN264" i="5"/>
  <c r="AP265" i="5"/>
  <c r="AO265" i="5"/>
  <c r="AN265" i="5"/>
  <c r="AP267" i="5"/>
  <c r="AP266" i="5"/>
  <c r="AO267" i="5"/>
  <c r="AO266" i="5"/>
  <c r="FZ20" i="90" l="1"/>
  <c r="M14" i="35" s="1"/>
  <c r="A21" i="90"/>
  <c r="E53" i="1"/>
  <c r="F53" i="1" s="1"/>
  <c r="G53" i="1" s="1"/>
  <c r="J48" i="90"/>
  <c r="GA47" i="90"/>
  <c r="E288" i="5"/>
  <c r="D289" i="5"/>
  <c r="C203" i="5"/>
  <c r="C204" i="5" s="1"/>
  <c r="C205" i="5" s="1"/>
  <c r="AG21" i="90" l="1"/>
  <c r="X21" i="90"/>
  <c r="DH21" i="90"/>
  <c r="DI21" i="90" s="1"/>
  <c r="DJ21" i="90" s="1"/>
  <c r="DK21" i="90" s="1"/>
  <c r="DL21" i="90" s="1"/>
  <c r="DM21" i="90" s="1"/>
  <c r="DN21" i="90" s="1"/>
  <c r="DO21" i="90" s="1"/>
  <c r="DP21" i="90" s="1"/>
  <c r="DQ21" i="90" s="1"/>
  <c r="DR21" i="90" s="1"/>
  <c r="DS21" i="90" s="1"/>
  <c r="AD21" i="90"/>
  <c r="CP21" i="90"/>
  <c r="CQ21" i="90" s="1"/>
  <c r="CR21" i="90" s="1"/>
  <c r="CS21" i="90" s="1"/>
  <c r="CT21" i="90" s="1"/>
  <c r="CU21" i="90" s="1"/>
  <c r="CV21" i="90" s="1"/>
  <c r="CW21" i="90" s="1"/>
  <c r="CX21" i="90" s="1"/>
  <c r="CY21" i="90" s="1"/>
  <c r="CZ21" i="90" s="1"/>
  <c r="DA21" i="90" s="1"/>
  <c r="V21" i="90"/>
  <c r="BX21" i="90" s="1"/>
  <c r="AE21" i="90"/>
  <c r="Y21" i="90"/>
  <c r="AA21" i="90"/>
  <c r="AC21" i="90"/>
  <c r="AF21" i="90"/>
  <c r="AB21" i="90"/>
  <c r="W21" i="90"/>
  <c r="Z21" i="90"/>
  <c r="I22" i="90"/>
  <c r="J49" i="90"/>
  <c r="GA48" i="90"/>
  <c r="E289" i="5"/>
  <c r="D290" i="5"/>
  <c r="B290" i="5"/>
  <c r="DY21" i="90" l="1"/>
  <c r="EE21" i="90"/>
  <c r="EF21" i="90"/>
  <c r="ED21" i="90"/>
  <c r="EI21" i="90"/>
  <c r="EH21" i="90"/>
  <c r="EC21" i="90"/>
  <c r="BY21" i="90"/>
  <c r="BZ21" i="90" s="1"/>
  <c r="CA21" i="90" s="1"/>
  <c r="CB21" i="90" s="1"/>
  <c r="CC21" i="90" s="1"/>
  <c r="CD21" i="90" s="1"/>
  <c r="CE21" i="90" s="1"/>
  <c r="CF21" i="90" s="1"/>
  <c r="CG21" i="90" s="1"/>
  <c r="CH21" i="90" s="1"/>
  <c r="CI21" i="90" s="1"/>
  <c r="EA21" i="90"/>
  <c r="DZ21" i="90"/>
  <c r="EG21" i="90"/>
  <c r="EJ21" i="90"/>
  <c r="EB21" i="90"/>
  <c r="K22" i="90"/>
  <c r="L22" i="90" s="1"/>
  <c r="M22" i="90" s="1"/>
  <c r="J50" i="90"/>
  <c r="GA49" i="90"/>
  <c r="D291" i="5"/>
  <c r="E290" i="5"/>
  <c r="B292" i="5"/>
  <c r="B291" i="5"/>
  <c r="EK21" i="90" l="1"/>
  <c r="FY21" i="90" s="1"/>
  <c r="G21" i="90" s="1"/>
  <c r="FZ21" i="90" s="1"/>
  <c r="M15" i="35" s="1"/>
  <c r="E54" i="1"/>
  <c r="F54" i="1" s="1"/>
  <c r="G54" i="1" s="1"/>
  <c r="J51" i="90"/>
  <c r="GA50" i="90"/>
  <c r="D292" i="5"/>
  <c r="E291" i="5"/>
  <c r="H21" i="90" l="1"/>
  <c r="A22" i="90"/>
  <c r="AC22" i="90" s="1"/>
  <c r="J52" i="90"/>
  <c r="GA51" i="90"/>
  <c r="I23" i="90"/>
  <c r="K23" i="90" s="1"/>
  <c r="E55" i="1" s="1"/>
  <c r="E292" i="5"/>
  <c r="D293" i="5"/>
  <c r="B293" i="5"/>
  <c r="B294" i="5"/>
  <c r="AE22" i="90" l="1"/>
  <c r="Z22" i="90"/>
  <c r="AA22" i="90"/>
  <c r="AG22" i="90"/>
  <c r="X22" i="90"/>
  <c r="W22" i="90"/>
  <c r="CP22" i="90"/>
  <c r="CQ22" i="90" s="1"/>
  <c r="CR22" i="90" s="1"/>
  <c r="CS22" i="90" s="1"/>
  <c r="CT22" i="90" s="1"/>
  <c r="CU22" i="90" s="1"/>
  <c r="CV22" i="90" s="1"/>
  <c r="CW22" i="90" s="1"/>
  <c r="CX22" i="90" s="1"/>
  <c r="CY22" i="90" s="1"/>
  <c r="CZ22" i="90" s="1"/>
  <c r="DA22" i="90" s="1"/>
  <c r="AD22" i="90"/>
  <c r="Y22" i="90"/>
  <c r="AF22" i="90"/>
  <c r="V22" i="90"/>
  <c r="BX22" i="90" s="1"/>
  <c r="BY22" i="90" s="1"/>
  <c r="DH22" i="90"/>
  <c r="DI22" i="90" s="1"/>
  <c r="DJ22" i="90" s="1"/>
  <c r="DK22" i="90" s="1"/>
  <c r="DL22" i="90" s="1"/>
  <c r="DM22" i="90" s="1"/>
  <c r="DN22" i="90" s="1"/>
  <c r="DO22" i="90" s="1"/>
  <c r="DP22" i="90" s="1"/>
  <c r="DQ22" i="90" s="1"/>
  <c r="DR22" i="90" s="1"/>
  <c r="DS22" i="90" s="1"/>
  <c r="AB22" i="90"/>
  <c r="L23" i="90"/>
  <c r="M23" i="90" s="1"/>
  <c r="J53" i="90"/>
  <c r="GA52" i="90"/>
  <c r="F55" i="1"/>
  <c r="G55" i="1" s="1"/>
  <c r="E293" i="5"/>
  <c r="D294" i="5"/>
  <c r="EB22" i="90" l="1"/>
  <c r="EF22" i="90"/>
  <c r="EG22" i="90"/>
  <c r="ED22" i="90"/>
  <c r="BZ22" i="90"/>
  <c r="CA22" i="90" s="1"/>
  <c r="CB22" i="90" s="1"/>
  <c r="CC22" i="90" s="1"/>
  <c r="CD22" i="90" s="1"/>
  <c r="CE22" i="90" s="1"/>
  <c r="CF22" i="90" s="1"/>
  <c r="CG22" i="90" s="1"/>
  <c r="CH22" i="90" s="1"/>
  <c r="CI22" i="90" s="1"/>
  <c r="EH22" i="90"/>
  <c r="EC22" i="90"/>
  <c r="EI22" i="90"/>
  <c r="DZ22" i="90"/>
  <c r="EA22" i="90"/>
  <c r="EE22" i="90"/>
  <c r="DY22" i="90"/>
  <c r="EJ22" i="90"/>
  <c r="J54" i="90"/>
  <c r="GA53" i="90"/>
  <c r="D295" i="5"/>
  <c r="E294" i="5"/>
  <c r="B295" i="5"/>
  <c r="EK22" i="90" l="1"/>
  <c r="FY22" i="90" s="1"/>
  <c r="G22" i="90" s="1"/>
  <c r="H22" i="90" s="1"/>
  <c r="J55" i="90"/>
  <c r="GA54" i="90"/>
  <c r="I24" i="90"/>
  <c r="K24" i="90" s="1"/>
  <c r="D296" i="5"/>
  <c r="E295" i="5"/>
  <c r="B296" i="5"/>
  <c r="A23" i="90" l="1"/>
  <c r="AE23" i="90" s="1"/>
  <c r="FZ22" i="90"/>
  <c r="M16" i="35" s="1"/>
  <c r="J56" i="90"/>
  <c r="GA55" i="90"/>
  <c r="L24" i="90"/>
  <c r="M24" i="90" s="1"/>
  <c r="E56" i="1"/>
  <c r="F56" i="1" s="1"/>
  <c r="G56" i="1" s="1"/>
  <c r="E296" i="5"/>
  <c r="D297" i="5"/>
  <c r="B297" i="5"/>
  <c r="AG23" i="90" l="1"/>
  <c r="AB23" i="90"/>
  <c r="DH23" i="90"/>
  <c r="DI23" i="90" s="1"/>
  <c r="DJ23" i="90" s="1"/>
  <c r="DK23" i="90" s="1"/>
  <c r="DL23" i="90" s="1"/>
  <c r="DM23" i="90" s="1"/>
  <c r="DN23" i="90" s="1"/>
  <c r="DO23" i="90" s="1"/>
  <c r="DP23" i="90" s="1"/>
  <c r="DQ23" i="90" s="1"/>
  <c r="DR23" i="90" s="1"/>
  <c r="DS23" i="90" s="1"/>
  <c r="W23" i="90"/>
  <c r="AF23" i="90"/>
  <c r="EJ23" i="90" s="1"/>
  <c r="V23" i="90"/>
  <c r="BX23" i="90" s="1"/>
  <c r="AA23" i="90"/>
  <c r="EF23" i="90" s="1"/>
  <c r="X23" i="90"/>
  <c r="AD23" i="90"/>
  <c r="CP23" i="90"/>
  <c r="CQ23" i="90" s="1"/>
  <c r="CR23" i="90" s="1"/>
  <c r="CS23" i="90" s="1"/>
  <c r="CT23" i="90" s="1"/>
  <c r="CU23" i="90" s="1"/>
  <c r="CV23" i="90" s="1"/>
  <c r="CW23" i="90" s="1"/>
  <c r="CX23" i="90" s="1"/>
  <c r="CY23" i="90" s="1"/>
  <c r="CZ23" i="90" s="1"/>
  <c r="DA23" i="90" s="1"/>
  <c r="Z23" i="90"/>
  <c r="AC23" i="90"/>
  <c r="Y23" i="90"/>
  <c r="EI23" i="90"/>
  <c r="J57" i="90"/>
  <c r="GA56" i="90"/>
  <c r="E297" i="5"/>
  <c r="D298" i="5"/>
  <c r="B298" i="5"/>
  <c r="DZ23" i="90" l="1"/>
  <c r="EA23" i="90"/>
  <c r="EG23" i="90"/>
  <c r="EC23" i="90"/>
  <c r="DY23" i="90"/>
  <c r="EE23" i="90"/>
  <c r="EH23" i="90"/>
  <c r="ED23" i="90"/>
  <c r="BY23" i="90"/>
  <c r="BZ23" i="90" s="1"/>
  <c r="CA23" i="90" s="1"/>
  <c r="CB23" i="90" s="1"/>
  <c r="CC23" i="90" s="1"/>
  <c r="CD23" i="90" s="1"/>
  <c r="CE23" i="90" s="1"/>
  <c r="CF23" i="90" s="1"/>
  <c r="CG23" i="90" s="1"/>
  <c r="CH23" i="90" s="1"/>
  <c r="CI23" i="90" s="1"/>
  <c r="EB23" i="90"/>
  <c r="J58" i="90"/>
  <c r="GA57" i="90"/>
  <c r="I25" i="90"/>
  <c r="D299" i="5"/>
  <c r="E298" i="5"/>
  <c r="B299" i="5"/>
  <c r="EK23" i="90" l="1"/>
  <c r="FY23" i="90" s="1"/>
  <c r="G23" i="90" s="1"/>
  <c r="A24" i="90" s="1"/>
  <c r="AB24" i="90" s="1"/>
  <c r="J59" i="90"/>
  <c r="GA58" i="90"/>
  <c r="K25" i="90"/>
  <c r="D300" i="5"/>
  <c r="E299" i="5"/>
  <c r="B300" i="5"/>
  <c r="DH24" i="90" l="1"/>
  <c r="DI24" i="90" s="1"/>
  <c r="DJ24" i="90" s="1"/>
  <c r="DK24" i="90" s="1"/>
  <c r="DL24" i="90" s="1"/>
  <c r="DM24" i="90" s="1"/>
  <c r="DN24" i="90" s="1"/>
  <c r="DO24" i="90" s="1"/>
  <c r="DP24" i="90" s="1"/>
  <c r="DQ24" i="90" s="1"/>
  <c r="DR24" i="90" s="1"/>
  <c r="DS24" i="90" s="1"/>
  <c r="AF24" i="90"/>
  <c r="AD24" i="90"/>
  <c r="W24" i="90"/>
  <c r="FZ23" i="90"/>
  <c r="M17" i="35" s="1"/>
  <c r="V24" i="90"/>
  <c r="BX24" i="90" s="1"/>
  <c r="AG24" i="90"/>
  <c r="X24" i="90"/>
  <c r="AA24" i="90"/>
  <c r="H23" i="90"/>
  <c r="CP24" i="90"/>
  <c r="CQ24" i="90" s="1"/>
  <c r="CR24" i="90" s="1"/>
  <c r="CS24" i="90" s="1"/>
  <c r="CT24" i="90" s="1"/>
  <c r="CU24" i="90" s="1"/>
  <c r="CV24" i="90" s="1"/>
  <c r="CW24" i="90" s="1"/>
  <c r="CX24" i="90" s="1"/>
  <c r="CY24" i="90" s="1"/>
  <c r="CZ24" i="90" s="1"/>
  <c r="DA24" i="90" s="1"/>
  <c r="AC24" i="90"/>
  <c r="Y24" i="90"/>
  <c r="AE24" i="90"/>
  <c r="Z24" i="90"/>
  <c r="J60" i="90"/>
  <c r="GA59" i="90"/>
  <c r="L25" i="90"/>
  <c r="M25" i="90" s="1"/>
  <c r="E57" i="1"/>
  <c r="E300" i="5"/>
  <c r="D301" i="5"/>
  <c r="B301" i="5"/>
  <c r="EG24" i="90" l="1"/>
  <c r="EE24" i="90"/>
  <c r="EJ24" i="90"/>
  <c r="EF24" i="90"/>
  <c r="EH24" i="90"/>
  <c r="BY24" i="90"/>
  <c r="BZ24" i="90" s="1"/>
  <c r="CA24" i="90" s="1"/>
  <c r="CB24" i="90" s="1"/>
  <c r="CC24" i="90" s="1"/>
  <c r="CD24" i="90" s="1"/>
  <c r="CE24" i="90" s="1"/>
  <c r="CF24" i="90" s="1"/>
  <c r="CG24" i="90" s="1"/>
  <c r="CH24" i="90" s="1"/>
  <c r="CI24" i="90" s="1"/>
  <c r="EA24" i="90"/>
  <c r="EB24" i="90"/>
  <c r="EI24" i="90"/>
  <c r="EC24" i="90"/>
  <c r="ED24" i="90"/>
  <c r="DZ24" i="90"/>
  <c r="DY24" i="90"/>
  <c r="GE23" i="90"/>
  <c r="C55" i="1" s="1"/>
  <c r="J61" i="90"/>
  <c r="GA60" i="90"/>
  <c r="F57" i="1"/>
  <c r="G57" i="1" s="1"/>
  <c r="E301" i="5"/>
  <c r="D302" i="5"/>
  <c r="B302" i="5"/>
  <c r="EK24" i="90" l="1"/>
  <c r="FY24" i="90" s="1"/>
  <c r="G24" i="90" s="1"/>
  <c r="FZ24" i="90" s="1"/>
  <c r="M18" i="35" s="1"/>
  <c r="J62" i="90"/>
  <c r="GA61" i="90"/>
  <c r="I26" i="90"/>
  <c r="K26" i="90" s="1"/>
  <c r="D303" i="5"/>
  <c r="E303" i="5" s="1"/>
  <c r="E302" i="5"/>
  <c r="B303" i="5"/>
  <c r="H24" i="90" l="1"/>
  <c r="GE24" i="90"/>
  <c r="C56" i="1" s="1"/>
  <c r="A25" i="90"/>
  <c r="DH25" i="90" s="1"/>
  <c r="DI25" i="90" s="1"/>
  <c r="DJ25" i="90" s="1"/>
  <c r="DK25" i="90" s="1"/>
  <c r="DL25" i="90" s="1"/>
  <c r="DM25" i="90" s="1"/>
  <c r="DN25" i="90" s="1"/>
  <c r="DO25" i="90" s="1"/>
  <c r="DP25" i="90" s="1"/>
  <c r="DQ25" i="90" s="1"/>
  <c r="DR25" i="90" s="1"/>
  <c r="DS25" i="90" s="1"/>
  <c r="J63" i="90"/>
  <c r="GA62" i="90"/>
  <c r="L26" i="90"/>
  <c r="M26" i="90" s="1"/>
  <c r="E58" i="1"/>
  <c r="F58" i="1" s="1"/>
  <c r="G58" i="1" s="1"/>
  <c r="AM241" i="5"/>
  <c r="AM240" i="5"/>
  <c r="AM239" i="5"/>
  <c r="AM238" i="5"/>
  <c r="AM237" i="5"/>
  <c r="AM236" i="5"/>
  <c r="AM235" i="5"/>
  <c r="AM234" i="5"/>
  <c r="AM233" i="5"/>
  <c r="AM232" i="5"/>
  <c r="AM231" i="5"/>
  <c r="CP25" i="90" l="1"/>
  <c r="CQ25" i="90" s="1"/>
  <c r="CR25" i="90" s="1"/>
  <c r="CS25" i="90" s="1"/>
  <c r="CT25" i="90" s="1"/>
  <c r="CU25" i="90" s="1"/>
  <c r="CV25" i="90" s="1"/>
  <c r="CW25" i="90" s="1"/>
  <c r="CX25" i="90" s="1"/>
  <c r="CY25" i="90" s="1"/>
  <c r="CZ25" i="90" s="1"/>
  <c r="DA25" i="90" s="1"/>
  <c r="AB25" i="90"/>
  <c r="AA25" i="90"/>
  <c r="AC25" i="90"/>
  <c r="AG25" i="90"/>
  <c r="V25" i="90"/>
  <c r="BX25" i="90" s="1"/>
  <c r="W25" i="90"/>
  <c r="AD25" i="90"/>
  <c r="Z25" i="90"/>
  <c r="AF25" i="90"/>
  <c r="AE25" i="90"/>
  <c r="X25" i="90"/>
  <c r="Y25" i="90"/>
  <c r="J64" i="90"/>
  <c r="GA63" i="90"/>
  <c r="J141" i="5"/>
  <c r="EJ25" i="90" l="1"/>
  <c r="ED25" i="90"/>
  <c r="EE25" i="90"/>
  <c r="DY25" i="90"/>
  <c r="EC25" i="90"/>
  <c r="EI25" i="90"/>
  <c r="EH25" i="90"/>
  <c r="EF25" i="90"/>
  <c r="EG25" i="90"/>
  <c r="DZ25" i="90"/>
  <c r="EB25" i="90"/>
  <c r="BY25" i="90"/>
  <c r="BZ25" i="90" s="1"/>
  <c r="CA25" i="90" s="1"/>
  <c r="CB25" i="90" s="1"/>
  <c r="CC25" i="90" s="1"/>
  <c r="CD25" i="90" s="1"/>
  <c r="CE25" i="90" s="1"/>
  <c r="CF25" i="90" s="1"/>
  <c r="CG25" i="90" s="1"/>
  <c r="CH25" i="90" s="1"/>
  <c r="CI25" i="90" s="1"/>
  <c r="EA25" i="90"/>
  <c r="GA64" i="90"/>
  <c r="GB64" i="90" s="1"/>
  <c r="GC64" i="90" s="1"/>
  <c r="J65" i="90"/>
  <c r="I142" i="5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J142" i="5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H158" i="5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57" i="5"/>
  <c r="K142" i="5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41" i="5"/>
  <c r="EK25" i="90" l="1"/>
  <c r="FY25" i="90" s="1"/>
  <c r="G25" i="90" s="1"/>
  <c r="H25" i="90" s="1"/>
  <c r="GA65" i="90"/>
  <c r="J66" i="90"/>
  <c r="I27" i="90"/>
  <c r="K27" i="90" s="1"/>
  <c r="B44" i="1"/>
  <c r="B43" i="1"/>
  <c r="AS107" i="5"/>
  <c r="AR107" i="5"/>
  <c r="AQ107" i="5"/>
  <c r="AP107" i="5"/>
  <c r="AN107" i="5"/>
  <c r="AN108" i="5" s="1"/>
  <c r="AO107" i="5"/>
  <c r="FZ25" i="90" l="1"/>
  <c r="M19" i="35" s="1"/>
  <c r="A26" i="90"/>
  <c r="AA26" i="90" s="1"/>
  <c r="C44" i="1"/>
  <c r="D44" i="1"/>
  <c r="C45" i="1"/>
  <c r="D45" i="1"/>
  <c r="J67" i="90"/>
  <c r="GA66" i="90"/>
  <c r="GB66" i="90" s="1"/>
  <c r="GC66" i="90" s="1"/>
  <c r="L27" i="90"/>
  <c r="M27" i="90" s="1"/>
  <c r="E59" i="1"/>
  <c r="AB26" i="90" l="1"/>
  <c r="Y26" i="90"/>
  <c r="DH26" i="90"/>
  <c r="DI26" i="90" s="1"/>
  <c r="DJ26" i="90" s="1"/>
  <c r="DK26" i="90" s="1"/>
  <c r="DL26" i="90" s="1"/>
  <c r="DM26" i="90" s="1"/>
  <c r="DN26" i="90" s="1"/>
  <c r="DO26" i="90" s="1"/>
  <c r="DP26" i="90" s="1"/>
  <c r="DQ26" i="90" s="1"/>
  <c r="DR26" i="90" s="1"/>
  <c r="DS26" i="90" s="1"/>
  <c r="X26" i="90"/>
  <c r="EC26" i="90" s="1"/>
  <c r="AE26" i="90"/>
  <c r="AG26" i="90"/>
  <c r="AD26" i="90"/>
  <c r="CP26" i="90"/>
  <c r="CQ26" i="90" s="1"/>
  <c r="CR26" i="90" s="1"/>
  <c r="CS26" i="90" s="1"/>
  <c r="CT26" i="90" s="1"/>
  <c r="CU26" i="90" s="1"/>
  <c r="CV26" i="90" s="1"/>
  <c r="CW26" i="90" s="1"/>
  <c r="CX26" i="90" s="1"/>
  <c r="CY26" i="90" s="1"/>
  <c r="CZ26" i="90" s="1"/>
  <c r="DA26" i="90" s="1"/>
  <c r="AF26" i="90"/>
  <c r="EJ26" i="90" s="1"/>
  <c r="Z26" i="90"/>
  <c r="V26" i="90"/>
  <c r="BX26" i="90" s="1"/>
  <c r="AC26" i="90"/>
  <c r="W26" i="90"/>
  <c r="J68" i="90"/>
  <c r="GA67" i="90"/>
  <c r="F59" i="1"/>
  <c r="G59" i="1" s="1"/>
  <c r="EB26" i="90" l="1"/>
  <c r="EH26" i="90"/>
  <c r="DZ26" i="90"/>
  <c r="EE26" i="90"/>
  <c r="ED26" i="90"/>
  <c r="DY26" i="90"/>
  <c r="EI26" i="90"/>
  <c r="EA26" i="90"/>
  <c r="BY26" i="90"/>
  <c r="BZ26" i="90" s="1"/>
  <c r="CA26" i="90" s="1"/>
  <c r="CB26" i="90" s="1"/>
  <c r="CC26" i="90" s="1"/>
  <c r="CD26" i="90" s="1"/>
  <c r="CE26" i="90" s="1"/>
  <c r="CF26" i="90" s="1"/>
  <c r="CG26" i="90" s="1"/>
  <c r="CH26" i="90" s="1"/>
  <c r="CI26" i="90" s="1"/>
  <c r="EG26" i="90"/>
  <c r="EF26" i="90"/>
  <c r="J69" i="90"/>
  <c r="GA68" i="90"/>
  <c r="EK26" i="90" l="1"/>
  <c r="FY26" i="90" s="1"/>
  <c r="G26" i="90" s="1"/>
  <c r="A27" i="90" s="1"/>
  <c r="AF27" i="90" s="1"/>
  <c r="GA69" i="90"/>
  <c r="J70" i="90"/>
  <c r="I28" i="90"/>
  <c r="K28" i="90" s="1"/>
  <c r="H26" i="90" l="1"/>
  <c r="AD27" i="90"/>
  <c r="X27" i="90"/>
  <c r="W27" i="90"/>
  <c r="FZ26" i="90"/>
  <c r="M20" i="35" s="1"/>
  <c r="AC27" i="90"/>
  <c r="CP27" i="90"/>
  <c r="CQ27" i="90" s="1"/>
  <c r="CR27" i="90" s="1"/>
  <c r="CS27" i="90" s="1"/>
  <c r="CT27" i="90" s="1"/>
  <c r="CU27" i="90" s="1"/>
  <c r="CV27" i="90" s="1"/>
  <c r="CW27" i="90" s="1"/>
  <c r="CX27" i="90" s="1"/>
  <c r="CY27" i="90" s="1"/>
  <c r="CZ27" i="90" s="1"/>
  <c r="DA27" i="90" s="1"/>
  <c r="AA27" i="90"/>
  <c r="Z27" i="90"/>
  <c r="DH27" i="90"/>
  <c r="DI27" i="90" s="1"/>
  <c r="DJ27" i="90" s="1"/>
  <c r="DK27" i="90" s="1"/>
  <c r="DL27" i="90" s="1"/>
  <c r="DM27" i="90" s="1"/>
  <c r="DN27" i="90" s="1"/>
  <c r="DO27" i="90" s="1"/>
  <c r="DP27" i="90" s="1"/>
  <c r="DQ27" i="90" s="1"/>
  <c r="DR27" i="90" s="1"/>
  <c r="DS27" i="90" s="1"/>
  <c r="Y27" i="90"/>
  <c r="DZ27" i="90" s="1"/>
  <c r="V27" i="90"/>
  <c r="BX27" i="90" s="1"/>
  <c r="AE27" i="90"/>
  <c r="EJ27" i="90" s="1"/>
  <c r="AG27" i="90"/>
  <c r="EH27" i="90" s="1"/>
  <c r="AB27" i="90"/>
  <c r="EG27" i="90" s="1"/>
  <c r="J71" i="90"/>
  <c r="GA70" i="90"/>
  <c r="L28" i="90"/>
  <c r="M28" i="90" s="1"/>
  <c r="E60" i="1"/>
  <c r="F60" i="1" s="1"/>
  <c r="G60" i="1" s="1"/>
  <c r="GE26" i="90" l="1"/>
  <c r="C58" i="1" s="1"/>
  <c r="BY27" i="90"/>
  <c r="BZ27" i="90" s="1"/>
  <c r="EI27" i="90"/>
  <c r="CA27" i="90"/>
  <c r="CB27" i="90" s="1"/>
  <c r="CC27" i="90" s="1"/>
  <c r="CD27" i="90" s="1"/>
  <c r="CE27" i="90" s="1"/>
  <c r="CF27" i="90" s="1"/>
  <c r="CG27" i="90" s="1"/>
  <c r="CH27" i="90" s="1"/>
  <c r="CI27" i="90" s="1"/>
  <c r="EF27" i="90"/>
  <c r="EE27" i="90"/>
  <c r="EB27" i="90"/>
  <c r="ED27" i="90"/>
  <c r="EC27" i="90"/>
  <c r="EA27" i="90"/>
  <c r="DY27" i="90"/>
  <c r="GA71" i="90"/>
  <c r="J72" i="90"/>
  <c r="EK27" i="90" l="1"/>
  <c r="FY27" i="90" s="1"/>
  <c r="G27" i="90" s="1"/>
  <c r="A28" i="90" s="1"/>
  <c r="AF28" i="90" s="1"/>
  <c r="J73" i="90"/>
  <c r="GA72" i="90"/>
  <c r="J6" i="35"/>
  <c r="H27" i="90" l="1"/>
  <c r="AB28" i="90"/>
  <c r="AD28" i="90"/>
  <c r="AE28" i="90"/>
  <c r="EJ28" i="90" s="1"/>
  <c r="AC28" i="90"/>
  <c r="FZ27" i="90"/>
  <c r="M21" i="35" s="1"/>
  <c r="CP28" i="90"/>
  <c r="CQ28" i="90" s="1"/>
  <c r="CR28" i="90" s="1"/>
  <c r="CS28" i="90" s="1"/>
  <c r="CT28" i="90" s="1"/>
  <c r="CU28" i="90" s="1"/>
  <c r="CV28" i="90" s="1"/>
  <c r="CW28" i="90" s="1"/>
  <c r="CX28" i="90" s="1"/>
  <c r="CY28" i="90" s="1"/>
  <c r="CZ28" i="90" s="1"/>
  <c r="DA28" i="90" s="1"/>
  <c r="Z28" i="90"/>
  <c r="V28" i="90"/>
  <c r="BX28" i="90" s="1"/>
  <c r="X28" i="90"/>
  <c r="AG28" i="90"/>
  <c r="AA28" i="90"/>
  <c r="EF28" i="90" s="1"/>
  <c r="W28" i="90"/>
  <c r="Y28" i="90"/>
  <c r="DH28" i="90"/>
  <c r="DI28" i="90" s="1"/>
  <c r="DJ28" i="90" s="1"/>
  <c r="DK28" i="90" s="1"/>
  <c r="DL28" i="90" s="1"/>
  <c r="DM28" i="90" s="1"/>
  <c r="DN28" i="90" s="1"/>
  <c r="DO28" i="90" s="1"/>
  <c r="DP28" i="90" s="1"/>
  <c r="DQ28" i="90" s="1"/>
  <c r="DR28" i="90" s="1"/>
  <c r="DS28" i="90" s="1"/>
  <c r="EI28" i="90"/>
  <c r="J74" i="90"/>
  <c r="GA73" i="90"/>
  <c r="I29" i="90"/>
  <c r="K29" i="90" s="1"/>
  <c r="F6" i="35"/>
  <c r="EC28" i="90" l="1"/>
  <c r="ED28" i="90"/>
  <c r="EB28" i="90"/>
  <c r="GE27" i="90"/>
  <c r="C59" i="1" s="1"/>
  <c r="EA28" i="90"/>
  <c r="BY28" i="90"/>
  <c r="BZ28" i="90" s="1"/>
  <c r="CA28" i="90" s="1"/>
  <c r="CB28" i="90" s="1"/>
  <c r="CC28" i="90" s="1"/>
  <c r="CD28" i="90" s="1"/>
  <c r="CE28" i="90" s="1"/>
  <c r="CF28" i="90" s="1"/>
  <c r="CG28" i="90" s="1"/>
  <c r="CH28" i="90" s="1"/>
  <c r="CI28" i="90" s="1"/>
  <c r="DY28" i="90"/>
  <c r="EE28" i="90"/>
  <c r="EH28" i="90"/>
  <c r="EG28" i="90"/>
  <c r="DZ28" i="90"/>
  <c r="GA74" i="90"/>
  <c r="J75" i="90"/>
  <c r="L29" i="90"/>
  <c r="M29" i="90" s="1"/>
  <c r="E61" i="1"/>
  <c r="EK28" i="90" l="1"/>
  <c r="FY28" i="90" s="1"/>
  <c r="G28" i="90" s="1"/>
  <c r="H28" i="90" s="1"/>
  <c r="J76" i="90"/>
  <c r="GA75" i="90"/>
  <c r="F61" i="1"/>
  <c r="G61" i="1" s="1"/>
  <c r="J7" i="35"/>
  <c r="FZ28" i="90" l="1"/>
  <c r="M22" i="35" s="1"/>
  <c r="A29" i="90"/>
  <c r="CP29" i="90" s="1"/>
  <c r="CQ29" i="90" s="1"/>
  <c r="CR29" i="90" s="1"/>
  <c r="CS29" i="90" s="1"/>
  <c r="CT29" i="90" s="1"/>
  <c r="CU29" i="90" s="1"/>
  <c r="CV29" i="90" s="1"/>
  <c r="CW29" i="90" s="1"/>
  <c r="CX29" i="90" s="1"/>
  <c r="CY29" i="90" s="1"/>
  <c r="CZ29" i="90" s="1"/>
  <c r="DA29" i="90" s="1"/>
  <c r="GE28" i="90"/>
  <c r="C60" i="1" s="1"/>
  <c r="J77" i="90"/>
  <c r="GA76" i="90"/>
  <c r="F7" i="35"/>
  <c r="Y29" i="90" l="1"/>
  <c r="AE29" i="90"/>
  <c r="X29" i="90"/>
  <c r="DH29" i="90"/>
  <c r="DI29" i="90" s="1"/>
  <c r="DJ29" i="90" s="1"/>
  <c r="DK29" i="90" s="1"/>
  <c r="DL29" i="90" s="1"/>
  <c r="DM29" i="90" s="1"/>
  <c r="DN29" i="90" s="1"/>
  <c r="DO29" i="90" s="1"/>
  <c r="DP29" i="90" s="1"/>
  <c r="DQ29" i="90" s="1"/>
  <c r="DR29" i="90" s="1"/>
  <c r="DS29" i="90" s="1"/>
  <c r="AC29" i="90"/>
  <c r="AB29" i="90"/>
  <c r="V29" i="90"/>
  <c r="BX29" i="90" s="1"/>
  <c r="AD29" i="90"/>
  <c r="AF29" i="90"/>
  <c r="EJ29" i="90"/>
  <c r="AA29" i="90"/>
  <c r="W29" i="90"/>
  <c r="EB29" i="90" s="1"/>
  <c r="Z29" i="90"/>
  <c r="AG29" i="90"/>
  <c r="DZ29" i="90"/>
  <c r="I30" i="90"/>
  <c r="GA77" i="90"/>
  <c r="J78" i="90"/>
  <c r="EG29" i="90" l="1"/>
  <c r="BY29" i="90"/>
  <c r="BZ29" i="90" s="1"/>
  <c r="CA29" i="90" s="1"/>
  <c r="CB29" i="90" s="1"/>
  <c r="CC29" i="90" s="1"/>
  <c r="CD29" i="90" s="1"/>
  <c r="CE29" i="90" s="1"/>
  <c r="CF29" i="90" s="1"/>
  <c r="CG29" i="90" s="1"/>
  <c r="CH29" i="90" s="1"/>
  <c r="CI29" i="90" s="1"/>
  <c r="DY29" i="90"/>
  <c r="EF29" i="90"/>
  <c r="EC29" i="90"/>
  <c r="EE29" i="90"/>
  <c r="EI29" i="90"/>
  <c r="EA29" i="90"/>
  <c r="EH29" i="90"/>
  <c r="ED29" i="90"/>
  <c r="J79" i="90"/>
  <c r="GA78" i="90"/>
  <c r="EK29" i="90" l="1"/>
  <c r="FY29" i="90" s="1"/>
  <c r="G29" i="90" s="1"/>
  <c r="A30" i="90" s="1"/>
  <c r="AB30" i="90" s="1"/>
  <c r="GA79" i="90"/>
  <c r="J80" i="90"/>
  <c r="J8" i="35"/>
  <c r="V30" i="90" l="1"/>
  <c r="BX30" i="90" s="1"/>
  <c r="AD30" i="90"/>
  <c r="X30" i="90"/>
  <c r="W30" i="90"/>
  <c r="CP30" i="90"/>
  <c r="CQ30" i="90" s="1"/>
  <c r="CR30" i="90" s="1"/>
  <c r="CS30" i="90" s="1"/>
  <c r="CT30" i="90" s="1"/>
  <c r="CU30" i="90" s="1"/>
  <c r="CV30" i="90" s="1"/>
  <c r="CW30" i="90" s="1"/>
  <c r="CX30" i="90" s="1"/>
  <c r="CY30" i="90" s="1"/>
  <c r="CZ30" i="90" s="1"/>
  <c r="DA30" i="90" s="1"/>
  <c r="Y30" i="90"/>
  <c r="AF30" i="90"/>
  <c r="H29" i="90"/>
  <c r="AE30" i="90"/>
  <c r="EJ30" i="90" s="1"/>
  <c r="DH30" i="90"/>
  <c r="DI30" i="90" s="1"/>
  <c r="DJ30" i="90" s="1"/>
  <c r="DK30" i="90" s="1"/>
  <c r="DL30" i="90" s="1"/>
  <c r="DM30" i="90" s="1"/>
  <c r="DN30" i="90" s="1"/>
  <c r="DO30" i="90" s="1"/>
  <c r="DP30" i="90" s="1"/>
  <c r="DQ30" i="90" s="1"/>
  <c r="DR30" i="90" s="1"/>
  <c r="DS30" i="90" s="1"/>
  <c r="Z30" i="90"/>
  <c r="AA30" i="90"/>
  <c r="EF30" i="90" s="1"/>
  <c r="AC30" i="90"/>
  <c r="EG30" i="90" s="1"/>
  <c r="AG30" i="90"/>
  <c r="FZ29" i="90"/>
  <c r="M23" i="35" s="1"/>
  <c r="GA80" i="90"/>
  <c r="J81" i="90"/>
  <c r="EE30" i="90" l="1"/>
  <c r="DZ30" i="90"/>
  <c r="EI30" i="90"/>
  <c r="BY30" i="90"/>
  <c r="BZ30" i="90" s="1"/>
  <c r="CA30" i="90" s="1"/>
  <c r="CB30" i="90" s="1"/>
  <c r="CC30" i="90" s="1"/>
  <c r="CD30" i="90" s="1"/>
  <c r="CE30" i="90" s="1"/>
  <c r="CF30" i="90" s="1"/>
  <c r="CG30" i="90" s="1"/>
  <c r="CH30" i="90" s="1"/>
  <c r="CI30" i="90" s="1"/>
  <c r="EA30" i="90"/>
  <c r="EB30" i="90"/>
  <c r="ED30" i="90"/>
  <c r="EC30" i="90"/>
  <c r="DY30" i="90"/>
  <c r="EH30" i="90"/>
  <c r="GE29" i="90"/>
  <c r="C61" i="1" s="1"/>
  <c r="J82" i="90"/>
  <c r="GA81" i="90"/>
  <c r="J9" i="35"/>
  <c r="EK30" i="90" l="1"/>
  <c r="FY30" i="90" s="1"/>
  <c r="G30" i="90" s="1"/>
  <c r="FZ30" i="90" s="1"/>
  <c r="M24" i="35" s="1"/>
  <c r="J83" i="90"/>
  <c r="GA82" i="90"/>
  <c r="F9" i="35"/>
  <c r="AT223" i="5"/>
  <c r="AS223" i="5"/>
  <c r="AR223" i="5"/>
  <c r="AQ223" i="5"/>
  <c r="AP223" i="5"/>
  <c r="AO223" i="5"/>
  <c r="AO224" i="5" s="1"/>
  <c r="AP224" i="5" s="1"/>
  <c r="AN223" i="5"/>
  <c r="AN224" i="5" s="1"/>
  <c r="AL224" i="5"/>
  <c r="AM223" i="5"/>
  <c r="AM224" i="5" s="1"/>
  <c r="AL223" i="5"/>
  <c r="AK223" i="5"/>
  <c r="A31" i="90" l="1"/>
  <c r="Y31" i="90" s="1"/>
  <c r="H30" i="90"/>
  <c r="K30" i="90" s="1"/>
  <c r="E62" i="1" s="1"/>
  <c r="F62" i="1" s="1"/>
  <c r="G62" i="1" s="1"/>
  <c r="J84" i="90"/>
  <c r="GA83" i="90"/>
  <c r="I32" i="90"/>
  <c r="K32" i="90" s="1"/>
  <c r="J10" i="35"/>
  <c r="AQ224" i="5"/>
  <c r="AR224" i="5" s="1"/>
  <c r="AS224" i="5" s="1"/>
  <c r="AT224" i="5" s="1"/>
  <c r="AG31" i="90" l="1"/>
  <c r="AA31" i="90"/>
  <c r="EE31" i="90" s="1"/>
  <c r="AB31" i="90"/>
  <c r="AE31" i="90"/>
  <c r="EJ31" i="90" s="1"/>
  <c r="CP31" i="90"/>
  <c r="CQ31" i="90" s="1"/>
  <c r="CR31" i="90" s="1"/>
  <c r="CS31" i="90" s="1"/>
  <c r="CT31" i="90" s="1"/>
  <c r="CU31" i="90" s="1"/>
  <c r="CV31" i="90" s="1"/>
  <c r="CW31" i="90" s="1"/>
  <c r="CX31" i="90" s="1"/>
  <c r="CY31" i="90" s="1"/>
  <c r="CZ31" i="90" s="1"/>
  <c r="DA31" i="90" s="1"/>
  <c r="DH31" i="90"/>
  <c r="DI31" i="90" s="1"/>
  <c r="DJ31" i="90" s="1"/>
  <c r="DK31" i="90" s="1"/>
  <c r="DL31" i="90" s="1"/>
  <c r="DM31" i="90" s="1"/>
  <c r="DN31" i="90" s="1"/>
  <c r="DO31" i="90" s="1"/>
  <c r="DP31" i="90" s="1"/>
  <c r="DQ31" i="90" s="1"/>
  <c r="DR31" i="90" s="1"/>
  <c r="DS31" i="90" s="1"/>
  <c r="Z31" i="90"/>
  <c r="AD31" i="90"/>
  <c r="EI31" i="90" s="1"/>
  <c r="W31" i="90"/>
  <c r="EB31" i="90" s="1"/>
  <c r="V31" i="90"/>
  <c r="BX31" i="90" s="1"/>
  <c r="AF31" i="90"/>
  <c r="AC31" i="90"/>
  <c r="EH31" i="90" s="1"/>
  <c r="X31" i="90"/>
  <c r="L30" i="90"/>
  <c r="M30" i="90" s="1"/>
  <c r="ED31" i="90"/>
  <c r="EF31" i="90"/>
  <c r="GA84" i="90"/>
  <c r="J85" i="90"/>
  <c r="E64" i="1"/>
  <c r="F64" i="1" s="1"/>
  <c r="G64" i="1" s="1"/>
  <c r="AM208" i="5"/>
  <c r="AK208" i="5" s="1"/>
  <c r="AM207" i="5"/>
  <c r="AK207" i="5" s="1"/>
  <c r="AO189" i="5"/>
  <c r="AM189" i="5"/>
  <c r="AK189" i="5"/>
  <c r="AX188" i="5"/>
  <c r="AX189" i="5" s="1"/>
  <c r="AW188" i="5"/>
  <c r="AW189" i="5" s="1"/>
  <c r="AV188" i="5"/>
  <c r="AV189" i="5" s="1"/>
  <c r="AU188" i="5"/>
  <c r="AU189" i="5" s="1"/>
  <c r="AT188" i="5"/>
  <c r="AT189" i="5" s="1"/>
  <c r="AS188" i="5"/>
  <c r="AS189" i="5" s="1"/>
  <c r="AR188" i="5"/>
  <c r="AR189" i="5" s="1"/>
  <c r="AP188" i="5"/>
  <c r="AP189" i="5" s="1"/>
  <c r="AO188" i="5"/>
  <c r="AN188" i="5"/>
  <c r="AN189" i="5" s="1"/>
  <c r="AM188" i="5"/>
  <c r="AL188" i="5"/>
  <c r="AL189" i="5" s="1"/>
  <c r="AK188" i="5"/>
  <c r="AV150" i="5"/>
  <c r="AV151" i="5" s="1"/>
  <c r="AT150" i="5"/>
  <c r="AT151" i="5" s="1"/>
  <c r="AS150" i="5"/>
  <c r="AS151" i="5" s="1"/>
  <c r="AP151" i="5"/>
  <c r="AO151" i="5"/>
  <c r="AP150" i="5"/>
  <c r="AO150" i="5"/>
  <c r="AR150" i="5"/>
  <c r="AR151" i="5" s="1"/>
  <c r="BA151" i="5"/>
  <c r="BB150" i="5"/>
  <c r="BB151" i="5" s="1"/>
  <c r="BA150" i="5"/>
  <c r="AZ150" i="5"/>
  <c r="AZ151" i="5" s="1"/>
  <c r="AY150" i="5"/>
  <c r="AY151" i="5" s="1"/>
  <c r="AX150" i="5"/>
  <c r="AX151" i="5" s="1"/>
  <c r="AW150" i="5"/>
  <c r="AW151" i="5" s="1"/>
  <c r="AQ150" i="5"/>
  <c r="AQ151" i="5" s="1"/>
  <c r="EA31" i="90" l="1"/>
  <c r="BY31" i="90"/>
  <c r="BZ31" i="90" s="1"/>
  <c r="CA31" i="90" s="1"/>
  <c r="CB31" i="90" s="1"/>
  <c r="CC31" i="90" s="1"/>
  <c r="CD31" i="90" s="1"/>
  <c r="CE31" i="90" s="1"/>
  <c r="CF31" i="90" s="1"/>
  <c r="CG31" i="90" s="1"/>
  <c r="CH31" i="90" s="1"/>
  <c r="CI31" i="90" s="1"/>
  <c r="DY31" i="90"/>
  <c r="EC31" i="90"/>
  <c r="EG31" i="90"/>
  <c r="DZ31" i="90"/>
  <c r="J86" i="90"/>
  <c r="GA85" i="90"/>
  <c r="J11" i="35"/>
  <c r="AN208" i="5"/>
  <c r="AN207" i="5"/>
  <c r="EK31" i="90" l="1"/>
  <c r="FY31" i="90" s="1"/>
  <c r="G31" i="90" s="1"/>
  <c r="I31" i="90" s="1"/>
  <c r="A32" i="90" s="1"/>
  <c r="AF32" i="90" s="1"/>
  <c r="GA86" i="90"/>
  <c r="J87" i="90"/>
  <c r="DY32" i="90" l="1"/>
  <c r="FZ31" i="90"/>
  <c r="M25" i="35" s="1"/>
  <c r="AC32" i="90"/>
  <c r="AA32" i="90"/>
  <c r="AE32" i="90"/>
  <c r="EJ32" i="90" s="1"/>
  <c r="CP32" i="90"/>
  <c r="CQ32" i="90" s="1"/>
  <c r="CR32" i="90" s="1"/>
  <c r="CS32" i="90" s="1"/>
  <c r="CT32" i="90" s="1"/>
  <c r="CU32" i="90" s="1"/>
  <c r="CV32" i="90" s="1"/>
  <c r="CW32" i="90" s="1"/>
  <c r="CX32" i="90" s="1"/>
  <c r="CY32" i="90" s="1"/>
  <c r="CZ32" i="90" s="1"/>
  <c r="DA32" i="90" s="1"/>
  <c r="V32" i="90"/>
  <c r="BX32" i="90" s="1"/>
  <c r="H31" i="90"/>
  <c r="K31" i="90" s="1"/>
  <c r="L31" i="90" s="1"/>
  <c r="M31" i="90" s="1"/>
  <c r="Z32" i="90"/>
  <c r="EB32" i="90" s="1"/>
  <c r="Y32" i="90"/>
  <c r="ED32" i="90" s="1"/>
  <c r="AB32" i="90"/>
  <c r="EG32" i="90" s="1"/>
  <c r="DH32" i="90"/>
  <c r="DI32" i="90" s="1"/>
  <c r="DJ32" i="90" s="1"/>
  <c r="DK32" i="90" s="1"/>
  <c r="DL32" i="90" s="1"/>
  <c r="DM32" i="90" s="1"/>
  <c r="DN32" i="90" s="1"/>
  <c r="DO32" i="90" s="1"/>
  <c r="DP32" i="90" s="1"/>
  <c r="DQ32" i="90" s="1"/>
  <c r="DR32" i="90" s="1"/>
  <c r="DS32" i="90" s="1"/>
  <c r="EE32" i="90"/>
  <c r="AG32" i="90"/>
  <c r="W32" i="90"/>
  <c r="AD32" i="90"/>
  <c r="X32" i="90"/>
  <c r="EF32" i="90"/>
  <c r="EI32" i="90"/>
  <c r="EA32" i="90"/>
  <c r="BY32" i="90"/>
  <c r="BZ32" i="90" s="1"/>
  <c r="CA32" i="90" s="1"/>
  <c r="CB32" i="90" s="1"/>
  <c r="CC32" i="90" s="1"/>
  <c r="CD32" i="90" s="1"/>
  <c r="CE32" i="90" s="1"/>
  <c r="CF32" i="90" s="1"/>
  <c r="CG32" i="90" s="1"/>
  <c r="CH32" i="90" s="1"/>
  <c r="CI32" i="90" s="1"/>
  <c r="DZ32" i="90"/>
  <c r="EH32" i="90"/>
  <c r="EC32" i="90"/>
  <c r="J88" i="90"/>
  <c r="GA87" i="90"/>
  <c r="I33" i="90"/>
  <c r="AM206" i="5"/>
  <c r="AM205" i="5"/>
  <c r="AM204" i="5"/>
  <c r="AM203" i="5"/>
  <c r="AN203" i="5" s="1"/>
  <c r="AM202" i="5"/>
  <c r="AM201" i="5"/>
  <c r="AM200" i="5"/>
  <c r="AM199" i="5"/>
  <c r="AN199" i="5" s="1"/>
  <c r="AM198" i="5"/>
  <c r="AM197" i="5"/>
  <c r="AM196" i="5"/>
  <c r="AM195" i="5"/>
  <c r="EK32" i="90" l="1"/>
  <c r="FY32" i="90" s="1"/>
  <c r="G32" i="90" s="1"/>
  <c r="A33" i="90" s="1"/>
  <c r="Y33" i="90" s="1"/>
  <c r="L32" i="90"/>
  <c r="M32" i="90" s="1"/>
  <c r="E63" i="1"/>
  <c r="F63" i="1" s="1"/>
  <c r="G63" i="1" s="1"/>
  <c r="K33" i="90"/>
  <c r="E65" i="1" s="1"/>
  <c r="GA88" i="90"/>
  <c r="J89" i="90"/>
  <c r="J12" i="35"/>
  <c r="AK206" i="5"/>
  <c r="AN206" i="5"/>
  <c r="AK198" i="5"/>
  <c r="AN198" i="5"/>
  <c r="AK197" i="5"/>
  <c r="AN197" i="5"/>
  <c r="AN196" i="5"/>
  <c r="AK196" i="5"/>
  <c r="AK195" i="5"/>
  <c r="AN195" i="5"/>
  <c r="AK200" i="5"/>
  <c r="AN200" i="5"/>
  <c r="AK205" i="5"/>
  <c r="AN205" i="5"/>
  <c r="AK201" i="5"/>
  <c r="AN201" i="5"/>
  <c r="AK202" i="5"/>
  <c r="AN202" i="5"/>
  <c r="AK204" i="5"/>
  <c r="AN204" i="5"/>
  <c r="AK203" i="5"/>
  <c r="AK199" i="5"/>
  <c r="EC33" i="90" l="1"/>
  <c r="AC33" i="90"/>
  <c r="EE33" i="90" s="1"/>
  <c r="H32" i="90"/>
  <c r="AE33" i="90"/>
  <c r="EJ33" i="90" s="1"/>
  <c r="AF33" i="90"/>
  <c r="AG33" i="90"/>
  <c r="DH33" i="90"/>
  <c r="DI33" i="90" s="1"/>
  <c r="DJ33" i="90" s="1"/>
  <c r="DK33" i="90" s="1"/>
  <c r="DL33" i="90" s="1"/>
  <c r="DM33" i="90" s="1"/>
  <c r="DN33" i="90" s="1"/>
  <c r="DO33" i="90" s="1"/>
  <c r="DP33" i="90" s="1"/>
  <c r="DQ33" i="90" s="1"/>
  <c r="DR33" i="90" s="1"/>
  <c r="DS33" i="90" s="1"/>
  <c r="EA33" i="90"/>
  <c r="Z33" i="90"/>
  <c r="FZ32" i="90"/>
  <c r="M26" i="35" s="1"/>
  <c r="AD33" i="90"/>
  <c r="EF33" i="90" s="1"/>
  <c r="AB33" i="90"/>
  <c r="W33" i="90"/>
  <c r="AA33" i="90"/>
  <c r="CP33" i="90"/>
  <c r="CQ33" i="90" s="1"/>
  <c r="CR33" i="90" s="1"/>
  <c r="CS33" i="90" s="1"/>
  <c r="CT33" i="90" s="1"/>
  <c r="CU33" i="90" s="1"/>
  <c r="CV33" i="90" s="1"/>
  <c r="CW33" i="90" s="1"/>
  <c r="CX33" i="90" s="1"/>
  <c r="CY33" i="90" s="1"/>
  <c r="CZ33" i="90" s="1"/>
  <c r="DA33" i="90" s="1"/>
  <c r="X33" i="90"/>
  <c r="V33" i="90"/>
  <c r="BX33" i="90" s="1"/>
  <c r="BY33" i="90" s="1"/>
  <c r="BZ33" i="90" s="1"/>
  <c r="CA33" i="90" s="1"/>
  <c r="CB33" i="90" s="1"/>
  <c r="CC33" i="90" s="1"/>
  <c r="CD33" i="90" s="1"/>
  <c r="CE33" i="90" s="1"/>
  <c r="CF33" i="90" s="1"/>
  <c r="CG33" i="90" s="1"/>
  <c r="CH33" i="90" s="1"/>
  <c r="CI33" i="90" s="1"/>
  <c r="EG33" i="90"/>
  <c r="ED33" i="90"/>
  <c r="EI33" i="90"/>
  <c r="DZ33" i="90"/>
  <c r="EH33" i="90"/>
  <c r="DY33" i="90"/>
  <c r="EB33" i="90"/>
  <c r="GE32" i="90"/>
  <c r="C64" i="1" s="1"/>
  <c r="L33" i="90"/>
  <c r="M33" i="90" s="1"/>
  <c r="J90" i="90"/>
  <c r="GA89" i="90"/>
  <c r="F65" i="1"/>
  <c r="G65" i="1" s="1"/>
  <c r="AM184" i="5"/>
  <c r="AN184" i="5" s="1"/>
  <c r="AM183" i="5"/>
  <c r="AN183" i="5" s="1"/>
  <c r="AK183" i="5"/>
  <c r="AM182" i="5"/>
  <c r="AK182" i="5" s="1"/>
  <c r="AN178" i="5"/>
  <c r="AN177" i="5"/>
  <c r="AN176" i="5"/>
  <c r="AN175" i="5"/>
  <c r="AN174" i="5"/>
  <c r="AN173" i="5"/>
  <c r="AN172" i="5"/>
  <c r="AN171" i="5"/>
  <c r="AN170" i="5"/>
  <c r="AN169" i="5"/>
  <c r="AN168" i="5"/>
  <c r="AM178" i="5"/>
  <c r="AM177" i="5"/>
  <c r="AK177" i="5" s="1"/>
  <c r="AM175" i="5"/>
  <c r="AM174" i="5"/>
  <c r="AM173" i="5"/>
  <c r="AM172" i="5"/>
  <c r="AM171" i="5"/>
  <c r="AM170" i="5"/>
  <c r="AM169" i="5"/>
  <c r="AM168" i="5"/>
  <c r="AM176" i="5"/>
  <c r="AK176" i="5" s="1"/>
  <c r="AK174" i="5"/>
  <c r="AK178" i="5"/>
  <c r="AK175" i="5"/>
  <c r="AK173" i="5"/>
  <c r="AK172" i="5"/>
  <c r="AK171" i="5"/>
  <c r="AK170" i="5"/>
  <c r="AK169" i="5"/>
  <c r="AK168" i="5"/>
  <c r="AS148" i="5"/>
  <c r="AQ148" i="5"/>
  <c r="AP148" i="5"/>
  <c r="AO148" i="5"/>
  <c r="EK33" i="90" l="1"/>
  <c r="FY33" i="90" s="1"/>
  <c r="G33" i="90" s="1"/>
  <c r="H33" i="90" s="1"/>
  <c r="GA90" i="90"/>
  <c r="J91" i="90"/>
  <c r="I34" i="90"/>
  <c r="K34" i="90" s="1"/>
  <c r="AT148" i="5"/>
  <c r="AR148" i="5"/>
  <c r="AK184" i="5"/>
  <c r="AN182" i="5"/>
  <c r="AU148" i="5"/>
  <c r="A34" i="90" l="1"/>
  <c r="DH34" i="90" s="1"/>
  <c r="DI34" i="90" s="1"/>
  <c r="DJ34" i="90" s="1"/>
  <c r="DK34" i="90" s="1"/>
  <c r="DL34" i="90" s="1"/>
  <c r="DM34" i="90" s="1"/>
  <c r="DN34" i="90" s="1"/>
  <c r="DO34" i="90" s="1"/>
  <c r="DP34" i="90" s="1"/>
  <c r="DQ34" i="90" s="1"/>
  <c r="DR34" i="90" s="1"/>
  <c r="DS34" i="90" s="1"/>
  <c r="FZ33" i="90"/>
  <c r="M27" i="35" s="1"/>
  <c r="J92" i="90"/>
  <c r="GA91" i="90"/>
  <c r="L34" i="90"/>
  <c r="M34" i="90" s="1"/>
  <c r="E66" i="1"/>
  <c r="F66" i="1" s="1"/>
  <c r="G66" i="1" s="1"/>
  <c r="AN148" i="5"/>
  <c r="GE33" i="90" l="1"/>
  <c r="C65" i="1" s="1"/>
  <c r="CP34" i="90"/>
  <c r="CQ34" i="90" s="1"/>
  <c r="CR34" i="90" s="1"/>
  <c r="CS34" i="90" s="1"/>
  <c r="CT34" i="90" s="1"/>
  <c r="CU34" i="90" s="1"/>
  <c r="CV34" i="90" s="1"/>
  <c r="CW34" i="90" s="1"/>
  <c r="CX34" i="90" s="1"/>
  <c r="CY34" i="90" s="1"/>
  <c r="CZ34" i="90" s="1"/>
  <c r="DA34" i="90" s="1"/>
  <c r="Z34" i="90"/>
  <c r="AD34" i="90"/>
  <c r="EA34" i="90"/>
  <c r="W34" i="90"/>
  <c r="EB34" i="90" s="1"/>
  <c r="Y34" i="90"/>
  <c r="AG34" i="90"/>
  <c r="X34" i="90"/>
  <c r="EC34" i="90" s="1"/>
  <c r="AC34" i="90"/>
  <c r="EH34" i="90" s="1"/>
  <c r="V34" i="90"/>
  <c r="BX34" i="90" s="1"/>
  <c r="BY34" i="90" s="1"/>
  <c r="AB34" i="90"/>
  <c r="AA34" i="90"/>
  <c r="EF34" i="90" s="1"/>
  <c r="AF34" i="90"/>
  <c r="EJ34" i="90" s="1"/>
  <c r="AE34" i="90"/>
  <c r="J93" i="90"/>
  <c r="GA92" i="90"/>
  <c r="J13" i="35"/>
  <c r="AK135" i="5"/>
  <c r="AK134" i="5"/>
  <c r="AK133" i="5"/>
  <c r="AM130" i="5"/>
  <c r="AJ136" i="5"/>
  <c r="AJ135" i="5"/>
  <c r="AN127" i="5"/>
  <c r="AN126" i="5"/>
  <c r="BZ34" i="90" l="1"/>
  <c r="CA34" i="90" s="1"/>
  <c r="CB34" i="90" s="1"/>
  <c r="CC34" i="90" s="1"/>
  <c r="CD34" i="90" s="1"/>
  <c r="CE34" i="90" s="1"/>
  <c r="CF34" i="90" s="1"/>
  <c r="CG34" i="90" s="1"/>
  <c r="CH34" i="90" s="1"/>
  <c r="CI34" i="90" s="1"/>
  <c r="EE34" i="90"/>
  <c r="ED34" i="90"/>
  <c r="DZ34" i="90"/>
  <c r="DY34" i="90"/>
  <c r="EG34" i="90"/>
  <c r="EI34" i="90"/>
  <c r="GA93" i="90"/>
  <c r="J94" i="90"/>
  <c r="AP105" i="5"/>
  <c r="AO105" i="5"/>
  <c r="AN105" i="5"/>
  <c r="EK34" i="90" l="1"/>
  <c r="FY34" i="90" s="1"/>
  <c r="G34" i="90" s="1"/>
  <c r="FZ34" i="90" s="1"/>
  <c r="M28" i="35" s="1"/>
  <c r="J95" i="90"/>
  <c r="GA94" i="90"/>
  <c r="AM105" i="5"/>
  <c r="GE34" i="90" l="1"/>
  <c r="C66" i="1" s="1"/>
  <c r="H34" i="90"/>
  <c r="A35" i="90"/>
  <c r="DH35" i="90" s="1"/>
  <c r="DI35" i="90" s="1"/>
  <c r="DJ35" i="90" s="1"/>
  <c r="DK35" i="90" s="1"/>
  <c r="DL35" i="90" s="1"/>
  <c r="DM35" i="90" s="1"/>
  <c r="DN35" i="90" s="1"/>
  <c r="DO35" i="90" s="1"/>
  <c r="DP35" i="90" s="1"/>
  <c r="DQ35" i="90" s="1"/>
  <c r="DR35" i="90" s="1"/>
  <c r="DS35" i="90" s="1"/>
  <c r="J96" i="90"/>
  <c r="GA95" i="90"/>
  <c r="J14" i="35"/>
  <c r="AG35" i="90" l="1"/>
  <c r="EJ35" i="90"/>
  <c r="EE35" i="90"/>
  <c r="AE35" i="90"/>
  <c r="AB35" i="90"/>
  <c r="EG35" i="90" s="1"/>
  <c r="EB35" i="90"/>
  <c r="Y35" i="90"/>
  <c r="ED35" i="90"/>
  <c r="AD35" i="90"/>
  <c r="EI35" i="90" s="1"/>
  <c r="Z35" i="90"/>
  <c r="AC35" i="90"/>
  <c r="DZ35" i="90"/>
  <c r="CP35" i="90"/>
  <c r="CQ35" i="90" s="1"/>
  <c r="CR35" i="90" s="1"/>
  <c r="CS35" i="90" s="1"/>
  <c r="CT35" i="90" s="1"/>
  <c r="CU35" i="90" s="1"/>
  <c r="CV35" i="90" s="1"/>
  <c r="CW35" i="90" s="1"/>
  <c r="CX35" i="90" s="1"/>
  <c r="CY35" i="90" s="1"/>
  <c r="CZ35" i="90" s="1"/>
  <c r="DA35" i="90" s="1"/>
  <c r="V35" i="90"/>
  <c r="BX35" i="90" s="1"/>
  <c r="AF35" i="90"/>
  <c r="W35" i="90"/>
  <c r="AA35" i="90"/>
  <c r="X35" i="90"/>
  <c r="EA35" i="90"/>
  <c r="BY35" i="90"/>
  <c r="BZ35" i="90" s="1"/>
  <c r="CA35" i="90" s="1"/>
  <c r="CB35" i="90" s="1"/>
  <c r="CC35" i="90" s="1"/>
  <c r="CD35" i="90" s="1"/>
  <c r="CE35" i="90" s="1"/>
  <c r="CF35" i="90" s="1"/>
  <c r="CG35" i="90" s="1"/>
  <c r="CH35" i="90" s="1"/>
  <c r="CI35" i="90" s="1"/>
  <c r="EF35" i="90"/>
  <c r="DY35" i="90"/>
  <c r="EH35" i="90"/>
  <c r="EC35" i="90"/>
  <c r="GA96" i="90"/>
  <c r="J97" i="90"/>
  <c r="I36" i="90"/>
  <c r="K36" i="90" s="1"/>
  <c r="EK35" i="90" l="1"/>
  <c r="FY35" i="90" s="1"/>
  <c r="G35" i="90" s="1"/>
  <c r="I35" i="90" s="1"/>
  <c r="K35" i="90" s="1"/>
  <c r="L35" i="90" s="1"/>
  <c r="M35" i="90" s="1"/>
  <c r="J98" i="90"/>
  <c r="GA97" i="90"/>
  <c r="E68" i="1"/>
  <c r="F68" i="1" s="1"/>
  <c r="G68" i="1" s="1"/>
  <c r="J15" i="35"/>
  <c r="AN125" i="5"/>
  <c r="AN124" i="5"/>
  <c r="AK128" i="5"/>
  <c r="AK127" i="5"/>
  <c r="AK125" i="5"/>
  <c r="AK124" i="5"/>
  <c r="AK123" i="5"/>
  <c r="AK122" i="5"/>
  <c r="AK121" i="5"/>
  <c r="AK120" i="5"/>
  <c r="AK126" i="5"/>
  <c r="AO85" i="5"/>
  <c r="AP85" i="5" s="1"/>
  <c r="AO86" i="5"/>
  <c r="AP86" i="5" s="1"/>
  <c r="AN123" i="5"/>
  <c r="AN122" i="5"/>
  <c r="AN121" i="5"/>
  <c r="AN120" i="5"/>
  <c r="GE35" i="90" l="1"/>
  <c r="C67" i="1" s="1"/>
  <c r="E67" i="1"/>
  <c r="F67" i="1" s="1"/>
  <c r="G67" i="1" s="1"/>
  <c r="H35" i="90"/>
  <c r="A36" i="90"/>
  <c r="Y36" i="90" s="1"/>
  <c r="FZ35" i="90"/>
  <c r="M29" i="35" s="1"/>
  <c r="L36" i="90"/>
  <c r="M36" i="90" s="1"/>
  <c r="GA98" i="90"/>
  <c r="J99" i="90"/>
  <c r="DY36" i="90" l="1"/>
  <c r="CA36" i="90"/>
  <c r="CB36" i="90" s="1"/>
  <c r="CC36" i="90" s="1"/>
  <c r="CD36" i="90" s="1"/>
  <c r="CE36" i="90" s="1"/>
  <c r="CF36" i="90" s="1"/>
  <c r="CG36" i="90" s="1"/>
  <c r="CH36" i="90" s="1"/>
  <c r="CI36" i="90" s="1"/>
  <c r="DH36" i="90"/>
  <c r="DI36" i="90" s="1"/>
  <c r="DJ36" i="90" s="1"/>
  <c r="DK36" i="90" s="1"/>
  <c r="DL36" i="90" s="1"/>
  <c r="DM36" i="90" s="1"/>
  <c r="DN36" i="90" s="1"/>
  <c r="DO36" i="90" s="1"/>
  <c r="DP36" i="90" s="1"/>
  <c r="DQ36" i="90" s="1"/>
  <c r="DR36" i="90" s="1"/>
  <c r="DS36" i="90" s="1"/>
  <c r="W36" i="90"/>
  <c r="AA36" i="90"/>
  <c r="EE36" i="90" s="1"/>
  <c r="X36" i="90"/>
  <c r="EB36" i="90" s="1"/>
  <c r="EH36" i="90"/>
  <c r="CP36" i="90"/>
  <c r="CQ36" i="90" s="1"/>
  <c r="CR36" i="90" s="1"/>
  <c r="CS36" i="90" s="1"/>
  <c r="CT36" i="90" s="1"/>
  <c r="CU36" i="90" s="1"/>
  <c r="CV36" i="90" s="1"/>
  <c r="CW36" i="90" s="1"/>
  <c r="CX36" i="90" s="1"/>
  <c r="CY36" i="90" s="1"/>
  <c r="CZ36" i="90" s="1"/>
  <c r="DA36" i="90" s="1"/>
  <c r="AF36" i="90"/>
  <c r="AB36" i="90"/>
  <c r="EG36" i="90"/>
  <c r="AC36" i="90"/>
  <c r="V36" i="90"/>
  <c r="BX36" i="90" s="1"/>
  <c r="BY36" i="90" s="1"/>
  <c r="BZ36" i="90" s="1"/>
  <c r="ED36" i="90"/>
  <c r="EA36" i="90"/>
  <c r="AD36" i="90"/>
  <c r="DZ36" i="90"/>
  <c r="AE36" i="90"/>
  <c r="EJ36" i="90" s="1"/>
  <c r="AG36" i="90"/>
  <c r="Z36" i="90"/>
  <c r="EF36" i="90"/>
  <c r="EC36" i="90"/>
  <c r="EI36" i="90"/>
  <c r="J100" i="90"/>
  <c r="GA99" i="90"/>
  <c r="EK36" i="90" l="1"/>
  <c r="FY36" i="90" s="1"/>
  <c r="G36" i="90" s="1"/>
  <c r="FZ36" i="90" s="1"/>
  <c r="M30" i="35" s="1"/>
  <c r="GA100" i="90"/>
  <c r="J101" i="90"/>
  <c r="I37" i="90"/>
  <c r="A37" i="90" l="1"/>
  <c r="AA37" i="90" s="1"/>
  <c r="GE36" i="90"/>
  <c r="C68" i="1" s="1"/>
  <c r="H36" i="90"/>
  <c r="K37" i="90"/>
  <c r="L37" i="90" s="1"/>
  <c r="M37" i="90" s="1"/>
  <c r="J102" i="90"/>
  <c r="GA101" i="90"/>
  <c r="J16" i="35"/>
  <c r="AD37" i="90" l="1"/>
  <c r="EI37" i="90" s="1"/>
  <c r="DY37" i="90"/>
  <c r="Y37" i="90"/>
  <c r="EA37" i="90"/>
  <c r="DH37" i="90"/>
  <c r="DI37" i="90" s="1"/>
  <c r="DJ37" i="90" s="1"/>
  <c r="DK37" i="90" s="1"/>
  <c r="DL37" i="90" s="1"/>
  <c r="DM37" i="90" s="1"/>
  <c r="DN37" i="90" s="1"/>
  <c r="DO37" i="90" s="1"/>
  <c r="DP37" i="90" s="1"/>
  <c r="DQ37" i="90" s="1"/>
  <c r="DR37" i="90" s="1"/>
  <c r="DS37" i="90" s="1"/>
  <c r="AG37" i="90"/>
  <c r="BY37" i="90"/>
  <c r="BZ37" i="90" s="1"/>
  <c r="CA37" i="90" s="1"/>
  <c r="CB37" i="90" s="1"/>
  <c r="CC37" i="90" s="1"/>
  <c r="CD37" i="90" s="1"/>
  <c r="CE37" i="90" s="1"/>
  <c r="CF37" i="90" s="1"/>
  <c r="CG37" i="90" s="1"/>
  <c r="CH37" i="90" s="1"/>
  <c r="CI37" i="90" s="1"/>
  <c r="AF37" i="90"/>
  <c r="EH37" i="90"/>
  <c r="AC37" i="90"/>
  <c r="DZ37" i="90"/>
  <c r="EB37" i="90"/>
  <c r="Z37" i="90"/>
  <c r="EE37" i="90"/>
  <c r="V37" i="90"/>
  <c r="BX37" i="90" s="1"/>
  <c r="AE37" i="90"/>
  <c r="EJ37" i="90" s="1"/>
  <c r="AB37" i="90"/>
  <c r="EG37" i="90" s="1"/>
  <c r="EF37" i="90"/>
  <c r="CP37" i="90"/>
  <c r="CQ37" i="90" s="1"/>
  <c r="CR37" i="90" s="1"/>
  <c r="CS37" i="90" s="1"/>
  <c r="CT37" i="90" s="1"/>
  <c r="CU37" i="90" s="1"/>
  <c r="CV37" i="90" s="1"/>
  <c r="CW37" i="90" s="1"/>
  <c r="CX37" i="90" s="1"/>
  <c r="CY37" i="90" s="1"/>
  <c r="CZ37" i="90" s="1"/>
  <c r="DA37" i="90" s="1"/>
  <c r="W37" i="90"/>
  <c r="ED37" i="90"/>
  <c r="X37" i="90"/>
  <c r="EC37" i="90" s="1"/>
  <c r="E69" i="1"/>
  <c r="F69" i="1" s="1"/>
  <c r="G69" i="1" s="1"/>
  <c r="GA102" i="90"/>
  <c r="GB102" i="90" s="1"/>
  <c r="GC102" i="90" s="1"/>
  <c r="EK37" i="90" l="1"/>
  <c r="FY37" i="90" s="1"/>
  <c r="G37" i="90" s="1"/>
  <c r="H37" i="90" s="1"/>
  <c r="GA103" i="90"/>
  <c r="I38" i="90"/>
  <c r="K38" i="90" s="1"/>
  <c r="A38" i="90" l="1"/>
  <c r="AD38" i="90" s="1"/>
  <c r="EI38" i="90" s="1"/>
  <c r="FZ37" i="90"/>
  <c r="M31" i="35" s="1"/>
  <c r="GA104" i="90"/>
  <c r="L38" i="90"/>
  <c r="M38" i="90" s="1"/>
  <c r="E70" i="1"/>
  <c r="F70" i="1" s="1"/>
  <c r="G70" i="1" s="1"/>
  <c r="J17" i="35"/>
  <c r="ED38" i="90" l="1"/>
  <c r="AE38" i="90"/>
  <c r="EB38" i="90"/>
  <c r="AA38" i="90"/>
  <c r="EJ38" i="90"/>
  <c r="AF38" i="90"/>
  <c r="EH38" i="90"/>
  <c r="DY38" i="90"/>
  <c r="CP38" i="90"/>
  <c r="CQ38" i="90" s="1"/>
  <c r="CR38" i="90" s="1"/>
  <c r="CS38" i="90" s="1"/>
  <c r="CT38" i="90" s="1"/>
  <c r="CU38" i="90" s="1"/>
  <c r="CV38" i="90" s="1"/>
  <c r="CW38" i="90" s="1"/>
  <c r="CX38" i="90" s="1"/>
  <c r="CY38" i="90" s="1"/>
  <c r="CZ38" i="90" s="1"/>
  <c r="DA38" i="90" s="1"/>
  <c r="BZ38" i="90"/>
  <c r="CA38" i="90" s="1"/>
  <c r="CB38" i="90" s="1"/>
  <c r="CC38" i="90" s="1"/>
  <c r="CD38" i="90" s="1"/>
  <c r="CE38" i="90" s="1"/>
  <c r="CF38" i="90" s="1"/>
  <c r="CG38" i="90" s="1"/>
  <c r="CH38" i="90" s="1"/>
  <c r="CI38" i="90" s="1"/>
  <c r="W38" i="90"/>
  <c r="Z38" i="90"/>
  <c r="AG38" i="90"/>
  <c r="AC38" i="90"/>
  <c r="EE38" i="90" s="1"/>
  <c r="EF38" i="90"/>
  <c r="Y38" i="90"/>
  <c r="EA38" i="90" s="1"/>
  <c r="DH38" i="90"/>
  <c r="DI38" i="90" s="1"/>
  <c r="DJ38" i="90" s="1"/>
  <c r="DK38" i="90" s="1"/>
  <c r="DL38" i="90" s="1"/>
  <c r="DM38" i="90" s="1"/>
  <c r="DN38" i="90" s="1"/>
  <c r="DO38" i="90" s="1"/>
  <c r="DP38" i="90" s="1"/>
  <c r="DQ38" i="90" s="1"/>
  <c r="DR38" i="90" s="1"/>
  <c r="DS38" i="90" s="1"/>
  <c r="DZ38" i="90"/>
  <c r="EG38" i="90"/>
  <c r="V38" i="90"/>
  <c r="BX38" i="90" s="1"/>
  <c r="BY38" i="90" s="1"/>
  <c r="AB38" i="90"/>
  <c r="X38" i="90"/>
  <c r="EC38" i="90" s="1"/>
  <c r="GA105" i="90"/>
  <c r="EK38" i="90" l="1"/>
  <c r="FY38" i="90" s="1"/>
  <c r="G38" i="90" s="1"/>
  <c r="A39" i="90" s="1"/>
  <c r="AA39" i="90" s="1"/>
  <c r="GA106" i="90"/>
  <c r="EF39" i="90" l="1"/>
  <c r="DY39" i="90"/>
  <c r="X39" i="90"/>
  <c r="AG39" i="90"/>
  <c r="DH39" i="90"/>
  <c r="DI39" i="90" s="1"/>
  <c r="DJ39" i="90" s="1"/>
  <c r="DK39" i="90" s="1"/>
  <c r="DL39" i="90" s="1"/>
  <c r="DM39" i="90" s="1"/>
  <c r="DN39" i="90" s="1"/>
  <c r="DO39" i="90" s="1"/>
  <c r="DP39" i="90" s="1"/>
  <c r="DQ39" i="90" s="1"/>
  <c r="DR39" i="90" s="1"/>
  <c r="DS39" i="90" s="1"/>
  <c r="EC39" i="90"/>
  <c r="DZ39" i="90"/>
  <c r="EA39" i="90"/>
  <c r="CP39" i="90"/>
  <c r="CQ39" i="90" s="1"/>
  <c r="CR39" i="90" s="1"/>
  <c r="CS39" i="90" s="1"/>
  <c r="CT39" i="90" s="1"/>
  <c r="CU39" i="90" s="1"/>
  <c r="CV39" i="90" s="1"/>
  <c r="CW39" i="90" s="1"/>
  <c r="CX39" i="90" s="1"/>
  <c r="CY39" i="90" s="1"/>
  <c r="CZ39" i="90" s="1"/>
  <c r="DA39" i="90" s="1"/>
  <c r="EE39" i="90"/>
  <c r="AD39" i="90"/>
  <c r="Z39" i="90"/>
  <c r="ED39" i="90"/>
  <c r="AE39" i="90"/>
  <c r="W39" i="90"/>
  <c r="Y39" i="90"/>
  <c r="AB39" i="90"/>
  <c r="AF39" i="90"/>
  <c r="EG39" i="90"/>
  <c r="GE38" i="90"/>
  <c r="C70" i="1" s="1"/>
  <c r="H38" i="90"/>
  <c r="EJ39" i="90"/>
  <c r="AC39" i="90"/>
  <c r="EB39" i="90"/>
  <c r="EI39" i="90"/>
  <c r="V39" i="90"/>
  <c r="BX39" i="90" s="1"/>
  <c r="BY39" i="90" s="1"/>
  <c r="BZ39" i="90" s="1"/>
  <c r="CA39" i="90" s="1"/>
  <c r="CB39" i="90" s="1"/>
  <c r="CC39" i="90" s="1"/>
  <c r="CD39" i="90" s="1"/>
  <c r="CE39" i="90" s="1"/>
  <c r="CF39" i="90" s="1"/>
  <c r="CG39" i="90" s="1"/>
  <c r="CH39" i="90" s="1"/>
  <c r="CI39" i="90" s="1"/>
  <c r="EH39" i="90"/>
  <c r="FZ38" i="90"/>
  <c r="M32" i="35" s="1"/>
  <c r="GA107" i="90"/>
  <c r="K39" i="90"/>
  <c r="I39" i="90"/>
  <c r="J18" i="35"/>
  <c r="EK39" i="90" l="1"/>
  <c r="FY39" i="90" s="1"/>
  <c r="G39" i="90" s="1"/>
  <c r="FZ39" i="90" s="1"/>
  <c r="M33" i="35" s="1"/>
  <c r="GA108" i="90"/>
  <c r="L39" i="90"/>
  <c r="M39" i="90" s="1"/>
  <c r="E71" i="1"/>
  <c r="GE39" i="90" l="1"/>
  <c r="C71" i="1" s="1"/>
  <c r="H39" i="90"/>
  <c r="A40" i="90"/>
  <c r="AC40" i="90" s="1"/>
  <c r="GA109" i="90"/>
  <c r="F71" i="1"/>
  <c r="G71" i="1"/>
  <c r="ED40" i="90" l="1"/>
  <c r="DH40" i="90"/>
  <c r="DI40" i="90" s="1"/>
  <c r="DJ40" i="90" s="1"/>
  <c r="DK40" i="90" s="1"/>
  <c r="DL40" i="90" s="1"/>
  <c r="DM40" i="90" s="1"/>
  <c r="DN40" i="90" s="1"/>
  <c r="DO40" i="90" s="1"/>
  <c r="DP40" i="90" s="1"/>
  <c r="DQ40" i="90" s="1"/>
  <c r="DR40" i="90" s="1"/>
  <c r="DS40" i="90" s="1"/>
  <c r="EH40" i="90"/>
  <c r="DY40" i="90"/>
  <c r="EE40" i="90"/>
  <c r="EA40" i="90"/>
  <c r="DZ40" i="90"/>
  <c r="EF40" i="90"/>
  <c r="Z40" i="90"/>
  <c r="AG40" i="90"/>
  <c r="EB40" i="90"/>
  <c r="EI40" i="90"/>
  <c r="EC40" i="90"/>
  <c r="AD40" i="90"/>
  <c r="AE40" i="90"/>
  <c r="EG40" i="90"/>
  <c r="AB40" i="90"/>
  <c r="AA40" i="90"/>
  <c r="X40" i="90"/>
  <c r="AF40" i="90"/>
  <c r="EJ40" i="90"/>
  <c r="Y40" i="90"/>
  <c r="W40" i="90"/>
  <c r="V40" i="90"/>
  <c r="BX40" i="90" s="1"/>
  <c r="BY40" i="90" s="1"/>
  <c r="BZ40" i="90" s="1"/>
  <c r="CA40" i="90" s="1"/>
  <c r="CB40" i="90" s="1"/>
  <c r="CC40" i="90" s="1"/>
  <c r="CD40" i="90" s="1"/>
  <c r="CE40" i="90" s="1"/>
  <c r="CF40" i="90" s="1"/>
  <c r="CG40" i="90" s="1"/>
  <c r="CH40" i="90" s="1"/>
  <c r="CI40" i="90" s="1"/>
  <c r="CP40" i="90"/>
  <c r="CQ40" i="90" s="1"/>
  <c r="CR40" i="90" s="1"/>
  <c r="CS40" i="90" s="1"/>
  <c r="CT40" i="90" s="1"/>
  <c r="CU40" i="90" s="1"/>
  <c r="CV40" i="90" s="1"/>
  <c r="CW40" i="90" s="1"/>
  <c r="CX40" i="90" s="1"/>
  <c r="CY40" i="90" s="1"/>
  <c r="CZ40" i="90" s="1"/>
  <c r="DA40" i="90" s="1"/>
  <c r="GA110" i="90"/>
  <c r="J19" i="35"/>
  <c r="EK40" i="90" l="1"/>
  <c r="FY40" i="90" s="1"/>
  <c r="G40" i="90" s="1"/>
  <c r="FZ40" i="90" s="1"/>
  <c r="GA111" i="90"/>
  <c r="I40" i="90"/>
  <c r="A41" i="90" l="1"/>
  <c r="AD41" i="90" s="1"/>
  <c r="EI41" i="90" s="1"/>
  <c r="H40" i="90"/>
  <c r="GA112" i="90"/>
  <c r="GB112" i="90" s="1"/>
  <c r="GC112" i="90" s="1"/>
  <c r="W41" i="90"/>
  <c r="K40" i="90"/>
  <c r="ED41" i="90"/>
  <c r="EH41" i="90" l="1"/>
  <c r="EA41" i="90"/>
  <c r="AB41" i="90"/>
  <c r="EG41" i="90" s="1"/>
  <c r="CP41" i="90"/>
  <c r="CQ41" i="90" s="1"/>
  <c r="CR41" i="90" s="1"/>
  <c r="CS41" i="90" s="1"/>
  <c r="CT41" i="90" s="1"/>
  <c r="CU41" i="90" s="1"/>
  <c r="CV41" i="90" s="1"/>
  <c r="CW41" i="90" s="1"/>
  <c r="CX41" i="90" s="1"/>
  <c r="CY41" i="90" s="1"/>
  <c r="CZ41" i="90" s="1"/>
  <c r="DA41" i="90" s="1"/>
  <c r="Y41" i="90"/>
  <c r="V41" i="90"/>
  <c r="DZ41" i="90" s="1"/>
  <c r="DY41" i="90"/>
  <c r="EB41" i="90"/>
  <c r="AA41" i="90"/>
  <c r="EC41" i="90" s="1"/>
  <c r="AG41" i="90"/>
  <c r="AE41" i="90"/>
  <c r="EF41" i="90"/>
  <c r="AC41" i="90"/>
  <c r="EJ41" i="90"/>
  <c r="EE41" i="90"/>
  <c r="Z41" i="90"/>
  <c r="X41" i="90"/>
  <c r="DH41" i="90"/>
  <c r="DI41" i="90" s="1"/>
  <c r="DJ41" i="90" s="1"/>
  <c r="DK41" i="90" s="1"/>
  <c r="DL41" i="90" s="1"/>
  <c r="DM41" i="90" s="1"/>
  <c r="DN41" i="90" s="1"/>
  <c r="DO41" i="90" s="1"/>
  <c r="DP41" i="90" s="1"/>
  <c r="DQ41" i="90" s="1"/>
  <c r="DR41" i="90" s="1"/>
  <c r="DS41" i="90" s="1"/>
  <c r="AF41" i="90"/>
  <c r="GA113" i="90"/>
  <c r="L40" i="90"/>
  <c r="M40" i="90" s="1"/>
  <c r="E72" i="1"/>
  <c r="F72" i="1" s="1"/>
  <c r="G72" i="1" s="1"/>
  <c r="J20" i="35"/>
  <c r="BX41" i="90" l="1"/>
  <c r="BY41" i="90" s="1"/>
  <c r="BZ41" i="90" s="1"/>
  <c r="CA41" i="90" s="1"/>
  <c r="CB41" i="90" s="1"/>
  <c r="CC41" i="90" s="1"/>
  <c r="CD41" i="90" s="1"/>
  <c r="CE41" i="90" s="1"/>
  <c r="CF41" i="90" s="1"/>
  <c r="CG41" i="90" s="1"/>
  <c r="CH41" i="90" s="1"/>
  <c r="CI41" i="90" s="1"/>
  <c r="EK41" i="90"/>
  <c r="FY41" i="90" s="1"/>
  <c r="G41" i="90" s="1"/>
  <c r="H41" i="90" s="1"/>
  <c r="GA114" i="90"/>
  <c r="D5" i="35"/>
  <c r="C5" i="35"/>
  <c r="GA115" i="90" l="1"/>
  <c r="K41" i="90"/>
  <c r="GE41" i="90"/>
  <c r="C73" i="1" s="1"/>
  <c r="FZ41" i="90"/>
  <c r="I41" i="90"/>
  <c r="A42" i="90" s="1"/>
  <c r="GA116" i="90" l="1"/>
  <c r="L41" i="90"/>
  <c r="M41" i="90" s="1"/>
  <c r="E73" i="1"/>
  <c r="AG42" i="90"/>
  <c r="DH42" i="90"/>
  <c r="DI42" i="90" s="1"/>
  <c r="DJ42" i="90" s="1"/>
  <c r="DK42" i="90" s="1"/>
  <c r="DL42" i="90" s="1"/>
  <c r="DM42" i="90" s="1"/>
  <c r="DN42" i="90" s="1"/>
  <c r="DO42" i="90" s="1"/>
  <c r="DP42" i="90" s="1"/>
  <c r="DQ42" i="90" s="1"/>
  <c r="DR42" i="90" s="1"/>
  <c r="DS42" i="90" s="1"/>
  <c r="CP42" i="90"/>
  <c r="CQ42" i="90" s="1"/>
  <c r="CR42" i="90" s="1"/>
  <c r="CS42" i="90" s="1"/>
  <c r="CT42" i="90" s="1"/>
  <c r="CU42" i="90" s="1"/>
  <c r="CV42" i="90" s="1"/>
  <c r="CW42" i="90" s="1"/>
  <c r="CX42" i="90" s="1"/>
  <c r="CY42" i="90" s="1"/>
  <c r="CZ42" i="90" s="1"/>
  <c r="DA42" i="90" s="1"/>
  <c r="AB42" i="90"/>
  <c r="X42" i="90"/>
  <c r="AA42" i="90"/>
  <c r="AC42" i="90"/>
  <c r="AE42" i="90"/>
  <c r="Z42" i="90"/>
  <c r="W42" i="90"/>
  <c r="AF42" i="90"/>
  <c r="AD42" i="90"/>
  <c r="Y42" i="90"/>
  <c r="V42" i="90"/>
  <c r="J21" i="35"/>
  <c r="G5" i="35"/>
  <c r="GA117" i="90" l="1"/>
  <c r="EE42" i="90"/>
  <c r="EH42" i="90"/>
  <c r="EF42" i="90"/>
  <c r="F73" i="1"/>
  <c r="G73" i="1" s="1"/>
  <c r="EI42" i="90"/>
  <c r="EG42" i="90"/>
  <c r="ED42" i="90"/>
  <c r="EB42" i="90"/>
  <c r="BX42" i="90"/>
  <c r="BY42" i="90" s="1"/>
  <c r="BZ42" i="90" s="1"/>
  <c r="CA42" i="90" s="1"/>
  <c r="CB42" i="90" s="1"/>
  <c r="CC42" i="90" s="1"/>
  <c r="CD42" i="90" s="1"/>
  <c r="CE42" i="90" s="1"/>
  <c r="CF42" i="90" s="1"/>
  <c r="CG42" i="90" s="1"/>
  <c r="CH42" i="90" s="1"/>
  <c r="CI42" i="90" s="1"/>
  <c r="EA42" i="90"/>
  <c r="DZ42" i="90"/>
  <c r="EJ42" i="90"/>
  <c r="DY42" i="90"/>
  <c r="EC42" i="90"/>
  <c r="GA118" i="90" l="1"/>
  <c r="EK42" i="90"/>
  <c r="FY42" i="90" s="1"/>
  <c r="G42" i="90" s="1"/>
  <c r="GA119" i="90" l="1"/>
  <c r="FZ42" i="90"/>
  <c r="GE42" i="90"/>
  <c r="C74" i="1" s="1"/>
  <c r="I42" i="90"/>
  <c r="A43" i="90" s="1"/>
  <c r="K42" i="90"/>
  <c r="H42" i="90"/>
  <c r="J22" i="35"/>
  <c r="GA120" i="90" l="1"/>
  <c r="L42" i="90"/>
  <c r="M42" i="90" s="1"/>
  <c r="E74" i="1"/>
  <c r="F74" i="1" s="1"/>
  <c r="G74" i="1" s="1"/>
  <c r="X43" i="90"/>
  <c r="AF43" i="90"/>
  <c r="Z43" i="90"/>
  <c r="AA43" i="90"/>
  <c r="AC43" i="90"/>
  <c r="AG43" i="90"/>
  <c r="DH43" i="90"/>
  <c r="DI43" i="90" s="1"/>
  <c r="DJ43" i="90" s="1"/>
  <c r="DK43" i="90" s="1"/>
  <c r="DL43" i="90" s="1"/>
  <c r="DM43" i="90" s="1"/>
  <c r="DN43" i="90" s="1"/>
  <c r="DO43" i="90" s="1"/>
  <c r="DP43" i="90" s="1"/>
  <c r="DQ43" i="90" s="1"/>
  <c r="DR43" i="90" s="1"/>
  <c r="DS43" i="90" s="1"/>
  <c r="AD43" i="90"/>
  <c r="Y43" i="90"/>
  <c r="CP43" i="90"/>
  <c r="CQ43" i="90" s="1"/>
  <c r="CR43" i="90" s="1"/>
  <c r="CS43" i="90" s="1"/>
  <c r="CT43" i="90" s="1"/>
  <c r="CU43" i="90" s="1"/>
  <c r="CV43" i="90" s="1"/>
  <c r="CW43" i="90" s="1"/>
  <c r="CX43" i="90" s="1"/>
  <c r="CY43" i="90" s="1"/>
  <c r="CZ43" i="90" s="1"/>
  <c r="DA43" i="90" s="1"/>
  <c r="V43" i="90"/>
  <c r="AB43" i="90"/>
  <c r="AE43" i="90"/>
  <c r="W43" i="90"/>
  <c r="EJ43" i="90"/>
  <c r="GA121" i="90" l="1"/>
  <c r="EH43" i="90"/>
  <c r="BX43" i="90"/>
  <c r="EA43" i="90"/>
  <c r="DZ43" i="90"/>
  <c r="ED43" i="90"/>
  <c r="EE43" i="90"/>
  <c r="EF43" i="90"/>
  <c r="EC43" i="90"/>
  <c r="EB43" i="90"/>
  <c r="BY43" i="90"/>
  <c r="BZ43" i="90" s="1"/>
  <c r="CA43" i="90" s="1"/>
  <c r="CB43" i="90" s="1"/>
  <c r="CC43" i="90" s="1"/>
  <c r="CD43" i="90" s="1"/>
  <c r="CE43" i="90" s="1"/>
  <c r="CF43" i="90" s="1"/>
  <c r="CG43" i="90" s="1"/>
  <c r="CH43" i="90" s="1"/>
  <c r="CI43" i="90" s="1"/>
  <c r="DY43" i="90"/>
  <c r="EG43" i="90"/>
  <c r="EI43" i="90"/>
  <c r="GA122" i="90" l="1"/>
  <c r="EK43" i="90"/>
  <c r="FY43" i="90" s="1"/>
  <c r="G43" i="90" s="1"/>
  <c r="GE43" i="90" s="1"/>
  <c r="C75" i="1" s="1"/>
  <c r="J23" i="35"/>
  <c r="GA123" i="90" l="1"/>
  <c r="H43" i="90"/>
  <c r="I43" i="90"/>
  <c r="A44" i="90" s="1"/>
  <c r="FZ43" i="90"/>
  <c r="K43" i="90"/>
  <c r="V44" i="90" l="1"/>
  <c r="BX44" i="90" s="1"/>
  <c r="BY44" i="90" s="1"/>
  <c r="BZ44" i="90" s="1"/>
  <c r="CA44" i="90" s="1"/>
  <c r="CB44" i="90" s="1"/>
  <c r="CC44" i="90" s="1"/>
  <c r="CD44" i="90" s="1"/>
  <c r="CE44" i="90" s="1"/>
  <c r="CF44" i="90" s="1"/>
  <c r="CG44" i="90" s="1"/>
  <c r="CH44" i="90" s="1"/>
  <c r="CI44" i="90" s="1"/>
  <c r="CP44" i="90"/>
  <c r="CQ44" i="90" s="1"/>
  <c r="CR44" i="90" s="1"/>
  <c r="CS44" i="90" s="1"/>
  <c r="CT44" i="90" s="1"/>
  <c r="CU44" i="90" s="1"/>
  <c r="CV44" i="90" s="1"/>
  <c r="CW44" i="90" s="1"/>
  <c r="CX44" i="90" s="1"/>
  <c r="CY44" i="90" s="1"/>
  <c r="CZ44" i="90" s="1"/>
  <c r="DA44" i="90" s="1"/>
  <c r="AA44" i="90"/>
  <c r="AG44" i="90"/>
  <c r="AF44" i="90"/>
  <c r="AD44" i="90"/>
  <c r="Y44" i="90"/>
  <c r="W44" i="90"/>
  <c r="AB44" i="90"/>
  <c r="GA124" i="90"/>
  <c r="X44" i="90"/>
  <c r="EC44" i="90" s="1"/>
  <c r="AC44" i="90"/>
  <c r="DY44" i="90"/>
  <c r="DH44" i="90"/>
  <c r="DI44" i="90" s="1"/>
  <c r="DJ44" i="90" s="1"/>
  <c r="DK44" i="90" s="1"/>
  <c r="DL44" i="90" s="1"/>
  <c r="DM44" i="90" s="1"/>
  <c r="DN44" i="90" s="1"/>
  <c r="DO44" i="90" s="1"/>
  <c r="DP44" i="90" s="1"/>
  <c r="DQ44" i="90" s="1"/>
  <c r="DR44" i="90" s="1"/>
  <c r="DS44" i="90" s="1"/>
  <c r="Z44" i="90"/>
  <c r="AE44" i="90"/>
  <c r="L43" i="90"/>
  <c r="M43" i="90" s="1"/>
  <c r="E75" i="1"/>
  <c r="EE44" i="90"/>
  <c r="EA44" i="90"/>
  <c r="EH44" i="90"/>
  <c r="DZ44" i="90" l="1"/>
  <c r="EF44" i="90"/>
  <c r="EB44" i="90"/>
  <c r="GA125" i="90"/>
  <c r="EJ44" i="90"/>
  <c r="EI44" i="90"/>
  <c r="EG44" i="90"/>
  <c r="F75" i="1"/>
  <c r="G75" i="1" s="1"/>
  <c r="ED44" i="90"/>
  <c r="J24" i="35"/>
  <c r="EK44" i="90" l="1"/>
  <c r="FY44" i="90" s="1"/>
  <c r="G44" i="90" s="1"/>
  <c r="H44" i="90" s="1"/>
  <c r="GA126" i="90"/>
  <c r="I44" i="90"/>
  <c r="A45" i="90" l="1"/>
  <c r="Y45" i="90" s="1"/>
  <c r="FZ44" i="90"/>
  <c r="GA127" i="90"/>
  <c r="GB127" i="90" s="1"/>
  <c r="GC127" i="90" s="1"/>
  <c r="K44" i="90"/>
  <c r="A44" i="1"/>
  <c r="DH45" i="90" l="1"/>
  <c r="DI45" i="90" s="1"/>
  <c r="DJ45" i="90" s="1"/>
  <c r="DK45" i="90" s="1"/>
  <c r="DL45" i="90" s="1"/>
  <c r="DM45" i="90" s="1"/>
  <c r="DN45" i="90" s="1"/>
  <c r="DO45" i="90" s="1"/>
  <c r="DP45" i="90" s="1"/>
  <c r="DQ45" i="90" s="1"/>
  <c r="DR45" i="90" s="1"/>
  <c r="DS45" i="90" s="1"/>
  <c r="DY45" i="90"/>
  <c r="AD45" i="90"/>
  <c r="EI45" i="90" s="1"/>
  <c r="CP45" i="90"/>
  <c r="CQ45" i="90" s="1"/>
  <c r="CR45" i="90" s="1"/>
  <c r="CS45" i="90" s="1"/>
  <c r="CT45" i="90" s="1"/>
  <c r="CU45" i="90" s="1"/>
  <c r="CV45" i="90" s="1"/>
  <c r="CW45" i="90" s="1"/>
  <c r="CX45" i="90" s="1"/>
  <c r="CY45" i="90" s="1"/>
  <c r="CZ45" i="90" s="1"/>
  <c r="DA45" i="90" s="1"/>
  <c r="AA45" i="90"/>
  <c r="ED45" i="90"/>
  <c r="EG45" i="90"/>
  <c r="AF45" i="90"/>
  <c r="EJ45" i="90" s="1"/>
  <c r="W45" i="90"/>
  <c r="Z45" i="90"/>
  <c r="X45" i="90"/>
  <c r="EC45" i="90"/>
  <c r="AB45" i="90"/>
  <c r="AE45" i="90"/>
  <c r="AG45" i="90"/>
  <c r="EB45" i="90"/>
  <c r="V45" i="90"/>
  <c r="DZ45" i="90" s="1"/>
  <c r="AC45" i="90"/>
  <c r="EE45" i="90"/>
  <c r="GA128" i="90"/>
  <c r="GB128" i="90" s="1"/>
  <c r="GC128" i="90" s="1"/>
  <c r="EA45" i="90"/>
  <c r="EF45" i="90"/>
  <c r="L44" i="90"/>
  <c r="M44" i="90" s="1"/>
  <c r="E76" i="1"/>
  <c r="F76" i="1" s="1"/>
  <c r="G76" i="1" s="1"/>
  <c r="EH45" i="90"/>
  <c r="A45" i="1"/>
  <c r="J25" i="35"/>
  <c r="BX45" i="90" l="1"/>
  <c r="BY45" i="90" s="1"/>
  <c r="BZ45" i="90" s="1"/>
  <c r="CA45" i="90" s="1"/>
  <c r="CB45" i="90" s="1"/>
  <c r="CC45" i="90" s="1"/>
  <c r="CD45" i="90" s="1"/>
  <c r="CE45" i="90" s="1"/>
  <c r="CF45" i="90" s="1"/>
  <c r="CG45" i="90" s="1"/>
  <c r="CH45" i="90" s="1"/>
  <c r="CI45" i="90" s="1"/>
  <c r="EK45" i="90"/>
  <c r="FY45" i="90" s="1"/>
  <c r="G45" i="90" s="1"/>
  <c r="I45" i="90" s="1"/>
  <c r="A46" i="90" s="1"/>
  <c r="GA129" i="90"/>
  <c r="A46" i="1"/>
  <c r="FZ45" i="90" l="1"/>
  <c r="H45" i="90"/>
  <c r="K45" i="90" s="1"/>
  <c r="GA130" i="90"/>
  <c r="Y46" i="90"/>
  <c r="AA46" i="90"/>
  <c r="AD46" i="90"/>
  <c r="X46" i="90"/>
  <c r="AB46" i="90"/>
  <c r="AG46" i="90"/>
  <c r="W46" i="90"/>
  <c r="DH46" i="90"/>
  <c r="DI46" i="90" s="1"/>
  <c r="DJ46" i="90" s="1"/>
  <c r="DK46" i="90" s="1"/>
  <c r="DL46" i="90" s="1"/>
  <c r="DM46" i="90" s="1"/>
  <c r="DN46" i="90" s="1"/>
  <c r="DO46" i="90" s="1"/>
  <c r="DP46" i="90" s="1"/>
  <c r="DQ46" i="90" s="1"/>
  <c r="DR46" i="90" s="1"/>
  <c r="DS46" i="90" s="1"/>
  <c r="V46" i="90"/>
  <c r="AC46" i="90"/>
  <c r="AE46" i="90"/>
  <c r="EF46" i="90" s="1"/>
  <c r="Z46" i="90"/>
  <c r="ED46" i="90" s="1"/>
  <c r="CP46" i="90"/>
  <c r="CQ46" i="90" s="1"/>
  <c r="CR46" i="90" s="1"/>
  <c r="CS46" i="90" s="1"/>
  <c r="CT46" i="90" s="1"/>
  <c r="CU46" i="90" s="1"/>
  <c r="CV46" i="90" s="1"/>
  <c r="CW46" i="90" s="1"/>
  <c r="CX46" i="90" s="1"/>
  <c r="CY46" i="90" s="1"/>
  <c r="CZ46" i="90" s="1"/>
  <c r="DA46" i="90" s="1"/>
  <c r="AF46" i="90"/>
  <c r="A47" i="1"/>
  <c r="P114" i="5"/>
  <c r="P115" i="5" s="1"/>
  <c r="P111" i="5"/>
  <c r="P112" i="5" s="1"/>
  <c r="P108" i="5"/>
  <c r="P109" i="5" s="1"/>
  <c r="P105" i="5"/>
  <c r="P106" i="5" s="1"/>
  <c r="P102" i="5"/>
  <c r="P103" i="5" s="1"/>
  <c r="P99" i="5"/>
  <c r="P100" i="5" s="1"/>
  <c r="P96" i="5"/>
  <c r="P97" i="5" s="1"/>
  <c r="P93" i="5"/>
  <c r="P94" i="5" s="1"/>
  <c r="P90" i="5"/>
  <c r="P91" i="5" s="1"/>
  <c r="P87" i="5"/>
  <c r="P88" i="5" s="1"/>
  <c r="P84" i="5"/>
  <c r="P85" i="5" s="1"/>
  <c r="P81" i="5"/>
  <c r="P82" i="5" s="1"/>
  <c r="GA131" i="90" l="1"/>
  <c r="EA46" i="90"/>
  <c r="L45" i="90"/>
  <c r="M45" i="90" s="1"/>
  <c r="E77" i="1"/>
  <c r="DZ46" i="90"/>
  <c r="EC46" i="90"/>
  <c r="EE46" i="90"/>
  <c r="EH46" i="90"/>
  <c r="EB46" i="90"/>
  <c r="EI46" i="90"/>
  <c r="EJ46" i="90"/>
  <c r="BX46" i="90"/>
  <c r="BY46" i="90" s="1"/>
  <c r="BZ46" i="90" s="1"/>
  <c r="CA46" i="90" s="1"/>
  <c r="CB46" i="90" s="1"/>
  <c r="CC46" i="90" s="1"/>
  <c r="CD46" i="90" s="1"/>
  <c r="CE46" i="90" s="1"/>
  <c r="CF46" i="90" s="1"/>
  <c r="CG46" i="90" s="1"/>
  <c r="CH46" i="90" s="1"/>
  <c r="CI46" i="90" s="1"/>
  <c r="EG46" i="90"/>
  <c r="DY46" i="90"/>
  <c r="A48" i="1"/>
  <c r="GA132" i="90" l="1"/>
  <c r="EK46" i="90"/>
  <c r="FY46" i="90" s="1"/>
  <c r="G46" i="90" s="1"/>
  <c r="H46" i="90" s="1"/>
  <c r="F77" i="1"/>
  <c r="G77" i="1" s="1"/>
  <c r="J26" i="35"/>
  <c r="A49" i="1"/>
  <c r="I46" i="90" l="1"/>
  <c r="A47" i="90" s="1"/>
  <c r="V47" i="90" s="1"/>
  <c r="BX47" i="90" s="1"/>
  <c r="GA133" i="90"/>
  <c r="FZ46" i="90"/>
  <c r="K46" i="90"/>
  <c r="A50" i="1"/>
  <c r="DH47" i="90" l="1"/>
  <c r="DI47" i="90" s="1"/>
  <c r="DJ47" i="90" s="1"/>
  <c r="DK47" i="90" s="1"/>
  <c r="DL47" i="90" s="1"/>
  <c r="DM47" i="90" s="1"/>
  <c r="DN47" i="90" s="1"/>
  <c r="DO47" i="90" s="1"/>
  <c r="DP47" i="90" s="1"/>
  <c r="DQ47" i="90" s="1"/>
  <c r="DR47" i="90" s="1"/>
  <c r="DS47" i="90" s="1"/>
  <c r="AA47" i="90"/>
  <c r="AG47" i="90"/>
  <c r="W47" i="90"/>
  <c r="AD47" i="90"/>
  <c r="Z47" i="90"/>
  <c r="X47" i="90"/>
  <c r="AF47" i="90"/>
  <c r="AB47" i="90"/>
  <c r="Y47" i="90"/>
  <c r="AE47" i="90"/>
  <c r="CP47" i="90"/>
  <c r="CQ47" i="90" s="1"/>
  <c r="CR47" i="90" s="1"/>
  <c r="CS47" i="90" s="1"/>
  <c r="CT47" i="90" s="1"/>
  <c r="CU47" i="90" s="1"/>
  <c r="CV47" i="90" s="1"/>
  <c r="CW47" i="90" s="1"/>
  <c r="CX47" i="90" s="1"/>
  <c r="CY47" i="90" s="1"/>
  <c r="CZ47" i="90" s="1"/>
  <c r="DA47" i="90" s="1"/>
  <c r="AC47" i="90"/>
  <c r="DY47" i="90"/>
  <c r="GA134" i="90"/>
  <c r="EA47" i="90"/>
  <c r="EG47" i="90"/>
  <c r="EJ47" i="90"/>
  <c r="L46" i="90"/>
  <c r="M46" i="90" s="1"/>
  <c r="E78" i="1"/>
  <c r="F78" i="1" s="1"/>
  <c r="G78" i="1" s="1"/>
  <c r="EC47" i="90"/>
  <c r="EI47" i="90"/>
  <c r="EB47" i="90"/>
  <c r="EF47" i="90"/>
  <c r="ED47" i="90"/>
  <c r="EE47" i="90"/>
  <c r="DZ47" i="90"/>
  <c r="EH47" i="90"/>
  <c r="BY47" i="90"/>
  <c r="BZ47" i="90" s="1"/>
  <c r="CA47" i="90" s="1"/>
  <c r="CB47" i="90" s="1"/>
  <c r="CC47" i="90" s="1"/>
  <c r="CD47" i="90" s="1"/>
  <c r="CE47" i="90" s="1"/>
  <c r="CF47" i="90" s="1"/>
  <c r="CG47" i="90" s="1"/>
  <c r="CH47" i="90" s="1"/>
  <c r="CI47" i="90" s="1"/>
  <c r="A51" i="1"/>
  <c r="GA135" i="90" l="1"/>
  <c r="EK47" i="90"/>
  <c r="FY47" i="90" s="1"/>
  <c r="G47" i="90" s="1"/>
  <c r="H47" i="90" s="1"/>
  <c r="A52" i="1"/>
  <c r="GA136" i="90" l="1"/>
  <c r="FZ47" i="90"/>
  <c r="I47" i="90"/>
  <c r="A48" i="90" s="1"/>
  <c r="A53" i="1"/>
  <c r="GA137" i="90" l="1"/>
  <c r="X48" i="90"/>
  <c r="AE48" i="90"/>
  <c r="AF48" i="90"/>
  <c r="CP48" i="90"/>
  <c r="CQ48" i="90" s="1"/>
  <c r="CR48" i="90" s="1"/>
  <c r="CS48" i="90" s="1"/>
  <c r="CT48" i="90" s="1"/>
  <c r="CU48" i="90" s="1"/>
  <c r="CV48" i="90" s="1"/>
  <c r="CW48" i="90" s="1"/>
  <c r="CX48" i="90" s="1"/>
  <c r="CY48" i="90" s="1"/>
  <c r="CZ48" i="90" s="1"/>
  <c r="DA48" i="90" s="1"/>
  <c r="AA48" i="90"/>
  <c r="V48" i="90"/>
  <c r="BX48" i="90" s="1"/>
  <c r="Z48" i="90"/>
  <c r="AD48" i="90"/>
  <c r="Y48" i="90"/>
  <c r="ED48" i="90" s="1"/>
  <c r="AC48" i="90"/>
  <c r="W48" i="90"/>
  <c r="AB48" i="90"/>
  <c r="DH48" i="90"/>
  <c r="DI48" i="90" s="1"/>
  <c r="DJ48" i="90" s="1"/>
  <c r="DK48" i="90" s="1"/>
  <c r="DL48" i="90" s="1"/>
  <c r="DM48" i="90" s="1"/>
  <c r="DN48" i="90" s="1"/>
  <c r="DO48" i="90" s="1"/>
  <c r="DP48" i="90" s="1"/>
  <c r="DQ48" i="90" s="1"/>
  <c r="DR48" i="90" s="1"/>
  <c r="DS48" i="90" s="1"/>
  <c r="AG48" i="90"/>
  <c r="EI48" i="90" s="1"/>
  <c r="K47" i="90"/>
  <c r="EJ48" i="90"/>
  <c r="A54" i="1"/>
  <c r="EA48" i="90" l="1"/>
  <c r="EC48" i="90"/>
  <c r="GA138" i="90"/>
  <c r="DZ48" i="90"/>
  <c r="EB48" i="90"/>
  <c r="EF48" i="90"/>
  <c r="EE48" i="90"/>
  <c r="EH48" i="90"/>
  <c r="L47" i="90"/>
  <c r="M47" i="90" s="1"/>
  <c r="E79" i="1"/>
  <c r="DY48" i="90"/>
  <c r="BY48" i="90"/>
  <c r="BZ48" i="90" s="1"/>
  <c r="CA48" i="90" s="1"/>
  <c r="CB48" i="90" s="1"/>
  <c r="CC48" i="90" s="1"/>
  <c r="CD48" i="90" s="1"/>
  <c r="CE48" i="90" s="1"/>
  <c r="CF48" i="90" s="1"/>
  <c r="CG48" i="90" s="1"/>
  <c r="CH48" i="90" s="1"/>
  <c r="CI48" i="90" s="1"/>
  <c r="EG48" i="90"/>
  <c r="J27" i="35"/>
  <c r="A55" i="1"/>
  <c r="EK48" i="90" l="1"/>
  <c r="FY48" i="90" s="1"/>
  <c r="G48" i="90" s="1"/>
  <c r="I48" i="90" s="1"/>
  <c r="A49" i="90" s="1"/>
  <c r="GA139" i="90"/>
  <c r="F79" i="1"/>
  <c r="G79" i="1" s="1"/>
  <c r="A56" i="1"/>
  <c r="H48" i="90" l="1"/>
  <c r="AF49" i="90"/>
  <c r="AE49" i="90"/>
  <c r="X49" i="90"/>
  <c r="CP49" i="90"/>
  <c r="CQ49" i="90" s="1"/>
  <c r="CR49" i="90" s="1"/>
  <c r="CS49" i="90" s="1"/>
  <c r="CT49" i="90" s="1"/>
  <c r="CU49" i="90" s="1"/>
  <c r="CV49" i="90" s="1"/>
  <c r="CW49" i="90" s="1"/>
  <c r="CX49" i="90" s="1"/>
  <c r="CY49" i="90" s="1"/>
  <c r="CZ49" i="90" s="1"/>
  <c r="DA49" i="90" s="1"/>
  <c r="AG49" i="90"/>
  <c r="AB49" i="90"/>
  <c r="Y49" i="90"/>
  <c r="AD49" i="90"/>
  <c r="AC49" i="90"/>
  <c r="ED49" i="90" s="1"/>
  <c r="W49" i="90"/>
  <c r="Z49" i="90"/>
  <c r="AA49" i="90"/>
  <c r="DH49" i="90"/>
  <c r="DI49" i="90" s="1"/>
  <c r="DJ49" i="90" s="1"/>
  <c r="DK49" i="90" s="1"/>
  <c r="DL49" i="90" s="1"/>
  <c r="DM49" i="90" s="1"/>
  <c r="DN49" i="90" s="1"/>
  <c r="DO49" i="90" s="1"/>
  <c r="DP49" i="90" s="1"/>
  <c r="DQ49" i="90" s="1"/>
  <c r="DR49" i="90" s="1"/>
  <c r="DS49" i="90" s="1"/>
  <c r="FZ48" i="90"/>
  <c r="K48" i="90"/>
  <c r="L48" i="90" s="1"/>
  <c r="M48" i="90" s="1"/>
  <c r="V49" i="90"/>
  <c r="BX49" i="90" s="1"/>
  <c r="BY49" i="90" s="1"/>
  <c r="BZ49" i="90" s="1"/>
  <c r="CA49" i="90" s="1"/>
  <c r="CB49" i="90" s="1"/>
  <c r="CC49" i="90" s="1"/>
  <c r="CD49" i="90" s="1"/>
  <c r="CE49" i="90" s="1"/>
  <c r="CF49" i="90" s="1"/>
  <c r="CG49" i="90" s="1"/>
  <c r="CH49" i="90" s="1"/>
  <c r="CI49" i="90" s="1"/>
  <c r="GA140" i="90"/>
  <c r="EJ49" i="90"/>
  <c r="EF49" i="90"/>
  <c r="EE49" i="90"/>
  <c r="EB49" i="90"/>
  <c r="EC49" i="90"/>
  <c r="EA49" i="90"/>
  <c r="DY49" i="90"/>
  <c r="DZ49" i="90"/>
  <c r="EI49" i="90"/>
  <c r="A57" i="1"/>
  <c r="EH49" i="90" l="1"/>
  <c r="EG49" i="90"/>
  <c r="E80" i="1"/>
  <c r="F80" i="1" s="1"/>
  <c r="G80" i="1" s="1"/>
  <c r="GA141" i="90"/>
  <c r="A58" i="1"/>
  <c r="EK49" i="90" l="1"/>
  <c r="FY49" i="90" s="1"/>
  <c r="G49" i="90" s="1"/>
  <c r="I49" i="90" s="1"/>
  <c r="A50" i="90" s="1"/>
  <c r="CP50" i="90" s="1"/>
  <c r="CQ50" i="90" s="1"/>
  <c r="CR50" i="90" s="1"/>
  <c r="CS50" i="90" s="1"/>
  <c r="CT50" i="90" s="1"/>
  <c r="CU50" i="90" s="1"/>
  <c r="CV50" i="90" s="1"/>
  <c r="CW50" i="90" s="1"/>
  <c r="CX50" i="90" s="1"/>
  <c r="CY50" i="90" s="1"/>
  <c r="CZ50" i="90" s="1"/>
  <c r="DA50" i="90" s="1"/>
  <c r="GA142" i="90"/>
  <c r="A59" i="1"/>
  <c r="AG50" i="90" l="1"/>
  <c r="X50" i="90"/>
  <c r="V50" i="90"/>
  <c r="BX50" i="90" s="1"/>
  <c r="AC50" i="90"/>
  <c r="AB50" i="90"/>
  <c r="FZ49" i="90"/>
  <c r="W50" i="90"/>
  <c r="AD50" i="90"/>
  <c r="Z50" i="90"/>
  <c r="AA50" i="90"/>
  <c r="DH50" i="90"/>
  <c r="DI50" i="90" s="1"/>
  <c r="DJ50" i="90" s="1"/>
  <c r="DK50" i="90" s="1"/>
  <c r="DL50" i="90" s="1"/>
  <c r="DM50" i="90" s="1"/>
  <c r="DN50" i="90" s="1"/>
  <c r="DO50" i="90" s="1"/>
  <c r="DP50" i="90" s="1"/>
  <c r="DQ50" i="90" s="1"/>
  <c r="DR50" i="90" s="1"/>
  <c r="DS50" i="90" s="1"/>
  <c r="AE50" i="90"/>
  <c r="Y50" i="90"/>
  <c r="H49" i="90"/>
  <c r="K49" i="90" s="1"/>
  <c r="L49" i="90" s="1"/>
  <c r="M49" i="90" s="1"/>
  <c r="AF50" i="90"/>
  <c r="GA143" i="90"/>
  <c r="EE50" i="90"/>
  <c r="BY50" i="90"/>
  <c r="EG50" i="90"/>
  <c r="EH50" i="90"/>
  <c r="EJ50" i="90"/>
  <c r="EB50" i="90"/>
  <c r="EC50" i="90"/>
  <c r="DY50" i="90"/>
  <c r="BZ50" i="90"/>
  <c r="CA50" i="90" s="1"/>
  <c r="CB50" i="90" s="1"/>
  <c r="CC50" i="90" s="1"/>
  <c r="CD50" i="90" s="1"/>
  <c r="CE50" i="90" s="1"/>
  <c r="CF50" i="90" s="1"/>
  <c r="CG50" i="90" s="1"/>
  <c r="CH50" i="90" s="1"/>
  <c r="CI50" i="90" s="1"/>
  <c r="EA50" i="90"/>
  <c r="DZ50" i="90"/>
  <c r="EI50" i="90"/>
  <c r="ED50" i="90"/>
  <c r="EF50" i="90"/>
  <c r="A60" i="1"/>
  <c r="E81" i="1" l="1"/>
  <c r="F81" i="1" s="1"/>
  <c r="G81" i="1" s="1"/>
  <c r="GA144" i="90"/>
  <c r="EK50" i="90"/>
  <c r="FY50" i="90" s="1"/>
  <c r="G50" i="90" s="1"/>
  <c r="J28" i="35"/>
  <c r="A61" i="1"/>
  <c r="GA145" i="90" l="1"/>
  <c r="FZ50" i="90"/>
  <c r="I50" i="90"/>
  <c r="A51" i="90" s="1"/>
  <c r="H50" i="90"/>
  <c r="A62" i="1"/>
  <c r="GA146" i="90" l="1"/>
  <c r="K50" i="90"/>
  <c r="AE51" i="90"/>
  <c r="Y51" i="90"/>
  <c r="V51" i="90"/>
  <c r="BX51" i="90" s="1"/>
  <c r="AA51" i="90"/>
  <c r="DH51" i="90"/>
  <c r="DI51" i="90" s="1"/>
  <c r="DJ51" i="90" s="1"/>
  <c r="DK51" i="90" s="1"/>
  <c r="DL51" i="90" s="1"/>
  <c r="DM51" i="90" s="1"/>
  <c r="DN51" i="90" s="1"/>
  <c r="DO51" i="90" s="1"/>
  <c r="DP51" i="90" s="1"/>
  <c r="DQ51" i="90" s="1"/>
  <c r="DR51" i="90" s="1"/>
  <c r="DS51" i="90" s="1"/>
  <c r="CP51" i="90"/>
  <c r="CQ51" i="90" s="1"/>
  <c r="CR51" i="90" s="1"/>
  <c r="CS51" i="90" s="1"/>
  <c r="CT51" i="90" s="1"/>
  <c r="CU51" i="90" s="1"/>
  <c r="CV51" i="90" s="1"/>
  <c r="CW51" i="90" s="1"/>
  <c r="CX51" i="90" s="1"/>
  <c r="CY51" i="90" s="1"/>
  <c r="CZ51" i="90" s="1"/>
  <c r="DA51" i="90" s="1"/>
  <c r="AD51" i="90"/>
  <c r="AC51" i="90"/>
  <c r="AB51" i="90"/>
  <c r="W51" i="90"/>
  <c r="AG51" i="90"/>
  <c r="AF51" i="90"/>
  <c r="X51" i="90"/>
  <c r="Z51" i="90"/>
  <c r="A63" i="1"/>
  <c r="GA147" i="90" l="1"/>
  <c r="EF51" i="90"/>
  <c r="L50" i="90"/>
  <c r="M50" i="90" s="1"/>
  <c r="E82" i="1"/>
  <c r="DY51" i="90"/>
  <c r="BY51" i="90"/>
  <c r="BZ51" i="90" s="1"/>
  <c r="CA51" i="90" s="1"/>
  <c r="CB51" i="90" s="1"/>
  <c r="CC51" i="90" s="1"/>
  <c r="CD51" i="90" s="1"/>
  <c r="CE51" i="90" s="1"/>
  <c r="CF51" i="90" s="1"/>
  <c r="CG51" i="90" s="1"/>
  <c r="CH51" i="90" s="1"/>
  <c r="CI51" i="90" s="1"/>
  <c r="EJ51" i="90"/>
  <c r="EC51" i="90"/>
  <c r="EH51" i="90"/>
  <c r="EA51" i="90"/>
  <c r="EI51" i="90"/>
  <c r="EG51" i="90"/>
  <c r="ED51" i="90"/>
  <c r="DZ51" i="90"/>
  <c r="EE51" i="90"/>
  <c r="EB51" i="90"/>
  <c r="A64" i="1"/>
  <c r="GA148" i="90" l="1"/>
  <c r="F82" i="1"/>
  <c r="G82" i="1" s="1"/>
  <c r="EK51" i="90"/>
  <c r="FY51" i="90" s="1"/>
  <c r="G51" i="90" s="1"/>
  <c r="I51" i="90" s="1"/>
  <c r="A52" i="90" s="1"/>
  <c r="A65" i="1"/>
  <c r="GA149" i="90" l="1"/>
  <c r="FZ51" i="90"/>
  <c r="H51" i="90"/>
  <c r="K51" i="90" s="1"/>
  <c r="AC52" i="90"/>
  <c r="AE52" i="90"/>
  <c r="DH52" i="90"/>
  <c r="DI52" i="90" s="1"/>
  <c r="DJ52" i="90" s="1"/>
  <c r="DK52" i="90" s="1"/>
  <c r="DL52" i="90" s="1"/>
  <c r="DM52" i="90" s="1"/>
  <c r="DN52" i="90" s="1"/>
  <c r="DO52" i="90" s="1"/>
  <c r="DP52" i="90" s="1"/>
  <c r="DQ52" i="90" s="1"/>
  <c r="DR52" i="90" s="1"/>
  <c r="DS52" i="90" s="1"/>
  <c r="AF52" i="90"/>
  <c r="Y52" i="90"/>
  <c r="AA52" i="90"/>
  <c r="CP52" i="90"/>
  <c r="CQ52" i="90" s="1"/>
  <c r="CR52" i="90" s="1"/>
  <c r="CS52" i="90" s="1"/>
  <c r="CT52" i="90" s="1"/>
  <c r="CU52" i="90" s="1"/>
  <c r="CV52" i="90" s="1"/>
  <c r="CW52" i="90" s="1"/>
  <c r="CX52" i="90" s="1"/>
  <c r="CY52" i="90" s="1"/>
  <c r="CZ52" i="90" s="1"/>
  <c r="DA52" i="90" s="1"/>
  <c r="X52" i="90"/>
  <c r="V52" i="90"/>
  <c r="W52" i="90"/>
  <c r="AD52" i="90"/>
  <c r="Z52" i="90"/>
  <c r="AB52" i="90"/>
  <c r="EG52" i="90" s="1"/>
  <c r="AG52" i="90"/>
  <c r="EI52" i="90" s="1"/>
  <c r="A66" i="1"/>
  <c r="GA150" i="90" l="1"/>
  <c r="GB150" i="90" s="1"/>
  <c r="GC150" i="90" s="1"/>
  <c r="L51" i="90"/>
  <c r="M51" i="90" s="1"/>
  <c r="E83" i="1"/>
  <c r="F83" i="1" s="1"/>
  <c r="G83" i="1" s="1"/>
  <c r="EB52" i="90"/>
  <c r="DY52" i="90"/>
  <c r="ED52" i="90"/>
  <c r="EE52" i="90"/>
  <c r="DZ52" i="90"/>
  <c r="EA52" i="90"/>
  <c r="BX52" i="90"/>
  <c r="BY52" i="90" s="1"/>
  <c r="BZ52" i="90" s="1"/>
  <c r="CA52" i="90" s="1"/>
  <c r="CB52" i="90" s="1"/>
  <c r="CC52" i="90" s="1"/>
  <c r="CD52" i="90" s="1"/>
  <c r="CE52" i="90" s="1"/>
  <c r="CF52" i="90" s="1"/>
  <c r="CG52" i="90" s="1"/>
  <c r="CH52" i="90" s="1"/>
  <c r="CI52" i="90" s="1"/>
  <c r="EH52" i="90"/>
  <c r="EJ52" i="90"/>
  <c r="EF52" i="90"/>
  <c r="EC52" i="90"/>
  <c r="J29" i="35"/>
  <c r="A67" i="1"/>
  <c r="GA151" i="90" l="1"/>
  <c r="GB151" i="90" s="1"/>
  <c r="GC151" i="90" s="1"/>
  <c r="EK52" i="90"/>
  <c r="FY52" i="90" s="1"/>
  <c r="G52" i="90" s="1"/>
  <c r="GE52" i="90" s="1"/>
  <c r="C84" i="1" s="1"/>
  <c r="A68" i="1"/>
  <c r="GA152" i="90" l="1"/>
  <c r="K52" i="90"/>
  <c r="FZ52" i="90"/>
  <c r="H52" i="90"/>
  <c r="I52" i="90"/>
  <c r="A53" i="90" s="1"/>
  <c r="A69" i="1"/>
  <c r="GA153" i="90" l="1"/>
  <c r="L52" i="90"/>
  <c r="M52" i="90" s="1"/>
  <c r="E84" i="1"/>
  <c r="AA53" i="90"/>
  <c r="AF53" i="90"/>
  <c r="DH53" i="90"/>
  <c r="DI53" i="90" s="1"/>
  <c r="DJ53" i="90" s="1"/>
  <c r="DK53" i="90" s="1"/>
  <c r="DL53" i="90" s="1"/>
  <c r="DM53" i="90" s="1"/>
  <c r="DN53" i="90" s="1"/>
  <c r="DO53" i="90" s="1"/>
  <c r="DP53" i="90" s="1"/>
  <c r="DQ53" i="90" s="1"/>
  <c r="DR53" i="90" s="1"/>
  <c r="DS53" i="90" s="1"/>
  <c r="W53" i="90"/>
  <c r="AG53" i="90"/>
  <c r="X53" i="90"/>
  <c r="AB53" i="90"/>
  <c r="Z53" i="90"/>
  <c r="V53" i="90"/>
  <c r="AC53" i="90"/>
  <c r="CP53" i="90"/>
  <c r="CQ53" i="90" s="1"/>
  <c r="CR53" i="90" s="1"/>
  <c r="CS53" i="90" s="1"/>
  <c r="CT53" i="90" s="1"/>
  <c r="CU53" i="90" s="1"/>
  <c r="CV53" i="90" s="1"/>
  <c r="CW53" i="90" s="1"/>
  <c r="CX53" i="90" s="1"/>
  <c r="CY53" i="90" s="1"/>
  <c r="CZ53" i="90" s="1"/>
  <c r="DA53" i="90" s="1"/>
  <c r="AE53" i="90"/>
  <c r="Y53" i="90"/>
  <c r="AD53" i="90"/>
  <c r="A70" i="1"/>
  <c r="GA154" i="90" l="1"/>
  <c r="EJ53" i="90"/>
  <c r="F84" i="1"/>
  <c r="G84" i="1" s="1"/>
  <c r="EA53" i="90"/>
  <c r="EI53" i="90"/>
  <c r="ED53" i="90"/>
  <c r="DY53" i="90"/>
  <c r="EE53" i="90"/>
  <c r="EH53" i="90"/>
  <c r="EG53" i="90"/>
  <c r="EF53" i="90"/>
  <c r="DZ53" i="90"/>
  <c r="EB53" i="90"/>
  <c r="EC53" i="90"/>
  <c r="BX53" i="90"/>
  <c r="BY53" i="90" s="1"/>
  <c r="BZ53" i="90" s="1"/>
  <c r="CA53" i="90" s="1"/>
  <c r="CB53" i="90" s="1"/>
  <c r="CC53" i="90" s="1"/>
  <c r="CD53" i="90" s="1"/>
  <c r="CE53" i="90" s="1"/>
  <c r="CF53" i="90" s="1"/>
  <c r="CG53" i="90" s="1"/>
  <c r="CH53" i="90" s="1"/>
  <c r="CI53" i="90" s="1"/>
  <c r="J30" i="35"/>
  <c r="A71" i="1"/>
  <c r="GA155" i="90" l="1"/>
  <c r="EK53" i="90"/>
  <c r="FY53" i="90" s="1"/>
  <c r="G53" i="90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GA156" i="90" l="1"/>
  <c r="H53" i="90"/>
  <c r="GE53" i="90"/>
  <c r="C85" i="1" s="1"/>
  <c r="I53" i="90"/>
  <c r="A54" i="90" s="1"/>
  <c r="AA54" i="90" s="1"/>
  <c r="K53" i="90"/>
  <c r="FZ53" i="90"/>
  <c r="V54" i="90" l="1"/>
  <c r="BX54" i="90" s="1"/>
  <c r="BY54" i="90" s="1"/>
  <c r="BZ54" i="90" s="1"/>
  <c r="CA54" i="90" s="1"/>
  <c r="CB54" i="90" s="1"/>
  <c r="CC54" i="90" s="1"/>
  <c r="CD54" i="90" s="1"/>
  <c r="CE54" i="90" s="1"/>
  <c r="CF54" i="90" s="1"/>
  <c r="CG54" i="90" s="1"/>
  <c r="CH54" i="90" s="1"/>
  <c r="CI54" i="90" s="1"/>
  <c r="DH54" i="90"/>
  <c r="DI54" i="90" s="1"/>
  <c r="DJ54" i="90" s="1"/>
  <c r="DK54" i="90" s="1"/>
  <c r="DL54" i="90" s="1"/>
  <c r="DM54" i="90" s="1"/>
  <c r="DN54" i="90" s="1"/>
  <c r="DO54" i="90" s="1"/>
  <c r="DP54" i="90" s="1"/>
  <c r="DQ54" i="90" s="1"/>
  <c r="DR54" i="90" s="1"/>
  <c r="DS54" i="90" s="1"/>
  <c r="Z54" i="90"/>
  <c r="Y54" i="90"/>
  <c r="AC54" i="90"/>
  <c r="AF54" i="90"/>
  <c r="AD54" i="90"/>
  <c r="AB54" i="90"/>
  <c r="AG54" i="90"/>
  <c r="X54" i="90"/>
  <c r="W54" i="90"/>
  <c r="CP54" i="90"/>
  <c r="CQ54" i="90" s="1"/>
  <c r="CR54" i="90" s="1"/>
  <c r="CS54" i="90" s="1"/>
  <c r="CT54" i="90" s="1"/>
  <c r="CU54" i="90" s="1"/>
  <c r="CV54" i="90" s="1"/>
  <c r="CW54" i="90" s="1"/>
  <c r="CX54" i="90" s="1"/>
  <c r="CY54" i="90" s="1"/>
  <c r="CZ54" i="90" s="1"/>
  <c r="DA54" i="90" s="1"/>
  <c r="AE54" i="90"/>
  <c r="GA157" i="90"/>
  <c r="L53" i="90"/>
  <c r="M53" i="90" s="1"/>
  <c r="E85" i="1"/>
  <c r="F85" i="1" s="1"/>
  <c r="G85" i="1" s="1"/>
  <c r="EE54" i="90"/>
  <c r="EJ54" i="90"/>
  <c r="EI54" i="90"/>
  <c r="EA54" i="90"/>
  <c r="EH54" i="90"/>
  <c r="DY54" i="90"/>
  <c r="EF54" i="90"/>
  <c r="EC54" i="90"/>
  <c r="EG54" i="90"/>
  <c r="DZ54" i="90"/>
  <c r="ED54" i="90"/>
  <c r="EB54" i="90"/>
  <c r="GA158" i="90" l="1"/>
  <c r="EK54" i="90"/>
  <c r="FY54" i="90" s="1"/>
  <c r="G54" i="90" s="1"/>
  <c r="GA159" i="90" l="1"/>
  <c r="H54" i="90"/>
  <c r="GE54" i="90"/>
  <c r="C86" i="1" s="1"/>
  <c r="K54" i="90"/>
  <c r="FZ54" i="90"/>
  <c r="I54" i="90"/>
  <c r="A55" i="90" s="1"/>
  <c r="AE55" i="90" s="1"/>
  <c r="J31" i="35"/>
  <c r="GA160" i="90" l="1"/>
  <c r="L54" i="90"/>
  <c r="M54" i="90" s="1"/>
  <c r="E86" i="1"/>
  <c r="X55" i="90"/>
  <c r="Z55" i="90"/>
  <c r="AD55" i="90"/>
  <c r="CP55" i="90"/>
  <c r="CQ55" i="90" s="1"/>
  <c r="CR55" i="90" s="1"/>
  <c r="CS55" i="90" s="1"/>
  <c r="CT55" i="90" s="1"/>
  <c r="CU55" i="90" s="1"/>
  <c r="CV55" i="90" s="1"/>
  <c r="CW55" i="90" s="1"/>
  <c r="CX55" i="90" s="1"/>
  <c r="CY55" i="90" s="1"/>
  <c r="CZ55" i="90" s="1"/>
  <c r="DA55" i="90" s="1"/>
  <c r="AG55" i="90"/>
  <c r="AB55" i="90"/>
  <c r="AA55" i="90"/>
  <c r="AC55" i="90"/>
  <c r="Y55" i="90"/>
  <c r="V55" i="90"/>
  <c r="BX55" i="90" s="1"/>
  <c r="AF55" i="90"/>
  <c r="EJ55" i="90" s="1"/>
  <c r="W55" i="90"/>
  <c r="DH55" i="90"/>
  <c r="DI55" i="90" s="1"/>
  <c r="DJ55" i="90" s="1"/>
  <c r="DK55" i="90" s="1"/>
  <c r="DL55" i="90" s="1"/>
  <c r="DM55" i="90" s="1"/>
  <c r="DN55" i="90" s="1"/>
  <c r="DO55" i="90" s="1"/>
  <c r="DP55" i="90" s="1"/>
  <c r="DQ55" i="90" s="1"/>
  <c r="DR55" i="90" s="1"/>
  <c r="DS55" i="90" s="1"/>
  <c r="GA161" i="90" l="1"/>
  <c r="DZ55" i="90"/>
  <c r="F86" i="1"/>
  <c r="G86" i="1" s="1"/>
  <c r="EI55" i="90"/>
  <c r="ED55" i="90"/>
  <c r="EG55" i="90"/>
  <c r="EF55" i="90"/>
  <c r="EE55" i="90"/>
  <c r="EC55" i="90"/>
  <c r="EH55" i="90"/>
  <c r="EA55" i="90"/>
  <c r="BY55" i="90"/>
  <c r="BZ55" i="90" s="1"/>
  <c r="CA55" i="90" s="1"/>
  <c r="CB55" i="90" s="1"/>
  <c r="CC55" i="90" s="1"/>
  <c r="CD55" i="90" s="1"/>
  <c r="CE55" i="90" s="1"/>
  <c r="CF55" i="90" s="1"/>
  <c r="CG55" i="90" s="1"/>
  <c r="CH55" i="90" s="1"/>
  <c r="CI55" i="90" s="1"/>
  <c r="DY55" i="90"/>
  <c r="EB55" i="90"/>
  <c r="GA162" i="90" l="1"/>
  <c r="EK55" i="90"/>
  <c r="FY55" i="90" s="1"/>
  <c r="G55" i="90" s="1"/>
  <c r="GE55" i="90" s="1"/>
  <c r="C87" i="1" s="1"/>
  <c r="GA163" i="90" l="1"/>
  <c r="K55" i="90"/>
  <c r="H55" i="90"/>
  <c r="I55" i="90"/>
  <c r="A56" i="90" s="1"/>
  <c r="Z56" i="90" s="1"/>
  <c r="FZ55" i="90"/>
  <c r="AC56" i="90" l="1"/>
  <c r="X56" i="90"/>
  <c r="AA56" i="90"/>
  <c r="Y56" i="90"/>
  <c r="CP56" i="90"/>
  <c r="CQ56" i="90" s="1"/>
  <c r="CR56" i="90" s="1"/>
  <c r="CS56" i="90" s="1"/>
  <c r="CT56" i="90" s="1"/>
  <c r="CU56" i="90" s="1"/>
  <c r="CV56" i="90" s="1"/>
  <c r="CW56" i="90" s="1"/>
  <c r="CX56" i="90" s="1"/>
  <c r="CY56" i="90" s="1"/>
  <c r="CZ56" i="90" s="1"/>
  <c r="DA56" i="90" s="1"/>
  <c r="DH56" i="90"/>
  <c r="DI56" i="90" s="1"/>
  <c r="DJ56" i="90" s="1"/>
  <c r="DK56" i="90" s="1"/>
  <c r="DL56" i="90" s="1"/>
  <c r="DM56" i="90" s="1"/>
  <c r="DN56" i="90" s="1"/>
  <c r="DO56" i="90" s="1"/>
  <c r="DP56" i="90" s="1"/>
  <c r="DQ56" i="90" s="1"/>
  <c r="DR56" i="90" s="1"/>
  <c r="DS56" i="90" s="1"/>
  <c r="V56" i="90"/>
  <c r="BX56" i="90" s="1"/>
  <c r="AE56" i="90"/>
  <c r="AB56" i="90"/>
  <c r="AF56" i="90"/>
  <c r="GA164" i="90"/>
  <c r="GB164" i="90" s="1"/>
  <c r="GC164" i="90" s="1"/>
  <c r="W56" i="90"/>
  <c r="DY56" i="90" s="1"/>
  <c r="AD56" i="90"/>
  <c r="L55" i="90"/>
  <c r="M55" i="90" s="1"/>
  <c r="E87" i="1"/>
  <c r="F87" i="1" s="1"/>
  <c r="G87" i="1" s="1"/>
  <c r="AG56" i="90"/>
  <c r="EH56" i="90" s="1"/>
  <c r="EJ56" i="90"/>
  <c r="DZ56" i="90"/>
  <c r="EG56" i="90"/>
  <c r="EE56" i="90"/>
  <c r="ED56" i="90"/>
  <c r="EA56" i="90"/>
  <c r="EF56" i="90"/>
  <c r="EC56" i="90"/>
  <c r="BY56" i="90"/>
  <c r="BZ56" i="90" s="1"/>
  <c r="CA56" i="90" s="1"/>
  <c r="CB56" i="90" s="1"/>
  <c r="CC56" i="90" s="1"/>
  <c r="CD56" i="90" s="1"/>
  <c r="CE56" i="90" s="1"/>
  <c r="CF56" i="90" s="1"/>
  <c r="CG56" i="90" s="1"/>
  <c r="CH56" i="90" s="1"/>
  <c r="CI56" i="90" s="1"/>
  <c r="GA165" i="90" l="1"/>
  <c r="EI56" i="90"/>
  <c r="EB56" i="90"/>
  <c r="J32" i="35"/>
  <c r="EK56" i="90" l="1"/>
  <c r="FY56" i="90" s="1"/>
  <c r="G56" i="90" s="1"/>
  <c r="FZ56" i="90" s="1"/>
  <c r="GA166" i="90"/>
  <c r="I56" i="90"/>
  <c r="H56" i="90" l="1"/>
  <c r="GA167" i="90"/>
  <c r="A57" i="90"/>
  <c r="EB57" i="90" s="1"/>
  <c r="K56" i="90"/>
  <c r="GA168" i="90" l="1"/>
  <c r="EI57" i="90"/>
  <c r="ED57" i="90"/>
  <c r="EF57" i="90"/>
  <c r="L56" i="90"/>
  <c r="M56" i="90" s="1"/>
  <c r="E88" i="1"/>
  <c r="EJ57" i="90"/>
  <c r="EC57" i="90"/>
  <c r="EA57" i="90"/>
  <c r="EE57" i="90"/>
  <c r="BY57" i="90"/>
  <c r="BZ57" i="90" s="1"/>
  <c r="CA57" i="90" s="1"/>
  <c r="CB57" i="90" s="1"/>
  <c r="CC57" i="90" s="1"/>
  <c r="CD57" i="90" s="1"/>
  <c r="CE57" i="90" s="1"/>
  <c r="CF57" i="90" s="1"/>
  <c r="CG57" i="90" s="1"/>
  <c r="CH57" i="90" s="1"/>
  <c r="CI57" i="90" s="1"/>
  <c r="AC57" i="90"/>
  <c r="EG57" i="90" s="1"/>
  <c r="V57" i="90"/>
  <c r="AF57" i="90"/>
  <c r="EH57" i="90" s="1"/>
  <c r="DH57" i="90"/>
  <c r="DI57" i="90" s="1"/>
  <c r="DJ57" i="90" s="1"/>
  <c r="DK57" i="90" s="1"/>
  <c r="DL57" i="90" s="1"/>
  <c r="DM57" i="90" s="1"/>
  <c r="DN57" i="90" s="1"/>
  <c r="DO57" i="90" s="1"/>
  <c r="DP57" i="90" s="1"/>
  <c r="DQ57" i="90" s="1"/>
  <c r="DR57" i="90" s="1"/>
  <c r="DS57" i="90" s="1"/>
  <c r="Y57" i="90"/>
  <c r="CP57" i="90"/>
  <c r="CQ57" i="90" s="1"/>
  <c r="CR57" i="90" s="1"/>
  <c r="CS57" i="90" s="1"/>
  <c r="CT57" i="90" s="1"/>
  <c r="CU57" i="90" s="1"/>
  <c r="CV57" i="90" s="1"/>
  <c r="CW57" i="90" s="1"/>
  <c r="CX57" i="90" s="1"/>
  <c r="CY57" i="90" s="1"/>
  <c r="CZ57" i="90" s="1"/>
  <c r="DA57" i="90" s="1"/>
  <c r="AA57" i="90"/>
  <c r="AB57" i="90"/>
  <c r="W57" i="90"/>
  <c r="DY57" i="90" s="1"/>
  <c r="AE57" i="90"/>
  <c r="AD57" i="90"/>
  <c r="Z57" i="90"/>
  <c r="X57" i="90"/>
  <c r="AG57" i="90"/>
  <c r="GA169" i="90" l="1"/>
  <c r="F88" i="1"/>
  <c r="G88" i="1" s="1"/>
  <c r="DZ57" i="90"/>
  <c r="EK57" i="90" s="1"/>
  <c r="BX57" i="90"/>
  <c r="GA170" i="90" l="1"/>
  <c r="GB170" i="90" s="1"/>
  <c r="GC170" i="90" s="1"/>
  <c r="FY57" i="90"/>
  <c r="G57" i="90" s="1"/>
  <c r="GE57" i="90" s="1"/>
  <c r="C89" i="1" s="1"/>
  <c r="K57" i="90"/>
  <c r="J33" i="35"/>
  <c r="FZ57" i="90" l="1"/>
  <c r="GA171" i="90"/>
  <c r="H57" i="90"/>
  <c r="I57" i="90"/>
  <c r="A58" i="90" s="1"/>
  <c r="AD58" i="90" s="1"/>
  <c r="L57" i="90"/>
  <c r="M57" i="90" s="1"/>
  <c r="E89" i="1"/>
  <c r="F89" i="1" s="1"/>
  <c r="G89" i="1" s="1"/>
  <c r="AG58" i="90" l="1"/>
  <c r="AE58" i="90"/>
  <c r="AF58" i="90"/>
  <c r="Z58" i="90"/>
  <c r="V58" i="90"/>
  <c r="BX58" i="90" s="1"/>
  <c r="BY58" i="90" s="1"/>
  <c r="BZ58" i="90" s="1"/>
  <c r="CA58" i="90" s="1"/>
  <c r="X58" i="90"/>
  <c r="W58" i="90"/>
  <c r="AB58" i="90"/>
  <c r="EC58" i="90" s="1"/>
  <c r="AC58" i="90"/>
  <c r="DH58" i="90"/>
  <c r="DI58" i="90" s="1"/>
  <c r="DJ58" i="90" s="1"/>
  <c r="DK58" i="90" s="1"/>
  <c r="DL58" i="90" s="1"/>
  <c r="DM58" i="90" s="1"/>
  <c r="DN58" i="90" s="1"/>
  <c r="DO58" i="90" s="1"/>
  <c r="DP58" i="90" s="1"/>
  <c r="DQ58" i="90" s="1"/>
  <c r="DR58" i="90" s="1"/>
  <c r="DS58" i="90" s="1"/>
  <c r="Y58" i="90"/>
  <c r="CP58" i="90"/>
  <c r="CQ58" i="90" s="1"/>
  <c r="CR58" i="90" s="1"/>
  <c r="CS58" i="90" s="1"/>
  <c r="CT58" i="90" s="1"/>
  <c r="CU58" i="90" s="1"/>
  <c r="CV58" i="90" s="1"/>
  <c r="CW58" i="90" s="1"/>
  <c r="CX58" i="90" s="1"/>
  <c r="CY58" i="90" s="1"/>
  <c r="CZ58" i="90" s="1"/>
  <c r="DA58" i="90" s="1"/>
  <c r="AA58" i="90"/>
  <c r="GA172" i="90"/>
  <c r="GB172" i="90" s="1"/>
  <c r="GC172" i="90" s="1"/>
  <c r="EI58" i="90"/>
  <c r="EE58" i="90"/>
  <c r="CB58" i="90"/>
  <c r="CC58" i="90" s="1"/>
  <c r="CD58" i="90" s="1"/>
  <c r="CE58" i="90" s="1"/>
  <c r="CF58" i="90" s="1"/>
  <c r="CG58" i="90" s="1"/>
  <c r="CH58" i="90" s="1"/>
  <c r="CI58" i="90" s="1"/>
  <c r="EJ58" i="90"/>
  <c r="EH58" i="90"/>
  <c r="DZ58" i="90"/>
  <c r="EA58" i="90"/>
  <c r="EB58" i="90"/>
  <c r="DY58" i="90"/>
  <c r="EF58" i="90"/>
  <c r="EG58" i="90"/>
  <c r="ED58" i="90"/>
  <c r="GA173" i="90" l="1"/>
  <c r="EK58" i="90"/>
  <c r="FY58" i="90" s="1"/>
  <c r="G58" i="90" s="1"/>
  <c r="GE58" i="90" s="1"/>
  <c r="C90" i="1" s="1"/>
  <c r="GA174" i="90" l="1"/>
  <c r="GB174" i="90" s="1"/>
  <c r="GC174" i="90" s="1"/>
  <c r="FZ58" i="90"/>
  <c r="K58" i="90"/>
  <c r="H58" i="90"/>
  <c r="I58" i="90"/>
  <c r="A59" i="90" s="1"/>
  <c r="GA175" i="90" l="1"/>
  <c r="L58" i="90"/>
  <c r="M58" i="90" s="1"/>
  <c r="E90" i="1"/>
  <c r="AE59" i="90"/>
  <c r="AC59" i="90"/>
  <c r="X59" i="90"/>
  <c r="W59" i="90"/>
  <c r="Y59" i="90"/>
  <c r="AF59" i="90"/>
  <c r="DH59" i="90"/>
  <c r="DI59" i="90" s="1"/>
  <c r="DJ59" i="90" s="1"/>
  <c r="DK59" i="90" s="1"/>
  <c r="DL59" i="90" s="1"/>
  <c r="DM59" i="90" s="1"/>
  <c r="DN59" i="90" s="1"/>
  <c r="DO59" i="90" s="1"/>
  <c r="DP59" i="90" s="1"/>
  <c r="DQ59" i="90" s="1"/>
  <c r="DR59" i="90" s="1"/>
  <c r="DS59" i="90" s="1"/>
  <c r="V59" i="90"/>
  <c r="DZ59" i="90" s="1"/>
  <c r="AB59" i="90"/>
  <c r="Z59" i="90"/>
  <c r="AG59" i="90"/>
  <c r="CP59" i="90"/>
  <c r="CQ59" i="90" s="1"/>
  <c r="CR59" i="90" s="1"/>
  <c r="CS59" i="90" s="1"/>
  <c r="CT59" i="90" s="1"/>
  <c r="CU59" i="90" s="1"/>
  <c r="CV59" i="90" s="1"/>
  <c r="CW59" i="90" s="1"/>
  <c r="CX59" i="90" s="1"/>
  <c r="CY59" i="90" s="1"/>
  <c r="CZ59" i="90" s="1"/>
  <c r="DA59" i="90" s="1"/>
  <c r="AD59" i="90"/>
  <c r="AA59" i="90"/>
  <c r="EC59" i="90" s="1"/>
  <c r="EI59" i="90"/>
  <c r="J34" i="35"/>
  <c r="GA176" i="90" l="1"/>
  <c r="F90" i="1"/>
  <c r="G90" i="1" s="1"/>
  <c r="DY59" i="90"/>
  <c r="EB59" i="90"/>
  <c r="EA59" i="90"/>
  <c r="ED59" i="90"/>
  <c r="EG59" i="90"/>
  <c r="BX59" i="90"/>
  <c r="BY59" i="90" s="1"/>
  <c r="BZ59" i="90" s="1"/>
  <c r="CA59" i="90" s="1"/>
  <c r="CB59" i="90" s="1"/>
  <c r="CC59" i="90" s="1"/>
  <c r="CD59" i="90" s="1"/>
  <c r="CE59" i="90" s="1"/>
  <c r="CF59" i="90" s="1"/>
  <c r="CG59" i="90" s="1"/>
  <c r="CH59" i="90" s="1"/>
  <c r="CI59" i="90" s="1"/>
  <c r="EF59" i="90"/>
  <c r="EH59" i="90"/>
  <c r="EE59" i="90"/>
  <c r="EJ59" i="90"/>
  <c r="GA177" i="90" l="1"/>
  <c r="EK59" i="90"/>
  <c r="FY59" i="90" s="1"/>
  <c r="G59" i="90" s="1"/>
  <c r="GA178" i="90" l="1"/>
  <c r="H59" i="90"/>
  <c r="GE59" i="90"/>
  <c r="C91" i="1" s="1"/>
  <c r="I59" i="90"/>
  <c r="A60" i="90" s="1"/>
  <c r="FZ59" i="90"/>
  <c r="K59" i="90"/>
  <c r="Y60" i="90" l="1"/>
  <c r="W60" i="90"/>
  <c r="AF60" i="90"/>
  <c r="DH60" i="90"/>
  <c r="DI60" i="90" s="1"/>
  <c r="DJ60" i="90" s="1"/>
  <c r="DK60" i="90" s="1"/>
  <c r="DL60" i="90" s="1"/>
  <c r="DM60" i="90" s="1"/>
  <c r="DN60" i="90" s="1"/>
  <c r="DO60" i="90" s="1"/>
  <c r="DP60" i="90" s="1"/>
  <c r="DQ60" i="90" s="1"/>
  <c r="DR60" i="90" s="1"/>
  <c r="DS60" i="90" s="1"/>
  <c r="X60" i="90"/>
  <c r="AE60" i="90"/>
  <c r="Z60" i="90"/>
  <c r="AC60" i="90"/>
  <c r="AD60" i="90"/>
  <c r="AA60" i="90"/>
  <c r="AB60" i="90"/>
  <c r="CP60" i="90"/>
  <c r="CQ60" i="90" s="1"/>
  <c r="CR60" i="90" s="1"/>
  <c r="CS60" i="90" s="1"/>
  <c r="CT60" i="90" s="1"/>
  <c r="CU60" i="90" s="1"/>
  <c r="CV60" i="90" s="1"/>
  <c r="CW60" i="90" s="1"/>
  <c r="CX60" i="90" s="1"/>
  <c r="CY60" i="90" s="1"/>
  <c r="CZ60" i="90" s="1"/>
  <c r="DA60" i="90" s="1"/>
  <c r="AG60" i="90"/>
  <c r="V60" i="90"/>
  <c r="BX60" i="90" s="1"/>
  <c r="BY60" i="90" s="1"/>
  <c r="GA179" i="90"/>
  <c r="L59" i="90"/>
  <c r="M59" i="90" s="1"/>
  <c r="E91" i="1"/>
  <c r="F91" i="1" s="1"/>
  <c r="G91" i="1" s="1"/>
  <c r="EJ60" i="90"/>
  <c r="EC60" i="90"/>
  <c r="EH60" i="90"/>
  <c r="EA60" i="90"/>
  <c r="ED60" i="90"/>
  <c r="DY60" i="90"/>
  <c r="EB60" i="90"/>
  <c r="EI60" i="90"/>
  <c r="DZ60" i="90"/>
  <c r="EE60" i="90"/>
  <c r="EF60" i="90"/>
  <c r="BZ60" i="90"/>
  <c r="CA60" i="90" s="1"/>
  <c r="CB60" i="90" s="1"/>
  <c r="CC60" i="90" s="1"/>
  <c r="CD60" i="90" s="1"/>
  <c r="CE60" i="90" s="1"/>
  <c r="CF60" i="90" s="1"/>
  <c r="CG60" i="90" s="1"/>
  <c r="CH60" i="90" s="1"/>
  <c r="CI60" i="90" s="1"/>
  <c r="EG60" i="90"/>
  <c r="GA180" i="90" l="1"/>
  <c r="EK60" i="90"/>
  <c r="FY60" i="90" s="1"/>
  <c r="G60" i="90" s="1"/>
  <c r="GA181" i="90" l="1"/>
  <c r="FZ60" i="90"/>
  <c r="GE60" i="90"/>
  <c r="C92" i="1" s="1"/>
  <c r="K60" i="90"/>
  <c r="H60" i="90"/>
  <c r="I60" i="90"/>
  <c r="A61" i="90" s="1"/>
  <c r="J35" i="35"/>
  <c r="GA182" i="90" l="1"/>
  <c r="L60" i="90"/>
  <c r="M60" i="90" s="1"/>
  <c r="E92" i="1"/>
  <c r="AF61" i="90"/>
  <c r="DH61" i="90"/>
  <c r="DI61" i="90" s="1"/>
  <c r="DJ61" i="90" s="1"/>
  <c r="DK61" i="90" s="1"/>
  <c r="DL61" i="90" s="1"/>
  <c r="DM61" i="90" s="1"/>
  <c r="DN61" i="90" s="1"/>
  <c r="DO61" i="90" s="1"/>
  <c r="DP61" i="90" s="1"/>
  <c r="DQ61" i="90" s="1"/>
  <c r="DR61" i="90" s="1"/>
  <c r="DS61" i="90" s="1"/>
  <c r="Y61" i="90"/>
  <c r="W61" i="90"/>
  <c r="X61" i="90"/>
  <c r="CP61" i="90"/>
  <c r="CQ61" i="90" s="1"/>
  <c r="CR61" i="90" s="1"/>
  <c r="CS61" i="90" s="1"/>
  <c r="CT61" i="90" s="1"/>
  <c r="CU61" i="90" s="1"/>
  <c r="CV61" i="90" s="1"/>
  <c r="CW61" i="90" s="1"/>
  <c r="CX61" i="90" s="1"/>
  <c r="CY61" i="90" s="1"/>
  <c r="CZ61" i="90" s="1"/>
  <c r="DA61" i="90" s="1"/>
  <c r="V61" i="90"/>
  <c r="BX61" i="90" s="1"/>
  <c r="BY61" i="90" s="1"/>
  <c r="BZ61" i="90" s="1"/>
  <c r="CA61" i="90" s="1"/>
  <c r="AG61" i="90"/>
  <c r="AD61" i="90"/>
  <c r="AA61" i="90"/>
  <c r="AB61" i="90"/>
  <c r="AE61" i="90"/>
  <c r="EJ61" i="90" s="1"/>
  <c r="Z61" i="90"/>
  <c r="EA61" i="90" s="1"/>
  <c r="AC61" i="90"/>
  <c r="DY61" i="90"/>
  <c r="EC61" i="90" l="1"/>
  <c r="DZ61" i="90"/>
  <c r="GA183" i="90"/>
  <c r="F92" i="1"/>
  <c r="G92" i="1" s="1"/>
  <c r="EF61" i="90"/>
  <c r="EI61" i="90"/>
  <c r="ED61" i="90"/>
  <c r="CB61" i="90"/>
  <c r="CC61" i="90" s="1"/>
  <c r="CD61" i="90" s="1"/>
  <c r="CE61" i="90" s="1"/>
  <c r="CF61" i="90" s="1"/>
  <c r="CG61" i="90" s="1"/>
  <c r="CH61" i="90" s="1"/>
  <c r="CI61" i="90" s="1"/>
  <c r="EB61" i="90"/>
  <c r="EH61" i="90"/>
  <c r="EE61" i="90"/>
  <c r="EG61" i="90"/>
  <c r="GA184" i="90" l="1"/>
  <c r="EK61" i="90"/>
  <c r="FY61" i="90" s="1"/>
  <c r="G61" i="90" s="1"/>
  <c r="H61" i="90" s="1"/>
  <c r="I61" i="90" l="1"/>
  <c r="A62" i="90" s="1"/>
  <c r="AC62" i="90" s="1"/>
  <c r="GA185" i="90"/>
  <c r="FZ61" i="90"/>
  <c r="K61" i="90"/>
  <c r="W62" i="90" l="1"/>
  <c r="DH62" i="90"/>
  <c r="DI62" i="90" s="1"/>
  <c r="DJ62" i="90" s="1"/>
  <c r="DK62" i="90" s="1"/>
  <c r="DL62" i="90" s="1"/>
  <c r="DM62" i="90" s="1"/>
  <c r="DN62" i="90" s="1"/>
  <c r="DO62" i="90" s="1"/>
  <c r="DP62" i="90" s="1"/>
  <c r="DQ62" i="90" s="1"/>
  <c r="DR62" i="90" s="1"/>
  <c r="DS62" i="90" s="1"/>
  <c r="AE62" i="90"/>
  <c r="AA62" i="90"/>
  <c r="AD62" i="90"/>
  <c r="CP62" i="90"/>
  <c r="CQ62" i="90" s="1"/>
  <c r="CR62" i="90" s="1"/>
  <c r="CS62" i="90" s="1"/>
  <c r="CT62" i="90" s="1"/>
  <c r="CU62" i="90" s="1"/>
  <c r="CV62" i="90" s="1"/>
  <c r="CW62" i="90" s="1"/>
  <c r="CX62" i="90" s="1"/>
  <c r="CY62" i="90" s="1"/>
  <c r="CZ62" i="90" s="1"/>
  <c r="DA62" i="90" s="1"/>
  <c r="X62" i="90"/>
  <c r="V62" i="90"/>
  <c r="BX62" i="90" s="1"/>
  <c r="AG62" i="90"/>
  <c r="Z62" i="90"/>
  <c r="EE62" i="90"/>
  <c r="Y62" i="90"/>
  <c r="GA186" i="90"/>
  <c r="AF62" i="90"/>
  <c r="EH62" i="90" s="1"/>
  <c r="AB62" i="90"/>
  <c r="EG62" i="90" s="1"/>
  <c r="ED62" i="90"/>
  <c r="L61" i="90"/>
  <c r="M61" i="90" s="1"/>
  <c r="E93" i="1"/>
  <c r="F93" i="1" s="1"/>
  <c r="G93" i="1" s="1"/>
  <c r="EJ62" i="90"/>
  <c r="BY62" i="90"/>
  <c r="BZ62" i="90" s="1"/>
  <c r="CA62" i="90" s="1"/>
  <c r="CB62" i="90" s="1"/>
  <c r="CC62" i="90" s="1"/>
  <c r="CD62" i="90" s="1"/>
  <c r="CE62" i="90" s="1"/>
  <c r="CF62" i="90" s="1"/>
  <c r="CG62" i="90" s="1"/>
  <c r="CH62" i="90" s="1"/>
  <c r="CI62" i="90" s="1"/>
  <c r="EI62" i="90"/>
  <c r="EF62" i="90"/>
  <c r="EA62" i="90"/>
  <c r="EB62" i="90"/>
  <c r="DY62" i="90"/>
  <c r="DZ62" i="90"/>
  <c r="J36" i="35"/>
  <c r="GA187" i="90" l="1"/>
  <c r="EC62" i="90"/>
  <c r="EK62" i="90" s="1"/>
  <c r="FY62" i="90" l="1"/>
  <c r="G62" i="90" s="1"/>
  <c r="FZ62" i="90" s="1"/>
  <c r="GA188" i="90"/>
  <c r="I62" i="90"/>
  <c r="A63" i="90" l="1"/>
  <c r="AA63" i="90" s="1"/>
  <c r="H62" i="90"/>
  <c r="K62" i="90"/>
  <c r="L62" i="90" s="1"/>
  <c r="M62" i="90" s="1"/>
  <c r="GA189" i="90"/>
  <c r="Y63" i="90" l="1"/>
  <c r="AG63" i="90"/>
  <c r="X63" i="90"/>
  <c r="EB63" i="90" s="1"/>
  <c r="AB63" i="90"/>
  <c r="AE63" i="90"/>
  <c r="AD63" i="90"/>
  <c r="EJ63" i="90"/>
  <c r="DH63" i="90"/>
  <c r="DI63" i="90" s="1"/>
  <c r="DJ63" i="90" s="1"/>
  <c r="DK63" i="90" s="1"/>
  <c r="DL63" i="90" s="1"/>
  <c r="DM63" i="90" s="1"/>
  <c r="DN63" i="90" s="1"/>
  <c r="DO63" i="90" s="1"/>
  <c r="DP63" i="90" s="1"/>
  <c r="DQ63" i="90" s="1"/>
  <c r="DR63" i="90" s="1"/>
  <c r="DS63" i="90" s="1"/>
  <c r="W63" i="90"/>
  <c r="Z63" i="90"/>
  <c r="DY63" i="90"/>
  <c r="CP63" i="90"/>
  <c r="CQ63" i="90" s="1"/>
  <c r="CR63" i="90" s="1"/>
  <c r="CS63" i="90" s="1"/>
  <c r="CT63" i="90" s="1"/>
  <c r="CU63" i="90" s="1"/>
  <c r="CV63" i="90" s="1"/>
  <c r="CW63" i="90" s="1"/>
  <c r="CX63" i="90" s="1"/>
  <c r="CY63" i="90" s="1"/>
  <c r="CZ63" i="90" s="1"/>
  <c r="DA63" i="90" s="1"/>
  <c r="AF63" i="90"/>
  <c r="EG63" i="90"/>
  <c r="V63" i="90"/>
  <c r="BX63" i="90" s="1"/>
  <c r="BY63" i="90" s="1"/>
  <c r="BZ63" i="90" s="1"/>
  <c r="AC63" i="90"/>
  <c r="E94" i="1"/>
  <c r="F94" i="1" s="1"/>
  <c r="G94" i="1" s="1"/>
  <c r="EI63" i="90"/>
  <c r="GA190" i="90"/>
  <c r="EE63" i="90"/>
  <c r="CA63" i="90"/>
  <c r="CB63" i="90" s="1"/>
  <c r="CC63" i="90" s="1"/>
  <c r="CD63" i="90" s="1"/>
  <c r="CE63" i="90" s="1"/>
  <c r="CF63" i="90" s="1"/>
  <c r="CG63" i="90" s="1"/>
  <c r="CH63" i="90" s="1"/>
  <c r="CI63" i="90" s="1"/>
  <c r="DZ63" i="90"/>
  <c r="EH63" i="90"/>
  <c r="EA63" i="90"/>
  <c r="EC63" i="90"/>
  <c r="ED63" i="90"/>
  <c r="EF63" i="90"/>
  <c r="EK63" i="90" l="1"/>
  <c r="FY63" i="90" s="1"/>
  <c r="G63" i="90" s="1"/>
  <c r="H63" i="90" s="1"/>
  <c r="GA191" i="90"/>
  <c r="I63" i="90"/>
  <c r="J37" i="35"/>
  <c r="A64" i="90" l="1"/>
  <c r="DH64" i="90" s="1"/>
  <c r="DI64" i="90" s="1"/>
  <c r="DJ64" i="90" s="1"/>
  <c r="DK64" i="90" s="1"/>
  <c r="DL64" i="90" s="1"/>
  <c r="DM64" i="90" s="1"/>
  <c r="DN64" i="90" s="1"/>
  <c r="DO64" i="90" s="1"/>
  <c r="DP64" i="90" s="1"/>
  <c r="DQ64" i="90" s="1"/>
  <c r="DR64" i="90" s="1"/>
  <c r="DS64" i="90" s="1"/>
  <c r="FZ63" i="90"/>
  <c r="GA192" i="90"/>
  <c r="K63" i="90"/>
  <c r="Y64" i="90" l="1"/>
  <c r="Z64" i="90"/>
  <c r="EE64" i="90" s="1"/>
  <c r="AD64" i="90"/>
  <c r="AB64" i="90"/>
  <c r="AG64" i="90"/>
  <c r="EF64" i="90"/>
  <c r="W64" i="90"/>
  <c r="AE64" i="90"/>
  <c r="AF64" i="90"/>
  <c r="EJ64" i="90" s="1"/>
  <c r="V64" i="90"/>
  <c r="BX64" i="90" s="1"/>
  <c r="BY64" i="90" s="1"/>
  <c r="BZ64" i="90" s="1"/>
  <c r="CA64" i="90" s="1"/>
  <c r="CB64" i="90" s="1"/>
  <c r="CC64" i="90" s="1"/>
  <c r="CD64" i="90" s="1"/>
  <c r="CE64" i="90" s="1"/>
  <c r="CF64" i="90" s="1"/>
  <c r="CG64" i="90" s="1"/>
  <c r="CH64" i="90" s="1"/>
  <c r="CI64" i="90" s="1"/>
  <c r="AC64" i="90"/>
  <c r="AA64" i="90"/>
  <c r="X64" i="90"/>
  <c r="CP64" i="90"/>
  <c r="CQ64" i="90" s="1"/>
  <c r="CR64" i="90" s="1"/>
  <c r="CS64" i="90" s="1"/>
  <c r="CT64" i="90" s="1"/>
  <c r="CU64" i="90" s="1"/>
  <c r="CV64" i="90" s="1"/>
  <c r="CW64" i="90" s="1"/>
  <c r="CX64" i="90" s="1"/>
  <c r="CY64" i="90" s="1"/>
  <c r="CZ64" i="90" s="1"/>
  <c r="DA64" i="90" s="1"/>
  <c r="EI64" i="90"/>
  <c r="GA193" i="90"/>
  <c r="GB193" i="90" s="1"/>
  <c r="GC193" i="90" s="1"/>
  <c r="EA64" i="90"/>
  <c r="ED64" i="90"/>
  <c r="EC64" i="90"/>
  <c r="DZ64" i="90"/>
  <c r="DY64" i="90"/>
  <c r="EB64" i="90"/>
  <c r="EH64" i="90"/>
  <c r="EG64" i="90"/>
  <c r="L63" i="90"/>
  <c r="M63" i="90" s="1"/>
  <c r="E95" i="1"/>
  <c r="F95" i="1" s="1"/>
  <c r="G95" i="1" s="1"/>
  <c r="GA194" i="90" l="1"/>
  <c r="EK64" i="90"/>
  <c r="FY64" i="90" s="1"/>
  <c r="G64" i="90" s="1"/>
  <c r="I64" i="90" s="1"/>
  <c r="GA195" i="90" l="1"/>
  <c r="A65" i="90"/>
  <c r="FZ64" i="90"/>
  <c r="GE64" i="90" s="1"/>
  <c r="GG64" i="90" s="1"/>
  <c r="H64" i="90"/>
  <c r="K64" i="90" s="1"/>
  <c r="AA65" i="90" l="1"/>
  <c r="Z65" i="90"/>
  <c r="W65" i="90"/>
  <c r="AC65" i="90"/>
  <c r="AE65" i="90"/>
  <c r="GA196" i="90"/>
  <c r="GB196" i="90" s="1"/>
  <c r="GC196" i="90" s="1"/>
  <c r="L64" i="90"/>
  <c r="M64" i="90" s="1"/>
  <c r="E96" i="1"/>
  <c r="F96" i="1" s="1"/>
  <c r="G96" i="1" s="1"/>
  <c r="C96" i="1"/>
  <c r="GH64" i="90"/>
  <c r="GF64" i="90" s="1"/>
  <c r="D96" i="1" s="1"/>
  <c r="CP65" i="90"/>
  <c r="CQ65" i="90" s="1"/>
  <c r="CR65" i="90" s="1"/>
  <c r="CS65" i="90" s="1"/>
  <c r="CT65" i="90" s="1"/>
  <c r="CU65" i="90" s="1"/>
  <c r="CV65" i="90" s="1"/>
  <c r="CW65" i="90" s="1"/>
  <c r="CX65" i="90" s="1"/>
  <c r="CY65" i="90" s="1"/>
  <c r="CZ65" i="90" s="1"/>
  <c r="DA65" i="90" s="1"/>
  <c r="X65" i="90"/>
  <c r="EB65" i="90" s="1"/>
  <c r="AB65" i="90"/>
  <c r="EG65" i="90" s="1"/>
  <c r="V65" i="90"/>
  <c r="BX65" i="90" s="1"/>
  <c r="BY65" i="90" s="1"/>
  <c r="AG65" i="90"/>
  <c r="AF65" i="90"/>
  <c r="EJ65" i="90" s="1"/>
  <c r="Y65" i="90"/>
  <c r="EA65" i="90" s="1"/>
  <c r="AD65" i="90"/>
  <c r="EI65" i="90" s="1"/>
  <c r="DH65" i="90"/>
  <c r="DI65" i="90" s="1"/>
  <c r="DJ65" i="90" s="1"/>
  <c r="DK65" i="90" s="1"/>
  <c r="DL65" i="90" s="1"/>
  <c r="DM65" i="90" s="1"/>
  <c r="DN65" i="90" s="1"/>
  <c r="DO65" i="90" s="1"/>
  <c r="DP65" i="90" s="1"/>
  <c r="DQ65" i="90" s="1"/>
  <c r="DR65" i="90" s="1"/>
  <c r="DS65" i="90" s="1"/>
  <c r="DY65" i="90"/>
  <c r="EE65" i="90" l="1"/>
  <c r="EH65" i="90"/>
  <c r="BZ65" i="90"/>
  <c r="CA65" i="90" s="1"/>
  <c r="CB65" i="90" s="1"/>
  <c r="CC65" i="90" s="1"/>
  <c r="CD65" i="90" s="1"/>
  <c r="CE65" i="90" s="1"/>
  <c r="CF65" i="90" s="1"/>
  <c r="CG65" i="90" s="1"/>
  <c r="CH65" i="90" s="1"/>
  <c r="CI65" i="90" s="1"/>
  <c r="EF65" i="90"/>
  <c r="EC65" i="90"/>
  <c r="GA197" i="90"/>
  <c r="GB197" i="90" s="1"/>
  <c r="GC197" i="90" s="1"/>
  <c r="ED65" i="90"/>
  <c r="DZ65" i="90"/>
  <c r="EK65" i="90" l="1"/>
  <c r="FY65" i="90" s="1"/>
  <c r="G65" i="90" s="1"/>
  <c r="H65" i="90" s="1"/>
  <c r="GA198" i="90"/>
  <c r="I65" i="90"/>
  <c r="J38" i="35"/>
  <c r="A66" i="90" l="1"/>
  <c r="Y66" i="90" s="1"/>
  <c r="FZ65" i="90"/>
  <c r="GA199" i="90"/>
  <c r="K65" i="90"/>
  <c r="AE66" i="90" l="1"/>
  <c r="AB66" i="90"/>
  <c r="CP66" i="90"/>
  <c r="CQ66" i="90" s="1"/>
  <c r="CR66" i="90" s="1"/>
  <c r="CS66" i="90" s="1"/>
  <c r="CT66" i="90" s="1"/>
  <c r="CU66" i="90" s="1"/>
  <c r="CV66" i="90" s="1"/>
  <c r="CW66" i="90" s="1"/>
  <c r="CX66" i="90" s="1"/>
  <c r="CY66" i="90" s="1"/>
  <c r="CZ66" i="90" s="1"/>
  <c r="DA66" i="90" s="1"/>
  <c r="EC66" i="90"/>
  <c r="DH66" i="90"/>
  <c r="DI66" i="90" s="1"/>
  <c r="DJ66" i="90" s="1"/>
  <c r="DK66" i="90" s="1"/>
  <c r="DL66" i="90" s="1"/>
  <c r="DM66" i="90" s="1"/>
  <c r="DN66" i="90" s="1"/>
  <c r="DO66" i="90" s="1"/>
  <c r="DP66" i="90" s="1"/>
  <c r="DQ66" i="90" s="1"/>
  <c r="DR66" i="90" s="1"/>
  <c r="DS66" i="90" s="1"/>
  <c r="DY66" i="90"/>
  <c r="AD66" i="90"/>
  <c r="AC66" i="90"/>
  <c r="W66" i="90"/>
  <c r="V66" i="90"/>
  <c r="BX66" i="90" s="1"/>
  <c r="BY66" i="90" s="1"/>
  <c r="BZ66" i="90" s="1"/>
  <c r="CA66" i="90" s="1"/>
  <c r="CB66" i="90" s="1"/>
  <c r="CC66" i="90" s="1"/>
  <c r="CD66" i="90" s="1"/>
  <c r="CE66" i="90" s="1"/>
  <c r="CF66" i="90" s="1"/>
  <c r="CG66" i="90" s="1"/>
  <c r="CH66" i="90" s="1"/>
  <c r="CI66" i="90" s="1"/>
  <c r="Z66" i="90"/>
  <c r="AF66" i="90"/>
  <c r="X66" i="90"/>
  <c r="AA66" i="90"/>
  <c r="AG66" i="90"/>
  <c r="EH66" i="90" s="1"/>
  <c r="EF66" i="90"/>
  <c r="EB66" i="90"/>
  <c r="ED66" i="90"/>
  <c r="GA200" i="90"/>
  <c r="EG66" i="90"/>
  <c r="EE66" i="90"/>
  <c r="E97" i="1"/>
  <c r="F97" i="1" s="1"/>
  <c r="G97" i="1" s="1"/>
  <c r="L65" i="90"/>
  <c r="M65" i="90" s="1"/>
  <c r="EI66" i="90"/>
  <c r="EJ66" i="90"/>
  <c r="EA66" i="90"/>
  <c r="DZ66" i="90"/>
  <c r="EK66" i="90" l="1"/>
  <c r="FY66" i="90" s="1"/>
  <c r="G66" i="90" s="1"/>
  <c r="H66" i="90" s="1"/>
  <c r="GA201" i="90"/>
  <c r="I66" i="90"/>
  <c r="A67" i="90" l="1"/>
  <c r="Z67" i="90" s="1"/>
  <c r="FZ66" i="90"/>
  <c r="GE66" i="90" s="1"/>
  <c r="C98" i="1" s="1"/>
  <c r="K66" i="90"/>
  <c r="GA202" i="90"/>
  <c r="EA67" i="90" l="1"/>
  <c r="EF67" i="90"/>
  <c r="EC67" i="90"/>
  <c r="DZ67" i="90"/>
  <c r="EJ67" i="90"/>
  <c r="AD67" i="90"/>
  <c r="EI67" i="90" s="1"/>
  <c r="EG67" i="90"/>
  <c r="EE67" i="90"/>
  <c r="DH67" i="90"/>
  <c r="DY67" i="90"/>
  <c r="W67" i="90"/>
  <c r="EB67" i="90" s="1"/>
  <c r="X67" i="90"/>
  <c r="Y67" i="90"/>
  <c r="AE67" i="90"/>
  <c r="AC67" i="90"/>
  <c r="DI67" i="90"/>
  <c r="DJ67" i="90" s="1"/>
  <c r="DK67" i="90" s="1"/>
  <c r="DL67" i="90" s="1"/>
  <c r="DM67" i="90" s="1"/>
  <c r="DN67" i="90" s="1"/>
  <c r="DO67" i="90" s="1"/>
  <c r="DP67" i="90" s="1"/>
  <c r="DQ67" i="90" s="1"/>
  <c r="DR67" i="90" s="1"/>
  <c r="DS67" i="90" s="1"/>
  <c r="ED67" i="90"/>
  <c r="V67" i="90"/>
  <c r="BX67" i="90" s="1"/>
  <c r="BY67" i="90" s="1"/>
  <c r="BZ67" i="90" s="1"/>
  <c r="CA67" i="90" s="1"/>
  <c r="CB67" i="90" s="1"/>
  <c r="CC67" i="90" s="1"/>
  <c r="CD67" i="90" s="1"/>
  <c r="CE67" i="90" s="1"/>
  <c r="CF67" i="90" s="1"/>
  <c r="CG67" i="90" s="1"/>
  <c r="CH67" i="90" s="1"/>
  <c r="CI67" i="90" s="1"/>
  <c r="AB67" i="90"/>
  <c r="AF67" i="90"/>
  <c r="CP67" i="90"/>
  <c r="CQ67" i="90" s="1"/>
  <c r="CR67" i="90" s="1"/>
  <c r="CS67" i="90" s="1"/>
  <c r="CT67" i="90" s="1"/>
  <c r="CU67" i="90" s="1"/>
  <c r="CV67" i="90" s="1"/>
  <c r="CW67" i="90" s="1"/>
  <c r="CX67" i="90" s="1"/>
  <c r="CY67" i="90" s="1"/>
  <c r="CZ67" i="90" s="1"/>
  <c r="DA67" i="90" s="1"/>
  <c r="AA67" i="90"/>
  <c r="AG67" i="90"/>
  <c r="EH67" i="90" s="1"/>
  <c r="GG66" i="90"/>
  <c r="GF66" i="90" s="1"/>
  <c r="D98" i="1" s="1"/>
  <c r="GH66" i="90"/>
  <c r="GA203" i="90"/>
  <c r="L66" i="90"/>
  <c r="M66" i="90" s="1"/>
  <c r="E98" i="1"/>
  <c r="F98" i="1" s="1"/>
  <c r="G98" i="1" s="1"/>
  <c r="EK67" i="90" l="1"/>
  <c r="FY67" i="90" s="1"/>
  <c r="G67" i="90" s="1"/>
  <c r="GE67" i="90" s="1"/>
  <c r="C99" i="1" s="1"/>
  <c r="K67" i="90"/>
  <c r="L67" i="90" s="1"/>
  <c r="M67" i="90" s="1"/>
  <c r="I67" i="90"/>
  <c r="GA204" i="90"/>
  <c r="J39" i="35"/>
  <c r="A68" i="90" l="1"/>
  <c r="AA68" i="90" s="1"/>
  <c r="FZ67" i="90"/>
  <c r="H67" i="90"/>
  <c r="E99" i="1"/>
  <c r="F99" i="1" s="1"/>
  <c r="G99" i="1" s="1"/>
  <c r="GA205" i="90"/>
  <c r="AD68" i="90" l="1"/>
  <c r="EI68" i="90" s="1"/>
  <c r="AB68" i="90"/>
  <c r="Y68" i="90"/>
  <c r="AG68" i="90"/>
  <c r="AF68" i="90"/>
  <c r="EJ68" i="90" s="1"/>
  <c r="V68" i="90"/>
  <c r="BX68" i="90" s="1"/>
  <c r="BY68" i="90" s="1"/>
  <c r="BZ68" i="90" s="1"/>
  <c r="CA68" i="90" s="1"/>
  <c r="CB68" i="90" s="1"/>
  <c r="CC68" i="90" s="1"/>
  <c r="CD68" i="90" s="1"/>
  <c r="CE68" i="90" s="1"/>
  <c r="CF68" i="90" s="1"/>
  <c r="CG68" i="90" s="1"/>
  <c r="CH68" i="90" s="1"/>
  <c r="CI68" i="90" s="1"/>
  <c r="W68" i="90"/>
  <c r="Z68" i="90"/>
  <c r="DH68" i="90"/>
  <c r="DI68" i="90" s="1"/>
  <c r="DJ68" i="90" s="1"/>
  <c r="DK68" i="90" s="1"/>
  <c r="DL68" i="90" s="1"/>
  <c r="DM68" i="90" s="1"/>
  <c r="DN68" i="90" s="1"/>
  <c r="DO68" i="90" s="1"/>
  <c r="DP68" i="90" s="1"/>
  <c r="DQ68" i="90" s="1"/>
  <c r="DR68" i="90" s="1"/>
  <c r="DS68" i="90" s="1"/>
  <c r="X68" i="90"/>
  <c r="DY68" i="90" s="1"/>
  <c r="CP68" i="90"/>
  <c r="CQ68" i="90" s="1"/>
  <c r="CR68" i="90" s="1"/>
  <c r="CS68" i="90" s="1"/>
  <c r="CT68" i="90" s="1"/>
  <c r="CU68" i="90" s="1"/>
  <c r="CV68" i="90" s="1"/>
  <c r="CW68" i="90" s="1"/>
  <c r="CX68" i="90" s="1"/>
  <c r="CY68" i="90" s="1"/>
  <c r="CZ68" i="90" s="1"/>
  <c r="DA68" i="90" s="1"/>
  <c r="AE68" i="90"/>
  <c r="AC68" i="90"/>
  <c r="EA68" i="90"/>
  <c r="DZ68" i="90"/>
  <c r="EG68" i="90"/>
  <c r="EF68" i="90"/>
  <c r="EC68" i="90"/>
  <c r="ED68" i="90"/>
  <c r="GA206" i="90"/>
  <c r="EH68" i="90"/>
  <c r="EB68" i="90"/>
  <c r="EE68" i="90"/>
  <c r="GA207" i="90" l="1"/>
  <c r="EK68" i="90"/>
  <c r="FY68" i="90" s="1"/>
  <c r="G68" i="90" s="1"/>
  <c r="J40" i="35"/>
  <c r="GE68" i="90" l="1"/>
  <c r="C100" i="1" s="1"/>
  <c r="FZ68" i="90"/>
  <c r="H68" i="90"/>
  <c r="K68" i="90"/>
  <c r="I68" i="90"/>
  <c r="A69" i="90" s="1"/>
  <c r="GA208" i="90"/>
  <c r="E100" i="1" l="1"/>
  <c r="F100" i="1" s="1"/>
  <c r="G100" i="1" s="1"/>
  <c r="L68" i="90"/>
  <c r="M68" i="90" s="1"/>
  <c r="GA209" i="90"/>
  <c r="AE69" i="90"/>
  <c r="AG69" i="90"/>
  <c r="AD69" i="90"/>
  <c r="AA69" i="90"/>
  <c r="W69" i="90"/>
  <c r="X69" i="90"/>
  <c r="V69" i="90"/>
  <c r="DH69" i="90"/>
  <c r="DI69" i="90" s="1"/>
  <c r="DJ69" i="90" s="1"/>
  <c r="DK69" i="90" s="1"/>
  <c r="DL69" i="90" s="1"/>
  <c r="DM69" i="90" s="1"/>
  <c r="DN69" i="90" s="1"/>
  <c r="DO69" i="90" s="1"/>
  <c r="DP69" i="90" s="1"/>
  <c r="DQ69" i="90" s="1"/>
  <c r="DR69" i="90" s="1"/>
  <c r="DS69" i="90" s="1"/>
  <c r="CP69" i="90"/>
  <c r="CQ69" i="90" s="1"/>
  <c r="CR69" i="90" s="1"/>
  <c r="CS69" i="90" s="1"/>
  <c r="CT69" i="90" s="1"/>
  <c r="CU69" i="90" s="1"/>
  <c r="CV69" i="90" s="1"/>
  <c r="CW69" i="90" s="1"/>
  <c r="CX69" i="90" s="1"/>
  <c r="CY69" i="90" s="1"/>
  <c r="CZ69" i="90" s="1"/>
  <c r="DA69" i="90" s="1"/>
  <c r="AB69" i="90"/>
  <c r="AF69" i="90"/>
  <c r="Y69" i="90"/>
  <c r="AC69" i="90"/>
  <c r="EH69" i="90" s="1"/>
  <c r="Z69" i="90"/>
  <c r="EE69" i="90" l="1"/>
  <c r="EI69" i="90"/>
  <c r="EB69" i="90"/>
  <c r="ED69" i="90"/>
  <c r="EG69" i="90"/>
  <c r="BX69" i="90"/>
  <c r="BY69" i="90" s="1"/>
  <c r="BZ69" i="90" s="1"/>
  <c r="CA69" i="90" s="1"/>
  <c r="CB69" i="90" s="1"/>
  <c r="CC69" i="90" s="1"/>
  <c r="CD69" i="90" s="1"/>
  <c r="CE69" i="90" s="1"/>
  <c r="CF69" i="90" s="1"/>
  <c r="CG69" i="90" s="1"/>
  <c r="CH69" i="90" s="1"/>
  <c r="CI69" i="90" s="1"/>
  <c r="DZ69" i="90"/>
  <c r="GA210" i="90"/>
  <c r="EC69" i="90"/>
  <c r="EA69" i="90"/>
  <c r="DY69" i="90"/>
  <c r="EF69" i="90"/>
  <c r="EJ69" i="90"/>
  <c r="EK69" i="90" l="1"/>
  <c r="FY69" i="90" s="1"/>
  <c r="G69" i="90" s="1"/>
  <c r="GA211" i="90"/>
  <c r="GA212" i="90" l="1"/>
  <c r="FZ69" i="90"/>
  <c r="H69" i="90"/>
  <c r="I69" i="90"/>
  <c r="K69" i="90" l="1"/>
  <c r="L69" i="90" s="1"/>
  <c r="M69" i="90" s="1"/>
  <c r="GA213" i="90"/>
  <c r="A70" i="90"/>
  <c r="E101" i="1" l="1"/>
  <c r="F101" i="1" s="1"/>
  <c r="G101" i="1" s="1"/>
  <c r="CP70" i="90"/>
  <c r="V70" i="90"/>
  <c r="BX70" i="90" s="1"/>
  <c r="AF70" i="90"/>
  <c r="EA70" i="90"/>
  <c r="X70" i="90"/>
  <c r="EB70" i="90" s="1"/>
  <c r="EE70" i="90"/>
  <c r="AG70" i="90"/>
  <c r="CQ70" i="90"/>
  <c r="CR70" i="90" s="1"/>
  <c r="CS70" i="90" s="1"/>
  <c r="CT70" i="90" s="1"/>
  <c r="CU70" i="90" s="1"/>
  <c r="CV70" i="90" s="1"/>
  <c r="CW70" i="90" s="1"/>
  <c r="CX70" i="90" s="1"/>
  <c r="CY70" i="90" s="1"/>
  <c r="CZ70" i="90" s="1"/>
  <c r="DA70" i="90" s="1"/>
  <c r="AE70" i="90"/>
  <c r="EJ70" i="90" s="1"/>
  <c r="AC70" i="90"/>
  <c r="Y70" i="90"/>
  <c r="ED70" i="90" s="1"/>
  <c r="BY70" i="90"/>
  <c r="AD70" i="90"/>
  <c r="EI70" i="90" s="1"/>
  <c r="EC70" i="90"/>
  <c r="DH70" i="90"/>
  <c r="DI70" i="90" s="1"/>
  <c r="DJ70" i="90" s="1"/>
  <c r="DK70" i="90" s="1"/>
  <c r="DL70" i="90" s="1"/>
  <c r="DM70" i="90" s="1"/>
  <c r="DN70" i="90" s="1"/>
  <c r="DO70" i="90" s="1"/>
  <c r="DP70" i="90" s="1"/>
  <c r="DQ70" i="90" s="1"/>
  <c r="DR70" i="90" s="1"/>
  <c r="DS70" i="90" s="1"/>
  <c r="EG70" i="90"/>
  <c r="Z70" i="90"/>
  <c r="W70" i="90"/>
  <c r="DY70" i="90" s="1"/>
  <c r="DZ70" i="90"/>
  <c r="EH70" i="90"/>
  <c r="AA70" i="90"/>
  <c r="AB70" i="90"/>
  <c r="BZ70" i="90"/>
  <c r="CA70" i="90" s="1"/>
  <c r="CB70" i="90" s="1"/>
  <c r="CC70" i="90" s="1"/>
  <c r="CD70" i="90" s="1"/>
  <c r="CE70" i="90" s="1"/>
  <c r="CF70" i="90" s="1"/>
  <c r="CG70" i="90" s="1"/>
  <c r="CH70" i="90" s="1"/>
  <c r="CI70" i="90" s="1"/>
  <c r="EF70" i="90"/>
  <c r="GA214" i="90"/>
  <c r="J41" i="35"/>
  <c r="EK70" i="90" l="1"/>
  <c r="GA215" i="90"/>
  <c r="GA216" i="90" l="1"/>
  <c r="FY70" i="90"/>
  <c r="G70" i="90" s="1"/>
  <c r="I70" i="90" l="1"/>
  <c r="A71" i="90" s="1"/>
  <c r="H70" i="90"/>
  <c r="FZ70" i="90"/>
  <c r="K70" i="90"/>
  <c r="GE70" i="90"/>
  <c r="C102" i="1" s="1"/>
  <c r="GA217" i="90"/>
  <c r="E102" i="1" l="1"/>
  <c r="F102" i="1" s="1"/>
  <c r="G102" i="1" s="1"/>
  <c r="L70" i="90"/>
  <c r="M70" i="90" s="1"/>
  <c r="GA218" i="90"/>
  <c r="X71" i="90"/>
  <c r="V71" i="90"/>
  <c r="AG71" i="90"/>
  <c r="AC71" i="90"/>
  <c r="AF71" i="90"/>
  <c r="Y71" i="90"/>
  <c r="DH71" i="90"/>
  <c r="DI71" i="90" s="1"/>
  <c r="DJ71" i="90" s="1"/>
  <c r="DK71" i="90" s="1"/>
  <c r="DL71" i="90" s="1"/>
  <c r="DM71" i="90" s="1"/>
  <c r="DN71" i="90" s="1"/>
  <c r="DO71" i="90" s="1"/>
  <c r="DP71" i="90" s="1"/>
  <c r="DQ71" i="90" s="1"/>
  <c r="DR71" i="90" s="1"/>
  <c r="DS71" i="90" s="1"/>
  <c r="AA71" i="90"/>
  <c r="CP71" i="90"/>
  <c r="CQ71" i="90" s="1"/>
  <c r="CR71" i="90" s="1"/>
  <c r="CS71" i="90" s="1"/>
  <c r="CT71" i="90" s="1"/>
  <c r="CU71" i="90" s="1"/>
  <c r="CV71" i="90" s="1"/>
  <c r="CW71" i="90" s="1"/>
  <c r="CX71" i="90" s="1"/>
  <c r="CY71" i="90" s="1"/>
  <c r="CZ71" i="90" s="1"/>
  <c r="DA71" i="90" s="1"/>
  <c r="W71" i="90"/>
  <c r="AE71" i="90"/>
  <c r="EJ71" i="90" s="1"/>
  <c r="AB71" i="90"/>
  <c r="AD71" i="90"/>
  <c r="Z71" i="90"/>
  <c r="EE71" i="90" s="1"/>
  <c r="EH71" i="90"/>
  <c r="EI71" i="90" l="1"/>
  <c r="DY71" i="90"/>
  <c r="EB71" i="90"/>
  <c r="EF71" i="90"/>
  <c r="EG71" i="90"/>
  <c r="ED71" i="90"/>
  <c r="GA219" i="90"/>
  <c r="BX71" i="90"/>
  <c r="BY71" i="90" s="1"/>
  <c r="BZ71" i="90" s="1"/>
  <c r="CA71" i="90" s="1"/>
  <c r="CB71" i="90" s="1"/>
  <c r="CC71" i="90" s="1"/>
  <c r="CD71" i="90" s="1"/>
  <c r="CE71" i="90" s="1"/>
  <c r="CF71" i="90" s="1"/>
  <c r="CG71" i="90" s="1"/>
  <c r="CH71" i="90" s="1"/>
  <c r="CI71" i="90" s="1"/>
  <c r="EA71" i="90"/>
  <c r="DZ71" i="90"/>
  <c r="EC71" i="90"/>
  <c r="EK71" i="90" l="1"/>
  <c r="FY71" i="90" s="1"/>
  <c r="G71" i="90" s="1"/>
  <c r="GA220" i="90"/>
  <c r="J42" i="35"/>
  <c r="GA221" i="90" l="1"/>
  <c r="H71" i="90"/>
  <c r="I71" i="90"/>
  <c r="A72" i="90" s="1"/>
  <c r="GE71" i="90"/>
  <c r="C103" i="1" s="1"/>
  <c r="K71" i="90"/>
  <c r="FZ71" i="90"/>
  <c r="W72" i="90" l="1"/>
  <c r="V72" i="90"/>
  <c r="BX72" i="90" s="1"/>
  <c r="BY72" i="90" s="1"/>
  <c r="AF72" i="90"/>
  <c r="DH72" i="90"/>
  <c r="DI72" i="90" s="1"/>
  <c r="DJ72" i="90" s="1"/>
  <c r="DK72" i="90" s="1"/>
  <c r="DL72" i="90" s="1"/>
  <c r="DM72" i="90" s="1"/>
  <c r="DN72" i="90" s="1"/>
  <c r="DO72" i="90" s="1"/>
  <c r="DP72" i="90" s="1"/>
  <c r="DQ72" i="90" s="1"/>
  <c r="DR72" i="90" s="1"/>
  <c r="DS72" i="90" s="1"/>
  <c r="AG72" i="90"/>
  <c r="AA72" i="90"/>
  <c r="AE72" i="90"/>
  <c r="EJ72" i="90" s="1"/>
  <c r="X72" i="90"/>
  <c r="DY72" i="90" s="1"/>
  <c r="CP72" i="90"/>
  <c r="CQ72" i="90" s="1"/>
  <c r="CR72" i="90" s="1"/>
  <c r="CS72" i="90" s="1"/>
  <c r="CT72" i="90" s="1"/>
  <c r="CU72" i="90" s="1"/>
  <c r="CV72" i="90" s="1"/>
  <c r="CW72" i="90" s="1"/>
  <c r="CX72" i="90" s="1"/>
  <c r="CY72" i="90" s="1"/>
  <c r="CZ72" i="90" s="1"/>
  <c r="DA72" i="90" s="1"/>
  <c r="Y72" i="90"/>
  <c r="AB72" i="90"/>
  <c r="Z72" i="90"/>
  <c r="AD72" i="90"/>
  <c r="EI72" i="90" s="1"/>
  <c r="AC72" i="90"/>
  <c r="EG72" i="90" s="1"/>
  <c r="BZ72" i="90"/>
  <c r="CA72" i="90" s="1"/>
  <c r="CB72" i="90" s="1"/>
  <c r="CC72" i="90" s="1"/>
  <c r="CD72" i="90" s="1"/>
  <c r="CE72" i="90" s="1"/>
  <c r="CF72" i="90" s="1"/>
  <c r="CG72" i="90" s="1"/>
  <c r="CH72" i="90" s="1"/>
  <c r="CI72" i="90" s="1"/>
  <c r="EA72" i="90"/>
  <c r="L71" i="90"/>
  <c r="M71" i="90" s="1"/>
  <c r="E103" i="1"/>
  <c r="F103" i="1" s="1"/>
  <c r="G103" i="1" s="1"/>
  <c r="GA222" i="90"/>
  <c r="DZ72" i="90" l="1"/>
  <c r="EE72" i="90"/>
  <c r="EF72" i="90"/>
  <c r="ED72" i="90"/>
  <c r="EC72" i="90"/>
  <c r="GA223" i="90"/>
  <c r="EB72" i="90"/>
  <c r="EH72" i="90"/>
  <c r="EK72" i="90" l="1"/>
  <c r="FY72" i="90" s="1"/>
  <c r="G72" i="90" s="1"/>
  <c r="H72" i="90" s="1"/>
  <c r="I72" i="90"/>
  <c r="K72" i="90"/>
  <c r="GA224" i="90"/>
  <c r="GE72" i="90" l="1"/>
  <c r="C104" i="1" s="1"/>
  <c r="FZ72" i="90"/>
  <c r="A73" i="90"/>
  <c r="AF73" i="90" s="1"/>
  <c r="L72" i="90"/>
  <c r="M72" i="90" s="1"/>
  <c r="E104" i="1"/>
  <c r="F104" i="1" s="1"/>
  <c r="G104" i="1" s="1"/>
  <c r="GA225" i="90"/>
  <c r="Y73" i="90" l="1"/>
  <c r="W73" i="90"/>
  <c r="AB73" i="90"/>
  <c r="AE73" i="90"/>
  <c r="EJ73" i="90" s="1"/>
  <c r="X73" i="90"/>
  <c r="EC73" i="90" s="1"/>
  <c r="AD73" i="90"/>
  <c r="CP73" i="90"/>
  <c r="CQ73" i="90" s="1"/>
  <c r="CR73" i="90" s="1"/>
  <c r="CS73" i="90" s="1"/>
  <c r="CT73" i="90" s="1"/>
  <c r="CU73" i="90" s="1"/>
  <c r="CV73" i="90" s="1"/>
  <c r="CW73" i="90" s="1"/>
  <c r="CX73" i="90" s="1"/>
  <c r="CY73" i="90" s="1"/>
  <c r="CZ73" i="90" s="1"/>
  <c r="DA73" i="90" s="1"/>
  <c r="AG73" i="90"/>
  <c r="AC73" i="90"/>
  <c r="V73" i="90"/>
  <c r="BX73" i="90" s="1"/>
  <c r="BY73" i="90" s="1"/>
  <c r="BZ73" i="90" s="1"/>
  <c r="CA73" i="90" s="1"/>
  <c r="CB73" i="90" s="1"/>
  <c r="CC73" i="90" s="1"/>
  <c r="CD73" i="90" s="1"/>
  <c r="CE73" i="90" s="1"/>
  <c r="CF73" i="90" s="1"/>
  <c r="CG73" i="90" s="1"/>
  <c r="CH73" i="90" s="1"/>
  <c r="CI73" i="90" s="1"/>
  <c r="AA73" i="90"/>
  <c r="Z73" i="90"/>
  <c r="DH73" i="90"/>
  <c r="DI73" i="90" s="1"/>
  <c r="DJ73" i="90" s="1"/>
  <c r="DK73" i="90" s="1"/>
  <c r="DL73" i="90" s="1"/>
  <c r="DM73" i="90" s="1"/>
  <c r="DN73" i="90" s="1"/>
  <c r="DO73" i="90" s="1"/>
  <c r="DP73" i="90" s="1"/>
  <c r="DQ73" i="90" s="1"/>
  <c r="DR73" i="90" s="1"/>
  <c r="DS73" i="90" s="1"/>
  <c r="EH73" i="90"/>
  <c r="DY73" i="90"/>
  <c r="EB73" i="90"/>
  <c r="EG73" i="90"/>
  <c r="ED73" i="90"/>
  <c r="GA226" i="90"/>
  <c r="GB226" i="90" s="1"/>
  <c r="GC226" i="90" s="1"/>
  <c r="EI73" i="90"/>
  <c r="EA73" i="90"/>
  <c r="DZ73" i="90"/>
  <c r="EF73" i="90"/>
  <c r="EE73" i="90"/>
  <c r="J43" i="35"/>
  <c r="GA227" i="90" l="1"/>
  <c r="EK73" i="90"/>
  <c r="FY73" i="90" l="1"/>
  <c r="G73" i="90" s="1"/>
  <c r="GE73" i="90" s="1"/>
  <c r="C105" i="1" s="1"/>
  <c r="I73" i="90"/>
  <c r="K73" i="90"/>
  <c r="GA228" i="90"/>
  <c r="FZ73" i="90" l="1"/>
  <c r="A74" i="90"/>
  <c r="AG74" i="90" s="1"/>
  <c r="H73" i="90"/>
  <c r="GA229" i="90"/>
  <c r="L73" i="90"/>
  <c r="M73" i="90" s="1"/>
  <c r="E105" i="1"/>
  <c r="F105" i="1" s="1"/>
  <c r="G105" i="1" s="1"/>
  <c r="W74" i="90" l="1"/>
  <c r="EI74" i="90"/>
  <c r="EH74" i="90"/>
  <c r="CP74" i="90"/>
  <c r="CQ74" i="90" s="1"/>
  <c r="CR74" i="90" s="1"/>
  <c r="CS74" i="90" s="1"/>
  <c r="CT74" i="90" s="1"/>
  <c r="CU74" i="90" s="1"/>
  <c r="CV74" i="90" s="1"/>
  <c r="CW74" i="90" s="1"/>
  <c r="CX74" i="90" s="1"/>
  <c r="CY74" i="90" s="1"/>
  <c r="CZ74" i="90" s="1"/>
  <c r="DA74" i="90" s="1"/>
  <c r="Z74" i="90"/>
  <c r="AC74" i="90"/>
  <c r="EB74" i="90"/>
  <c r="DH74" i="90"/>
  <c r="DI74" i="90" s="1"/>
  <c r="DJ74" i="90" s="1"/>
  <c r="DK74" i="90" s="1"/>
  <c r="DL74" i="90" s="1"/>
  <c r="DM74" i="90" s="1"/>
  <c r="DN74" i="90" s="1"/>
  <c r="DO74" i="90" s="1"/>
  <c r="DP74" i="90" s="1"/>
  <c r="DQ74" i="90" s="1"/>
  <c r="DR74" i="90" s="1"/>
  <c r="DS74" i="90" s="1"/>
  <c r="EE74" i="90"/>
  <c r="X74" i="90"/>
  <c r="AB74" i="90"/>
  <c r="ED74" i="90" s="1"/>
  <c r="AD74" i="90"/>
  <c r="Y74" i="90"/>
  <c r="EJ74" i="90"/>
  <c r="AF74" i="90"/>
  <c r="DY74" i="90"/>
  <c r="V74" i="90"/>
  <c r="BX74" i="90" s="1"/>
  <c r="BY74" i="90" s="1"/>
  <c r="BZ74" i="90" s="1"/>
  <c r="CA74" i="90" s="1"/>
  <c r="CB74" i="90" s="1"/>
  <c r="CC74" i="90" s="1"/>
  <c r="CD74" i="90" s="1"/>
  <c r="CE74" i="90" s="1"/>
  <c r="CF74" i="90" s="1"/>
  <c r="CG74" i="90" s="1"/>
  <c r="CH74" i="90" s="1"/>
  <c r="CI74" i="90" s="1"/>
  <c r="AA74" i="90"/>
  <c r="AE74" i="90"/>
  <c r="EF74" i="90"/>
  <c r="EC74" i="90"/>
  <c r="EG74" i="90"/>
  <c r="GA230" i="90"/>
  <c r="DZ74" i="90"/>
  <c r="EA74" i="90"/>
  <c r="J44" i="35"/>
  <c r="EK74" i="90" l="1"/>
  <c r="FY74" i="90" s="1"/>
  <c r="G74" i="90" s="1"/>
  <c r="I74" i="90" s="1"/>
  <c r="GA231" i="90"/>
  <c r="A75" i="90" l="1"/>
  <c r="AD75" i="90" s="1"/>
  <c r="FZ74" i="90"/>
  <c r="H74" i="90"/>
  <c r="K74" i="90" s="1"/>
  <c r="GA232" i="90"/>
  <c r="Y75" i="90" l="1"/>
  <c r="AA75" i="90"/>
  <c r="EF75" i="90" s="1"/>
  <c r="AC75" i="90"/>
  <c r="EH75" i="90" s="1"/>
  <c r="AF75" i="90"/>
  <c r="AE75" i="90"/>
  <c r="EJ75" i="90" s="1"/>
  <c r="X75" i="90"/>
  <c r="DH75" i="90"/>
  <c r="DI75" i="90" s="1"/>
  <c r="DJ75" i="90" s="1"/>
  <c r="DK75" i="90" s="1"/>
  <c r="DL75" i="90" s="1"/>
  <c r="DM75" i="90" s="1"/>
  <c r="DN75" i="90" s="1"/>
  <c r="DO75" i="90" s="1"/>
  <c r="DP75" i="90" s="1"/>
  <c r="DQ75" i="90" s="1"/>
  <c r="DR75" i="90" s="1"/>
  <c r="DS75" i="90" s="1"/>
  <c r="W75" i="90"/>
  <c r="V75" i="90"/>
  <c r="BX75" i="90" s="1"/>
  <c r="AB75" i="90"/>
  <c r="DZ75" i="90"/>
  <c r="AG75" i="90"/>
  <c r="Z75" i="90"/>
  <c r="CP75" i="90"/>
  <c r="CQ75" i="90" s="1"/>
  <c r="CR75" i="90" s="1"/>
  <c r="CS75" i="90" s="1"/>
  <c r="CT75" i="90" s="1"/>
  <c r="CU75" i="90" s="1"/>
  <c r="CV75" i="90" s="1"/>
  <c r="CW75" i="90" s="1"/>
  <c r="CX75" i="90" s="1"/>
  <c r="CY75" i="90" s="1"/>
  <c r="CZ75" i="90" s="1"/>
  <c r="DA75" i="90" s="1"/>
  <c r="L74" i="90"/>
  <c r="M74" i="90" s="1"/>
  <c r="E106" i="1"/>
  <c r="EC75" i="90"/>
  <c r="EE75" i="90"/>
  <c r="EI75" i="90"/>
  <c r="EA75" i="90"/>
  <c r="DY75" i="90"/>
  <c r="BY75" i="90"/>
  <c r="BZ75" i="90" s="1"/>
  <c r="CA75" i="90" s="1"/>
  <c r="CB75" i="90" s="1"/>
  <c r="CC75" i="90" s="1"/>
  <c r="CD75" i="90" s="1"/>
  <c r="CE75" i="90" s="1"/>
  <c r="CF75" i="90" s="1"/>
  <c r="CG75" i="90" s="1"/>
  <c r="CH75" i="90" s="1"/>
  <c r="CI75" i="90" s="1"/>
  <c r="EB75" i="90"/>
  <c r="GA233" i="90"/>
  <c r="ED75" i="90"/>
  <c r="EG75" i="90"/>
  <c r="F106" i="1" l="1"/>
  <c r="G106" i="1"/>
  <c r="GA234" i="90"/>
  <c r="EK75" i="90"/>
  <c r="FY75" i="90" s="1"/>
  <c r="G75" i="90" s="1"/>
  <c r="I75" i="90" l="1"/>
  <c r="A76" i="90" s="1"/>
  <c r="H75" i="90"/>
  <c r="FZ75" i="90"/>
  <c r="GA235" i="90"/>
  <c r="J45" i="35"/>
  <c r="AE76" i="90" l="1"/>
  <c r="AC76" i="90"/>
  <c r="W76" i="90"/>
  <c r="Z76" i="90"/>
  <c r="X76" i="90"/>
  <c r="AB76" i="90"/>
  <c r="AF76" i="90"/>
  <c r="EJ76" i="90" s="1"/>
  <c r="AG76" i="90"/>
  <c r="DH76" i="90"/>
  <c r="DI76" i="90" s="1"/>
  <c r="DJ76" i="90" s="1"/>
  <c r="DK76" i="90" s="1"/>
  <c r="DL76" i="90" s="1"/>
  <c r="DM76" i="90" s="1"/>
  <c r="DN76" i="90" s="1"/>
  <c r="DO76" i="90" s="1"/>
  <c r="DP76" i="90" s="1"/>
  <c r="DQ76" i="90" s="1"/>
  <c r="DR76" i="90" s="1"/>
  <c r="DS76" i="90" s="1"/>
  <c r="V76" i="90"/>
  <c r="BX76" i="90" s="1"/>
  <c r="BY76" i="90" s="1"/>
  <c r="AD76" i="90"/>
  <c r="EI76" i="90" s="1"/>
  <c r="AA76" i="90"/>
  <c r="Y76" i="90"/>
  <c r="ED76" i="90" s="1"/>
  <c r="CP76" i="90"/>
  <c r="CQ76" i="90" s="1"/>
  <c r="CR76" i="90" s="1"/>
  <c r="CS76" i="90" s="1"/>
  <c r="CT76" i="90" s="1"/>
  <c r="CU76" i="90" s="1"/>
  <c r="CV76" i="90" s="1"/>
  <c r="CW76" i="90" s="1"/>
  <c r="CX76" i="90" s="1"/>
  <c r="CY76" i="90" s="1"/>
  <c r="CZ76" i="90" s="1"/>
  <c r="DA76" i="90" s="1"/>
  <c r="DZ76" i="90"/>
  <c r="EA76" i="90"/>
  <c r="EC76" i="90"/>
  <c r="GA236" i="90"/>
  <c r="GB236" i="90" s="1"/>
  <c r="GC236" i="90" s="1"/>
  <c r="K75" i="90"/>
  <c r="EE76" i="90" l="1"/>
  <c r="EH76" i="90"/>
  <c r="EF76" i="90"/>
  <c r="L75" i="90"/>
  <c r="M75" i="90" s="1"/>
  <c r="E107" i="1"/>
  <c r="F107" i="1" s="1"/>
  <c r="G107" i="1" s="1"/>
  <c r="BZ76" i="90"/>
  <c r="CA76" i="90" s="1"/>
  <c r="CB76" i="90" s="1"/>
  <c r="CC76" i="90" s="1"/>
  <c r="CD76" i="90" s="1"/>
  <c r="CE76" i="90" s="1"/>
  <c r="CF76" i="90" s="1"/>
  <c r="CG76" i="90" s="1"/>
  <c r="CH76" i="90" s="1"/>
  <c r="CI76" i="90" s="1"/>
  <c r="GA237" i="90"/>
  <c r="EG76" i="90"/>
  <c r="EB76" i="90"/>
  <c r="DY76" i="90"/>
  <c r="EK76" i="90" l="1"/>
  <c r="FY76" i="90" s="1"/>
  <c r="G76" i="90" s="1"/>
  <c r="GA238" i="90"/>
  <c r="GB238" i="90" s="1"/>
  <c r="GC238" i="90" s="1"/>
  <c r="GA239" i="90" l="1"/>
  <c r="FZ76" i="90"/>
  <c r="H76" i="90"/>
  <c r="I76" i="90"/>
  <c r="A77" i="90" l="1"/>
  <c r="K76" i="90"/>
  <c r="GA240" i="90"/>
  <c r="GB240" i="90" s="1"/>
  <c r="GC240" i="90" s="1"/>
  <c r="J46" i="35"/>
  <c r="GA241" i="90" l="1"/>
  <c r="GB241" i="90" s="1"/>
  <c r="GC241" i="90" s="1"/>
  <c r="L76" i="90"/>
  <c r="M76" i="90" s="1"/>
  <c r="E108" i="1"/>
  <c r="F108" i="1" s="1"/>
  <c r="G108" i="1" s="1"/>
  <c r="AD77" i="90"/>
  <c r="CP77" i="90"/>
  <c r="CQ77" i="90" s="1"/>
  <c r="CR77" i="90" s="1"/>
  <c r="CS77" i="90" s="1"/>
  <c r="CT77" i="90" s="1"/>
  <c r="CU77" i="90" s="1"/>
  <c r="CV77" i="90" s="1"/>
  <c r="CW77" i="90" s="1"/>
  <c r="CX77" i="90" s="1"/>
  <c r="CY77" i="90" s="1"/>
  <c r="CZ77" i="90" s="1"/>
  <c r="DA77" i="90" s="1"/>
  <c r="W77" i="90"/>
  <c r="AC77" i="90"/>
  <c r="AA77" i="90"/>
  <c r="AB77" i="90"/>
  <c r="AF77" i="90"/>
  <c r="X77" i="90"/>
  <c r="Y77" i="90"/>
  <c r="V77" i="90"/>
  <c r="BX77" i="90" s="1"/>
  <c r="BY77" i="90" s="1"/>
  <c r="BZ77" i="90" s="1"/>
  <c r="CA77" i="90" s="1"/>
  <c r="AE77" i="90"/>
  <c r="EG77" i="90" s="1"/>
  <c r="DH77" i="90"/>
  <c r="DI77" i="90" s="1"/>
  <c r="DJ77" i="90" s="1"/>
  <c r="DK77" i="90" s="1"/>
  <c r="DL77" i="90" s="1"/>
  <c r="DM77" i="90" s="1"/>
  <c r="DN77" i="90" s="1"/>
  <c r="DO77" i="90" s="1"/>
  <c r="DP77" i="90" s="1"/>
  <c r="DQ77" i="90" s="1"/>
  <c r="DR77" i="90" s="1"/>
  <c r="DS77" i="90" s="1"/>
  <c r="DY77" i="90"/>
  <c r="AG77" i="90"/>
  <c r="EI77" i="90" s="1"/>
  <c r="Z77" i="90"/>
  <c r="EE77" i="90" s="1"/>
  <c r="EJ77" i="90" l="1"/>
  <c r="DZ77" i="90"/>
  <c r="EB77" i="90"/>
  <c r="EH77" i="90"/>
  <c r="EA77" i="90"/>
  <c r="EF77" i="90"/>
  <c r="CB77" i="90"/>
  <c r="CC77" i="90" s="1"/>
  <c r="CD77" i="90" s="1"/>
  <c r="CE77" i="90" s="1"/>
  <c r="CF77" i="90" s="1"/>
  <c r="CG77" i="90" s="1"/>
  <c r="CH77" i="90" s="1"/>
  <c r="CI77" i="90" s="1"/>
  <c r="EC77" i="90"/>
  <c r="ED77" i="90"/>
  <c r="GA242" i="90"/>
  <c r="GB242" i="90" s="1"/>
  <c r="GC242" i="90" s="1"/>
  <c r="EK77" i="90" l="1"/>
  <c r="FY77" i="90" s="1"/>
  <c r="G77" i="90" s="1"/>
  <c r="I77" i="90" s="1"/>
  <c r="GA243" i="90"/>
  <c r="A78" i="90" l="1"/>
  <c r="Z78" i="90" s="1"/>
  <c r="FZ77" i="90"/>
  <c r="H77" i="90"/>
  <c r="K77" i="90" s="1"/>
  <c r="GA244" i="90"/>
  <c r="J47" i="35"/>
  <c r="EI78" i="90" l="1"/>
  <c r="AA78" i="90"/>
  <c r="EF78" i="90" s="1"/>
  <c r="ED78" i="90"/>
  <c r="DH78" i="90"/>
  <c r="DI78" i="90" s="1"/>
  <c r="DJ78" i="90" s="1"/>
  <c r="DK78" i="90" s="1"/>
  <c r="DL78" i="90" s="1"/>
  <c r="DM78" i="90" s="1"/>
  <c r="DN78" i="90" s="1"/>
  <c r="DO78" i="90" s="1"/>
  <c r="DP78" i="90" s="1"/>
  <c r="DQ78" i="90" s="1"/>
  <c r="DR78" i="90" s="1"/>
  <c r="DS78" i="90" s="1"/>
  <c r="AG78" i="90"/>
  <c r="AC78" i="90"/>
  <c r="AD78" i="90"/>
  <c r="AF78" i="90"/>
  <c r="EH78" i="90" s="1"/>
  <c r="CP78" i="90"/>
  <c r="CQ78" i="90" s="1"/>
  <c r="CR78" i="90" s="1"/>
  <c r="CS78" i="90" s="1"/>
  <c r="CT78" i="90" s="1"/>
  <c r="CU78" i="90" s="1"/>
  <c r="CV78" i="90" s="1"/>
  <c r="CW78" i="90" s="1"/>
  <c r="CX78" i="90" s="1"/>
  <c r="CY78" i="90" s="1"/>
  <c r="CZ78" i="90" s="1"/>
  <c r="DA78" i="90" s="1"/>
  <c r="V78" i="90"/>
  <c r="BX78" i="90" s="1"/>
  <c r="AB78" i="90"/>
  <c r="Y78" i="90"/>
  <c r="EC78" i="90" s="1"/>
  <c r="W78" i="90"/>
  <c r="X78" i="90"/>
  <c r="AE78" i="90"/>
  <c r="L77" i="90"/>
  <c r="M77" i="90" s="1"/>
  <c r="E109" i="1"/>
  <c r="F109" i="1" s="1"/>
  <c r="G109" i="1" s="1"/>
  <c r="BY78" i="90"/>
  <c r="BZ78" i="90" s="1"/>
  <c r="CA78" i="90" s="1"/>
  <c r="CB78" i="90" s="1"/>
  <c r="DY78" i="90"/>
  <c r="EB78" i="90"/>
  <c r="CC78" i="90"/>
  <c r="CD78" i="90" s="1"/>
  <c r="CE78" i="90" s="1"/>
  <c r="CF78" i="90" s="1"/>
  <c r="CG78" i="90" s="1"/>
  <c r="CH78" i="90" s="1"/>
  <c r="CI78" i="90" s="1"/>
  <c r="DZ78" i="90"/>
  <c r="EA78" i="90"/>
  <c r="EE78" i="90"/>
  <c r="GA245" i="90"/>
  <c r="EG78" i="90"/>
  <c r="EJ78" i="90"/>
  <c r="EK78" i="90" l="1"/>
  <c r="FY78" i="90" s="1"/>
  <c r="G78" i="90" s="1"/>
  <c r="FZ78" i="90" s="1"/>
  <c r="I78" i="90"/>
  <c r="K78" i="90"/>
  <c r="GA246" i="90"/>
  <c r="H78" i="90" l="1"/>
  <c r="A79" i="90"/>
  <c r="EF79" i="90" s="1"/>
  <c r="L78" i="90"/>
  <c r="M78" i="90" s="1"/>
  <c r="E110" i="1"/>
  <c r="GA247" i="90"/>
  <c r="EA79" i="90" l="1"/>
  <c r="DH79" i="90"/>
  <c r="DI79" i="90" s="1"/>
  <c r="DJ79" i="90" s="1"/>
  <c r="DK79" i="90" s="1"/>
  <c r="DL79" i="90" s="1"/>
  <c r="DM79" i="90" s="1"/>
  <c r="DN79" i="90" s="1"/>
  <c r="DO79" i="90" s="1"/>
  <c r="DP79" i="90" s="1"/>
  <c r="DQ79" i="90" s="1"/>
  <c r="DR79" i="90" s="1"/>
  <c r="DS79" i="90" s="1"/>
  <c r="AB79" i="90"/>
  <c r="V79" i="90"/>
  <c r="BX79" i="90" s="1"/>
  <c r="BY79" i="90" s="1"/>
  <c r="BZ79" i="90" s="1"/>
  <c r="CP79" i="90"/>
  <c r="CQ79" i="90" s="1"/>
  <c r="CR79" i="90" s="1"/>
  <c r="CS79" i="90" s="1"/>
  <c r="CT79" i="90" s="1"/>
  <c r="CU79" i="90" s="1"/>
  <c r="CV79" i="90" s="1"/>
  <c r="CW79" i="90" s="1"/>
  <c r="CX79" i="90" s="1"/>
  <c r="CY79" i="90" s="1"/>
  <c r="CZ79" i="90" s="1"/>
  <c r="DA79" i="90" s="1"/>
  <c r="EB79" i="90"/>
  <c r="Y79" i="90"/>
  <c r="EC79" i="90" s="1"/>
  <c r="AE79" i="90"/>
  <c r="EJ79" i="90" s="1"/>
  <c r="AC79" i="90"/>
  <c r="EE79" i="90"/>
  <c r="DY79" i="90"/>
  <c r="AG79" i="90"/>
  <c r="W79" i="90"/>
  <c r="AF79" i="90"/>
  <c r="AA79" i="90"/>
  <c r="X79" i="90"/>
  <c r="Z79" i="90"/>
  <c r="AD79" i="90"/>
  <c r="CA79" i="90"/>
  <c r="CB79" i="90" s="1"/>
  <c r="CC79" i="90" s="1"/>
  <c r="CD79" i="90" s="1"/>
  <c r="CE79" i="90" s="1"/>
  <c r="CF79" i="90" s="1"/>
  <c r="CG79" i="90" s="1"/>
  <c r="CH79" i="90" s="1"/>
  <c r="CI79" i="90" s="1"/>
  <c r="EI79" i="90"/>
  <c r="DZ79" i="90"/>
  <c r="GA248" i="90"/>
  <c r="EG79" i="90"/>
  <c r="ED79" i="90"/>
  <c r="EH79" i="90"/>
  <c r="F110" i="1"/>
  <c r="G110" i="1" s="1"/>
  <c r="EK79" i="90" l="1"/>
  <c r="FY79" i="90" s="1"/>
  <c r="G79" i="90" s="1"/>
  <c r="H79" i="90" s="1"/>
  <c r="I79" i="90"/>
  <c r="GA249" i="90"/>
  <c r="A80" i="90" l="1"/>
  <c r="V80" i="90" s="1"/>
  <c r="BX80" i="90" s="1"/>
  <c r="FZ79" i="90"/>
  <c r="GA250" i="90"/>
  <c r="K79" i="90"/>
  <c r="EA80" i="90" l="1"/>
  <c r="DH80" i="90"/>
  <c r="DI80" i="90" s="1"/>
  <c r="DJ80" i="90" s="1"/>
  <c r="DK80" i="90" s="1"/>
  <c r="DL80" i="90" s="1"/>
  <c r="DM80" i="90" s="1"/>
  <c r="DN80" i="90" s="1"/>
  <c r="DO80" i="90" s="1"/>
  <c r="DP80" i="90" s="1"/>
  <c r="DQ80" i="90" s="1"/>
  <c r="DR80" i="90" s="1"/>
  <c r="DS80" i="90" s="1"/>
  <c r="AC80" i="90"/>
  <c r="AE80" i="90"/>
  <c r="BY80" i="90"/>
  <c r="BZ80" i="90" s="1"/>
  <c r="X80" i="90"/>
  <c r="DY80" i="90" s="1"/>
  <c r="AA80" i="90"/>
  <c r="EJ80" i="90"/>
  <c r="Y80" i="90"/>
  <c r="AB80" i="90"/>
  <c r="Z80" i="90"/>
  <c r="W80" i="90"/>
  <c r="CA80" i="90"/>
  <c r="CB80" i="90" s="1"/>
  <c r="CC80" i="90" s="1"/>
  <c r="CD80" i="90" s="1"/>
  <c r="CE80" i="90" s="1"/>
  <c r="CF80" i="90" s="1"/>
  <c r="CG80" i="90" s="1"/>
  <c r="CH80" i="90" s="1"/>
  <c r="CI80" i="90" s="1"/>
  <c r="AG80" i="90"/>
  <c r="EH80" i="90" s="1"/>
  <c r="AD80" i="90"/>
  <c r="AF80" i="90"/>
  <c r="CP80" i="90"/>
  <c r="CQ80" i="90" s="1"/>
  <c r="CR80" i="90" s="1"/>
  <c r="CS80" i="90" s="1"/>
  <c r="CT80" i="90" s="1"/>
  <c r="CU80" i="90" s="1"/>
  <c r="CV80" i="90" s="1"/>
  <c r="CW80" i="90" s="1"/>
  <c r="CX80" i="90" s="1"/>
  <c r="CY80" i="90" s="1"/>
  <c r="CZ80" i="90" s="1"/>
  <c r="DA80" i="90" s="1"/>
  <c r="EB80" i="90"/>
  <c r="EC80" i="90"/>
  <c r="EF80" i="90"/>
  <c r="EE80" i="90"/>
  <c r="ED80" i="90"/>
  <c r="L79" i="90"/>
  <c r="M79" i="90" s="1"/>
  <c r="E111" i="1"/>
  <c r="F111" i="1" s="1"/>
  <c r="G111" i="1" s="1"/>
  <c r="DZ80" i="90"/>
  <c r="EG80" i="90"/>
  <c r="EI80" i="90"/>
  <c r="GA251" i="90"/>
  <c r="EK80" i="90" l="1"/>
  <c r="FY80" i="90" s="1"/>
  <c r="G80" i="90" s="1"/>
  <c r="H80" i="90" s="1"/>
  <c r="GA252" i="90"/>
  <c r="J48" i="35"/>
  <c r="I80" i="90" l="1"/>
  <c r="A81" i="90" s="1"/>
  <c r="K80" i="90"/>
  <c r="L80" i="90" s="1"/>
  <c r="M80" i="90" s="1"/>
  <c r="FZ80" i="90"/>
  <c r="GA253" i="90"/>
  <c r="E112" i="1" l="1"/>
  <c r="F112" i="1" s="1"/>
  <c r="G112" i="1" s="1"/>
  <c r="GA254" i="90"/>
  <c r="ED81" i="90"/>
  <c r="AD81" i="90"/>
  <c r="Z81" i="90"/>
  <c r="Y81" i="90"/>
  <c r="W81" i="90"/>
  <c r="EE81" i="90"/>
  <c r="AG81" i="90"/>
  <c r="DZ81" i="90"/>
  <c r="V81" i="90"/>
  <c r="BX81" i="90" s="1"/>
  <c r="EJ81" i="90"/>
  <c r="EF81" i="90"/>
  <c r="AC81" i="90"/>
  <c r="EH81" i="90"/>
  <c r="EB81" i="90"/>
  <c r="AA81" i="90"/>
  <c r="BY81" i="90"/>
  <c r="BZ81" i="90" s="1"/>
  <c r="CA81" i="90" s="1"/>
  <c r="CB81" i="90" s="1"/>
  <c r="CC81" i="90" s="1"/>
  <c r="CD81" i="90" s="1"/>
  <c r="CE81" i="90" s="1"/>
  <c r="CF81" i="90" s="1"/>
  <c r="CG81" i="90" s="1"/>
  <c r="CH81" i="90" s="1"/>
  <c r="CI81" i="90" s="1"/>
  <c r="AE81" i="90"/>
  <c r="CP81" i="90"/>
  <c r="CQ81" i="90" s="1"/>
  <c r="CR81" i="90" s="1"/>
  <c r="CS81" i="90" s="1"/>
  <c r="CT81" i="90" s="1"/>
  <c r="CU81" i="90" s="1"/>
  <c r="CV81" i="90" s="1"/>
  <c r="CW81" i="90" s="1"/>
  <c r="CX81" i="90" s="1"/>
  <c r="CY81" i="90" s="1"/>
  <c r="CZ81" i="90" s="1"/>
  <c r="DA81" i="90" s="1"/>
  <c r="EC81" i="90"/>
  <c r="AF81" i="90"/>
  <c r="EA81" i="90"/>
  <c r="AB81" i="90"/>
  <c r="EG81" i="90" s="1"/>
  <c r="EI81" i="90"/>
  <c r="X81" i="90"/>
  <c r="DY81" i="90" s="1"/>
  <c r="DH81" i="90"/>
  <c r="DI81" i="90" s="1"/>
  <c r="DJ81" i="90" s="1"/>
  <c r="DK81" i="90" s="1"/>
  <c r="DL81" i="90" s="1"/>
  <c r="DM81" i="90" s="1"/>
  <c r="DN81" i="90" s="1"/>
  <c r="DO81" i="90" s="1"/>
  <c r="DP81" i="90" s="1"/>
  <c r="DQ81" i="90" s="1"/>
  <c r="DR81" i="90" s="1"/>
  <c r="DS81" i="90" s="1"/>
  <c r="EK81" i="90" l="1"/>
  <c r="FY81" i="90" s="1"/>
  <c r="G81" i="90" s="1"/>
  <c r="GA255" i="90"/>
  <c r="GE81" i="90" l="1"/>
  <c r="C113" i="1" s="1"/>
  <c r="H81" i="90"/>
  <c r="I81" i="90"/>
  <c r="A82" i="90" s="1"/>
  <c r="K81" i="90"/>
  <c r="FZ81" i="90"/>
  <c r="GA256" i="90"/>
  <c r="E113" i="1" l="1"/>
  <c r="F113" i="1" s="1"/>
  <c r="G113" i="1" s="1"/>
  <c r="L81" i="90"/>
  <c r="M81" i="90" s="1"/>
  <c r="CP82" i="90"/>
  <c r="CQ82" i="90" s="1"/>
  <c r="CR82" i="90" s="1"/>
  <c r="CS82" i="90" s="1"/>
  <c r="CT82" i="90" s="1"/>
  <c r="CU82" i="90" s="1"/>
  <c r="CV82" i="90" s="1"/>
  <c r="CW82" i="90" s="1"/>
  <c r="CX82" i="90" s="1"/>
  <c r="CY82" i="90" s="1"/>
  <c r="CZ82" i="90" s="1"/>
  <c r="DA82" i="90" s="1"/>
  <c r="V82" i="90"/>
  <c r="BX82" i="90" s="1"/>
  <c r="BY82" i="90" s="1"/>
  <c r="BZ82" i="90" s="1"/>
  <c r="CA82" i="90" s="1"/>
  <c r="CB82" i="90" s="1"/>
  <c r="CC82" i="90" s="1"/>
  <c r="CD82" i="90" s="1"/>
  <c r="CE82" i="90" s="1"/>
  <c r="CF82" i="90" s="1"/>
  <c r="CG82" i="90" s="1"/>
  <c r="CH82" i="90" s="1"/>
  <c r="CI82" i="90" s="1"/>
  <c r="Z82" i="90"/>
  <c r="AC82" i="90"/>
  <c r="AE82" i="90"/>
  <c r="W82" i="90"/>
  <c r="Y82" i="90"/>
  <c r="EA82" i="90" s="1"/>
  <c r="AA82" i="90"/>
  <c r="DH82" i="90"/>
  <c r="DI82" i="90" s="1"/>
  <c r="DJ82" i="90" s="1"/>
  <c r="DK82" i="90" s="1"/>
  <c r="DL82" i="90" s="1"/>
  <c r="DM82" i="90" s="1"/>
  <c r="DN82" i="90" s="1"/>
  <c r="DO82" i="90" s="1"/>
  <c r="DP82" i="90" s="1"/>
  <c r="DQ82" i="90" s="1"/>
  <c r="DR82" i="90" s="1"/>
  <c r="DS82" i="90" s="1"/>
  <c r="AB82" i="90"/>
  <c r="X82" i="90"/>
  <c r="AD82" i="90"/>
  <c r="AG82" i="90"/>
  <c r="AF82" i="90"/>
  <c r="EH82" i="90" s="1"/>
  <c r="ED82" i="90"/>
  <c r="DZ82" i="90"/>
  <c r="DY82" i="90"/>
  <c r="EF82" i="90"/>
  <c r="EB82" i="90"/>
  <c r="EC82" i="90"/>
  <c r="GA257" i="90"/>
  <c r="EI82" i="90" l="1"/>
  <c r="GA258" i="90"/>
  <c r="EE82" i="90"/>
  <c r="EG82" i="90"/>
  <c r="EJ82" i="90"/>
  <c r="EK82" i="90" l="1"/>
  <c r="FY82" i="90" s="1"/>
  <c r="G82" i="90" s="1"/>
  <c r="GE82" i="90" s="1"/>
  <c r="C114" i="1" s="1"/>
  <c r="K82" i="90"/>
  <c r="I82" i="90"/>
  <c r="GA259" i="90"/>
  <c r="J49" i="35"/>
  <c r="A83" i="90" l="1"/>
  <c r="AB83" i="90" s="1"/>
  <c r="FZ82" i="90"/>
  <c r="H82" i="90"/>
  <c r="GA260" i="90"/>
  <c r="E114" i="1"/>
  <c r="F114" i="1" s="1"/>
  <c r="G114" i="1" s="1"/>
  <c r="L82" i="90"/>
  <c r="M82" i="90" s="1"/>
  <c r="AG83" i="90" l="1"/>
  <c r="W83" i="90"/>
  <c r="DY83" i="90" s="1"/>
  <c r="V83" i="90"/>
  <c r="BX83" i="90" s="1"/>
  <c r="BY83" i="90" s="1"/>
  <c r="BZ83" i="90" s="1"/>
  <c r="CA83" i="90" s="1"/>
  <c r="CB83" i="90" s="1"/>
  <c r="CC83" i="90" s="1"/>
  <c r="CD83" i="90" s="1"/>
  <c r="CE83" i="90" s="1"/>
  <c r="CF83" i="90" s="1"/>
  <c r="CG83" i="90" s="1"/>
  <c r="CH83" i="90" s="1"/>
  <c r="CI83" i="90" s="1"/>
  <c r="ED83" i="90"/>
  <c r="AF83" i="90"/>
  <c r="Z83" i="90"/>
  <c r="DH83" i="90"/>
  <c r="DI83" i="90" s="1"/>
  <c r="DJ83" i="90" s="1"/>
  <c r="DK83" i="90" s="1"/>
  <c r="DL83" i="90" s="1"/>
  <c r="DM83" i="90" s="1"/>
  <c r="DN83" i="90" s="1"/>
  <c r="DO83" i="90" s="1"/>
  <c r="DP83" i="90" s="1"/>
  <c r="DQ83" i="90" s="1"/>
  <c r="DR83" i="90" s="1"/>
  <c r="DS83" i="90" s="1"/>
  <c r="AA83" i="90"/>
  <c r="EC83" i="90" s="1"/>
  <c r="AE83" i="90"/>
  <c r="CP83" i="90"/>
  <c r="CQ83" i="90" s="1"/>
  <c r="CR83" i="90" s="1"/>
  <c r="CS83" i="90" s="1"/>
  <c r="CT83" i="90" s="1"/>
  <c r="CU83" i="90" s="1"/>
  <c r="CV83" i="90" s="1"/>
  <c r="CW83" i="90" s="1"/>
  <c r="CX83" i="90" s="1"/>
  <c r="CY83" i="90" s="1"/>
  <c r="CZ83" i="90" s="1"/>
  <c r="DA83" i="90" s="1"/>
  <c r="AC83" i="90"/>
  <c r="X83" i="90"/>
  <c r="Y83" i="90"/>
  <c r="AD83" i="90"/>
  <c r="EF83" i="90"/>
  <c r="EB83" i="90"/>
  <c r="EA83" i="90"/>
  <c r="GA261" i="90"/>
  <c r="EE83" i="90"/>
  <c r="EH83" i="90"/>
  <c r="EI83" i="90"/>
  <c r="EJ83" i="90"/>
  <c r="EG83" i="90"/>
  <c r="DZ83" i="90"/>
  <c r="EK83" i="90" l="1"/>
  <c r="FY83" i="90" s="1"/>
  <c r="G83" i="90" s="1"/>
  <c r="FZ83" i="90" s="1"/>
  <c r="GA262" i="90"/>
  <c r="I83" i="90" l="1"/>
  <c r="A84" i="90" s="1"/>
  <c r="AE84" i="90" s="1"/>
  <c r="H83" i="90"/>
  <c r="GA263" i="90"/>
  <c r="K83" i="90"/>
  <c r="L83" i="90" s="1"/>
  <c r="M83" i="90" s="1"/>
  <c r="J50" i="35"/>
  <c r="AC84" i="90" l="1"/>
  <c r="E115" i="1"/>
  <c r="F115" i="1" s="1"/>
  <c r="G115" i="1" s="1"/>
  <c r="Y84" i="90"/>
  <c r="V84" i="90"/>
  <c r="AA84" i="90"/>
  <c r="CP84" i="90"/>
  <c r="CQ84" i="90" s="1"/>
  <c r="CR84" i="90" s="1"/>
  <c r="CS84" i="90" s="1"/>
  <c r="CT84" i="90" s="1"/>
  <c r="CU84" i="90" s="1"/>
  <c r="CV84" i="90" s="1"/>
  <c r="CW84" i="90" s="1"/>
  <c r="CX84" i="90" s="1"/>
  <c r="CY84" i="90" s="1"/>
  <c r="CZ84" i="90" s="1"/>
  <c r="DA84" i="90" s="1"/>
  <c r="AF84" i="90"/>
  <c r="EJ84" i="90" s="1"/>
  <c r="Z84" i="90"/>
  <c r="X84" i="90"/>
  <c r="DH84" i="90"/>
  <c r="DI84" i="90" s="1"/>
  <c r="DJ84" i="90" s="1"/>
  <c r="DK84" i="90" s="1"/>
  <c r="DL84" i="90" s="1"/>
  <c r="DM84" i="90" s="1"/>
  <c r="DN84" i="90" s="1"/>
  <c r="DO84" i="90" s="1"/>
  <c r="DP84" i="90" s="1"/>
  <c r="DQ84" i="90" s="1"/>
  <c r="DR84" i="90" s="1"/>
  <c r="DS84" i="90" s="1"/>
  <c r="AB84" i="90"/>
  <c r="AG84" i="90"/>
  <c r="W84" i="90"/>
  <c r="DY84" i="90" s="1"/>
  <c r="AD84" i="90"/>
  <c r="EI84" i="90" s="1"/>
  <c r="ED84" i="90"/>
  <c r="GA264" i="90"/>
  <c r="GB264" i="90" s="1"/>
  <c r="GC264" i="90" s="1"/>
  <c r="EG84" i="90"/>
  <c r="EE84" i="90" l="1"/>
  <c r="EC84" i="90"/>
  <c r="BX84" i="90"/>
  <c r="EA84" i="90"/>
  <c r="DZ84" i="90"/>
  <c r="EF84" i="90"/>
  <c r="EH84" i="90"/>
  <c r="BY84" i="90"/>
  <c r="BZ84" i="90" s="1"/>
  <c r="CA84" i="90" s="1"/>
  <c r="CB84" i="90" s="1"/>
  <c r="CC84" i="90" s="1"/>
  <c r="CD84" i="90" s="1"/>
  <c r="CE84" i="90" s="1"/>
  <c r="CF84" i="90" s="1"/>
  <c r="CG84" i="90" s="1"/>
  <c r="CH84" i="90" s="1"/>
  <c r="CI84" i="90" s="1"/>
  <c r="EB84" i="90"/>
  <c r="GA265" i="90"/>
  <c r="EK84" i="90" l="1"/>
  <c r="FY84" i="90" s="1"/>
  <c r="G84" i="90" s="1"/>
  <c r="H84" i="90" s="1"/>
  <c r="GA266" i="90"/>
  <c r="I84" i="90" l="1"/>
  <c r="A85" i="90" s="1"/>
  <c r="AD85" i="90" s="1"/>
  <c r="FZ84" i="90"/>
  <c r="K84" i="90"/>
  <c r="GA267" i="90"/>
  <c r="GB267" i="90" s="1"/>
  <c r="GC267" i="90" s="1"/>
  <c r="AA85" i="90" l="1"/>
  <c r="W85" i="90"/>
  <c r="AG85" i="90"/>
  <c r="Y85" i="90"/>
  <c r="X85" i="90"/>
  <c r="EC85" i="90" s="1"/>
  <c r="AB85" i="90"/>
  <c r="AE85" i="90"/>
  <c r="DH85" i="90"/>
  <c r="DI85" i="90" s="1"/>
  <c r="DJ85" i="90" s="1"/>
  <c r="DK85" i="90" s="1"/>
  <c r="DL85" i="90" s="1"/>
  <c r="DM85" i="90" s="1"/>
  <c r="DN85" i="90" s="1"/>
  <c r="DO85" i="90" s="1"/>
  <c r="DP85" i="90" s="1"/>
  <c r="DQ85" i="90" s="1"/>
  <c r="DR85" i="90" s="1"/>
  <c r="DS85" i="90" s="1"/>
  <c r="CP85" i="90"/>
  <c r="CQ85" i="90" s="1"/>
  <c r="CR85" i="90" s="1"/>
  <c r="CS85" i="90" s="1"/>
  <c r="CT85" i="90" s="1"/>
  <c r="CU85" i="90" s="1"/>
  <c r="CV85" i="90" s="1"/>
  <c r="CW85" i="90" s="1"/>
  <c r="CX85" i="90" s="1"/>
  <c r="CY85" i="90" s="1"/>
  <c r="CZ85" i="90" s="1"/>
  <c r="DA85" i="90" s="1"/>
  <c r="Z85" i="90"/>
  <c r="ED85" i="90" s="1"/>
  <c r="V85" i="90"/>
  <c r="BX85" i="90" s="1"/>
  <c r="BY85" i="90" s="1"/>
  <c r="BZ85" i="90" s="1"/>
  <c r="CA85" i="90" s="1"/>
  <c r="CB85" i="90" s="1"/>
  <c r="CC85" i="90" s="1"/>
  <c r="CD85" i="90" s="1"/>
  <c r="CE85" i="90" s="1"/>
  <c r="CF85" i="90" s="1"/>
  <c r="CG85" i="90" s="1"/>
  <c r="CH85" i="90" s="1"/>
  <c r="CI85" i="90" s="1"/>
  <c r="AC85" i="90"/>
  <c r="EG85" i="90" s="1"/>
  <c r="AF85" i="90"/>
  <c r="EH85" i="90" s="1"/>
  <c r="EF85" i="90"/>
  <c r="EI85" i="90"/>
  <c r="DY85" i="90"/>
  <c r="EB85" i="90"/>
  <c r="E116" i="1"/>
  <c r="F116" i="1" s="1"/>
  <c r="G116" i="1" s="1"/>
  <c r="L84" i="90"/>
  <c r="M84" i="90" s="1"/>
  <c r="GA268" i="90"/>
  <c r="DZ85" i="90" l="1"/>
  <c r="EJ85" i="90"/>
  <c r="EA85" i="90"/>
  <c r="EE85" i="90"/>
  <c r="GA269" i="90"/>
  <c r="J51" i="35"/>
  <c r="EK85" i="90" l="1"/>
  <c r="FY85" i="90" s="1"/>
  <c r="G85" i="90" s="1"/>
  <c r="FZ85" i="90" s="1"/>
  <c r="I85" i="90"/>
  <c r="GA270" i="90"/>
  <c r="K85" i="90"/>
  <c r="H85" i="90" l="1"/>
  <c r="A86" i="90"/>
  <c r="EG86" i="90" s="1"/>
  <c r="GA271" i="90"/>
  <c r="GB271" i="90" s="1"/>
  <c r="GC271" i="90" s="1"/>
  <c r="L85" i="90"/>
  <c r="M85" i="90" s="1"/>
  <c r="E117" i="1"/>
  <c r="F117" i="1" s="1"/>
  <c r="G117" i="1" s="1"/>
  <c r="EC86" i="90" l="1"/>
  <c r="EI86" i="90"/>
  <c r="EA86" i="90"/>
  <c r="BY86" i="90"/>
  <c r="BZ86" i="90" s="1"/>
  <c r="CA86" i="90" s="1"/>
  <c r="CB86" i="90" s="1"/>
  <c r="CC86" i="90" s="1"/>
  <c r="CD86" i="90" s="1"/>
  <c r="CE86" i="90" s="1"/>
  <c r="CF86" i="90" s="1"/>
  <c r="CG86" i="90" s="1"/>
  <c r="CH86" i="90" s="1"/>
  <c r="CI86" i="90" s="1"/>
  <c r="DY86" i="90"/>
  <c r="EH86" i="90"/>
  <c r="EE86" i="90"/>
  <c r="EF86" i="90"/>
  <c r="AA86" i="90"/>
  <c r="DH86" i="90"/>
  <c r="DI86" i="90" s="1"/>
  <c r="DJ86" i="90" s="1"/>
  <c r="DK86" i="90" s="1"/>
  <c r="DL86" i="90" s="1"/>
  <c r="DM86" i="90" s="1"/>
  <c r="DN86" i="90" s="1"/>
  <c r="DO86" i="90" s="1"/>
  <c r="DP86" i="90" s="1"/>
  <c r="DQ86" i="90" s="1"/>
  <c r="DR86" i="90" s="1"/>
  <c r="DS86" i="90" s="1"/>
  <c r="CP86" i="90"/>
  <c r="CQ86" i="90" s="1"/>
  <c r="CR86" i="90" s="1"/>
  <c r="CS86" i="90" s="1"/>
  <c r="CT86" i="90" s="1"/>
  <c r="CU86" i="90" s="1"/>
  <c r="CV86" i="90" s="1"/>
  <c r="CW86" i="90" s="1"/>
  <c r="CX86" i="90" s="1"/>
  <c r="CY86" i="90" s="1"/>
  <c r="CZ86" i="90" s="1"/>
  <c r="DA86" i="90" s="1"/>
  <c r="AD86" i="90"/>
  <c r="Z86" i="90"/>
  <c r="AF86" i="90"/>
  <c r="V86" i="90"/>
  <c r="BX86" i="90" s="1"/>
  <c r="DZ86" i="90"/>
  <c r="AC86" i="90"/>
  <c r="AE86" i="90"/>
  <c r="EJ86" i="90" s="1"/>
  <c r="AB86" i="90"/>
  <c r="AG86" i="90"/>
  <c r="W86" i="90"/>
  <c r="EB86" i="90" s="1"/>
  <c r="ED86" i="90"/>
  <c r="Y86" i="90"/>
  <c r="X86" i="90"/>
  <c r="GA272" i="90"/>
  <c r="I86" i="90"/>
  <c r="K86" i="90" s="1"/>
  <c r="EK86" i="90" l="1"/>
  <c r="GA273" i="90"/>
  <c r="L86" i="90"/>
  <c r="M86" i="90" s="1"/>
  <c r="E118" i="1"/>
  <c r="F118" i="1" s="1"/>
  <c r="G118" i="1" s="1"/>
  <c r="J52" i="35"/>
  <c r="FY86" i="90" l="1"/>
  <c r="G86" i="90" s="1"/>
  <c r="FZ86" i="90" s="1"/>
  <c r="GA274" i="90"/>
  <c r="GB274" i="90" s="1"/>
  <c r="GC274" i="90" s="1"/>
  <c r="A87" i="90" l="1"/>
  <c r="EJ87" i="90" s="1"/>
  <c r="H86" i="90"/>
  <c r="GA275" i="90"/>
  <c r="GB275" i="90" s="1"/>
  <c r="GC275" i="90" s="1"/>
  <c r="EG87" i="90" l="1"/>
  <c r="V87" i="90"/>
  <c r="BX87" i="90" s="1"/>
  <c r="CP87" i="90"/>
  <c r="CQ87" i="90" s="1"/>
  <c r="CR87" i="90" s="1"/>
  <c r="CS87" i="90" s="1"/>
  <c r="CT87" i="90" s="1"/>
  <c r="CU87" i="90" s="1"/>
  <c r="CV87" i="90" s="1"/>
  <c r="CW87" i="90" s="1"/>
  <c r="CX87" i="90" s="1"/>
  <c r="CY87" i="90" s="1"/>
  <c r="CZ87" i="90" s="1"/>
  <c r="DA87" i="90" s="1"/>
  <c r="EI87" i="90"/>
  <c r="AF87" i="90"/>
  <c r="W87" i="90"/>
  <c r="AE87" i="90"/>
  <c r="EF87" i="90" s="1"/>
  <c r="EB87" i="90"/>
  <c r="EH87" i="90"/>
  <c r="AB87" i="90"/>
  <c r="AA87" i="90"/>
  <c r="DH87" i="90"/>
  <c r="DI87" i="90" s="1"/>
  <c r="DJ87" i="90" s="1"/>
  <c r="DK87" i="90" s="1"/>
  <c r="DL87" i="90" s="1"/>
  <c r="DM87" i="90" s="1"/>
  <c r="DN87" i="90" s="1"/>
  <c r="DO87" i="90" s="1"/>
  <c r="DP87" i="90" s="1"/>
  <c r="DQ87" i="90" s="1"/>
  <c r="DR87" i="90" s="1"/>
  <c r="DS87" i="90" s="1"/>
  <c r="DY87" i="90"/>
  <c r="Y87" i="90"/>
  <c r="BY87" i="90"/>
  <c r="BZ87" i="90" s="1"/>
  <c r="CA87" i="90" s="1"/>
  <c r="CB87" i="90" s="1"/>
  <c r="CC87" i="90" s="1"/>
  <c r="CD87" i="90" s="1"/>
  <c r="CE87" i="90" s="1"/>
  <c r="CF87" i="90" s="1"/>
  <c r="CG87" i="90" s="1"/>
  <c r="CH87" i="90" s="1"/>
  <c r="CI87" i="90" s="1"/>
  <c r="EE87" i="90"/>
  <c r="AD87" i="90"/>
  <c r="Z87" i="90"/>
  <c r="X87" i="90"/>
  <c r="ED87" i="90"/>
  <c r="AG87" i="90"/>
  <c r="AC87" i="90"/>
  <c r="EC87" i="90"/>
  <c r="DZ87" i="90"/>
  <c r="EA87" i="90"/>
  <c r="GA276" i="90"/>
  <c r="I87" i="90"/>
  <c r="EK87" i="90" l="1"/>
  <c r="FY87" i="90" s="1"/>
  <c r="G87" i="90" s="1"/>
  <c r="FZ87" i="90" s="1"/>
  <c r="GA277" i="90"/>
  <c r="K87" i="90"/>
  <c r="E119" i="1" s="1"/>
  <c r="F119" i="1" s="1"/>
  <c r="G119" i="1" s="1"/>
  <c r="J53" i="35"/>
  <c r="A88" i="90" l="1"/>
  <c r="EE88" i="90" s="1"/>
  <c r="H87" i="90"/>
  <c r="L87" i="90"/>
  <c r="M87" i="90" s="1"/>
  <c r="GA278" i="90"/>
  <c r="DY88" i="90" l="1"/>
  <c r="AC88" i="90"/>
  <c r="CP88" i="90"/>
  <c r="CQ88" i="90" s="1"/>
  <c r="CR88" i="90" s="1"/>
  <c r="CS88" i="90" s="1"/>
  <c r="CT88" i="90" s="1"/>
  <c r="CU88" i="90" s="1"/>
  <c r="CV88" i="90" s="1"/>
  <c r="CW88" i="90" s="1"/>
  <c r="CX88" i="90" s="1"/>
  <c r="CY88" i="90" s="1"/>
  <c r="CZ88" i="90" s="1"/>
  <c r="DA88" i="90" s="1"/>
  <c r="DH88" i="90"/>
  <c r="DI88" i="90" s="1"/>
  <c r="DJ88" i="90" s="1"/>
  <c r="DK88" i="90" s="1"/>
  <c r="DL88" i="90" s="1"/>
  <c r="DM88" i="90" s="1"/>
  <c r="DN88" i="90" s="1"/>
  <c r="DO88" i="90" s="1"/>
  <c r="DP88" i="90" s="1"/>
  <c r="DQ88" i="90" s="1"/>
  <c r="DR88" i="90" s="1"/>
  <c r="DS88" i="90" s="1"/>
  <c r="DZ88" i="90"/>
  <c r="AA88" i="90"/>
  <c r="EF88" i="90"/>
  <c r="Y88" i="90"/>
  <c r="EC88" i="90"/>
  <c r="X88" i="90"/>
  <c r="AB88" i="90"/>
  <c r="AD88" i="90"/>
  <c r="EI88" i="90" s="1"/>
  <c r="V88" i="90"/>
  <c r="BX88" i="90" s="1"/>
  <c r="BY88" i="90" s="1"/>
  <c r="BZ88" i="90" s="1"/>
  <c r="CA88" i="90" s="1"/>
  <c r="CB88" i="90" s="1"/>
  <c r="CC88" i="90" s="1"/>
  <c r="CD88" i="90" s="1"/>
  <c r="CE88" i="90" s="1"/>
  <c r="CF88" i="90" s="1"/>
  <c r="CG88" i="90" s="1"/>
  <c r="CH88" i="90" s="1"/>
  <c r="CI88" i="90" s="1"/>
  <c r="W88" i="90"/>
  <c r="EA88" i="90"/>
  <c r="AE88" i="90"/>
  <c r="AF88" i="90"/>
  <c r="EJ88" i="90" s="1"/>
  <c r="EB88" i="90"/>
  <c r="Z88" i="90"/>
  <c r="ED88" i="90" s="1"/>
  <c r="EH88" i="90"/>
  <c r="EG88" i="90"/>
  <c r="AG88" i="90"/>
  <c r="I88" i="90"/>
  <c r="GA279" i="90"/>
  <c r="K88" i="90"/>
  <c r="E120" i="1" s="1"/>
  <c r="F120" i="1" s="1"/>
  <c r="G120" i="1" s="1"/>
  <c r="EK88" i="90" l="1"/>
  <c r="FY88" i="90" s="1"/>
  <c r="G88" i="90" s="1"/>
  <c r="GE88" i="90" s="1"/>
  <c r="C120" i="1" s="1"/>
  <c r="GA280" i="90"/>
  <c r="L88" i="90"/>
  <c r="M88" i="90" s="1"/>
  <c r="H88" i="90" l="1"/>
  <c r="FZ88" i="90"/>
  <c r="A89" i="90"/>
  <c r="EJ89" i="90" s="1"/>
  <c r="GA281" i="90"/>
  <c r="AG89" i="90" l="1"/>
  <c r="AC89" i="90"/>
  <c r="V89" i="90"/>
  <c r="BX89" i="90" s="1"/>
  <c r="BY89" i="90" s="1"/>
  <c r="BZ89" i="90" s="1"/>
  <c r="DY89" i="90"/>
  <c r="X89" i="90"/>
  <c r="W89" i="90"/>
  <c r="EH89" i="90"/>
  <c r="AD89" i="90"/>
  <c r="AF89" i="90"/>
  <c r="EG89" i="90" s="1"/>
  <c r="DZ89" i="90"/>
  <c r="DH89" i="90"/>
  <c r="DI89" i="90" s="1"/>
  <c r="DJ89" i="90" s="1"/>
  <c r="DK89" i="90" s="1"/>
  <c r="DL89" i="90" s="1"/>
  <c r="DM89" i="90" s="1"/>
  <c r="DN89" i="90" s="1"/>
  <c r="DO89" i="90" s="1"/>
  <c r="DP89" i="90" s="1"/>
  <c r="DQ89" i="90" s="1"/>
  <c r="DR89" i="90" s="1"/>
  <c r="DS89" i="90" s="1"/>
  <c r="AE89" i="90"/>
  <c r="CP89" i="90"/>
  <c r="CQ89" i="90" s="1"/>
  <c r="CR89" i="90" s="1"/>
  <c r="CS89" i="90" s="1"/>
  <c r="CT89" i="90" s="1"/>
  <c r="CU89" i="90" s="1"/>
  <c r="CV89" i="90" s="1"/>
  <c r="CW89" i="90" s="1"/>
  <c r="CX89" i="90" s="1"/>
  <c r="CY89" i="90" s="1"/>
  <c r="CZ89" i="90" s="1"/>
  <c r="DA89" i="90" s="1"/>
  <c r="CA89" i="90"/>
  <c r="CB89" i="90" s="1"/>
  <c r="CC89" i="90" s="1"/>
  <c r="CD89" i="90" s="1"/>
  <c r="CE89" i="90" s="1"/>
  <c r="CF89" i="90" s="1"/>
  <c r="CG89" i="90" s="1"/>
  <c r="CH89" i="90" s="1"/>
  <c r="CI89" i="90" s="1"/>
  <c r="EI89" i="90"/>
  <c r="EA89" i="90"/>
  <c r="EB89" i="90"/>
  <c r="Z89" i="90"/>
  <c r="EE89" i="90" s="1"/>
  <c r="AA89" i="90"/>
  <c r="Y89" i="90"/>
  <c r="EC89" i="90" s="1"/>
  <c r="AB89" i="90"/>
  <c r="EF89" i="90"/>
  <c r="ED89" i="90"/>
  <c r="GA282" i="90"/>
  <c r="K89" i="90"/>
  <c r="E121" i="1" s="1"/>
  <c r="F121" i="1" s="1"/>
  <c r="G121" i="1" s="1"/>
  <c r="I89" i="90"/>
  <c r="J54" i="35"/>
  <c r="EK89" i="90" l="1"/>
  <c r="FY89" i="90" s="1"/>
  <c r="G89" i="90" s="1"/>
  <c r="L89" i="90"/>
  <c r="M89" i="90" s="1"/>
  <c r="GA283" i="90"/>
  <c r="GE89" i="90" l="1"/>
  <c r="C121" i="1" s="1"/>
  <c r="H89" i="90"/>
  <c r="FZ89" i="90"/>
  <c r="A90" i="90"/>
  <c r="AG90" i="90" s="1"/>
  <c r="GA284" i="90"/>
  <c r="ED90" i="90" l="1"/>
  <c r="EB90" i="90"/>
  <c r="EA90" i="90"/>
  <c r="EH90" i="90"/>
  <c r="EE90" i="90"/>
  <c r="EI90" i="90"/>
  <c r="EF90" i="90"/>
  <c r="V90" i="90"/>
  <c r="BX90" i="90" s="1"/>
  <c r="BY90" i="90" s="1"/>
  <c r="BZ90" i="90" s="1"/>
  <c r="CA90" i="90" s="1"/>
  <c r="CB90" i="90" s="1"/>
  <c r="CC90" i="90" s="1"/>
  <c r="CD90" i="90" s="1"/>
  <c r="CE90" i="90" s="1"/>
  <c r="CF90" i="90" s="1"/>
  <c r="CG90" i="90" s="1"/>
  <c r="CH90" i="90" s="1"/>
  <c r="CI90" i="90" s="1"/>
  <c r="EG90" i="90"/>
  <c r="EC90" i="90"/>
  <c r="Z90" i="90"/>
  <c r="AA90" i="90"/>
  <c r="X90" i="90"/>
  <c r="DZ90" i="90"/>
  <c r="DH90" i="90"/>
  <c r="DI90" i="90" s="1"/>
  <c r="DJ90" i="90" s="1"/>
  <c r="DK90" i="90" s="1"/>
  <c r="DL90" i="90" s="1"/>
  <c r="DM90" i="90" s="1"/>
  <c r="DN90" i="90" s="1"/>
  <c r="DO90" i="90" s="1"/>
  <c r="DP90" i="90" s="1"/>
  <c r="DQ90" i="90" s="1"/>
  <c r="DR90" i="90" s="1"/>
  <c r="DS90" i="90" s="1"/>
  <c r="AF90" i="90"/>
  <c r="DY90" i="90"/>
  <c r="EJ90" i="90"/>
  <c r="W90" i="90"/>
  <c r="AE90" i="90"/>
  <c r="CP90" i="90"/>
  <c r="CQ90" i="90" s="1"/>
  <c r="CR90" i="90" s="1"/>
  <c r="CS90" i="90" s="1"/>
  <c r="CT90" i="90" s="1"/>
  <c r="CU90" i="90" s="1"/>
  <c r="CV90" i="90" s="1"/>
  <c r="CW90" i="90" s="1"/>
  <c r="CX90" i="90" s="1"/>
  <c r="CY90" i="90" s="1"/>
  <c r="CZ90" i="90" s="1"/>
  <c r="DA90" i="90" s="1"/>
  <c r="Y90" i="90"/>
  <c r="AD90" i="90"/>
  <c r="AC90" i="90"/>
  <c r="AB90" i="90"/>
  <c r="GA285" i="90"/>
  <c r="I90" i="90"/>
  <c r="EK90" i="90" l="1"/>
  <c r="FY90" i="90" s="1"/>
  <c r="G90" i="90" s="1"/>
  <c r="H90" i="90" s="1"/>
  <c r="GA286" i="90"/>
  <c r="K90" i="90"/>
  <c r="A91" i="90" l="1"/>
  <c r="AC91" i="90" s="1"/>
  <c r="FZ90" i="90"/>
  <c r="GA287" i="90"/>
  <c r="L90" i="90"/>
  <c r="M90" i="90" s="1"/>
  <c r="E122" i="1"/>
  <c r="J55" i="35"/>
  <c r="CA91" i="90" l="1"/>
  <c r="CB91" i="90" s="1"/>
  <c r="CC91" i="90" s="1"/>
  <c r="CD91" i="90" s="1"/>
  <c r="CE91" i="90" s="1"/>
  <c r="CF91" i="90" s="1"/>
  <c r="CG91" i="90" s="1"/>
  <c r="CH91" i="90" s="1"/>
  <c r="CI91" i="90" s="1"/>
  <c r="V91" i="90"/>
  <c r="BX91" i="90" s="1"/>
  <c r="EC91" i="90"/>
  <c r="Z91" i="90"/>
  <c r="EI91" i="90"/>
  <c r="DH91" i="90"/>
  <c r="DI91" i="90" s="1"/>
  <c r="DJ91" i="90" s="1"/>
  <c r="DK91" i="90" s="1"/>
  <c r="DL91" i="90" s="1"/>
  <c r="DM91" i="90" s="1"/>
  <c r="DN91" i="90" s="1"/>
  <c r="DO91" i="90" s="1"/>
  <c r="DP91" i="90" s="1"/>
  <c r="DQ91" i="90" s="1"/>
  <c r="DR91" i="90" s="1"/>
  <c r="DS91" i="90" s="1"/>
  <c r="EB91" i="90"/>
  <c r="AD91" i="90"/>
  <c r="W91" i="90"/>
  <c r="ED91" i="90"/>
  <c r="CP91" i="90"/>
  <c r="CQ91" i="90" s="1"/>
  <c r="CR91" i="90" s="1"/>
  <c r="CS91" i="90" s="1"/>
  <c r="CT91" i="90" s="1"/>
  <c r="CU91" i="90" s="1"/>
  <c r="CV91" i="90" s="1"/>
  <c r="CW91" i="90" s="1"/>
  <c r="CX91" i="90" s="1"/>
  <c r="CY91" i="90" s="1"/>
  <c r="CZ91" i="90" s="1"/>
  <c r="DA91" i="90" s="1"/>
  <c r="EA91" i="90"/>
  <c r="BY91" i="90"/>
  <c r="BZ91" i="90" s="1"/>
  <c r="AA91" i="90"/>
  <c r="DY91" i="90"/>
  <c r="AF91" i="90"/>
  <c r="AB91" i="90"/>
  <c r="EF91" i="90"/>
  <c r="EE91" i="90"/>
  <c r="X91" i="90"/>
  <c r="AG91" i="90"/>
  <c r="EH91" i="90" s="1"/>
  <c r="EG91" i="90"/>
  <c r="Y91" i="90"/>
  <c r="DZ91" i="90"/>
  <c r="AE91" i="90"/>
  <c r="EJ91" i="90"/>
  <c r="GA288" i="90"/>
  <c r="F122" i="1"/>
  <c r="G122" i="1" s="1"/>
  <c r="EK91" i="90" l="1"/>
  <c r="FY91" i="90" s="1"/>
  <c r="G91" i="90" s="1"/>
  <c r="FZ91" i="90" s="1"/>
  <c r="I91" i="90"/>
  <c r="GA289" i="90"/>
  <c r="A92" i="90" l="1"/>
  <c r="EG92" i="90" s="1"/>
  <c r="H91" i="90"/>
  <c r="K91" i="90" s="1"/>
  <c r="E123" i="1" s="1"/>
  <c r="F123" i="1" s="1"/>
  <c r="G123" i="1" s="1"/>
  <c r="GA290" i="90"/>
  <c r="AF92" i="90" l="1"/>
  <c r="CP92" i="90"/>
  <c r="CQ92" i="90" s="1"/>
  <c r="CR92" i="90" s="1"/>
  <c r="CS92" i="90" s="1"/>
  <c r="CT92" i="90" s="1"/>
  <c r="CU92" i="90" s="1"/>
  <c r="CV92" i="90" s="1"/>
  <c r="CW92" i="90" s="1"/>
  <c r="CX92" i="90" s="1"/>
  <c r="CY92" i="90" s="1"/>
  <c r="CZ92" i="90" s="1"/>
  <c r="DA92" i="90" s="1"/>
  <c r="DH92" i="90"/>
  <c r="DI92" i="90" s="1"/>
  <c r="DJ92" i="90" s="1"/>
  <c r="DK92" i="90" s="1"/>
  <c r="DL92" i="90" s="1"/>
  <c r="DM92" i="90" s="1"/>
  <c r="DN92" i="90" s="1"/>
  <c r="DO92" i="90" s="1"/>
  <c r="DP92" i="90" s="1"/>
  <c r="DQ92" i="90" s="1"/>
  <c r="DR92" i="90" s="1"/>
  <c r="DS92" i="90" s="1"/>
  <c r="AC92" i="90"/>
  <c r="AE92" i="90"/>
  <c r="V92" i="90"/>
  <c r="BX92" i="90" s="1"/>
  <c r="BY92" i="90" s="1"/>
  <c r="BZ92" i="90" s="1"/>
  <c r="CA92" i="90" s="1"/>
  <c r="CB92" i="90" s="1"/>
  <c r="CC92" i="90" s="1"/>
  <c r="CD92" i="90" s="1"/>
  <c r="CE92" i="90" s="1"/>
  <c r="CF92" i="90" s="1"/>
  <c r="CG92" i="90" s="1"/>
  <c r="CH92" i="90" s="1"/>
  <c r="CI92" i="90" s="1"/>
  <c r="AB92" i="90"/>
  <c r="EI92" i="90"/>
  <c r="X92" i="90"/>
  <c r="AG92" i="90"/>
  <c r="Y92" i="90"/>
  <c r="ED92" i="90" s="1"/>
  <c r="DZ92" i="90"/>
  <c r="AD92" i="90"/>
  <c r="Z92" i="90"/>
  <c r="W92" i="90"/>
  <c r="DY92" i="90" s="1"/>
  <c r="AA92" i="90"/>
  <c r="EE92" i="90"/>
  <c r="EF92" i="90"/>
  <c r="EA92" i="90"/>
  <c r="EH92" i="90"/>
  <c r="EB92" i="90"/>
  <c r="EJ92" i="90"/>
  <c r="EC92" i="90"/>
  <c r="L91" i="90"/>
  <c r="M91" i="90" s="1"/>
  <c r="I92" i="90"/>
  <c r="GA291" i="90"/>
  <c r="K92" i="90"/>
  <c r="EK92" i="90" l="1"/>
  <c r="FY92" i="90" s="1"/>
  <c r="G92" i="90" s="1"/>
  <c r="FZ92" i="90" s="1"/>
  <c r="GA292" i="90"/>
  <c r="L92" i="90"/>
  <c r="M92" i="90" s="1"/>
  <c r="E124" i="1"/>
  <c r="J56" i="35"/>
  <c r="H92" i="90" l="1"/>
  <c r="A93" i="90"/>
  <c r="DZ93" i="90" s="1"/>
  <c r="GA293" i="90"/>
  <c r="GB293" i="90" s="1"/>
  <c r="GC293" i="90" s="1"/>
  <c r="F124" i="1"/>
  <c r="G124" i="1" s="1"/>
  <c r="Y93" i="90" l="1"/>
  <c r="Z93" i="90"/>
  <c r="AA93" i="90"/>
  <c r="AD93" i="90"/>
  <c r="CP93" i="90"/>
  <c r="CQ93" i="90" s="1"/>
  <c r="CR93" i="90" s="1"/>
  <c r="CS93" i="90" s="1"/>
  <c r="CT93" i="90" s="1"/>
  <c r="CU93" i="90" s="1"/>
  <c r="CV93" i="90" s="1"/>
  <c r="CW93" i="90" s="1"/>
  <c r="CX93" i="90" s="1"/>
  <c r="CY93" i="90" s="1"/>
  <c r="CZ93" i="90" s="1"/>
  <c r="DA93" i="90" s="1"/>
  <c r="EF93" i="90"/>
  <c r="AF93" i="90"/>
  <c r="AB93" i="90"/>
  <c r="EA93" i="90"/>
  <c r="AE93" i="90"/>
  <c r="X93" i="90"/>
  <c r="AG93" i="90"/>
  <c r="EB93" i="90"/>
  <c r="EC93" i="90"/>
  <c r="BY93" i="90"/>
  <c r="BZ93" i="90" s="1"/>
  <c r="CA93" i="90" s="1"/>
  <c r="CB93" i="90" s="1"/>
  <c r="CC93" i="90" s="1"/>
  <c r="CD93" i="90" s="1"/>
  <c r="CE93" i="90" s="1"/>
  <c r="CF93" i="90" s="1"/>
  <c r="CG93" i="90" s="1"/>
  <c r="CH93" i="90" s="1"/>
  <c r="CI93" i="90" s="1"/>
  <c r="ED93" i="90"/>
  <c r="EH93" i="90"/>
  <c r="EE93" i="90"/>
  <c r="EJ93" i="90"/>
  <c r="AC93" i="90"/>
  <c r="DH93" i="90"/>
  <c r="DI93" i="90" s="1"/>
  <c r="DJ93" i="90" s="1"/>
  <c r="DK93" i="90" s="1"/>
  <c r="DL93" i="90" s="1"/>
  <c r="DM93" i="90" s="1"/>
  <c r="DN93" i="90" s="1"/>
  <c r="DO93" i="90" s="1"/>
  <c r="DP93" i="90" s="1"/>
  <c r="DQ93" i="90" s="1"/>
  <c r="DR93" i="90" s="1"/>
  <c r="DS93" i="90" s="1"/>
  <c r="V93" i="90"/>
  <c r="BX93" i="90" s="1"/>
  <c r="W93" i="90"/>
  <c r="DY93" i="90" s="1"/>
  <c r="EI93" i="90"/>
  <c r="EG93" i="90"/>
  <c r="GA294" i="90"/>
  <c r="GB294" i="90" s="1"/>
  <c r="GC294" i="90" s="1"/>
  <c r="K93" i="90"/>
  <c r="EK93" i="90" l="1"/>
  <c r="FY93" i="90" s="1"/>
  <c r="G93" i="90" s="1"/>
  <c r="I93" i="90" s="1"/>
  <c r="A94" i="90" s="1"/>
  <c r="V94" i="90" s="1"/>
  <c r="DZ94" i="90" s="1"/>
  <c r="GA295" i="90"/>
  <c r="L93" i="90"/>
  <c r="M93" i="90" s="1"/>
  <c r="E125" i="1"/>
  <c r="F125" i="1" s="1"/>
  <c r="G125" i="1" s="1"/>
  <c r="Z94" i="90" l="1"/>
  <c r="EE94" i="90" s="1"/>
  <c r="FZ93" i="90"/>
  <c r="X94" i="90"/>
  <c r="H93" i="90"/>
  <c r="EJ94" i="90"/>
  <c r="DY94" i="90"/>
  <c r="AC94" i="90"/>
  <c r="ED94" i="90"/>
  <c r="AE94" i="90"/>
  <c r="EA94" i="90"/>
  <c r="CP94" i="90"/>
  <c r="CQ94" i="90" s="1"/>
  <c r="CR94" i="90" s="1"/>
  <c r="CS94" i="90" s="1"/>
  <c r="CT94" i="90" s="1"/>
  <c r="CU94" i="90" s="1"/>
  <c r="CV94" i="90" s="1"/>
  <c r="CW94" i="90" s="1"/>
  <c r="CX94" i="90" s="1"/>
  <c r="CY94" i="90" s="1"/>
  <c r="CZ94" i="90" s="1"/>
  <c r="DA94" i="90" s="1"/>
  <c r="AD94" i="90"/>
  <c r="EI94" i="90" s="1"/>
  <c r="EH94" i="90"/>
  <c r="AB94" i="90"/>
  <c r="EC94" i="90"/>
  <c r="EF94" i="90"/>
  <c r="DH94" i="90"/>
  <c r="DI94" i="90" s="1"/>
  <c r="DJ94" i="90" s="1"/>
  <c r="DK94" i="90" s="1"/>
  <c r="DL94" i="90" s="1"/>
  <c r="DM94" i="90" s="1"/>
  <c r="DN94" i="90" s="1"/>
  <c r="DO94" i="90" s="1"/>
  <c r="DP94" i="90" s="1"/>
  <c r="DQ94" i="90" s="1"/>
  <c r="DR94" i="90" s="1"/>
  <c r="DS94" i="90" s="1"/>
  <c r="AF94" i="90"/>
  <c r="EG94" i="90" s="1"/>
  <c r="Y94" i="90"/>
  <c r="AG94" i="90"/>
  <c r="AA94" i="90"/>
  <c r="EB94" i="90"/>
  <c r="W94" i="90"/>
  <c r="BX94" i="90"/>
  <c r="BY94" i="90" s="1"/>
  <c r="BZ94" i="90" s="1"/>
  <c r="CA94" i="90" s="1"/>
  <c r="CB94" i="90" s="1"/>
  <c r="CC94" i="90" s="1"/>
  <c r="CD94" i="90" s="1"/>
  <c r="CE94" i="90" s="1"/>
  <c r="CF94" i="90" s="1"/>
  <c r="CG94" i="90" s="1"/>
  <c r="CH94" i="90" s="1"/>
  <c r="CI94" i="90" s="1"/>
  <c r="GA296" i="90"/>
  <c r="EK94" i="90" l="1"/>
  <c r="FY94" i="90" s="1"/>
  <c r="G94" i="90" s="1"/>
  <c r="GE94" i="90" s="1"/>
  <c r="C126" i="1" s="1"/>
  <c r="I94" i="90"/>
  <c r="K94" i="90"/>
  <c r="L94" i="90" s="1"/>
  <c r="M94" i="90" s="1"/>
  <c r="GA297" i="90"/>
  <c r="J57" i="35"/>
  <c r="A95" i="90" l="1"/>
  <c r="CP95" i="90" s="1"/>
  <c r="CQ95" i="90" s="1"/>
  <c r="CR95" i="90" s="1"/>
  <c r="CS95" i="90" s="1"/>
  <c r="CT95" i="90" s="1"/>
  <c r="CU95" i="90" s="1"/>
  <c r="CV95" i="90" s="1"/>
  <c r="CW95" i="90" s="1"/>
  <c r="CX95" i="90" s="1"/>
  <c r="CY95" i="90" s="1"/>
  <c r="CZ95" i="90" s="1"/>
  <c r="DA95" i="90" s="1"/>
  <c r="FZ94" i="90"/>
  <c r="H94" i="90"/>
  <c r="E126" i="1"/>
  <c r="F126" i="1" s="1"/>
  <c r="G126" i="1" s="1"/>
  <c r="GA298" i="90"/>
  <c r="EI95" i="90" l="1"/>
  <c r="EA95" i="90"/>
  <c r="EE95" i="90"/>
  <c r="EF95" i="90"/>
  <c r="EB95" i="90"/>
  <c r="EG95" i="90"/>
  <c r="AF95" i="90"/>
  <c r="AB95" i="90"/>
  <c r="EH95" i="90"/>
  <c r="DH95" i="90"/>
  <c r="DI95" i="90" s="1"/>
  <c r="DJ95" i="90" s="1"/>
  <c r="DK95" i="90" s="1"/>
  <c r="DL95" i="90" s="1"/>
  <c r="DM95" i="90" s="1"/>
  <c r="DN95" i="90" s="1"/>
  <c r="DO95" i="90" s="1"/>
  <c r="DP95" i="90" s="1"/>
  <c r="DQ95" i="90" s="1"/>
  <c r="DR95" i="90" s="1"/>
  <c r="DS95" i="90" s="1"/>
  <c r="W95" i="90"/>
  <c r="AD95" i="90"/>
  <c r="Y95" i="90"/>
  <c r="AA95" i="90"/>
  <c r="AG95" i="90"/>
  <c r="ED95" i="90"/>
  <c r="V95" i="90"/>
  <c r="DZ95" i="90" s="1"/>
  <c r="X95" i="90"/>
  <c r="AE95" i="90"/>
  <c r="EJ95" i="90" s="1"/>
  <c r="Z95" i="90"/>
  <c r="DY95" i="90"/>
  <c r="EC95" i="90"/>
  <c r="AC95" i="90"/>
  <c r="GA299" i="90"/>
  <c r="BX95" i="90" l="1"/>
  <c r="BY95" i="90" s="1"/>
  <c r="BZ95" i="90" s="1"/>
  <c r="CA95" i="90" s="1"/>
  <c r="CB95" i="90" s="1"/>
  <c r="CC95" i="90" s="1"/>
  <c r="CD95" i="90" s="1"/>
  <c r="CE95" i="90" s="1"/>
  <c r="CF95" i="90" s="1"/>
  <c r="CG95" i="90" s="1"/>
  <c r="CH95" i="90" s="1"/>
  <c r="CI95" i="90" s="1"/>
  <c r="EK95" i="90"/>
  <c r="FY95" i="90" s="1"/>
  <c r="G95" i="90" s="1"/>
  <c r="GA300" i="90"/>
  <c r="I95" i="90"/>
  <c r="K95" i="90"/>
  <c r="GE95" i="90" l="1"/>
  <c r="C127" i="1" s="1"/>
  <c r="FZ95" i="90"/>
  <c r="H95" i="90"/>
  <c r="A96" i="90"/>
  <c r="AA96" i="90" s="1"/>
  <c r="GA301" i="90"/>
  <c r="L95" i="90"/>
  <c r="M95" i="90" s="1"/>
  <c r="E127" i="1"/>
  <c r="F127" i="1" s="1"/>
  <c r="G127" i="1" s="1"/>
  <c r="EB96" i="90" l="1"/>
  <c r="V96" i="90"/>
  <c r="BX96" i="90" s="1"/>
  <c r="BY96" i="90" s="1"/>
  <c r="BZ96" i="90" s="1"/>
  <c r="CA96" i="90" s="1"/>
  <c r="CB96" i="90" s="1"/>
  <c r="CC96" i="90" s="1"/>
  <c r="CD96" i="90" s="1"/>
  <c r="CE96" i="90" s="1"/>
  <c r="CF96" i="90" s="1"/>
  <c r="CG96" i="90" s="1"/>
  <c r="CH96" i="90" s="1"/>
  <c r="CI96" i="90" s="1"/>
  <c r="EC96" i="90"/>
  <c r="EG96" i="90"/>
  <c r="W96" i="90"/>
  <c r="EF96" i="90"/>
  <c r="Z96" i="90"/>
  <c r="ED96" i="90"/>
  <c r="EH96" i="90"/>
  <c r="EJ96" i="90"/>
  <c r="AC96" i="90"/>
  <c r="X96" i="90"/>
  <c r="Y96" i="90"/>
  <c r="AD96" i="90"/>
  <c r="DZ96" i="90"/>
  <c r="DY96" i="90"/>
  <c r="EE96" i="90"/>
  <c r="CP96" i="90"/>
  <c r="CQ96" i="90" s="1"/>
  <c r="CR96" i="90" s="1"/>
  <c r="CS96" i="90" s="1"/>
  <c r="CT96" i="90" s="1"/>
  <c r="CU96" i="90" s="1"/>
  <c r="CV96" i="90" s="1"/>
  <c r="CW96" i="90" s="1"/>
  <c r="CX96" i="90" s="1"/>
  <c r="CY96" i="90" s="1"/>
  <c r="CZ96" i="90" s="1"/>
  <c r="DA96" i="90" s="1"/>
  <c r="AE96" i="90"/>
  <c r="AF96" i="90"/>
  <c r="DH96" i="90"/>
  <c r="DI96" i="90" s="1"/>
  <c r="DJ96" i="90" s="1"/>
  <c r="DK96" i="90" s="1"/>
  <c r="DL96" i="90" s="1"/>
  <c r="DM96" i="90" s="1"/>
  <c r="DN96" i="90" s="1"/>
  <c r="DO96" i="90" s="1"/>
  <c r="DP96" i="90" s="1"/>
  <c r="DQ96" i="90" s="1"/>
  <c r="DR96" i="90" s="1"/>
  <c r="DS96" i="90" s="1"/>
  <c r="EA96" i="90"/>
  <c r="EI96" i="90"/>
  <c r="AB96" i="90"/>
  <c r="AG96" i="90"/>
  <c r="GA302" i="90"/>
  <c r="J58" i="35"/>
  <c r="EK96" i="90" l="1"/>
  <c r="FY96" i="90" s="1"/>
  <c r="G96" i="90" s="1"/>
  <c r="GA303" i="90"/>
  <c r="K96" i="90"/>
  <c r="I96" i="90"/>
  <c r="GE96" i="90" l="1"/>
  <c r="C128" i="1" s="1"/>
  <c r="FZ96" i="90"/>
  <c r="A97" i="90"/>
  <c r="AF97" i="90" s="1"/>
  <c r="H96" i="90"/>
  <c r="GA304" i="90"/>
  <c r="L96" i="90"/>
  <c r="M96" i="90" s="1"/>
  <c r="E128" i="1"/>
  <c r="X97" i="90" l="1"/>
  <c r="EB97" i="90"/>
  <c r="DH97" i="90"/>
  <c r="DI97" i="90" s="1"/>
  <c r="DJ97" i="90" s="1"/>
  <c r="DK97" i="90" s="1"/>
  <c r="DL97" i="90" s="1"/>
  <c r="DM97" i="90" s="1"/>
  <c r="DN97" i="90" s="1"/>
  <c r="DO97" i="90" s="1"/>
  <c r="DP97" i="90" s="1"/>
  <c r="DQ97" i="90" s="1"/>
  <c r="DR97" i="90" s="1"/>
  <c r="DS97" i="90" s="1"/>
  <c r="AA97" i="90"/>
  <c r="V97" i="90"/>
  <c r="BX97" i="90" s="1"/>
  <c r="DZ97" i="90"/>
  <c r="AB97" i="90"/>
  <c r="EG97" i="90" s="1"/>
  <c r="AD97" i="90"/>
  <c r="W97" i="90"/>
  <c r="DY97" i="90" s="1"/>
  <c r="CP97" i="90"/>
  <c r="CQ97" i="90" s="1"/>
  <c r="CR97" i="90" s="1"/>
  <c r="CS97" i="90" s="1"/>
  <c r="CT97" i="90" s="1"/>
  <c r="CU97" i="90" s="1"/>
  <c r="CV97" i="90" s="1"/>
  <c r="CW97" i="90" s="1"/>
  <c r="CX97" i="90" s="1"/>
  <c r="CY97" i="90" s="1"/>
  <c r="CZ97" i="90" s="1"/>
  <c r="DA97" i="90" s="1"/>
  <c r="Y97" i="90"/>
  <c r="AE97" i="90"/>
  <c r="AC97" i="90"/>
  <c r="AG97" i="90"/>
  <c r="EI97" i="90" s="1"/>
  <c r="Z97" i="90"/>
  <c r="EF97" i="90"/>
  <c r="GA305" i="90"/>
  <c r="F128" i="1"/>
  <c r="G128" i="1" s="1"/>
  <c r="EC97" i="90"/>
  <c r="BY97" i="90"/>
  <c r="BZ97" i="90" s="1"/>
  <c r="CA97" i="90" s="1"/>
  <c r="CB97" i="90" s="1"/>
  <c r="CC97" i="90" s="1"/>
  <c r="CD97" i="90" s="1"/>
  <c r="CE97" i="90" s="1"/>
  <c r="CF97" i="90" s="1"/>
  <c r="CG97" i="90" s="1"/>
  <c r="CH97" i="90" s="1"/>
  <c r="CI97" i="90" s="1"/>
  <c r="ED97" i="90"/>
  <c r="EA97" i="90"/>
  <c r="EJ97" i="90"/>
  <c r="EH97" i="90"/>
  <c r="EE97" i="90"/>
  <c r="GA306" i="90" l="1"/>
  <c r="EK97" i="90"/>
  <c r="FY97" i="90" s="1"/>
  <c r="G97" i="90" s="1"/>
  <c r="FZ97" i="90" s="1"/>
  <c r="GA307" i="90" l="1"/>
  <c r="I97" i="90"/>
  <c r="A98" i="90" s="1"/>
  <c r="K97" i="90"/>
  <c r="H97" i="90"/>
  <c r="GE97" i="90"/>
  <c r="C129" i="1" s="1"/>
  <c r="J59" i="35"/>
  <c r="AE98" i="90" l="1"/>
  <c r="AF98" i="90"/>
  <c r="EJ98" i="90" s="1"/>
  <c r="AD98" i="90"/>
  <c r="CP98" i="90"/>
  <c r="CQ98" i="90" s="1"/>
  <c r="CR98" i="90" s="1"/>
  <c r="CS98" i="90" s="1"/>
  <c r="CT98" i="90" s="1"/>
  <c r="CU98" i="90" s="1"/>
  <c r="CV98" i="90" s="1"/>
  <c r="CW98" i="90" s="1"/>
  <c r="CX98" i="90" s="1"/>
  <c r="CY98" i="90" s="1"/>
  <c r="CZ98" i="90" s="1"/>
  <c r="DA98" i="90" s="1"/>
  <c r="W98" i="90"/>
  <c r="GA308" i="90"/>
  <c r="L97" i="90"/>
  <c r="M97" i="90" s="1"/>
  <c r="E129" i="1"/>
  <c r="F129" i="1" s="1"/>
  <c r="G129" i="1" s="1"/>
  <c r="AA98" i="90"/>
  <c r="X98" i="90"/>
  <c r="DY98" i="90" s="1"/>
  <c r="AC98" i="90"/>
  <c r="V98" i="90"/>
  <c r="BX98" i="90" s="1"/>
  <c r="BY98" i="90" s="1"/>
  <c r="BZ98" i="90" s="1"/>
  <c r="CA98" i="90" s="1"/>
  <c r="CB98" i="90" s="1"/>
  <c r="CC98" i="90" s="1"/>
  <c r="CD98" i="90" s="1"/>
  <c r="CE98" i="90" s="1"/>
  <c r="CF98" i="90" s="1"/>
  <c r="CG98" i="90" s="1"/>
  <c r="CH98" i="90" s="1"/>
  <c r="CI98" i="90" s="1"/>
  <c r="Y98" i="90"/>
  <c r="AG98" i="90"/>
  <c r="EI98" i="90" s="1"/>
  <c r="Z98" i="90"/>
  <c r="EB98" i="90" s="1"/>
  <c r="AB98" i="90"/>
  <c r="EG98" i="90" s="1"/>
  <c r="DH98" i="90"/>
  <c r="DI98" i="90" s="1"/>
  <c r="DJ98" i="90" s="1"/>
  <c r="DK98" i="90" s="1"/>
  <c r="DL98" i="90" s="1"/>
  <c r="DM98" i="90" s="1"/>
  <c r="DN98" i="90" s="1"/>
  <c r="DO98" i="90" s="1"/>
  <c r="DP98" i="90" s="1"/>
  <c r="DQ98" i="90" s="1"/>
  <c r="DR98" i="90" s="1"/>
  <c r="DS98" i="90" s="1"/>
  <c r="GA309" i="90" l="1"/>
  <c r="EF98" i="90"/>
  <c r="EH98" i="90"/>
  <c r="EA98" i="90"/>
  <c r="EE98" i="90"/>
  <c r="ED98" i="90"/>
  <c r="EC98" i="90"/>
  <c r="DZ98" i="90"/>
  <c r="EK98" i="90" l="1"/>
  <c r="FY98" i="90" s="1"/>
  <c r="G98" i="90" s="1"/>
  <c r="FZ98" i="90" s="1"/>
  <c r="GA310" i="90"/>
  <c r="GE98" i="90" l="1"/>
  <c r="C130" i="1" s="1"/>
  <c r="H98" i="90"/>
  <c r="I98" i="90"/>
  <c r="A99" i="90" s="1"/>
  <c r="X99" i="90" s="1"/>
  <c r="K98" i="90"/>
  <c r="E130" i="1" s="1"/>
  <c r="F130" i="1" s="1"/>
  <c r="G130" i="1" s="1"/>
  <c r="GA311" i="90"/>
  <c r="AC99" i="90" l="1"/>
  <c r="AE99" i="90"/>
  <c r="L98" i="90"/>
  <c r="M98" i="90" s="1"/>
  <c r="AD99" i="90"/>
  <c r="Z99" i="90"/>
  <c r="DH99" i="90"/>
  <c r="DI99" i="90" s="1"/>
  <c r="DJ99" i="90" s="1"/>
  <c r="DK99" i="90" s="1"/>
  <c r="DL99" i="90" s="1"/>
  <c r="DM99" i="90" s="1"/>
  <c r="DN99" i="90" s="1"/>
  <c r="DO99" i="90" s="1"/>
  <c r="DP99" i="90" s="1"/>
  <c r="DQ99" i="90" s="1"/>
  <c r="DR99" i="90" s="1"/>
  <c r="DS99" i="90" s="1"/>
  <c r="V99" i="90"/>
  <c r="BX99" i="90" s="1"/>
  <c r="W99" i="90"/>
  <c r="AG99" i="90"/>
  <c r="EI99" i="90" s="1"/>
  <c r="AF99" i="90"/>
  <c r="EJ99" i="90" s="1"/>
  <c r="AA99" i="90"/>
  <c r="Y99" i="90"/>
  <c r="EC99" i="90" s="1"/>
  <c r="AB99" i="90"/>
  <c r="EG99" i="90" s="1"/>
  <c r="CP99" i="90"/>
  <c r="CQ99" i="90" s="1"/>
  <c r="CR99" i="90" s="1"/>
  <c r="CS99" i="90" s="1"/>
  <c r="CT99" i="90" s="1"/>
  <c r="CU99" i="90" s="1"/>
  <c r="CV99" i="90" s="1"/>
  <c r="CW99" i="90" s="1"/>
  <c r="CX99" i="90" s="1"/>
  <c r="CY99" i="90" s="1"/>
  <c r="CZ99" i="90" s="1"/>
  <c r="DA99" i="90" s="1"/>
  <c r="EH99" i="90"/>
  <c r="EF99" i="90"/>
  <c r="EA99" i="90"/>
  <c r="EE99" i="90"/>
  <c r="DY99" i="90"/>
  <c r="GA312" i="90"/>
  <c r="EB99" i="90" l="1"/>
  <c r="BY99" i="90"/>
  <c r="BZ99" i="90" s="1"/>
  <c r="CA99" i="90" s="1"/>
  <c r="CB99" i="90" s="1"/>
  <c r="CC99" i="90" s="1"/>
  <c r="CD99" i="90" s="1"/>
  <c r="CE99" i="90" s="1"/>
  <c r="CF99" i="90" s="1"/>
  <c r="CG99" i="90" s="1"/>
  <c r="CH99" i="90" s="1"/>
  <c r="CI99" i="90" s="1"/>
  <c r="DZ99" i="90"/>
  <c r="ED99" i="90"/>
  <c r="GA313" i="90"/>
  <c r="J60" i="35"/>
  <c r="EK99" i="90" l="1"/>
  <c r="FY99" i="90" s="1"/>
  <c r="G99" i="90" s="1"/>
  <c r="FZ99" i="90" s="1"/>
  <c r="K99" i="90"/>
  <c r="I99" i="90"/>
  <c r="GA314" i="90"/>
  <c r="H99" i="90" l="1"/>
  <c r="A100" i="90"/>
  <c r="W100" i="90" s="1"/>
  <c r="GE99" i="90"/>
  <c r="C131" i="1" s="1"/>
  <c r="E131" i="1"/>
  <c r="F131" i="1" s="1"/>
  <c r="G131" i="1" s="1"/>
  <c r="L99" i="90"/>
  <c r="M99" i="90" s="1"/>
  <c r="GA315" i="90"/>
  <c r="GB315" i="90" s="1"/>
  <c r="GC315" i="90" s="1"/>
  <c r="DY100" i="90" l="1"/>
  <c r="EB100" i="90"/>
  <c r="AA100" i="90"/>
  <c r="AF100" i="90"/>
  <c r="EF100" i="90"/>
  <c r="DH100" i="90"/>
  <c r="DI100" i="90" s="1"/>
  <c r="DJ100" i="90" s="1"/>
  <c r="DK100" i="90" s="1"/>
  <c r="DL100" i="90" s="1"/>
  <c r="DM100" i="90" s="1"/>
  <c r="DN100" i="90" s="1"/>
  <c r="DO100" i="90" s="1"/>
  <c r="DP100" i="90" s="1"/>
  <c r="DQ100" i="90" s="1"/>
  <c r="DR100" i="90" s="1"/>
  <c r="DS100" i="90" s="1"/>
  <c r="AC100" i="90"/>
  <c r="EG100" i="90"/>
  <c r="EE100" i="90"/>
  <c r="AG100" i="90"/>
  <c r="EH100" i="90" s="1"/>
  <c r="AB100" i="90"/>
  <c r="EC100" i="90"/>
  <c r="ED100" i="90"/>
  <c r="EI100" i="90"/>
  <c r="AE100" i="90"/>
  <c r="V100" i="90"/>
  <c r="BX100" i="90" s="1"/>
  <c r="BY100" i="90" s="1"/>
  <c r="BZ100" i="90" s="1"/>
  <c r="CA100" i="90" s="1"/>
  <c r="CB100" i="90" s="1"/>
  <c r="CC100" i="90" s="1"/>
  <c r="CD100" i="90" s="1"/>
  <c r="CE100" i="90" s="1"/>
  <c r="CF100" i="90" s="1"/>
  <c r="CG100" i="90" s="1"/>
  <c r="CH100" i="90" s="1"/>
  <c r="CI100" i="90" s="1"/>
  <c r="Z100" i="90"/>
  <c r="Y100" i="90"/>
  <c r="EJ100" i="90"/>
  <c r="CP100" i="90"/>
  <c r="CQ100" i="90" s="1"/>
  <c r="CR100" i="90" s="1"/>
  <c r="CS100" i="90" s="1"/>
  <c r="CT100" i="90" s="1"/>
  <c r="CU100" i="90" s="1"/>
  <c r="CV100" i="90" s="1"/>
  <c r="CW100" i="90" s="1"/>
  <c r="CX100" i="90" s="1"/>
  <c r="CY100" i="90" s="1"/>
  <c r="CZ100" i="90" s="1"/>
  <c r="DA100" i="90" s="1"/>
  <c r="EA100" i="90"/>
  <c r="AD100" i="90"/>
  <c r="X100" i="90"/>
  <c r="DZ100" i="90"/>
  <c r="GA316" i="90"/>
  <c r="EK100" i="90" l="1"/>
  <c r="FY100" i="90" s="1"/>
  <c r="G100" i="90" s="1"/>
  <c r="I100" i="90"/>
  <c r="GA317" i="90"/>
  <c r="H100" i="90" l="1"/>
  <c r="FZ100" i="90"/>
  <c r="A101" i="90"/>
  <c r="W101" i="90" s="1"/>
  <c r="EB101" i="90" s="1"/>
  <c r="K100" i="90"/>
  <c r="GA318" i="90"/>
  <c r="J61" i="35"/>
  <c r="AD101" i="90" l="1"/>
  <c r="EC101" i="90"/>
  <c r="EE101" i="90"/>
  <c r="AB101" i="90"/>
  <c r="EG101" i="90" s="1"/>
  <c r="AG101" i="90"/>
  <c r="EI101" i="90"/>
  <c r="X101" i="90"/>
  <c r="AA101" i="90"/>
  <c r="EF101" i="90" s="1"/>
  <c r="AE101" i="90"/>
  <c r="EH101" i="90"/>
  <c r="Z101" i="90"/>
  <c r="DH101" i="90"/>
  <c r="DI101" i="90" s="1"/>
  <c r="DJ101" i="90" s="1"/>
  <c r="DK101" i="90" s="1"/>
  <c r="DL101" i="90" s="1"/>
  <c r="DM101" i="90" s="1"/>
  <c r="DN101" i="90" s="1"/>
  <c r="DO101" i="90" s="1"/>
  <c r="DP101" i="90" s="1"/>
  <c r="DQ101" i="90" s="1"/>
  <c r="DR101" i="90" s="1"/>
  <c r="DS101" i="90" s="1"/>
  <c r="CP101" i="90"/>
  <c r="CQ101" i="90" s="1"/>
  <c r="CR101" i="90" s="1"/>
  <c r="CS101" i="90" s="1"/>
  <c r="CT101" i="90" s="1"/>
  <c r="CU101" i="90" s="1"/>
  <c r="CV101" i="90" s="1"/>
  <c r="CW101" i="90" s="1"/>
  <c r="CX101" i="90" s="1"/>
  <c r="CY101" i="90" s="1"/>
  <c r="CZ101" i="90" s="1"/>
  <c r="DA101" i="90" s="1"/>
  <c r="V101" i="90"/>
  <c r="BX101" i="90" s="1"/>
  <c r="BY101" i="90" s="1"/>
  <c r="BZ101" i="90" s="1"/>
  <c r="CA101" i="90" s="1"/>
  <c r="CB101" i="90" s="1"/>
  <c r="CC101" i="90" s="1"/>
  <c r="CD101" i="90" s="1"/>
  <c r="CE101" i="90" s="1"/>
  <c r="CF101" i="90" s="1"/>
  <c r="CG101" i="90" s="1"/>
  <c r="CH101" i="90" s="1"/>
  <c r="CI101" i="90" s="1"/>
  <c r="Y101" i="90"/>
  <c r="DY101" i="90"/>
  <c r="AC101" i="90"/>
  <c r="EJ101" i="90"/>
  <c r="AF101" i="90"/>
  <c r="EA101" i="90"/>
  <c r="DZ101" i="90"/>
  <c r="L100" i="90"/>
  <c r="M100" i="90" s="1"/>
  <c r="E132" i="1"/>
  <c r="F132" i="1" s="1"/>
  <c r="G132" i="1" s="1"/>
  <c r="ED101" i="90"/>
  <c r="GA319" i="90"/>
  <c r="EK101" i="90" l="1"/>
  <c r="FY101" i="90" s="1"/>
  <c r="G101" i="90" s="1"/>
  <c r="GA320" i="90"/>
  <c r="H101" i="90" l="1"/>
  <c r="FZ101" i="90"/>
  <c r="I101" i="90"/>
  <c r="A102" i="90" s="1"/>
  <c r="GA321" i="90"/>
  <c r="X102" i="90" l="1"/>
  <c r="AG102" i="90"/>
  <c r="Y102" i="90"/>
  <c r="AB102" i="90"/>
  <c r="Z102" i="90"/>
  <c r="W102" i="90"/>
  <c r="DH102" i="90"/>
  <c r="DI102" i="90" s="1"/>
  <c r="DJ102" i="90" s="1"/>
  <c r="DK102" i="90" s="1"/>
  <c r="DL102" i="90" s="1"/>
  <c r="DM102" i="90" s="1"/>
  <c r="DN102" i="90" s="1"/>
  <c r="DO102" i="90" s="1"/>
  <c r="DP102" i="90" s="1"/>
  <c r="DQ102" i="90" s="1"/>
  <c r="DR102" i="90" s="1"/>
  <c r="DS102" i="90" s="1"/>
  <c r="AF102" i="90"/>
  <c r="CP102" i="90"/>
  <c r="CQ102" i="90" s="1"/>
  <c r="CR102" i="90" s="1"/>
  <c r="CS102" i="90" s="1"/>
  <c r="CT102" i="90" s="1"/>
  <c r="CU102" i="90" s="1"/>
  <c r="CV102" i="90" s="1"/>
  <c r="CW102" i="90" s="1"/>
  <c r="CX102" i="90" s="1"/>
  <c r="CY102" i="90" s="1"/>
  <c r="CZ102" i="90" s="1"/>
  <c r="DA102" i="90" s="1"/>
  <c r="DY102" i="90"/>
  <c r="EF102" i="90"/>
  <c r="EJ102" i="90"/>
  <c r="AE102" i="90"/>
  <c r="V102" i="90"/>
  <c r="DZ102" i="90" s="1"/>
  <c r="AA102" i="90"/>
  <c r="EC102" i="90" s="1"/>
  <c r="AC102" i="90"/>
  <c r="ED102" i="90" s="1"/>
  <c r="AD102" i="90"/>
  <c r="EI102" i="90" s="1"/>
  <c r="EB102" i="90"/>
  <c r="EH102" i="90"/>
  <c r="K101" i="90"/>
  <c r="GA322" i="90"/>
  <c r="J62" i="35"/>
  <c r="L101" i="90" l="1"/>
  <c r="M101" i="90" s="1"/>
  <c r="E133" i="1"/>
  <c r="F133" i="1" s="1"/>
  <c r="G133" i="1" s="1"/>
  <c r="EA102" i="90"/>
  <c r="BX102" i="90"/>
  <c r="BY102" i="90" s="1"/>
  <c r="BZ102" i="90" s="1"/>
  <c r="CA102" i="90" s="1"/>
  <c r="CB102" i="90" s="1"/>
  <c r="CC102" i="90" s="1"/>
  <c r="CD102" i="90" s="1"/>
  <c r="CE102" i="90" s="1"/>
  <c r="CF102" i="90" s="1"/>
  <c r="CG102" i="90" s="1"/>
  <c r="CH102" i="90" s="1"/>
  <c r="CI102" i="90" s="1"/>
  <c r="EE102" i="90"/>
  <c r="EG102" i="90"/>
  <c r="GA323" i="90"/>
  <c r="EK102" i="90" l="1"/>
  <c r="FY102" i="90" s="1"/>
  <c r="G102" i="90" s="1"/>
  <c r="I102" i="90"/>
  <c r="GA324" i="90"/>
  <c r="H102" i="90" l="1"/>
  <c r="K102" i="90" s="1"/>
  <c r="L102" i="90" s="1"/>
  <c r="M102" i="90" s="1"/>
  <c r="FZ102" i="90"/>
  <c r="GE102" i="90" s="1"/>
  <c r="GG102" i="90" s="1"/>
  <c r="GA325" i="90"/>
  <c r="GH102" i="90" l="1"/>
  <c r="EF103" i="90"/>
  <c r="EH103" i="90"/>
  <c r="ED103" i="90"/>
  <c r="BX103" i="90"/>
  <c r="EB103" i="90"/>
  <c r="BY103" i="90"/>
  <c r="BZ103" i="90" s="1"/>
  <c r="CA103" i="90" s="1"/>
  <c r="CB103" i="90" s="1"/>
  <c r="CC103" i="90" s="1"/>
  <c r="CD103" i="90" s="1"/>
  <c r="CE103" i="90" s="1"/>
  <c r="CF103" i="90" s="1"/>
  <c r="CG103" i="90" s="1"/>
  <c r="CH103" i="90" s="1"/>
  <c r="CI103" i="90" s="1"/>
  <c r="CP103" i="90"/>
  <c r="CQ103" i="90" s="1"/>
  <c r="CR103" i="90" s="1"/>
  <c r="CS103" i="90" s="1"/>
  <c r="CT103" i="90" s="1"/>
  <c r="CU103" i="90" s="1"/>
  <c r="CV103" i="90" s="1"/>
  <c r="CW103" i="90" s="1"/>
  <c r="CX103" i="90" s="1"/>
  <c r="CY103" i="90" s="1"/>
  <c r="CZ103" i="90" s="1"/>
  <c r="DA103" i="90" s="1"/>
  <c r="DZ103" i="90"/>
  <c r="EC103" i="90"/>
  <c r="EI103" i="90"/>
  <c r="EA103" i="90"/>
  <c r="DY103" i="90"/>
  <c r="EJ103" i="90"/>
  <c r="EG103" i="90"/>
  <c r="DH103" i="90"/>
  <c r="DI103" i="90" s="1"/>
  <c r="DJ103" i="90" s="1"/>
  <c r="DK103" i="90" s="1"/>
  <c r="DL103" i="90" s="1"/>
  <c r="DM103" i="90" s="1"/>
  <c r="DN103" i="90" s="1"/>
  <c r="DO103" i="90" s="1"/>
  <c r="DP103" i="90" s="1"/>
  <c r="DQ103" i="90" s="1"/>
  <c r="DR103" i="90" s="1"/>
  <c r="DS103" i="90" s="1"/>
  <c r="EE103" i="90"/>
  <c r="GF102" i="90"/>
  <c r="GA326" i="90"/>
  <c r="GB326" i="90" s="1"/>
  <c r="GC326" i="90" s="1"/>
  <c r="EK103" i="90" l="1"/>
  <c r="GA327" i="90"/>
  <c r="FY103" i="90" l="1"/>
  <c r="GA328" i="90"/>
  <c r="J63" i="35"/>
  <c r="FZ103" i="90" l="1"/>
  <c r="BX104" i="90"/>
  <c r="GA329" i="90"/>
  <c r="EJ104" i="90" l="1"/>
  <c r="EB104" i="90"/>
  <c r="DY104" i="90"/>
  <c r="ED104" i="90"/>
  <c r="DH104" i="90"/>
  <c r="DI104" i="90" s="1"/>
  <c r="DJ104" i="90" s="1"/>
  <c r="DK104" i="90" s="1"/>
  <c r="DL104" i="90" s="1"/>
  <c r="DM104" i="90" s="1"/>
  <c r="DN104" i="90" s="1"/>
  <c r="DO104" i="90" s="1"/>
  <c r="DP104" i="90" s="1"/>
  <c r="DQ104" i="90" s="1"/>
  <c r="DR104" i="90" s="1"/>
  <c r="DS104" i="90" s="1"/>
  <c r="EG104" i="90"/>
  <c r="EC104" i="90"/>
  <c r="CP104" i="90"/>
  <c r="CQ104" i="90" s="1"/>
  <c r="CR104" i="90" s="1"/>
  <c r="CS104" i="90" s="1"/>
  <c r="CT104" i="90" s="1"/>
  <c r="CU104" i="90" s="1"/>
  <c r="CV104" i="90" s="1"/>
  <c r="CW104" i="90" s="1"/>
  <c r="CX104" i="90" s="1"/>
  <c r="CY104" i="90" s="1"/>
  <c r="CZ104" i="90" s="1"/>
  <c r="DA104" i="90" s="1"/>
  <c r="EI104" i="90"/>
  <c r="DZ104" i="90"/>
  <c r="EF104" i="90"/>
  <c r="EA104" i="90"/>
  <c r="EE104" i="90"/>
  <c r="EH104" i="90"/>
  <c r="BY104" i="90"/>
  <c r="BZ104" i="90" s="1"/>
  <c r="CA104" i="90" s="1"/>
  <c r="CB104" i="90" s="1"/>
  <c r="CC104" i="90" s="1"/>
  <c r="CD104" i="90" s="1"/>
  <c r="CE104" i="90" s="1"/>
  <c r="CF104" i="90" s="1"/>
  <c r="CG104" i="90" s="1"/>
  <c r="CH104" i="90" s="1"/>
  <c r="CI104" i="90" s="1"/>
  <c r="GA330" i="90"/>
  <c r="EK104" i="90" l="1"/>
  <c r="FY104" i="90" s="1"/>
  <c r="GA331" i="90"/>
  <c r="FZ104" i="90" l="1"/>
  <c r="GA332" i="90"/>
  <c r="GB332" i="90" s="1"/>
  <c r="GC332" i="90" s="1"/>
  <c r="J64" i="35"/>
  <c r="EI105" i="90" l="1"/>
  <c r="DH105" i="90"/>
  <c r="DI105" i="90" s="1"/>
  <c r="DJ105" i="90" s="1"/>
  <c r="DK105" i="90" s="1"/>
  <c r="DL105" i="90" s="1"/>
  <c r="DM105" i="90" s="1"/>
  <c r="DN105" i="90" s="1"/>
  <c r="DO105" i="90" s="1"/>
  <c r="DP105" i="90" s="1"/>
  <c r="DQ105" i="90" s="1"/>
  <c r="DR105" i="90" s="1"/>
  <c r="DS105" i="90" s="1"/>
  <c r="EA105" i="90"/>
  <c r="EG105" i="90"/>
  <c r="EB105" i="90"/>
  <c r="DY105" i="90"/>
  <c r="BX105" i="90"/>
  <c r="EF105" i="90"/>
  <c r="EJ105" i="90"/>
  <c r="CP105" i="90"/>
  <c r="CQ105" i="90" s="1"/>
  <c r="CR105" i="90" s="1"/>
  <c r="CS105" i="90" s="1"/>
  <c r="CT105" i="90" s="1"/>
  <c r="CU105" i="90" s="1"/>
  <c r="CV105" i="90" s="1"/>
  <c r="CW105" i="90" s="1"/>
  <c r="CX105" i="90" s="1"/>
  <c r="CY105" i="90" s="1"/>
  <c r="CZ105" i="90" s="1"/>
  <c r="DA105" i="90" s="1"/>
  <c r="DZ105" i="90"/>
  <c r="EH105" i="90"/>
  <c r="EE105" i="90"/>
  <c r="BY105" i="90"/>
  <c r="BZ105" i="90" s="1"/>
  <c r="CA105" i="90" s="1"/>
  <c r="CB105" i="90" s="1"/>
  <c r="CC105" i="90" s="1"/>
  <c r="CD105" i="90" s="1"/>
  <c r="CE105" i="90" s="1"/>
  <c r="CF105" i="90" s="1"/>
  <c r="CG105" i="90" s="1"/>
  <c r="CH105" i="90" s="1"/>
  <c r="CI105" i="90" s="1"/>
  <c r="ED105" i="90"/>
  <c r="EC105" i="90"/>
  <c r="GA333" i="90"/>
  <c r="EK105" i="90" l="1"/>
  <c r="FY105" i="90" s="1"/>
  <c r="GE105" i="90" s="1"/>
  <c r="GA334" i="90"/>
  <c r="FZ105" i="90" l="1"/>
  <c r="GA335" i="90"/>
  <c r="EF106" i="90" l="1"/>
  <c r="DY106" i="90"/>
  <c r="EG106" i="90"/>
  <c r="EB106" i="90"/>
  <c r="CP106" i="90"/>
  <c r="CQ106" i="90" s="1"/>
  <c r="CR106" i="90" s="1"/>
  <c r="CS106" i="90" s="1"/>
  <c r="CT106" i="90" s="1"/>
  <c r="CU106" i="90" s="1"/>
  <c r="CV106" i="90" s="1"/>
  <c r="CW106" i="90" s="1"/>
  <c r="CX106" i="90" s="1"/>
  <c r="CY106" i="90" s="1"/>
  <c r="CZ106" i="90" s="1"/>
  <c r="DA106" i="90" s="1"/>
  <c r="BX106" i="90"/>
  <c r="BY106" i="90" s="1"/>
  <c r="BZ106" i="90" s="1"/>
  <c r="CA106" i="90" s="1"/>
  <c r="CB106" i="90" s="1"/>
  <c r="CC106" i="90" s="1"/>
  <c r="CD106" i="90" s="1"/>
  <c r="CE106" i="90" s="1"/>
  <c r="CF106" i="90" s="1"/>
  <c r="CG106" i="90" s="1"/>
  <c r="CH106" i="90" s="1"/>
  <c r="CI106" i="90" s="1"/>
  <c r="DZ106" i="90"/>
  <c r="EA106" i="90"/>
  <c r="EJ106" i="90"/>
  <c r="EI106" i="90"/>
  <c r="EE106" i="90"/>
  <c r="EC106" i="90"/>
  <c r="EH106" i="90"/>
  <c r="DH106" i="90"/>
  <c r="DI106" i="90" s="1"/>
  <c r="DJ106" i="90" s="1"/>
  <c r="DK106" i="90" s="1"/>
  <c r="DL106" i="90" s="1"/>
  <c r="DM106" i="90" s="1"/>
  <c r="DN106" i="90" s="1"/>
  <c r="DO106" i="90" s="1"/>
  <c r="DP106" i="90" s="1"/>
  <c r="DQ106" i="90" s="1"/>
  <c r="DR106" i="90" s="1"/>
  <c r="DS106" i="90" s="1"/>
  <c r="ED106" i="90"/>
  <c r="GA336" i="90"/>
  <c r="EK106" i="90" l="1"/>
  <c r="FY106" i="90" s="1"/>
  <c r="GA337" i="90"/>
  <c r="GE106" i="90" l="1"/>
  <c r="FZ106" i="90"/>
  <c r="GA338" i="90"/>
  <c r="J65" i="35"/>
  <c r="EG107" i="90" l="1"/>
  <c r="ED107" i="90"/>
  <c r="DZ107" i="90"/>
  <c r="EF107" i="90"/>
  <c r="DY107" i="90"/>
  <c r="EI107" i="90"/>
  <c r="EC107" i="90"/>
  <c r="EH107" i="90"/>
  <c r="EJ107" i="90"/>
  <c r="DH107" i="90"/>
  <c r="DI107" i="90" s="1"/>
  <c r="DJ107" i="90" s="1"/>
  <c r="DK107" i="90" s="1"/>
  <c r="DL107" i="90" s="1"/>
  <c r="DM107" i="90" s="1"/>
  <c r="DN107" i="90" s="1"/>
  <c r="DO107" i="90" s="1"/>
  <c r="DP107" i="90" s="1"/>
  <c r="DQ107" i="90" s="1"/>
  <c r="DR107" i="90" s="1"/>
  <c r="DS107" i="90" s="1"/>
  <c r="CP107" i="90"/>
  <c r="CQ107" i="90" s="1"/>
  <c r="CR107" i="90" s="1"/>
  <c r="CS107" i="90" s="1"/>
  <c r="CT107" i="90" s="1"/>
  <c r="CU107" i="90" s="1"/>
  <c r="CV107" i="90" s="1"/>
  <c r="CW107" i="90" s="1"/>
  <c r="CX107" i="90" s="1"/>
  <c r="CY107" i="90" s="1"/>
  <c r="CZ107" i="90" s="1"/>
  <c r="DA107" i="90" s="1"/>
  <c r="EB107" i="90"/>
  <c r="EE107" i="90"/>
  <c r="GA339" i="90"/>
  <c r="EA107" i="90" l="1"/>
  <c r="EK107" i="90" s="1"/>
  <c r="FY107" i="90" s="1"/>
  <c r="GE107" i="90" s="1"/>
  <c r="BX107" i="90"/>
  <c r="BY107" i="90" s="1"/>
  <c r="BZ107" i="90" s="1"/>
  <c r="CA107" i="90" s="1"/>
  <c r="CB107" i="90" s="1"/>
  <c r="CC107" i="90" s="1"/>
  <c r="CD107" i="90" s="1"/>
  <c r="CE107" i="90" s="1"/>
  <c r="CF107" i="90" s="1"/>
  <c r="CG107" i="90" s="1"/>
  <c r="CH107" i="90" s="1"/>
  <c r="CI107" i="90" s="1"/>
  <c r="GA340" i="90"/>
  <c r="FZ107" i="90" l="1"/>
  <c r="GA341" i="90"/>
  <c r="BX108" i="90" l="1"/>
  <c r="BY108" i="90" s="1"/>
  <c r="BZ108" i="90" s="1"/>
  <c r="CA108" i="90" s="1"/>
  <c r="CB108" i="90" s="1"/>
  <c r="CC108" i="90" s="1"/>
  <c r="CD108" i="90" s="1"/>
  <c r="CE108" i="90" s="1"/>
  <c r="CF108" i="90" s="1"/>
  <c r="CG108" i="90" s="1"/>
  <c r="CH108" i="90" s="1"/>
  <c r="CI108" i="90" s="1"/>
  <c r="ED108" i="90"/>
  <c r="CP108" i="90"/>
  <c r="CQ108" i="90" s="1"/>
  <c r="CR108" i="90" s="1"/>
  <c r="CS108" i="90" s="1"/>
  <c r="CT108" i="90" s="1"/>
  <c r="CU108" i="90" s="1"/>
  <c r="CV108" i="90" s="1"/>
  <c r="CW108" i="90" s="1"/>
  <c r="CX108" i="90" s="1"/>
  <c r="CY108" i="90" s="1"/>
  <c r="CZ108" i="90" s="1"/>
  <c r="DA108" i="90" s="1"/>
  <c r="DH108" i="90"/>
  <c r="DI108" i="90" s="1"/>
  <c r="DJ108" i="90" s="1"/>
  <c r="DK108" i="90" s="1"/>
  <c r="DL108" i="90" s="1"/>
  <c r="DM108" i="90" s="1"/>
  <c r="DN108" i="90" s="1"/>
  <c r="DO108" i="90" s="1"/>
  <c r="DP108" i="90" s="1"/>
  <c r="DQ108" i="90" s="1"/>
  <c r="DR108" i="90" s="1"/>
  <c r="DS108" i="90" s="1"/>
  <c r="EH108" i="90"/>
  <c r="EJ108" i="90"/>
  <c r="DY108" i="90"/>
  <c r="EC108" i="90"/>
  <c r="DZ108" i="90"/>
  <c r="EA108" i="90"/>
  <c r="EF108" i="90"/>
  <c r="EI108" i="90"/>
  <c r="EG108" i="90"/>
  <c r="EB108" i="90"/>
  <c r="EE108" i="90"/>
  <c r="GA342" i="90"/>
  <c r="EK108" i="90" l="1"/>
  <c r="GA343" i="90"/>
  <c r="J66" i="35"/>
  <c r="FY108" i="90" l="1"/>
  <c r="GA344" i="90"/>
  <c r="FZ108" i="90" l="1"/>
  <c r="GA345" i="90"/>
  <c r="CP109" i="90" l="1"/>
  <c r="CQ109" i="90" s="1"/>
  <c r="CR109" i="90" s="1"/>
  <c r="CS109" i="90" s="1"/>
  <c r="CT109" i="90" s="1"/>
  <c r="CU109" i="90" s="1"/>
  <c r="CV109" i="90" s="1"/>
  <c r="CW109" i="90" s="1"/>
  <c r="CX109" i="90" s="1"/>
  <c r="CY109" i="90" s="1"/>
  <c r="CZ109" i="90" s="1"/>
  <c r="DA109" i="90" s="1"/>
  <c r="DZ109" i="90"/>
  <c r="EI109" i="90"/>
  <c r="EF109" i="90"/>
  <c r="DY109" i="90"/>
  <c r="EJ109" i="90"/>
  <c r="DH109" i="90"/>
  <c r="DI109" i="90" s="1"/>
  <c r="DJ109" i="90" s="1"/>
  <c r="DK109" i="90" s="1"/>
  <c r="DL109" i="90" s="1"/>
  <c r="DM109" i="90" s="1"/>
  <c r="DN109" i="90" s="1"/>
  <c r="DO109" i="90" s="1"/>
  <c r="DP109" i="90" s="1"/>
  <c r="DQ109" i="90" s="1"/>
  <c r="DR109" i="90" s="1"/>
  <c r="DS109" i="90" s="1"/>
  <c r="EG109" i="90"/>
  <c r="EA109" i="90"/>
  <c r="EB109" i="90"/>
  <c r="EH109" i="90"/>
  <c r="BX109" i="90"/>
  <c r="BY109" i="90" s="1"/>
  <c r="BZ109" i="90" s="1"/>
  <c r="CA109" i="90" s="1"/>
  <c r="CB109" i="90" s="1"/>
  <c r="CC109" i="90" s="1"/>
  <c r="CD109" i="90" s="1"/>
  <c r="CE109" i="90" s="1"/>
  <c r="CF109" i="90" s="1"/>
  <c r="CG109" i="90" s="1"/>
  <c r="CH109" i="90" s="1"/>
  <c r="CI109" i="90" s="1"/>
  <c r="EC109" i="90"/>
  <c r="EE109" i="90"/>
  <c r="ED109" i="90"/>
  <c r="GA346" i="90"/>
  <c r="EK109" i="90" l="1"/>
  <c r="FY109" i="90" s="1"/>
  <c r="GA347" i="90"/>
  <c r="J67" i="35"/>
  <c r="FZ109" i="90" l="1"/>
  <c r="GA348" i="90"/>
  <c r="EH110" i="90" l="1"/>
  <c r="EE110" i="90"/>
  <c r="EJ110" i="90"/>
  <c r="EG110" i="90"/>
  <c r="CP110" i="90"/>
  <c r="CQ110" i="90" s="1"/>
  <c r="CR110" i="90" s="1"/>
  <c r="CS110" i="90" s="1"/>
  <c r="CT110" i="90" s="1"/>
  <c r="CU110" i="90" s="1"/>
  <c r="CV110" i="90" s="1"/>
  <c r="CW110" i="90" s="1"/>
  <c r="CX110" i="90" s="1"/>
  <c r="CY110" i="90" s="1"/>
  <c r="CZ110" i="90" s="1"/>
  <c r="DA110" i="90" s="1"/>
  <c r="EI110" i="90"/>
  <c r="DH110" i="90"/>
  <c r="DI110" i="90" s="1"/>
  <c r="DJ110" i="90" s="1"/>
  <c r="DK110" i="90" s="1"/>
  <c r="DL110" i="90" s="1"/>
  <c r="DM110" i="90" s="1"/>
  <c r="DN110" i="90" s="1"/>
  <c r="DO110" i="90" s="1"/>
  <c r="DP110" i="90" s="1"/>
  <c r="DQ110" i="90" s="1"/>
  <c r="DR110" i="90" s="1"/>
  <c r="DS110" i="90" s="1"/>
  <c r="ED110" i="90"/>
  <c r="EC110" i="90"/>
  <c r="BX110" i="90"/>
  <c r="DY110" i="90"/>
  <c r="EB110" i="90"/>
  <c r="EF110" i="90"/>
  <c r="DZ110" i="90"/>
  <c r="BY110" i="90"/>
  <c r="BZ110" i="90" s="1"/>
  <c r="CA110" i="90" s="1"/>
  <c r="CB110" i="90" s="1"/>
  <c r="CC110" i="90" s="1"/>
  <c r="CD110" i="90" s="1"/>
  <c r="CE110" i="90" s="1"/>
  <c r="CF110" i="90" s="1"/>
  <c r="CG110" i="90" s="1"/>
  <c r="CH110" i="90" s="1"/>
  <c r="CI110" i="90" s="1"/>
  <c r="EA110" i="90"/>
  <c r="GA349" i="90"/>
  <c r="EK110" i="90" l="1"/>
  <c r="FY110" i="90" s="1"/>
  <c r="FZ110" i="90" s="1"/>
  <c r="GA350" i="90"/>
  <c r="GA351" i="90" l="1"/>
  <c r="DH111" i="90" l="1"/>
  <c r="DI111" i="90" s="1"/>
  <c r="DJ111" i="90" s="1"/>
  <c r="DK111" i="90" s="1"/>
  <c r="DL111" i="90" s="1"/>
  <c r="DM111" i="90" s="1"/>
  <c r="DN111" i="90" s="1"/>
  <c r="DO111" i="90" s="1"/>
  <c r="DP111" i="90" s="1"/>
  <c r="DQ111" i="90" s="1"/>
  <c r="DR111" i="90" s="1"/>
  <c r="DS111" i="90" s="1"/>
  <c r="ED111" i="90"/>
  <c r="DZ111" i="90"/>
  <c r="DY111" i="90"/>
  <c r="EF111" i="90"/>
  <c r="EA111" i="90"/>
  <c r="EC111" i="90"/>
  <c r="BX111" i="90"/>
  <c r="BY111" i="90" s="1"/>
  <c r="BZ111" i="90" s="1"/>
  <c r="CA111" i="90" s="1"/>
  <c r="CB111" i="90" s="1"/>
  <c r="CC111" i="90" s="1"/>
  <c r="CD111" i="90" s="1"/>
  <c r="CE111" i="90" s="1"/>
  <c r="CF111" i="90" s="1"/>
  <c r="CG111" i="90" s="1"/>
  <c r="CH111" i="90" s="1"/>
  <c r="CI111" i="90" s="1"/>
  <c r="EH111" i="90"/>
  <c r="EJ111" i="90"/>
  <c r="EE111" i="90"/>
  <c r="CP111" i="90"/>
  <c r="CQ111" i="90" s="1"/>
  <c r="CR111" i="90" s="1"/>
  <c r="CS111" i="90" s="1"/>
  <c r="CT111" i="90" s="1"/>
  <c r="CU111" i="90" s="1"/>
  <c r="CV111" i="90" s="1"/>
  <c r="CW111" i="90" s="1"/>
  <c r="CX111" i="90" s="1"/>
  <c r="CY111" i="90" s="1"/>
  <c r="CZ111" i="90" s="1"/>
  <c r="DA111" i="90" s="1"/>
  <c r="EG111" i="90"/>
  <c r="EB111" i="90"/>
  <c r="EI111" i="90"/>
  <c r="GA352" i="90"/>
  <c r="EK111" i="90" l="1"/>
  <c r="FY111" i="90" s="1"/>
  <c r="FZ111" i="90" s="1"/>
  <c r="GA353" i="90"/>
  <c r="J68" i="35"/>
  <c r="GA354" i="90" l="1"/>
  <c r="EJ112" i="90" l="1"/>
  <c r="EG112" i="90"/>
  <c r="DH112" i="90"/>
  <c r="DI112" i="90" s="1"/>
  <c r="DJ112" i="90" s="1"/>
  <c r="DK112" i="90" s="1"/>
  <c r="DL112" i="90" s="1"/>
  <c r="DM112" i="90" s="1"/>
  <c r="DN112" i="90" s="1"/>
  <c r="DO112" i="90" s="1"/>
  <c r="DP112" i="90" s="1"/>
  <c r="DQ112" i="90" s="1"/>
  <c r="DR112" i="90" s="1"/>
  <c r="DS112" i="90" s="1"/>
  <c r="DY112" i="90"/>
  <c r="EA112" i="90"/>
  <c r="ED112" i="90"/>
  <c r="EC112" i="90"/>
  <c r="EF112" i="90"/>
  <c r="BX112" i="90"/>
  <c r="BY112" i="90" s="1"/>
  <c r="BZ112" i="90" s="1"/>
  <c r="CA112" i="90" s="1"/>
  <c r="DZ112" i="90"/>
  <c r="CP112" i="90"/>
  <c r="CQ112" i="90" s="1"/>
  <c r="CR112" i="90" s="1"/>
  <c r="CS112" i="90" s="1"/>
  <c r="CT112" i="90" s="1"/>
  <c r="CU112" i="90" s="1"/>
  <c r="CV112" i="90" s="1"/>
  <c r="CW112" i="90" s="1"/>
  <c r="CX112" i="90" s="1"/>
  <c r="CY112" i="90" s="1"/>
  <c r="CZ112" i="90" s="1"/>
  <c r="DA112" i="90" s="1"/>
  <c r="EI112" i="90"/>
  <c r="EH112" i="90"/>
  <c r="EB112" i="90"/>
  <c r="EE112" i="90"/>
  <c r="CB112" i="90"/>
  <c r="CC112" i="90" s="1"/>
  <c r="CD112" i="90" s="1"/>
  <c r="CE112" i="90" s="1"/>
  <c r="CF112" i="90" s="1"/>
  <c r="CG112" i="90" s="1"/>
  <c r="CH112" i="90" s="1"/>
  <c r="CI112" i="90" s="1"/>
  <c r="GA355" i="90"/>
  <c r="EK112" i="90" l="1"/>
  <c r="FY112" i="90" s="1"/>
  <c r="GA356" i="90"/>
  <c r="FZ112" i="90" l="1"/>
  <c r="GE112" i="90" s="1"/>
  <c r="GG112" i="90" s="1"/>
  <c r="GA357" i="90"/>
  <c r="GH112" i="90" l="1"/>
  <c r="EG113" i="90"/>
  <c r="DH113" i="90"/>
  <c r="DI113" i="90" s="1"/>
  <c r="DJ113" i="90" s="1"/>
  <c r="DK113" i="90" s="1"/>
  <c r="DL113" i="90" s="1"/>
  <c r="DM113" i="90" s="1"/>
  <c r="DN113" i="90" s="1"/>
  <c r="DO113" i="90" s="1"/>
  <c r="DP113" i="90" s="1"/>
  <c r="DQ113" i="90" s="1"/>
  <c r="DR113" i="90" s="1"/>
  <c r="DS113" i="90" s="1"/>
  <c r="EI113" i="90"/>
  <c r="DZ113" i="90"/>
  <c r="EF113" i="90"/>
  <c r="CP113" i="90"/>
  <c r="CQ113" i="90" s="1"/>
  <c r="CR113" i="90" s="1"/>
  <c r="CS113" i="90" s="1"/>
  <c r="CT113" i="90" s="1"/>
  <c r="CU113" i="90" s="1"/>
  <c r="CV113" i="90" s="1"/>
  <c r="CW113" i="90" s="1"/>
  <c r="CX113" i="90" s="1"/>
  <c r="CY113" i="90" s="1"/>
  <c r="CZ113" i="90" s="1"/>
  <c r="DA113" i="90" s="1"/>
  <c r="EC113" i="90"/>
  <c r="BX113" i="90"/>
  <c r="BY113" i="90" s="1"/>
  <c r="BZ113" i="90" s="1"/>
  <c r="CA113" i="90" s="1"/>
  <c r="CB113" i="90" s="1"/>
  <c r="CC113" i="90" s="1"/>
  <c r="CD113" i="90" s="1"/>
  <c r="CE113" i="90" s="1"/>
  <c r="CF113" i="90" s="1"/>
  <c r="CG113" i="90" s="1"/>
  <c r="CH113" i="90" s="1"/>
  <c r="CI113" i="90" s="1"/>
  <c r="EB113" i="90"/>
  <c r="ED113" i="90"/>
  <c r="EJ113" i="90"/>
  <c r="EE113" i="90"/>
  <c r="DY113" i="90"/>
  <c r="GF112" i="90"/>
  <c r="EH113" i="90"/>
  <c r="EA113" i="90"/>
  <c r="GA358" i="90"/>
  <c r="J69" i="35"/>
  <c r="EK113" i="90" l="1"/>
  <c r="FY113" i="90" s="1"/>
  <c r="GA359" i="90"/>
  <c r="GB358" i="90"/>
  <c r="GC358" i="90" s="1"/>
  <c r="FZ113" i="90" l="1"/>
  <c r="GA360" i="90"/>
  <c r="EB114" i="90"/>
  <c r="EH114" i="90" l="1"/>
  <c r="DY114" i="90"/>
  <c r="DZ114" i="90"/>
  <c r="EE114" i="90"/>
  <c r="EC114" i="90"/>
  <c r="ED114" i="90"/>
  <c r="EF114" i="90"/>
  <c r="EG114" i="90"/>
  <c r="EA114" i="90"/>
  <c r="EJ114" i="90"/>
  <c r="EI114" i="90"/>
  <c r="CP114" i="90"/>
  <c r="CQ114" i="90" s="1"/>
  <c r="CR114" i="90" s="1"/>
  <c r="CS114" i="90" s="1"/>
  <c r="CT114" i="90" s="1"/>
  <c r="CU114" i="90" s="1"/>
  <c r="CV114" i="90" s="1"/>
  <c r="CW114" i="90" s="1"/>
  <c r="CX114" i="90" s="1"/>
  <c r="CY114" i="90" s="1"/>
  <c r="CZ114" i="90" s="1"/>
  <c r="DA114" i="90" s="1"/>
  <c r="DH114" i="90"/>
  <c r="DI114" i="90" s="1"/>
  <c r="DJ114" i="90" s="1"/>
  <c r="DK114" i="90" s="1"/>
  <c r="DL114" i="90" s="1"/>
  <c r="DM114" i="90" s="1"/>
  <c r="DN114" i="90" s="1"/>
  <c r="DO114" i="90" s="1"/>
  <c r="DP114" i="90" s="1"/>
  <c r="DQ114" i="90" s="1"/>
  <c r="DR114" i="90" s="1"/>
  <c r="DS114" i="90" s="1"/>
  <c r="GA361" i="90"/>
  <c r="BX114" i="90" l="1"/>
  <c r="BY114" i="90" s="1"/>
  <c r="BZ114" i="90" s="1"/>
  <c r="CA114" i="90" s="1"/>
  <c r="CB114" i="90" s="1"/>
  <c r="CC114" i="90" s="1"/>
  <c r="CD114" i="90" s="1"/>
  <c r="CE114" i="90" s="1"/>
  <c r="CF114" i="90" s="1"/>
  <c r="CG114" i="90" s="1"/>
  <c r="CH114" i="90" s="1"/>
  <c r="CI114" i="90" s="1"/>
  <c r="EK114" i="90"/>
  <c r="FY114" i="90" s="1"/>
  <c r="GA362" i="90"/>
  <c r="FZ114" i="90" l="1"/>
  <c r="GA363" i="90"/>
  <c r="J70" i="35"/>
  <c r="GA364" i="90" l="1"/>
  <c r="DH115" i="90"/>
  <c r="DI115" i="90" s="1"/>
  <c r="DJ115" i="90" s="1"/>
  <c r="DK115" i="90" s="1"/>
  <c r="DL115" i="90" s="1"/>
  <c r="DM115" i="90" s="1"/>
  <c r="DN115" i="90" s="1"/>
  <c r="DO115" i="90" s="1"/>
  <c r="DP115" i="90" s="1"/>
  <c r="DQ115" i="90" s="1"/>
  <c r="DR115" i="90" s="1"/>
  <c r="DS115" i="90" s="1"/>
  <c r="DY115" i="90"/>
  <c r="BX115" i="90"/>
  <c r="BY115" i="90"/>
  <c r="BZ115" i="90" s="1"/>
  <c r="CA115" i="90" s="1"/>
  <c r="CP115" i="90"/>
  <c r="CQ115" i="90" s="1"/>
  <c r="CR115" i="90" s="1"/>
  <c r="CS115" i="90" s="1"/>
  <c r="CT115" i="90" s="1"/>
  <c r="CU115" i="90" s="1"/>
  <c r="CV115" i="90" s="1"/>
  <c r="CW115" i="90" s="1"/>
  <c r="CX115" i="90" s="1"/>
  <c r="CY115" i="90" s="1"/>
  <c r="CZ115" i="90" s="1"/>
  <c r="DA115" i="90" s="1"/>
  <c r="GA365" i="90" l="1"/>
  <c r="DZ115" i="90"/>
  <c r="EC115" i="90"/>
  <c r="EA115" i="90"/>
  <c r="EI115" i="90"/>
  <c r="EB115" i="90"/>
  <c r="CB115" i="90"/>
  <c r="CC115" i="90" s="1"/>
  <c r="CD115" i="90" s="1"/>
  <c r="CE115" i="90" s="1"/>
  <c r="CF115" i="90" s="1"/>
  <c r="CG115" i="90" s="1"/>
  <c r="CH115" i="90" s="1"/>
  <c r="CI115" i="90" s="1"/>
  <c r="EE115" i="90"/>
  <c r="EH115" i="90"/>
  <c r="ED115" i="90"/>
  <c r="EF115" i="90"/>
  <c r="EJ115" i="90"/>
  <c r="EG115" i="90"/>
  <c r="GA366" i="90" l="1"/>
  <c r="EK115" i="90"/>
  <c r="FY115" i="90" s="1"/>
  <c r="GA367" i="90" l="1"/>
  <c r="J71" i="35"/>
  <c r="FZ115" i="90"/>
  <c r="GA368" i="90" l="1"/>
  <c r="EE116" i="90"/>
  <c r="EC116" i="90"/>
  <c r="ED116" i="90"/>
  <c r="EI116" i="90"/>
  <c r="DY116" i="90"/>
  <c r="EG116" i="90"/>
  <c r="EH116" i="90"/>
  <c r="EB116" i="90"/>
  <c r="EF116" i="90"/>
  <c r="DZ116" i="90"/>
  <c r="EJ116" i="90"/>
  <c r="EA116" i="90"/>
  <c r="CP116" i="90"/>
  <c r="CQ116" i="90" s="1"/>
  <c r="CR116" i="90" s="1"/>
  <c r="CS116" i="90" s="1"/>
  <c r="CT116" i="90" s="1"/>
  <c r="CU116" i="90" s="1"/>
  <c r="CV116" i="90" s="1"/>
  <c r="CW116" i="90" s="1"/>
  <c r="CX116" i="90" s="1"/>
  <c r="CY116" i="90" s="1"/>
  <c r="CZ116" i="90" s="1"/>
  <c r="DA116" i="90" s="1"/>
  <c r="DH116" i="90"/>
  <c r="DI116" i="90" s="1"/>
  <c r="DJ116" i="90" s="1"/>
  <c r="DK116" i="90" s="1"/>
  <c r="DL116" i="90" s="1"/>
  <c r="DM116" i="90" s="1"/>
  <c r="DN116" i="90" s="1"/>
  <c r="DO116" i="90" s="1"/>
  <c r="DP116" i="90" s="1"/>
  <c r="DQ116" i="90" s="1"/>
  <c r="DR116" i="90" s="1"/>
  <c r="DS116" i="90" s="1"/>
  <c r="EK116" i="90" l="1"/>
  <c r="GA369" i="90"/>
  <c r="BX116" i="90"/>
  <c r="BY116" i="90" s="1"/>
  <c r="BZ116" i="90" s="1"/>
  <c r="CA116" i="90" s="1"/>
  <c r="CB116" i="90" s="1"/>
  <c r="CC116" i="90" s="1"/>
  <c r="CD116" i="90" s="1"/>
  <c r="CE116" i="90" s="1"/>
  <c r="CF116" i="90" s="1"/>
  <c r="CG116" i="90" s="1"/>
  <c r="CH116" i="90" s="1"/>
  <c r="CI116" i="90" s="1"/>
  <c r="AO26" i="1"/>
  <c r="AN26" i="1"/>
  <c r="AP26" i="1"/>
  <c r="AM26" i="1"/>
  <c r="AN25" i="1"/>
  <c r="AO25" i="1"/>
  <c r="AM25" i="1"/>
  <c r="AP25" i="1"/>
  <c r="AO24" i="1"/>
  <c r="AP24" i="1"/>
  <c r="AN24" i="1"/>
  <c r="AP23" i="1"/>
  <c r="AN23" i="1"/>
  <c r="AO23" i="1"/>
  <c r="FY116" i="90" l="1"/>
  <c r="FZ116" i="90" s="1"/>
  <c r="GA370" i="90"/>
  <c r="AP37" i="1"/>
  <c r="AP31" i="1"/>
  <c r="AP32" i="1"/>
  <c r="AP36" i="1"/>
  <c r="AO27" i="1"/>
  <c r="AO31" i="1"/>
  <c r="AO29" i="1"/>
  <c r="AO28" i="1"/>
  <c r="AO32" i="1"/>
  <c r="AO35" i="1"/>
  <c r="AO37" i="1"/>
  <c r="AO33" i="1"/>
  <c r="AO30" i="1"/>
  <c r="AO36" i="1"/>
  <c r="AO38" i="1"/>
  <c r="AO34" i="1"/>
  <c r="AP27" i="1"/>
  <c r="AP38" i="1"/>
  <c r="AP33" i="1"/>
  <c r="AP35" i="1"/>
  <c r="AP34" i="1"/>
  <c r="AP30" i="1"/>
  <c r="AP29" i="1"/>
  <c r="AP28" i="1"/>
  <c r="GE116" i="90" l="1"/>
  <c r="GA371" i="90"/>
  <c r="DH117" i="90"/>
  <c r="DI117" i="90" s="1"/>
  <c r="DJ117" i="90" s="1"/>
  <c r="DK117" i="90" s="1"/>
  <c r="DL117" i="90" s="1"/>
  <c r="DM117" i="90" s="1"/>
  <c r="DN117" i="90" s="1"/>
  <c r="DO117" i="90" s="1"/>
  <c r="DP117" i="90" s="1"/>
  <c r="DQ117" i="90" s="1"/>
  <c r="DR117" i="90" s="1"/>
  <c r="DS117" i="90" s="1"/>
  <c r="CP117" i="90"/>
  <c r="CQ117" i="90" s="1"/>
  <c r="CR117" i="90" s="1"/>
  <c r="CS117" i="90" s="1"/>
  <c r="CT117" i="90" s="1"/>
  <c r="CU117" i="90" s="1"/>
  <c r="CV117" i="90" s="1"/>
  <c r="CW117" i="90" s="1"/>
  <c r="CX117" i="90" s="1"/>
  <c r="CY117" i="90" s="1"/>
  <c r="CZ117" i="90" s="1"/>
  <c r="DA117" i="90" s="1"/>
  <c r="EJ117" i="90"/>
  <c r="J72" i="35"/>
  <c r="EF117" i="90"/>
  <c r="EE117" i="90"/>
  <c r="AN27" i="1"/>
  <c r="BX117" i="90" l="1"/>
  <c r="BY117" i="90" s="1"/>
  <c r="BZ117" i="90" s="1"/>
  <c r="CA117" i="90" s="1"/>
  <c r="CB117" i="90" s="1"/>
  <c r="CC117" i="90" s="1"/>
  <c r="CD117" i="90" s="1"/>
  <c r="CE117" i="90" s="1"/>
  <c r="CF117" i="90" s="1"/>
  <c r="CG117" i="90" s="1"/>
  <c r="CH117" i="90" s="1"/>
  <c r="CI117" i="90" s="1"/>
  <c r="EI117" i="90"/>
  <c r="DY117" i="90"/>
  <c r="EG117" i="90"/>
  <c r="EC117" i="90"/>
  <c r="GA372" i="90"/>
  <c r="EH117" i="90"/>
  <c r="EA117" i="90"/>
  <c r="ED117" i="90"/>
  <c r="EB117" i="90"/>
  <c r="DZ117" i="90"/>
  <c r="AN28" i="1"/>
  <c r="GA373" i="90" l="1"/>
  <c r="EK117" i="90"/>
  <c r="FY117" i="90" s="1"/>
  <c r="GE117" i="90" s="1"/>
  <c r="AN29" i="1"/>
  <c r="FZ117" i="90" l="1"/>
  <c r="GA374" i="90"/>
  <c r="AN30" i="1"/>
  <c r="CP118" i="90" l="1"/>
  <c r="CQ118" i="90" s="1"/>
  <c r="CR118" i="90" s="1"/>
  <c r="CS118" i="90" s="1"/>
  <c r="CT118" i="90" s="1"/>
  <c r="CU118" i="90" s="1"/>
  <c r="CV118" i="90" s="1"/>
  <c r="CW118" i="90" s="1"/>
  <c r="CX118" i="90" s="1"/>
  <c r="CY118" i="90" s="1"/>
  <c r="CZ118" i="90" s="1"/>
  <c r="DA118" i="90" s="1"/>
  <c r="DY118" i="90"/>
  <c r="DH118" i="90"/>
  <c r="DI118" i="90" s="1"/>
  <c r="DJ118" i="90" s="1"/>
  <c r="DK118" i="90" s="1"/>
  <c r="DL118" i="90" s="1"/>
  <c r="DM118" i="90" s="1"/>
  <c r="DN118" i="90" s="1"/>
  <c r="DO118" i="90" s="1"/>
  <c r="DP118" i="90" s="1"/>
  <c r="DQ118" i="90" s="1"/>
  <c r="DR118" i="90" s="1"/>
  <c r="DS118" i="90" s="1"/>
  <c r="BX118" i="90"/>
  <c r="BY118" i="90" s="1"/>
  <c r="BZ118" i="90" s="1"/>
  <c r="CA118" i="90" s="1"/>
  <c r="CB118" i="90" s="1"/>
  <c r="CC118" i="90" s="1"/>
  <c r="CD118" i="90" s="1"/>
  <c r="CE118" i="90" s="1"/>
  <c r="CF118" i="90" s="1"/>
  <c r="CG118" i="90" s="1"/>
  <c r="CH118" i="90" s="1"/>
  <c r="CI118" i="90" s="1"/>
  <c r="GA375" i="90"/>
  <c r="EH118" i="90"/>
  <c r="EF118" i="90"/>
  <c r="EG118" i="90"/>
  <c r="EI118" i="90"/>
  <c r="EJ118" i="90"/>
  <c r="DZ118" i="90"/>
  <c r="ED118" i="90"/>
  <c r="EE118" i="90"/>
  <c r="EB118" i="90"/>
  <c r="EA118" i="90"/>
  <c r="EC118" i="90"/>
  <c r="AN31" i="1"/>
  <c r="GA376" i="90" l="1"/>
  <c r="EK118" i="90"/>
  <c r="AN32" i="1"/>
  <c r="FY118" i="90" l="1"/>
  <c r="DH119" i="90" s="1"/>
  <c r="DI119" i="90" s="1"/>
  <c r="DJ119" i="90" s="1"/>
  <c r="DK119" i="90" s="1"/>
  <c r="DL119" i="90" s="1"/>
  <c r="DM119" i="90" s="1"/>
  <c r="DN119" i="90" s="1"/>
  <c r="DO119" i="90" s="1"/>
  <c r="DP119" i="90" s="1"/>
  <c r="DQ119" i="90" s="1"/>
  <c r="DR119" i="90" s="1"/>
  <c r="DS119" i="90" s="1"/>
  <c r="GA377" i="90"/>
  <c r="AN33" i="1"/>
  <c r="FZ118" i="90" l="1"/>
  <c r="CP119" i="90"/>
  <c r="CQ119" i="90" s="1"/>
  <c r="CR119" i="90" s="1"/>
  <c r="CS119" i="90" s="1"/>
  <c r="CT119" i="90" s="1"/>
  <c r="CU119" i="90" s="1"/>
  <c r="CV119" i="90" s="1"/>
  <c r="CW119" i="90" s="1"/>
  <c r="CX119" i="90" s="1"/>
  <c r="CY119" i="90" s="1"/>
  <c r="CZ119" i="90" s="1"/>
  <c r="DA119" i="90" s="1"/>
  <c r="BX119" i="90"/>
  <c r="BY119" i="90" s="1"/>
  <c r="BZ119" i="90" s="1"/>
  <c r="CA119" i="90" s="1"/>
  <c r="CB119" i="90" s="1"/>
  <c r="CC119" i="90" s="1"/>
  <c r="CD119" i="90" s="1"/>
  <c r="CE119" i="90" s="1"/>
  <c r="CF119" i="90" s="1"/>
  <c r="CG119" i="90" s="1"/>
  <c r="CH119" i="90" s="1"/>
  <c r="CI119" i="90" s="1"/>
  <c r="GA378" i="90"/>
  <c r="EC119" i="90"/>
  <c r="EE119" i="90"/>
  <c r="J73" i="35"/>
  <c r="DY119" i="90"/>
  <c r="ED119" i="90"/>
  <c r="DZ119" i="90"/>
  <c r="EH119" i="90"/>
  <c r="EF119" i="90"/>
  <c r="EG119" i="90"/>
  <c r="EJ119" i="90"/>
  <c r="EA119" i="90"/>
  <c r="EB119" i="90"/>
  <c r="EI119" i="90"/>
  <c r="AN34" i="1"/>
  <c r="GA379" i="90" l="1"/>
  <c r="EK119" i="90"/>
  <c r="FY119" i="90" s="1"/>
  <c r="FZ119" i="90" s="1"/>
  <c r="AN35" i="1"/>
  <c r="GA380" i="90" l="1"/>
  <c r="AN36" i="1"/>
  <c r="GA381" i="90" l="1"/>
  <c r="GB381" i="90" s="1"/>
  <c r="GC381" i="90" s="1"/>
  <c r="AN37" i="1"/>
  <c r="GA382" i="90" l="1"/>
  <c r="BX120" i="90"/>
  <c r="BY120" i="90" s="1"/>
  <c r="CP120" i="90"/>
  <c r="CQ120" i="90" s="1"/>
  <c r="CR120" i="90" s="1"/>
  <c r="CS120" i="90" s="1"/>
  <c r="CT120" i="90" s="1"/>
  <c r="CU120" i="90" s="1"/>
  <c r="CV120" i="90" s="1"/>
  <c r="CW120" i="90" s="1"/>
  <c r="CX120" i="90" s="1"/>
  <c r="CY120" i="90" s="1"/>
  <c r="CZ120" i="90" s="1"/>
  <c r="DA120" i="90" s="1"/>
  <c r="DH120" i="90"/>
  <c r="DI120" i="90" s="1"/>
  <c r="DJ120" i="90" s="1"/>
  <c r="DK120" i="90" s="1"/>
  <c r="DL120" i="90" s="1"/>
  <c r="DM120" i="90" s="1"/>
  <c r="DN120" i="90" s="1"/>
  <c r="DO120" i="90" s="1"/>
  <c r="DP120" i="90" s="1"/>
  <c r="DQ120" i="90" s="1"/>
  <c r="DR120" i="90" s="1"/>
  <c r="DS120" i="90" s="1"/>
  <c r="DY120" i="90"/>
  <c r="EH120" i="90"/>
  <c r="ED120" i="90"/>
  <c r="EA120" i="90"/>
  <c r="AN38" i="1"/>
  <c r="EF120" i="90" l="1"/>
  <c r="DZ120" i="90"/>
  <c r="GA383" i="90"/>
  <c r="EI120" i="90"/>
  <c r="BZ120" i="90"/>
  <c r="CA120" i="90" s="1"/>
  <c r="CB120" i="90" s="1"/>
  <c r="CC120" i="90" s="1"/>
  <c r="CD120" i="90" s="1"/>
  <c r="CE120" i="90" s="1"/>
  <c r="CF120" i="90" s="1"/>
  <c r="CG120" i="90" s="1"/>
  <c r="CH120" i="90" s="1"/>
  <c r="CI120" i="90" s="1"/>
  <c r="EC120" i="90"/>
  <c r="EG120" i="90"/>
  <c r="EJ120" i="90"/>
  <c r="EB120" i="90"/>
  <c r="EE120" i="90"/>
  <c r="AQ27" i="1"/>
  <c r="EK120" i="90" l="1"/>
  <c r="FY120" i="90" s="1"/>
  <c r="FZ120" i="90" s="1"/>
  <c r="GA384" i="90"/>
  <c r="AQ28" i="1"/>
  <c r="EJ121" i="90" l="1"/>
  <c r="GA385" i="90"/>
  <c r="GB385" i="90" s="1"/>
  <c r="GC385" i="90" s="1"/>
  <c r="J74" i="35"/>
  <c r="AQ29" i="1"/>
  <c r="DY121" i="90" l="1"/>
  <c r="EC121" i="90"/>
  <c r="EB121" i="90"/>
  <c r="EF121" i="90"/>
  <c r="DH121" i="90"/>
  <c r="DI121" i="90" s="1"/>
  <c r="DJ121" i="90" s="1"/>
  <c r="DK121" i="90" s="1"/>
  <c r="DL121" i="90" s="1"/>
  <c r="DM121" i="90" s="1"/>
  <c r="DN121" i="90" s="1"/>
  <c r="DO121" i="90" s="1"/>
  <c r="DP121" i="90" s="1"/>
  <c r="DQ121" i="90" s="1"/>
  <c r="DR121" i="90" s="1"/>
  <c r="DS121" i="90" s="1"/>
  <c r="CP121" i="90"/>
  <c r="CQ121" i="90" s="1"/>
  <c r="CR121" i="90" s="1"/>
  <c r="CS121" i="90" s="1"/>
  <c r="CT121" i="90" s="1"/>
  <c r="CU121" i="90" s="1"/>
  <c r="CV121" i="90" s="1"/>
  <c r="CW121" i="90" s="1"/>
  <c r="CX121" i="90" s="1"/>
  <c r="CY121" i="90" s="1"/>
  <c r="CZ121" i="90" s="1"/>
  <c r="DA121" i="90" s="1"/>
  <c r="EG121" i="90"/>
  <c r="BX121" i="90"/>
  <c r="BY121" i="90" s="1"/>
  <c r="BZ121" i="90" s="1"/>
  <c r="CA121" i="90" s="1"/>
  <c r="CB121" i="90" s="1"/>
  <c r="CC121" i="90" s="1"/>
  <c r="CD121" i="90" s="1"/>
  <c r="CE121" i="90" s="1"/>
  <c r="CF121" i="90" s="1"/>
  <c r="CG121" i="90" s="1"/>
  <c r="CH121" i="90" s="1"/>
  <c r="CI121" i="90" s="1"/>
  <c r="ED121" i="90"/>
  <c r="EI121" i="90"/>
  <c r="GA386" i="90"/>
  <c r="EA121" i="90"/>
  <c r="DZ121" i="90"/>
  <c r="EH121" i="90"/>
  <c r="EE121" i="90"/>
  <c r="AQ30" i="1"/>
  <c r="EK121" i="90" l="1"/>
  <c r="GA387" i="90"/>
  <c r="GB387" i="90" s="1"/>
  <c r="GC387" i="90" s="1"/>
  <c r="AQ31" i="1"/>
  <c r="FY121" i="90" l="1"/>
  <c r="FZ121" i="90" s="1"/>
  <c r="GA388" i="90"/>
  <c r="AQ32" i="1"/>
  <c r="GA389" i="90" l="1"/>
  <c r="EG122" i="90"/>
  <c r="EJ122" i="90"/>
  <c r="ED122" i="90"/>
  <c r="EI122" i="90"/>
  <c r="EE122" i="90"/>
  <c r="J75" i="35"/>
  <c r="DZ122" i="90"/>
  <c r="EH122" i="90"/>
  <c r="EC122" i="90"/>
  <c r="EB122" i="90"/>
  <c r="EA122" i="90"/>
  <c r="EF122" i="90"/>
  <c r="AQ33" i="1"/>
  <c r="BX122" i="90" l="1"/>
  <c r="BY122" i="90" s="1"/>
  <c r="BZ122" i="90" s="1"/>
  <c r="CA122" i="90" s="1"/>
  <c r="CB122" i="90" s="1"/>
  <c r="CC122" i="90" s="1"/>
  <c r="CD122" i="90" s="1"/>
  <c r="CE122" i="90" s="1"/>
  <c r="CF122" i="90" s="1"/>
  <c r="CG122" i="90" s="1"/>
  <c r="CH122" i="90" s="1"/>
  <c r="CI122" i="90" s="1"/>
  <c r="DH122" i="90"/>
  <c r="DI122" i="90" s="1"/>
  <c r="DJ122" i="90" s="1"/>
  <c r="DK122" i="90" s="1"/>
  <c r="DL122" i="90" s="1"/>
  <c r="DM122" i="90" s="1"/>
  <c r="DN122" i="90" s="1"/>
  <c r="DO122" i="90" s="1"/>
  <c r="DP122" i="90" s="1"/>
  <c r="DQ122" i="90" s="1"/>
  <c r="DR122" i="90" s="1"/>
  <c r="DS122" i="90" s="1"/>
  <c r="DY122" i="90"/>
  <c r="EK122" i="90" s="1"/>
  <c r="CP122" i="90"/>
  <c r="CQ122" i="90" s="1"/>
  <c r="CR122" i="90" s="1"/>
  <c r="CS122" i="90" s="1"/>
  <c r="CT122" i="90" s="1"/>
  <c r="CU122" i="90" s="1"/>
  <c r="CV122" i="90" s="1"/>
  <c r="CW122" i="90" s="1"/>
  <c r="CX122" i="90" s="1"/>
  <c r="CY122" i="90" s="1"/>
  <c r="CZ122" i="90" s="1"/>
  <c r="DA122" i="90" s="1"/>
  <c r="GA390" i="90"/>
  <c r="AQ34" i="1"/>
  <c r="FY122" i="90" l="1"/>
  <c r="GA391" i="90"/>
  <c r="AQ35" i="1"/>
  <c r="FZ122" i="90" l="1"/>
  <c r="GA392" i="90"/>
  <c r="AQ36" i="1"/>
  <c r="CP123" i="90" l="1"/>
  <c r="CQ123" i="90" s="1"/>
  <c r="CR123" i="90" s="1"/>
  <c r="CS123" i="90" s="1"/>
  <c r="CT123" i="90" s="1"/>
  <c r="CU123" i="90" s="1"/>
  <c r="CV123" i="90" s="1"/>
  <c r="CW123" i="90" s="1"/>
  <c r="CX123" i="90" s="1"/>
  <c r="CY123" i="90" s="1"/>
  <c r="CZ123" i="90" s="1"/>
  <c r="DA123" i="90" s="1"/>
  <c r="EF123" i="90"/>
  <c r="BX123" i="90"/>
  <c r="BY123" i="90" s="1"/>
  <c r="BZ123" i="90" s="1"/>
  <c r="CA123" i="90" s="1"/>
  <c r="CB123" i="90" s="1"/>
  <c r="CC123" i="90" s="1"/>
  <c r="CD123" i="90" s="1"/>
  <c r="CE123" i="90" s="1"/>
  <c r="CF123" i="90" s="1"/>
  <c r="CG123" i="90" s="1"/>
  <c r="CH123" i="90" s="1"/>
  <c r="CI123" i="90" s="1"/>
  <c r="EI123" i="90"/>
  <c r="ED123" i="90"/>
  <c r="EA123" i="90"/>
  <c r="EJ123" i="90"/>
  <c r="DZ123" i="90"/>
  <c r="DH123" i="90"/>
  <c r="DI123" i="90" s="1"/>
  <c r="DJ123" i="90" s="1"/>
  <c r="DK123" i="90" s="1"/>
  <c r="DL123" i="90" s="1"/>
  <c r="DM123" i="90" s="1"/>
  <c r="DN123" i="90" s="1"/>
  <c r="DO123" i="90" s="1"/>
  <c r="DP123" i="90" s="1"/>
  <c r="DQ123" i="90" s="1"/>
  <c r="DR123" i="90" s="1"/>
  <c r="DS123" i="90" s="1"/>
  <c r="EC123" i="90"/>
  <c r="DY123" i="90"/>
  <c r="EH123" i="90"/>
  <c r="EG123" i="90"/>
  <c r="EE123" i="90"/>
  <c r="EB123" i="90"/>
  <c r="GA393" i="90"/>
  <c r="AQ38" i="1"/>
  <c r="AQ37" i="1"/>
  <c r="EK123" i="90" l="1"/>
  <c r="GA394" i="90"/>
  <c r="AQ23" i="1"/>
  <c r="FY123" i="90" l="1"/>
  <c r="GE123" i="90" s="1"/>
  <c r="GA395" i="90"/>
  <c r="J76" i="35"/>
  <c r="AQ24" i="1"/>
  <c r="AS23" i="1"/>
  <c r="AR23" i="1"/>
  <c r="AV23" i="1"/>
  <c r="AU23" i="1"/>
  <c r="FZ123" i="90" l="1"/>
  <c r="DH124" i="90"/>
  <c r="DI124" i="90" s="1"/>
  <c r="DJ124" i="90" s="1"/>
  <c r="DK124" i="90" s="1"/>
  <c r="DL124" i="90" s="1"/>
  <c r="DM124" i="90" s="1"/>
  <c r="DN124" i="90" s="1"/>
  <c r="DO124" i="90" s="1"/>
  <c r="DP124" i="90" s="1"/>
  <c r="DQ124" i="90" s="1"/>
  <c r="DR124" i="90" s="1"/>
  <c r="DS124" i="90" s="1"/>
  <c r="GA396" i="90"/>
  <c r="GB396" i="90" s="1"/>
  <c r="GC396" i="90" s="1"/>
  <c r="EH124" i="90"/>
  <c r="EC124" i="90"/>
  <c r="AU24" i="1"/>
  <c r="AV24" i="1"/>
  <c r="AS24" i="1"/>
  <c r="AR24" i="1"/>
  <c r="AQ25" i="1"/>
  <c r="EI124" i="90" l="1"/>
  <c r="DY124" i="90"/>
  <c r="EG124" i="90"/>
  <c r="EB124" i="90"/>
  <c r="DZ124" i="90"/>
  <c r="EF124" i="90"/>
  <c r="EE124" i="90"/>
  <c r="ED124" i="90"/>
  <c r="EJ124" i="90"/>
  <c r="EA124" i="90"/>
  <c r="CP124" i="90"/>
  <c r="CQ124" i="90" s="1"/>
  <c r="CR124" i="90" s="1"/>
  <c r="CS124" i="90" s="1"/>
  <c r="CT124" i="90" s="1"/>
  <c r="CU124" i="90" s="1"/>
  <c r="CV124" i="90" s="1"/>
  <c r="CW124" i="90" s="1"/>
  <c r="CX124" i="90" s="1"/>
  <c r="CY124" i="90" s="1"/>
  <c r="CZ124" i="90" s="1"/>
  <c r="DA124" i="90" s="1"/>
  <c r="BX124" i="90"/>
  <c r="BY124" i="90" s="1"/>
  <c r="BZ124" i="90" s="1"/>
  <c r="CA124" i="90" s="1"/>
  <c r="CB124" i="90" s="1"/>
  <c r="CC124" i="90" s="1"/>
  <c r="CD124" i="90" s="1"/>
  <c r="CE124" i="90" s="1"/>
  <c r="CF124" i="90" s="1"/>
  <c r="CG124" i="90" s="1"/>
  <c r="CH124" i="90" s="1"/>
  <c r="CI124" i="90" s="1"/>
  <c r="GA397" i="90"/>
  <c r="AU25" i="1"/>
  <c r="AR25" i="1"/>
  <c r="AS25" i="1"/>
  <c r="AQ26" i="1"/>
  <c r="AV25" i="1"/>
  <c r="EK124" i="90" l="1"/>
  <c r="FY124" i="90" s="1"/>
  <c r="GE124" i="90" s="1"/>
  <c r="GA398" i="90"/>
  <c r="FZ124" i="90"/>
  <c r="AS26" i="1"/>
  <c r="AU26" i="1"/>
  <c r="AV26" i="1"/>
  <c r="AR26" i="1"/>
  <c r="GA399" i="90" l="1"/>
  <c r="BX125" i="90"/>
  <c r="DH125" i="90"/>
  <c r="DI125" i="90" s="1"/>
  <c r="DJ125" i="90" s="1"/>
  <c r="DK125" i="90" s="1"/>
  <c r="DL125" i="90" s="1"/>
  <c r="DM125" i="90" s="1"/>
  <c r="DN125" i="90" s="1"/>
  <c r="DO125" i="90" s="1"/>
  <c r="DP125" i="90" s="1"/>
  <c r="DQ125" i="90" s="1"/>
  <c r="DR125" i="90" s="1"/>
  <c r="DS125" i="90" s="1"/>
  <c r="CP125" i="90"/>
  <c r="CQ125" i="90" s="1"/>
  <c r="CR125" i="90" s="1"/>
  <c r="CS125" i="90" s="1"/>
  <c r="CT125" i="90" s="1"/>
  <c r="CU125" i="90" s="1"/>
  <c r="CV125" i="90" s="1"/>
  <c r="CW125" i="90" s="1"/>
  <c r="CX125" i="90" s="1"/>
  <c r="CY125" i="90" s="1"/>
  <c r="CZ125" i="90" s="1"/>
  <c r="DA125" i="90" s="1"/>
  <c r="C7" i="1"/>
  <c r="GA400" i="90" l="1"/>
  <c r="BY125" i="90"/>
  <c r="BZ125" i="90" s="1"/>
  <c r="CA125" i="90" s="1"/>
  <c r="CB125" i="90" s="1"/>
  <c r="CC125" i="90" s="1"/>
  <c r="CD125" i="90" s="1"/>
  <c r="CE125" i="90" s="1"/>
  <c r="CF125" i="90" s="1"/>
  <c r="CG125" i="90" s="1"/>
  <c r="CH125" i="90" s="1"/>
  <c r="CI125" i="90" s="1"/>
  <c r="EH125" i="90"/>
  <c r="EE125" i="90"/>
  <c r="EJ125" i="90"/>
  <c r="ED125" i="90"/>
  <c r="DZ125" i="90"/>
  <c r="EG125" i="90"/>
  <c r="EF125" i="90"/>
  <c r="EC125" i="90"/>
  <c r="DY125" i="90"/>
  <c r="EA125" i="90"/>
  <c r="EI125" i="90"/>
  <c r="EB125" i="90"/>
  <c r="AW27" i="1"/>
  <c r="AS27" i="1"/>
  <c r="AX27" i="1"/>
  <c r="AU27" i="1"/>
  <c r="AV27" i="1"/>
  <c r="AR27" i="1"/>
  <c r="GA401" i="90" l="1"/>
  <c r="EK125" i="90"/>
  <c r="FY125" i="90" s="1"/>
  <c r="GE125" i="90" s="1"/>
  <c r="AW28" i="1"/>
  <c r="AU28" i="1"/>
  <c r="AV28" i="1"/>
  <c r="AX28" i="1"/>
  <c r="AR28" i="1"/>
  <c r="GA402" i="90" l="1"/>
  <c r="GB402" i="90" s="1"/>
  <c r="GC402" i="90" s="1"/>
  <c r="J77" i="35"/>
  <c r="FZ125" i="90"/>
  <c r="AS28" i="1"/>
  <c r="AW29" i="1"/>
  <c r="AU29" i="1"/>
  <c r="AX29" i="1"/>
  <c r="AV29" i="1"/>
  <c r="AR29" i="1"/>
  <c r="GA403" i="90" l="1"/>
  <c r="BX126" i="90"/>
  <c r="DH126" i="90"/>
  <c r="DI126" i="90" s="1"/>
  <c r="DJ126" i="90" s="1"/>
  <c r="DK126" i="90" s="1"/>
  <c r="DL126" i="90" s="1"/>
  <c r="DM126" i="90" s="1"/>
  <c r="DN126" i="90" s="1"/>
  <c r="DO126" i="90" s="1"/>
  <c r="DP126" i="90" s="1"/>
  <c r="DQ126" i="90" s="1"/>
  <c r="DR126" i="90" s="1"/>
  <c r="DS126" i="90" s="1"/>
  <c r="CP126" i="90"/>
  <c r="CQ126" i="90" s="1"/>
  <c r="CR126" i="90" s="1"/>
  <c r="CS126" i="90" s="1"/>
  <c r="CT126" i="90" s="1"/>
  <c r="CU126" i="90" s="1"/>
  <c r="CV126" i="90" s="1"/>
  <c r="CW126" i="90" s="1"/>
  <c r="CX126" i="90" s="1"/>
  <c r="CY126" i="90" s="1"/>
  <c r="CZ126" i="90" s="1"/>
  <c r="DA126" i="90" s="1"/>
  <c r="AS29" i="1"/>
  <c r="AW30" i="1"/>
  <c r="AV30" i="1"/>
  <c r="AX30" i="1"/>
  <c r="AU30" i="1"/>
  <c r="AR30" i="1"/>
  <c r="EI126" i="90" l="1"/>
  <c r="ED126" i="90"/>
  <c r="GA404" i="90"/>
  <c r="EJ126" i="90"/>
  <c r="EA126" i="90"/>
  <c r="EF126" i="90"/>
  <c r="EE126" i="90"/>
  <c r="EC126" i="90"/>
  <c r="BY126" i="90"/>
  <c r="BZ126" i="90" s="1"/>
  <c r="CA126" i="90" s="1"/>
  <c r="CB126" i="90" s="1"/>
  <c r="CC126" i="90" s="1"/>
  <c r="CD126" i="90" s="1"/>
  <c r="CE126" i="90" s="1"/>
  <c r="CF126" i="90" s="1"/>
  <c r="CG126" i="90" s="1"/>
  <c r="CH126" i="90" s="1"/>
  <c r="CI126" i="90" s="1"/>
  <c r="EB126" i="90"/>
  <c r="EG126" i="90"/>
  <c r="EH126" i="90"/>
  <c r="DZ126" i="90"/>
  <c r="DY126" i="90"/>
  <c r="AS30" i="1"/>
  <c r="AV31" i="1"/>
  <c r="AU31" i="1"/>
  <c r="AW31" i="1"/>
  <c r="AX31" i="1"/>
  <c r="AR31" i="1"/>
  <c r="GA405" i="90" l="1"/>
  <c r="EK126" i="90"/>
  <c r="FY126" i="90" s="1"/>
  <c r="GE126" i="90" s="1"/>
  <c r="AS31" i="1"/>
  <c r="AW32" i="1"/>
  <c r="AU32" i="1"/>
  <c r="AX32" i="1"/>
  <c r="AV32" i="1"/>
  <c r="AR32" i="1"/>
  <c r="GA406" i="90" l="1"/>
  <c r="J78" i="35"/>
  <c r="FZ126" i="90"/>
  <c r="AS32" i="1"/>
  <c r="AV33" i="1"/>
  <c r="AU33" i="1"/>
  <c r="AX33" i="1"/>
  <c r="AW33" i="1"/>
  <c r="AR33" i="1"/>
  <c r="GA407" i="90" l="1"/>
  <c r="BX127" i="90"/>
  <c r="BY127" i="90" s="1"/>
  <c r="CP127" i="90"/>
  <c r="CQ127" i="90" s="1"/>
  <c r="CR127" i="90" s="1"/>
  <c r="CS127" i="90" s="1"/>
  <c r="CT127" i="90" s="1"/>
  <c r="CU127" i="90" s="1"/>
  <c r="CV127" i="90" s="1"/>
  <c r="CW127" i="90" s="1"/>
  <c r="CX127" i="90" s="1"/>
  <c r="CY127" i="90" s="1"/>
  <c r="CZ127" i="90" s="1"/>
  <c r="DA127" i="90" s="1"/>
  <c r="DH127" i="90"/>
  <c r="DI127" i="90" s="1"/>
  <c r="DJ127" i="90" s="1"/>
  <c r="DK127" i="90" s="1"/>
  <c r="DL127" i="90" s="1"/>
  <c r="DM127" i="90" s="1"/>
  <c r="DN127" i="90" s="1"/>
  <c r="DO127" i="90" s="1"/>
  <c r="DP127" i="90" s="1"/>
  <c r="DQ127" i="90" s="1"/>
  <c r="DR127" i="90" s="1"/>
  <c r="DS127" i="90" s="1"/>
  <c r="AS33" i="1"/>
  <c r="AR34" i="1"/>
  <c r="AU34" i="1"/>
  <c r="AX34" i="1"/>
  <c r="AW34" i="1"/>
  <c r="AV34" i="1"/>
  <c r="GA408" i="90" l="1"/>
  <c r="EI127" i="90"/>
  <c r="EG127" i="90"/>
  <c r="EC127" i="90"/>
  <c r="ED127" i="90"/>
  <c r="EJ127" i="90"/>
  <c r="EA127" i="90"/>
  <c r="EH127" i="90"/>
  <c r="EE127" i="90"/>
  <c r="EF127" i="90"/>
  <c r="EB127" i="90"/>
  <c r="DZ127" i="90"/>
  <c r="DY127" i="90"/>
  <c r="BZ127" i="90"/>
  <c r="CA127" i="90" s="1"/>
  <c r="CB127" i="90" s="1"/>
  <c r="CC127" i="90" s="1"/>
  <c r="CD127" i="90" s="1"/>
  <c r="CE127" i="90" s="1"/>
  <c r="CF127" i="90" s="1"/>
  <c r="CG127" i="90" s="1"/>
  <c r="CH127" i="90" s="1"/>
  <c r="CI127" i="90" s="1"/>
  <c r="AS34" i="1"/>
  <c r="AX35" i="1"/>
  <c r="AV35" i="1"/>
  <c r="AW35" i="1"/>
  <c r="AU35" i="1"/>
  <c r="EK127" i="90" l="1"/>
  <c r="FY127" i="90" s="1"/>
  <c r="GA409" i="90"/>
  <c r="AS35" i="1"/>
  <c r="AR35" i="1"/>
  <c r="AU39" i="1"/>
  <c r="AU36" i="1"/>
  <c r="AV39" i="1"/>
  <c r="AV36" i="1"/>
  <c r="AX39" i="1"/>
  <c r="AX36" i="1"/>
  <c r="AW39" i="1"/>
  <c r="AW36" i="1"/>
  <c r="AR36" i="1"/>
  <c r="FZ127" i="90" l="1"/>
  <c r="GE127" i="90" s="1"/>
  <c r="GA410" i="90"/>
  <c r="CP128" i="90"/>
  <c r="CQ128" i="90" s="1"/>
  <c r="CR128" i="90" s="1"/>
  <c r="CS128" i="90" s="1"/>
  <c r="CT128" i="90" s="1"/>
  <c r="CU128" i="90" s="1"/>
  <c r="CV128" i="90" s="1"/>
  <c r="CW128" i="90" s="1"/>
  <c r="CX128" i="90" s="1"/>
  <c r="CY128" i="90" s="1"/>
  <c r="CZ128" i="90" s="1"/>
  <c r="DA128" i="90" s="1"/>
  <c r="DY128" i="90"/>
  <c r="DH128" i="90"/>
  <c r="DI128" i="90" s="1"/>
  <c r="DJ128" i="90" s="1"/>
  <c r="DK128" i="90" s="1"/>
  <c r="DL128" i="90" s="1"/>
  <c r="DM128" i="90" s="1"/>
  <c r="DN128" i="90" s="1"/>
  <c r="DO128" i="90" s="1"/>
  <c r="DP128" i="90" s="1"/>
  <c r="DQ128" i="90" s="1"/>
  <c r="DR128" i="90" s="1"/>
  <c r="DS128" i="90" s="1"/>
  <c r="AS36" i="1"/>
  <c r="AS39" i="1"/>
  <c r="AU37" i="1"/>
  <c r="AV37" i="1"/>
  <c r="AW37" i="1"/>
  <c r="AX37" i="1"/>
  <c r="GH127" i="90" l="1"/>
  <c r="GG127" i="90"/>
  <c r="GF127" i="90" s="1"/>
  <c r="GA411" i="90"/>
  <c r="GB411" i="90" s="1"/>
  <c r="GC411" i="90" s="1"/>
  <c r="DZ128" i="90"/>
  <c r="ED128" i="90"/>
  <c r="EF128" i="90"/>
  <c r="EJ128" i="90"/>
  <c r="EG128" i="90"/>
  <c r="EE128" i="90"/>
  <c r="EI128" i="90"/>
  <c r="EH128" i="90"/>
  <c r="EC128" i="90"/>
  <c r="EB128" i="90"/>
  <c r="EA128" i="90"/>
  <c r="BX128" i="90"/>
  <c r="BY128" i="90" s="1"/>
  <c r="BZ128" i="90" s="1"/>
  <c r="CA128" i="90" s="1"/>
  <c r="CB128" i="90" s="1"/>
  <c r="CC128" i="90" s="1"/>
  <c r="CD128" i="90" s="1"/>
  <c r="CE128" i="90" s="1"/>
  <c r="CF128" i="90" s="1"/>
  <c r="CG128" i="90" s="1"/>
  <c r="CH128" i="90" s="1"/>
  <c r="CI128" i="90" s="1"/>
  <c r="AS37" i="1"/>
  <c r="AV41" i="1"/>
  <c r="AV38" i="1"/>
  <c r="AW41" i="1"/>
  <c r="AW38" i="1"/>
  <c r="AR37" i="1"/>
  <c r="AV40" i="1"/>
  <c r="AU41" i="1"/>
  <c r="AU38" i="1"/>
  <c r="AW40" i="1"/>
  <c r="AX41" i="1"/>
  <c r="AX38" i="1"/>
  <c r="AX40" i="1"/>
  <c r="AU40" i="1"/>
  <c r="GA412" i="90" l="1"/>
  <c r="J79" i="35"/>
  <c r="EK128" i="90"/>
  <c r="FY128" i="90" s="1"/>
  <c r="AS40" i="1"/>
  <c r="AS41" i="1"/>
  <c r="AS38" i="1"/>
  <c r="GA413" i="90" l="1"/>
  <c r="GB413" i="90" s="1"/>
  <c r="GC413" i="90" s="1"/>
  <c r="FZ128" i="90"/>
  <c r="GE128" i="90"/>
  <c r="GA414" i="90" l="1"/>
  <c r="GH128" i="90"/>
  <c r="GG128" i="90"/>
  <c r="BX129" i="90"/>
  <c r="DH129" i="90"/>
  <c r="DI129" i="90" s="1"/>
  <c r="DJ129" i="90" s="1"/>
  <c r="DK129" i="90" s="1"/>
  <c r="DL129" i="90" s="1"/>
  <c r="DM129" i="90" s="1"/>
  <c r="DN129" i="90" s="1"/>
  <c r="DO129" i="90" s="1"/>
  <c r="DP129" i="90" s="1"/>
  <c r="DQ129" i="90" s="1"/>
  <c r="DR129" i="90" s="1"/>
  <c r="DS129" i="90" s="1"/>
  <c r="EI129" i="90"/>
  <c r="EJ129" i="90"/>
  <c r="CP129" i="90"/>
  <c r="CQ129" i="90" s="1"/>
  <c r="CR129" i="90" s="1"/>
  <c r="CS129" i="90" s="1"/>
  <c r="CT129" i="90" s="1"/>
  <c r="CU129" i="90" s="1"/>
  <c r="CV129" i="90" s="1"/>
  <c r="CW129" i="90" s="1"/>
  <c r="CX129" i="90" s="1"/>
  <c r="CY129" i="90" s="1"/>
  <c r="CZ129" i="90" s="1"/>
  <c r="DA129" i="90" s="1"/>
  <c r="EC129" i="90"/>
  <c r="EF129" i="90"/>
  <c r="GF128" i="90" l="1"/>
  <c r="GA415" i="90"/>
  <c r="GB415" i="90" s="1"/>
  <c r="GC415" i="90" s="1"/>
  <c r="EE129" i="90"/>
  <c r="BY129" i="90"/>
  <c r="BZ129" i="90" s="1"/>
  <c r="CA129" i="90" s="1"/>
  <c r="CB129" i="90" s="1"/>
  <c r="CC129" i="90" s="1"/>
  <c r="CD129" i="90" s="1"/>
  <c r="CE129" i="90" s="1"/>
  <c r="CF129" i="90" s="1"/>
  <c r="CG129" i="90" s="1"/>
  <c r="CH129" i="90" s="1"/>
  <c r="CI129" i="90" s="1"/>
  <c r="ED129" i="90"/>
  <c r="EH129" i="90"/>
  <c r="EG129" i="90"/>
  <c r="EB129" i="90"/>
  <c r="DY129" i="90"/>
  <c r="DZ129" i="90"/>
  <c r="EA129" i="90"/>
  <c r="E78" i="5"/>
  <c r="E42" i="5"/>
  <c r="E43" i="5" s="1"/>
  <c r="GA416" i="90" l="1"/>
  <c r="GB416" i="90" s="1"/>
  <c r="GC416" i="90" s="1"/>
  <c r="EK129" i="90"/>
  <c r="FY129" i="90" s="1"/>
  <c r="J80" i="35"/>
  <c r="E44" i="5"/>
  <c r="GA417" i="90" l="1"/>
  <c r="FZ129" i="90"/>
  <c r="ED130" i="90"/>
  <c r="EI130" i="90"/>
  <c r="EH130" i="90"/>
  <c r="EB130" i="90"/>
  <c r="EA130" i="90"/>
  <c r="DY130" i="90"/>
  <c r="DZ130" i="90"/>
  <c r="EF130" i="90"/>
  <c r="DH130" i="90"/>
  <c r="DI130" i="90" s="1"/>
  <c r="DJ130" i="90" s="1"/>
  <c r="DK130" i="90" s="1"/>
  <c r="DL130" i="90" s="1"/>
  <c r="DM130" i="90" s="1"/>
  <c r="DN130" i="90" s="1"/>
  <c r="DO130" i="90" s="1"/>
  <c r="DP130" i="90" s="1"/>
  <c r="DQ130" i="90" s="1"/>
  <c r="DR130" i="90" s="1"/>
  <c r="DS130" i="90" s="1"/>
  <c r="EJ130" i="90"/>
  <c r="EG130" i="90"/>
  <c r="CP130" i="90"/>
  <c r="CQ130" i="90" s="1"/>
  <c r="CR130" i="90" s="1"/>
  <c r="CS130" i="90" s="1"/>
  <c r="CT130" i="90" s="1"/>
  <c r="CU130" i="90" s="1"/>
  <c r="CV130" i="90" s="1"/>
  <c r="CW130" i="90" s="1"/>
  <c r="CX130" i="90" s="1"/>
  <c r="CY130" i="90" s="1"/>
  <c r="CZ130" i="90" s="1"/>
  <c r="DA130" i="90" s="1"/>
  <c r="EC130" i="90"/>
  <c r="EE130" i="90"/>
  <c r="E45" i="5"/>
  <c r="GA418" i="90" l="1"/>
  <c r="BX130" i="90"/>
  <c r="BY130" i="90" s="1"/>
  <c r="BZ130" i="90" s="1"/>
  <c r="CA130" i="90" s="1"/>
  <c r="CB130" i="90" s="1"/>
  <c r="CC130" i="90" s="1"/>
  <c r="CD130" i="90" s="1"/>
  <c r="CE130" i="90" s="1"/>
  <c r="CF130" i="90" s="1"/>
  <c r="CG130" i="90" s="1"/>
  <c r="CH130" i="90" s="1"/>
  <c r="CI130" i="90" s="1"/>
  <c r="EK130" i="90"/>
  <c r="E46" i="5"/>
  <c r="GA419" i="90" l="1"/>
  <c r="FY130" i="90"/>
  <c r="GE130" i="90" s="1"/>
  <c r="E47" i="5"/>
  <c r="GA420" i="90" l="1"/>
  <c r="GB420" i="90" s="1"/>
  <c r="GC420" i="90" s="1"/>
  <c r="FZ130" i="90"/>
  <c r="DH131" i="90"/>
  <c r="DI131" i="90" s="1"/>
  <c r="DJ131" i="90" s="1"/>
  <c r="DK131" i="90" s="1"/>
  <c r="DL131" i="90" s="1"/>
  <c r="DM131" i="90" s="1"/>
  <c r="DN131" i="90" s="1"/>
  <c r="DO131" i="90" s="1"/>
  <c r="DP131" i="90" s="1"/>
  <c r="DQ131" i="90" s="1"/>
  <c r="DR131" i="90" s="1"/>
  <c r="DS131" i="90" s="1"/>
  <c r="E48" i="5"/>
  <c r="DY131" i="90" l="1"/>
  <c r="CP131" i="90"/>
  <c r="CQ131" i="90" s="1"/>
  <c r="CR131" i="90" s="1"/>
  <c r="CS131" i="90" s="1"/>
  <c r="CT131" i="90" s="1"/>
  <c r="CU131" i="90" s="1"/>
  <c r="CV131" i="90" s="1"/>
  <c r="CW131" i="90" s="1"/>
  <c r="CX131" i="90" s="1"/>
  <c r="CY131" i="90" s="1"/>
  <c r="CZ131" i="90" s="1"/>
  <c r="DA131" i="90" s="1"/>
  <c r="ED131" i="90"/>
  <c r="BX131" i="90"/>
  <c r="BY131" i="90" s="1"/>
  <c r="BZ131" i="90" s="1"/>
  <c r="CA131" i="90" s="1"/>
  <c r="CB131" i="90" s="1"/>
  <c r="CC131" i="90" s="1"/>
  <c r="CD131" i="90" s="1"/>
  <c r="CE131" i="90" s="1"/>
  <c r="CF131" i="90" s="1"/>
  <c r="CG131" i="90" s="1"/>
  <c r="CH131" i="90" s="1"/>
  <c r="CI131" i="90" s="1"/>
  <c r="GA421" i="90"/>
  <c r="EJ131" i="90"/>
  <c r="EB131" i="90"/>
  <c r="EH131" i="90"/>
  <c r="EC131" i="90"/>
  <c r="EA131" i="90"/>
  <c r="J81" i="35"/>
  <c r="EF131" i="90"/>
  <c r="DZ131" i="90"/>
  <c r="EE131" i="90"/>
  <c r="EG131" i="90"/>
  <c r="EI131" i="90"/>
  <c r="E49" i="5"/>
  <c r="GA422" i="90" l="1"/>
  <c r="EK131" i="90"/>
  <c r="FY131" i="90" s="1"/>
  <c r="E50" i="5"/>
  <c r="GA423" i="90" l="1"/>
  <c r="GE131" i="90"/>
  <c r="FZ131" i="90"/>
  <c r="E51" i="5"/>
  <c r="GA424" i="90" l="1"/>
  <c r="BX132" i="90"/>
  <c r="DH132" i="90"/>
  <c r="DI132" i="90" s="1"/>
  <c r="DJ132" i="90" s="1"/>
  <c r="DK132" i="90" s="1"/>
  <c r="DL132" i="90" s="1"/>
  <c r="DM132" i="90" s="1"/>
  <c r="DN132" i="90" s="1"/>
  <c r="DO132" i="90" s="1"/>
  <c r="DP132" i="90" s="1"/>
  <c r="DQ132" i="90" s="1"/>
  <c r="DR132" i="90" s="1"/>
  <c r="DS132" i="90" s="1"/>
  <c r="EJ132" i="90"/>
  <c r="CP132" i="90"/>
  <c r="CQ132" i="90" s="1"/>
  <c r="CR132" i="90" s="1"/>
  <c r="CS132" i="90" s="1"/>
  <c r="CT132" i="90" s="1"/>
  <c r="CU132" i="90" s="1"/>
  <c r="CV132" i="90" s="1"/>
  <c r="CW132" i="90" s="1"/>
  <c r="CX132" i="90" s="1"/>
  <c r="CY132" i="90" s="1"/>
  <c r="CZ132" i="90" s="1"/>
  <c r="DA132" i="90" s="1"/>
  <c r="BY132" i="90"/>
  <c r="BZ132" i="90" s="1"/>
  <c r="ED132" i="90"/>
  <c r="DY132" i="90"/>
  <c r="EE132" i="90"/>
  <c r="E52" i="5"/>
  <c r="EG132" i="90" l="1"/>
  <c r="EH132" i="90"/>
  <c r="GA425" i="90"/>
  <c r="EF132" i="90"/>
  <c r="EA132" i="90"/>
  <c r="DZ132" i="90"/>
  <c r="CA132" i="90"/>
  <c r="CB132" i="90" s="1"/>
  <c r="CC132" i="90" s="1"/>
  <c r="CD132" i="90" s="1"/>
  <c r="CE132" i="90" s="1"/>
  <c r="CF132" i="90" s="1"/>
  <c r="CG132" i="90" s="1"/>
  <c r="CH132" i="90" s="1"/>
  <c r="CI132" i="90" s="1"/>
  <c r="EI132" i="90"/>
  <c r="EC132" i="90"/>
  <c r="EB132" i="90"/>
  <c r="E53" i="5"/>
  <c r="EK132" i="90" l="1"/>
  <c r="FY132" i="90" s="1"/>
  <c r="GE132" i="90" s="1"/>
  <c r="GA426" i="90"/>
  <c r="J82" i="35"/>
  <c r="FZ132" i="90"/>
  <c r="E54" i="5"/>
  <c r="GA427" i="90" l="1"/>
  <c r="DH133" i="90"/>
  <c r="DI133" i="90" s="1"/>
  <c r="DJ133" i="90" s="1"/>
  <c r="DK133" i="90" s="1"/>
  <c r="DL133" i="90" s="1"/>
  <c r="DM133" i="90" s="1"/>
  <c r="DN133" i="90" s="1"/>
  <c r="DO133" i="90" s="1"/>
  <c r="DP133" i="90" s="1"/>
  <c r="DQ133" i="90" s="1"/>
  <c r="DR133" i="90" s="1"/>
  <c r="DS133" i="90" s="1"/>
  <c r="CP133" i="90"/>
  <c r="CQ133" i="90" s="1"/>
  <c r="CR133" i="90" s="1"/>
  <c r="CS133" i="90" s="1"/>
  <c r="CT133" i="90" s="1"/>
  <c r="CU133" i="90" s="1"/>
  <c r="CV133" i="90" s="1"/>
  <c r="CW133" i="90" s="1"/>
  <c r="CX133" i="90" s="1"/>
  <c r="CY133" i="90" s="1"/>
  <c r="CZ133" i="90" s="1"/>
  <c r="DA133" i="90" s="1"/>
  <c r="BX133" i="90"/>
  <c r="E55" i="5"/>
  <c r="GA428" i="90" l="1"/>
  <c r="GB428" i="90" s="1"/>
  <c r="GC428" i="90" s="1"/>
  <c r="BY133" i="90"/>
  <c r="BZ133" i="90" s="1"/>
  <c r="CA133" i="90" s="1"/>
  <c r="CB133" i="90" s="1"/>
  <c r="CC133" i="90" s="1"/>
  <c r="CD133" i="90" s="1"/>
  <c r="CE133" i="90" s="1"/>
  <c r="CF133" i="90" s="1"/>
  <c r="CG133" i="90" s="1"/>
  <c r="CH133" i="90" s="1"/>
  <c r="CI133" i="90" s="1"/>
  <c r="EC133" i="90"/>
  <c r="EG133" i="90"/>
  <c r="DY133" i="90"/>
  <c r="EB133" i="90"/>
  <c r="DZ133" i="90"/>
  <c r="EH133" i="90"/>
  <c r="EE133" i="90"/>
  <c r="EA133" i="90"/>
  <c r="EJ133" i="90"/>
  <c r="EF133" i="90"/>
  <c r="ED133" i="90"/>
  <c r="EI133" i="90"/>
  <c r="E56" i="5"/>
  <c r="GA429" i="90" l="1"/>
  <c r="EK133" i="90"/>
  <c r="FY133" i="90" s="1"/>
  <c r="E57" i="5"/>
  <c r="GA430" i="90" l="1"/>
  <c r="FZ133" i="90"/>
  <c r="EG134" i="90"/>
  <c r="ED134" i="90"/>
  <c r="EJ134" i="90"/>
  <c r="EF134" i="90"/>
  <c r="EC134" i="90"/>
  <c r="EI134" i="90"/>
  <c r="DZ134" i="90"/>
  <c r="DH134" i="90"/>
  <c r="DI134" i="90" s="1"/>
  <c r="DJ134" i="90" s="1"/>
  <c r="DK134" i="90" s="1"/>
  <c r="DL134" i="90" s="1"/>
  <c r="DM134" i="90" s="1"/>
  <c r="DN134" i="90" s="1"/>
  <c r="DO134" i="90" s="1"/>
  <c r="DP134" i="90" s="1"/>
  <c r="DQ134" i="90" s="1"/>
  <c r="DR134" i="90" s="1"/>
  <c r="DS134" i="90" s="1"/>
  <c r="EH134" i="90"/>
  <c r="EE134" i="90"/>
  <c r="DY134" i="90"/>
  <c r="CP134" i="90"/>
  <c r="CQ134" i="90" s="1"/>
  <c r="CR134" i="90" s="1"/>
  <c r="CS134" i="90" s="1"/>
  <c r="CT134" i="90" s="1"/>
  <c r="CU134" i="90" s="1"/>
  <c r="CV134" i="90" s="1"/>
  <c r="CW134" i="90" s="1"/>
  <c r="CX134" i="90" s="1"/>
  <c r="CY134" i="90" s="1"/>
  <c r="CZ134" i="90" s="1"/>
  <c r="DA134" i="90" s="1"/>
  <c r="EB134" i="90"/>
  <c r="EA134" i="90"/>
  <c r="E58" i="5"/>
  <c r="GA431" i="90" l="1"/>
  <c r="BX134" i="90"/>
  <c r="BY134" i="90" s="1"/>
  <c r="BZ134" i="90" s="1"/>
  <c r="CA134" i="90" s="1"/>
  <c r="CB134" i="90" s="1"/>
  <c r="CC134" i="90" s="1"/>
  <c r="CD134" i="90" s="1"/>
  <c r="CE134" i="90" s="1"/>
  <c r="CF134" i="90" s="1"/>
  <c r="CG134" i="90" s="1"/>
  <c r="CH134" i="90" s="1"/>
  <c r="CI134" i="90" s="1"/>
  <c r="EK134" i="90"/>
  <c r="E59" i="5"/>
  <c r="GA432" i="90" l="1"/>
  <c r="J83" i="35"/>
  <c r="FY134" i="90"/>
  <c r="GE134" i="90" s="1"/>
  <c r="E60" i="5"/>
  <c r="GA433" i="90" l="1"/>
  <c r="FZ134" i="90"/>
  <c r="E61" i="5"/>
  <c r="GA434" i="90" l="1"/>
  <c r="DH135" i="90"/>
  <c r="DI135" i="90" s="1"/>
  <c r="DJ135" i="90" s="1"/>
  <c r="DK135" i="90" s="1"/>
  <c r="DL135" i="90" s="1"/>
  <c r="DM135" i="90" s="1"/>
  <c r="DN135" i="90" s="1"/>
  <c r="DO135" i="90" s="1"/>
  <c r="DP135" i="90" s="1"/>
  <c r="DQ135" i="90" s="1"/>
  <c r="DR135" i="90" s="1"/>
  <c r="DS135" i="90" s="1"/>
  <c r="BX135" i="90"/>
  <c r="CP135" i="90"/>
  <c r="CQ135" i="90" s="1"/>
  <c r="CR135" i="90" s="1"/>
  <c r="CS135" i="90" s="1"/>
  <c r="CT135" i="90" s="1"/>
  <c r="CU135" i="90" s="1"/>
  <c r="CV135" i="90" s="1"/>
  <c r="CW135" i="90" s="1"/>
  <c r="CX135" i="90" s="1"/>
  <c r="CY135" i="90" s="1"/>
  <c r="CZ135" i="90" s="1"/>
  <c r="DA135" i="90" s="1"/>
  <c r="EF135" i="90"/>
  <c r="E62" i="5"/>
  <c r="GA435" i="90" l="1"/>
  <c r="EH135" i="90"/>
  <c r="EB135" i="90"/>
  <c r="EC135" i="90"/>
  <c r="DZ135" i="90"/>
  <c r="EI135" i="90"/>
  <c r="EA135" i="90"/>
  <c r="EJ135" i="90"/>
  <c r="BY135" i="90"/>
  <c r="BZ135" i="90" s="1"/>
  <c r="CA135" i="90" s="1"/>
  <c r="CB135" i="90" s="1"/>
  <c r="CC135" i="90" s="1"/>
  <c r="CD135" i="90" s="1"/>
  <c r="CE135" i="90" s="1"/>
  <c r="CF135" i="90" s="1"/>
  <c r="CG135" i="90" s="1"/>
  <c r="CH135" i="90" s="1"/>
  <c r="CI135" i="90" s="1"/>
  <c r="EG135" i="90"/>
  <c r="DY135" i="90"/>
  <c r="EE135" i="90"/>
  <c r="ED135" i="90"/>
  <c r="E63" i="5"/>
  <c r="GA436" i="90" l="1"/>
  <c r="EK135" i="90"/>
  <c r="FY135" i="90" s="1"/>
  <c r="GE135" i="90" s="1"/>
  <c r="E64" i="5"/>
  <c r="GA437" i="90" l="1"/>
  <c r="FZ135" i="90"/>
  <c r="E65" i="5"/>
  <c r="GA438" i="90" l="1"/>
  <c r="J84" i="35"/>
  <c r="BX136" i="90"/>
  <c r="BY136" i="90" s="1"/>
  <c r="BZ136" i="90" s="1"/>
  <c r="DH136" i="90"/>
  <c r="DI136" i="90" s="1"/>
  <c r="DJ136" i="90" s="1"/>
  <c r="DK136" i="90" s="1"/>
  <c r="DL136" i="90" s="1"/>
  <c r="DM136" i="90" s="1"/>
  <c r="DN136" i="90" s="1"/>
  <c r="DO136" i="90" s="1"/>
  <c r="DP136" i="90" s="1"/>
  <c r="DQ136" i="90" s="1"/>
  <c r="DR136" i="90" s="1"/>
  <c r="DS136" i="90" s="1"/>
  <c r="DY136" i="90"/>
  <c r="EJ136" i="90"/>
  <c r="CP136" i="90"/>
  <c r="CQ136" i="90" s="1"/>
  <c r="CR136" i="90" s="1"/>
  <c r="CS136" i="90" s="1"/>
  <c r="CT136" i="90" s="1"/>
  <c r="CU136" i="90" s="1"/>
  <c r="CV136" i="90" s="1"/>
  <c r="CW136" i="90" s="1"/>
  <c r="CX136" i="90" s="1"/>
  <c r="CY136" i="90" s="1"/>
  <c r="CZ136" i="90" s="1"/>
  <c r="DA136" i="90" s="1"/>
  <c r="E66" i="5"/>
  <c r="GA439" i="90" l="1"/>
  <c r="EB136" i="90"/>
  <c r="EE136" i="90"/>
  <c r="DZ136" i="90"/>
  <c r="EC136" i="90"/>
  <c r="CA136" i="90"/>
  <c r="CB136" i="90" s="1"/>
  <c r="CC136" i="90" s="1"/>
  <c r="CD136" i="90" s="1"/>
  <c r="CE136" i="90" s="1"/>
  <c r="CF136" i="90" s="1"/>
  <c r="CG136" i="90" s="1"/>
  <c r="CH136" i="90" s="1"/>
  <c r="CI136" i="90" s="1"/>
  <c r="EF136" i="90"/>
  <c r="EG136" i="90"/>
  <c r="EH136" i="90"/>
  <c r="ED136" i="90"/>
  <c r="EA136" i="90"/>
  <c r="EI136" i="90"/>
  <c r="E67" i="5"/>
  <c r="GA440" i="90" l="1"/>
  <c r="EK136" i="90"/>
  <c r="FY136" i="90" s="1"/>
  <c r="E68" i="5"/>
  <c r="GA441" i="90" l="1"/>
  <c r="GE136" i="90"/>
  <c r="FZ136" i="90"/>
  <c r="E69" i="5"/>
  <c r="GA442" i="90" l="1"/>
  <c r="DH137" i="90"/>
  <c r="DI137" i="90" s="1"/>
  <c r="DJ137" i="90" s="1"/>
  <c r="DK137" i="90" s="1"/>
  <c r="DL137" i="90" s="1"/>
  <c r="DM137" i="90" s="1"/>
  <c r="DN137" i="90" s="1"/>
  <c r="DO137" i="90" s="1"/>
  <c r="DP137" i="90" s="1"/>
  <c r="DQ137" i="90" s="1"/>
  <c r="DR137" i="90" s="1"/>
  <c r="DS137" i="90" s="1"/>
  <c r="BX137" i="90"/>
  <c r="EI137" i="90"/>
  <c r="EH137" i="90"/>
  <c r="EC137" i="90"/>
  <c r="CP137" i="90"/>
  <c r="CQ137" i="90" s="1"/>
  <c r="CR137" i="90" s="1"/>
  <c r="CS137" i="90" s="1"/>
  <c r="CT137" i="90" s="1"/>
  <c r="CU137" i="90" s="1"/>
  <c r="CV137" i="90" s="1"/>
  <c r="CW137" i="90" s="1"/>
  <c r="CX137" i="90" s="1"/>
  <c r="CY137" i="90" s="1"/>
  <c r="CZ137" i="90" s="1"/>
  <c r="DA137" i="90" s="1"/>
  <c r="EE137" i="90"/>
  <c r="E70" i="5"/>
  <c r="EF137" i="90" l="1"/>
  <c r="GA443" i="90"/>
  <c r="EA137" i="90"/>
  <c r="DZ137" i="90"/>
  <c r="ED137" i="90"/>
  <c r="DY137" i="90"/>
  <c r="BY137" i="90"/>
  <c r="BZ137" i="90" s="1"/>
  <c r="CA137" i="90" s="1"/>
  <c r="CB137" i="90" s="1"/>
  <c r="CC137" i="90" s="1"/>
  <c r="CD137" i="90" s="1"/>
  <c r="CE137" i="90" s="1"/>
  <c r="CF137" i="90" s="1"/>
  <c r="CG137" i="90" s="1"/>
  <c r="CH137" i="90" s="1"/>
  <c r="CI137" i="90" s="1"/>
  <c r="EB137" i="90"/>
  <c r="EG137" i="90"/>
  <c r="EJ137" i="90"/>
  <c r="J85" i="35"/>
  <c r="E71" i="5"/>
  <c r="EK137" i="90" l="1"/>
  <c r="FY137" i="90" s="1"/>
  <c r="FZ137" i="90" s="1"/>
  <c r="GA444" i="90"/>
  <c r="E72" i="5"/>
  <c r="GA445" i="90" l="1"/>
  <c r="E73" i="5"/>
  <c r="EC138" i="90" l="1"/>
  <c r="EH138" i="90"/>
  <c r="EJ138" i="90"/>
  <c r="EG138" i="90"/>
  <c r="EA138" i="90"/>
  <c r="ED138" i="90"/>
  <c r="EI138" i="90"/>
  <c r="EE138" i="90"/>
  <c r="EF138" i="90"/>
  <c r="DH138" i="90"/>
  <c r="DI138" i="90" s="1"/>
  <c r="DJ138" i="90" s="1"/>
  <c r="DK138" i="90" s="1"/>
  <c r="DL138" i="90" s="1"/>
  <c r="DM138" i="90" s="1"/>
  <c r="DN138" i="90" s="1"/>
  <c r="DO138" i="90" s="1"/>
  <c r="DP138" i="90" s="1"/>
  <c r="DQ138" i="90" s="1"/>
  <c r="DR138" i="90" s="1"/>
  <c r="DS138" i="90" s="1"/>
  <c r="EB138" i="90"/>
  <c r="CP138" i="90"/>
  <c r="CQ138" i="90" s="1"/>
  <c r="CR138" i="90" s="1"/>
  <c r="CS138" i="90" s="1"/>
  <c r="CT138" i="90" s="1"/>
  <c r="CU138" i="90" s="1"/>
  <c r="CV138" i="90" s="1"/>
  <c r="CW138" i="90" s="1"/>
  <c r="CX138" i="90" s="1"/>
  <c r="CY138" i="90" s="1"/>
  <c r="CZ138" i="90" s="1"/>
  <c r="DA138" i="90" s="1"/>
  <c r="BX138" i="90"/>
  <c r="BY138" i="90" s="1"/>
  <c r="BZ138" i="90" s="1"/>
  <c r="CA138" i="90" s="1"/>
  <c r="CB138" i="90" s="1"/>
  <c r="CC138" i="90" s="1"/>
  <c r="CD138" i="90" s="1"/>
  <c r="CE138" i="90" s="1"/>
  <c r="CF138" i="90" s="1"/>
  <c r="CG138" i="90" s="1"/>
  <c r="CH138" i="90" s="1"/>
  <c r="CI138" i="90" s="1"/>
  <c r="GA446" i="90"/>
  <c r="DY138" i="90"/>
  <c r="DZ138" i="90"/>
  <c r="E74" i="5"/>
  <c r="EK138" i="90" l="1"/>
  <c r="FY138" i="90" s="1"/>
  <c r="FZ138" i="90" s="1"/>
  <c r="GA447" i="90"/>
  <c r="E75" i="5"/>
  <c r="GA448" i="90" l="1"/>
  <c r="J86" i="35"/>
  <c r="E76" i="5"/>
  <c r="EA139" i="90" l="1"/>
  <c r="DY139" i="90"/>
  <c r="EG139" i="90"/>
  <c r="BX139" i="90"/>
  <c r="BY139" i="90" s="1"/>
  <c r="ED139" i="90"/>
  <c r="CP139" i="90"/>
  <c r="CQ139" i="90" s="1"/>
  <c r="CR139" i="90" s="1"/>
  <c r="CS139" i="90" s="1"/>
  <c r="CT139" i="90" s="1"/>
  <c r="CU139" i="90" s="1"/>
  <c r="CV139" i="90" s="1"/>
  <c r="CW139" i="90" s="1"/>
  <c r="CX139" i="90" s="1"/>
  <c r="CY139" i="90" s="1"/>
  <c r="CZ139" i="90" s="1"/>
  <c r="DA139" i="90" s="1"/>
  <c r="DH139" i="90"/>
  <c r="DI139" i="90" s="1"/>
  <c r="DJ139" i="90" s="1"/>
  <c r="DK139" i="90" s="1"/>
  <c r="DL139" i="90" s="1"/>
  <c r="DM139" i="90" s="1"/>
  <c r="DN139" i="90" s="1"/>
  <c r="DO139" i="90" s="1"/>
  <c r="DP139" i="90" s="1"/>
  <c r="DQ139" i="90" s="1"/>
  <c r="DR139" i="90" s="1"/>
  <c r="DS139" i="90" s="1"/>
  <c r="EJ139" i="90"/>
  <c r="GA449" i="90"/>
  <c r="BZ139" i="90"/>
  <c r="CA139" i="90" s="1"/>
  <c r="CB139" i="90" s="1"/>
  <c r="CC139" i="90" s="1"/>
  <c r="CD139" i="90" s="1"/>
  <c r="CE139" i="90" s="1"/>
  <c r="CF139" i="90" s="1"/>
  <c r="CG139" i="90" s="1"/>
  <c r="CH139" i="90" s="1"/>
  <c r="CI139" i="90" s="1"/>
  <c r="EE139" i="90"/>
  <c r="EB139" i="90"/>
  <c r="DZ139" i="90"/>
  <c r="EC139" i="90"/>
  <c r="EF139" i="90"/>
  <c r="EI139" i="90"/>
  <c r="EH139" i="90"/>
  <c r="E79" i="5"/>
  <c r="GA450" i="90" l="1"/>
  <c r="EK139" i="90"/>
  <c r="FY139" i="90" s="1"/>
  <c r="FZ139" i="90" s="1"/>
  <c r="E80" i="5"/>
  <c r="GA451" i="90" l="1"/>
  <c r="GB451" i="90" s="1"/>
  <c r="GC451" i="90" s="1"/>
  <c r="E81" i="5"/>
  <c r="DH140" i="90" l="1"/>
  <c r="DI140" i="90" s="1"/>
  <c r="DJ140" i="90" s="1"/>
  <c r="DK140" i="90" s="1"/>
  <c r="DL140" i="90" s="1"/>
  <c r="DM140" i="90" s="1"/>
  <c r="DN140" i="90" s="1"/>
  <c r="DO140" i="90" s="1"/>
  <c r="DP140" i="90" s="1"/>
  <c r="DQ140" i="90" s="1"/>
  <c r="DR140" i="90" s="1"/>
  <c r="DS140" i="90" s="1"/>
  <c r="BX140" i="90"/>
  <c r="GA452" i="90"/>
  <c r="CP140" i="90"/>
  <c r="CQ140" i="90" s="1"/>
  <c r="CR140" i="90" s="1"/>
  <c r="CS140" i="90" s="1"/>
  <c r="CT140" i="90" s="1"/>
  <c r="CU140" i="90" s="1"/>
  <c r="CV140" i="90" s="1"/>
  <c r="CW140" i="90" s="1"/>
  <c r="CX140" i="90" s="1"/>
  <c r="CY140" i="90" s="1"/>
  <c r="CZ140" i="90" s="1"/>
  <c r="DA140" i="90" s="1"/>
  <c r="EE140" i="90"/>
  <c r="BY140" i="90"/>
  <c r="DY140" i="90"/>
  <c r="EF140" i="90"/>
  <c r="EC140" i="90"/>
  <c r="EA140" i="90"/>
  <c r="ED140" i="90"/>
  <c r="E82" i="5"/>
  <c r="EJ140" i="90" l="1"/>
  <c r="EG140" i="90"/>
  <c r="EB140" i="90"/>
  <c r="BZ140" i="90"/>
  <c r="CA140" i="90" s="1"/>
  <c r="CB140" i="90" s="1"/>
  <c r="CC140" i="90" s="1"/>
  <c r="CD140" i="90" s="1"/>
  <c r="CE140" i="90" s="1"/>
  <c r="CF140" i="90" s="1"/>
  <c r="CG140" i="90" s="1"/>
  <c r="CH140" i="90" s="1"/>
  <c r="CI140" i="90" s="1"/>
  <c r="GA453" i="90"/>
  <c r="DZ140" i="90"/>
  <c r="EI140" i="90"/>
  <c r="EH140" i="90"/>
  <c r="E83" i="5"/>
  <c r="EK140" i="90" l="1"/>
  <c r="FY140" i="90" s="1"/>
  <c r="GA454" i="90"/>
  <c r="J87" i="35"/>
  <c r="FZ140" i="90"/>
  <c r="E84" i="5"/>
  <c r="GA455" i="90" l="1"/>
  <c r="E85" i="5"/>
  <c r="EC141" i="90" l="1"/>
  <c r="EJ141" i="90"/>
  <c r="EF141" i="90"/>
  <c r="EB141" i="90"/>
  <c r="EH141" i="90"/>
  <c r="DH141" i="90"/>
  <c r="DI141" i="90" s="1"/>
  <c r="DJ141" i="90" s="1"/>
  <c r="DK141" i="90" s="1"/>
  <c r="DL141" i="90" s="1"/>
  <c r="DM141" i="90" s="1"/>
  <c r="DN141" i="90" s="1"/>
  <c r="DO141" i="90" s="1"/>
  <c r="DP141" i="90" s="1"/>
  <c r="DQ141" i="90" s="1"/>
  <c r="DR141" i="90" s="1"/>
  <c r="DS141" i="90" s="1"/>
  <c r="EG141" i="90"/>
  <c r="ED141" i="90"/>
  <c r="DY141" i="90"/>
  <c r="EA141" i="90"/>
  <c r="CP141" i="90"/>
  <c r="CQ141" i="90" s="1"/>
  <c r="CR141" i="90" s="1"/>
  <c r="CS141" i="90" s="1"/>
  <c r="CT141" i="90" s="1"/>
  <c r="CU141" i="90" s="1"/>
  <c r="CV141" i="90" s="1"/>
  <c r="CW141" i="90" s="1"/>
  <c r="CX141" i="90" s="1"/>
  <c r="CY141" i="90" s="1"/>
  <c r="CZ141" i="90" s="1"/>
  <c r="DA141" i="90" s="1"/>
  <c r="EE141" i="90"/>
  <c r="EI141" i="90"/>
  <c r="DZ141" i="90"/>
  <c r="BY141" i="90"/>
  <c r="BZ141" i="90" s="1"/>
  <c r="CA141" i="90" s="1"/>
  <c r="CB141" i="90" s="1"/>
  <c r="CC141" i="90" s="1"/>
  <c r="CD141" i="90" s="1"/>
  <c r="CE141" i="90" s="1"/>
  <c r="CF141" i="90" s="1"/>
  <c r="CG141" i="90" s="1"/>
  <c r="CH141" i="90" s="1"/>
  <c r="CI141" i="90" s="1"/>
  <c r="BX141" i="90"/>
  <c r="GA456" i="90"/>
  <c r="E86" i="5"/>
  <c r="EK141" i="90" l="1"/>
  <c r="FY141" i="90" s="1"/>
  <c r="GA457" i="90"/>
  <c r="E87" i="5"/>
  <c r="O114" i="5"/>
  <c r="O111" i="5"/>
  <c r="N111" i="5"/>
  <c r="O108" i="5"/>
  <c r="O105" i="5"/>
  <c r="N105" i="5"/>
  <c r="L105" i="5"/>
  <c r="L106" i="5" s="1"/>
  <c r="O102" i="5"/>
  <c r="O100" i="5"/>
  <c r="O99" i="5"/>
  <c r="N99" i="5"/>
  <c r="O96" i="5"/>
  <c r="O93" i="5"/>
  <c r="N93" i="5"/>
  <c r="L93" i="5"/>
  <c r="O90" i="5"/>
  <c r="O87" i="5"/>
  <c r="N87" i="5"/>
  <c r="O84" i="5"/>
  <c r="O85" i="5" s="1"/>
  <c r="O81" i="5"/>
  <c r="N81" i="5"/>
  <c r="L81" i="5"/>
  <c r="FZ141" i="90" l="1"/>
  <c r="DH142" i="90"/>
  <c r="DI142" i="90" s="1"/>
  <c r="DJ142" i="90" s="1"/>
  <c r="DK142" i="90" s="1"/>
  <c r="DL142" i="90" s="1"/>
  <c r="DM142" i="90" s="1"/>
  <c r="DN142" i="90" s="1"/>
  <c r="DO142" i="90" s="1"/>
  <c r="DP142" i="90" s="1"/>
  <c r="DQ142" i="90" s="1"/>
  <c r="DR142" i="90" s="1"/>
  <c r="DS142" i="90" s="1"/>
  <c r="GA458" i="90"/>
  <c r="N82" i="5"/>
  <c r="N83" i="5" s="1"/>
  <c r="N100" i="5"/>
  <c r="N101" i="5" s="1"/>
  <c r="L82" i="5"/>
  <c r="L83" i="5" s="1"/>
  <c r="N88" i="5"/>
  <c r="N94" i="5"/>
  <c r="N106" i="5"/>
  <c r="N107" i="5" s="1"/>
  <c r="N112" i="5"/>
  <c r="L84" i="5"/>
  <c r="L94" i="5"/>
  <c r="O97" i="5"/>
  <c r="O91" i="5"/>
  <c r="O82" i="5"/>
  <c r="O103" i="5"/>
  <c r="L107" i="5"/>
  <c r="O88" i="5"/>
  <c r="O94" i="5"/>
  <c r="O106" i="5"/>
  <c r="O115" i="5"/>
  <c r="O112" i="5"/>
  <c r="O109" i="5"/>
  <c r="E88" i="5"/>
  <c r="EE142" i="90" l="1"/>
  <c r="EJ142" i="90"/>
  <c r="ED142" i="90"/>
  <c r="DY142" i="90"/>
  <c r="EI142" i="90"/>
  <c r="CP142" i="90"/>
  <c r="CQ142" i="90" s="1"/>
  <c r="CR142" i="90" s="1"/>
  <c r="CS142" i="90" s="1"/>
  <c r="CT142" i="90" s="1"/>
  <c r="CU142" i="90" s="1"/>
  <c r="CV142" i="90" s="1"/>
  <c r="CW142" i="90" s="1"/>
  <c r="CX142" i="90" s="1"/>
  <c r="CY142" i="90" s="1"/>
  <c r="CZ142" i="90" s="1"/>
  <c r="DA142" i="90" s="1"/>
  <c r="BX142" i="90"/>
  <c r="BY142" i="90" s="1"/>
  <c r="BZ142" i="90" s="1"/>
  <c r="CA142" i="90" s="1"/>
  <c r="CB142" i="90" s="1"/>
  <c r="CC142" i="90" s="1"/>
  <c r="CD142" i="90" s="1"/>
  <c r="CE142" i="90" s="1"/>
  <c r="CF142" i="90" s="1"/>
  <c r="CG142" i="90" s="1"/>
  <c r="CH142" i="90" s="1"/>
  <c r="CI142" i="90" s="1"/>
  <c r="GA459" i="90"/>
  <c r="EG142" i="90"/>
  <c r="EH142" i="90"/>
  <c r="EA142" i="90"/>
  <c r="EF142" i="90"/>
  <c r="EC142" i="90"/>
  <c r="EB142" i="90"/>
  <c r="DZ142" i="90"/>
  <c r="L85" i="5"/>
  <c r="N108" i="5"/>
  <c r="N109" i="5" s="1"/>
  <c r="N84" i="5"/>
  <c r="L108" i="5"/>
  <c r="N113" i="5"/>
  <c r="N89" i="5"/>
  <c r="N90" i="5" s="1"/>
  <c r="N95" i="5"/>
  <c r="N102" i="5"/>
  <c r="L86" i="5"/>
  <c r="L109" i="5"/>
  <c r="L95" i="5"/>
  <c r="E89" i="5"/>
  <c r="EK142" i="90" l="1"/>
  <c r="FY142" i="90" s="1"/>
  <c r="GA460" i="90"/>
  <c r="J88" i="35"/>
  <c r="N103" i="5"/>
  <c r="N85" i="5"/>
  <c r="N114" i="5"/>
  <c r="N96" i="5"/>
  <c r="N91" i="5"/>
  <c r="L96" i="5"/>
  <c r="L110" i="5"/>
  <c r="L87" i="5"/>
  <c r="E90" i="5"/>
  <c r="DH143" i="90" l="1"/>
  <c r="DI143" i="90" s="1"/>
  <c r="DJ143" i="90" s="1"/>
  <c r="DK143" i="90" s="1"/>
  <c r="DL143" i="90" s="1"/>
  <c r="DM143" i="90" s="1"/>
  <c r="DN143" i="90" s="1"/>
  <c r="DO143" i="90" s="1"/>
  <c r="DP143" i="90" s="1"/>
  <c r="DQ143" i="90" s="1"/>
  <c r="DR143" i="90" s="1"/>
  <c r="DS143" i="90" s="1"/>
  <c r="FZ142" i="90"/>
  <c r="ED143" i="90"/>
  <c r="EF143" i="90"/>
  <c r="BX143" i="90"/>
  <c r="BY143" i="90" s="1"/>
  <c r="BZ143" i="90" s="1"/>
  <c r="CA143" i="90" s="1"/>
  <c r="CB143" i="90" s="1"/>
  <c r="CC143" i="90" s="1"/>
  <c r="CD143" i="90" s="1"/>
  <c r="CE143" i="90" s="1"/>
  <c r="CF143" i="90" s="1"/>
  <c r="CG143" i="90" s="1"/>
  <c r="CH143" i="90" s="1"/>
  <c r="CI143" i="90" s="1"/>
  <c r="CP143" i="90"/>
  <c r="CQ143" i="90" s="1"/>
  <c r="CR143" i="90" s="1"/>
  <c r="CS143" i="90" s="1"/>
  <c r="CT143" i="90" s="1"/>
  <c r="CU143" i="90" s="1"/>
  <c r="CV143" i="90" s="1"/>
  <c r="CW143" i="90" s="1"/>
  <c r="CX143" i="90" s="1"/>
  <c r="CY143" i="90" s="1"/>
  <c r="CZ143" i="90" s="1"/>
  <c r="DA143" i="90" s="1"/>
  <c r="EH143" i="90"/>
  <c r="EE143" i="90"/>
  <c r="GA461" i="90"/>
  <c r="EA143" i="90"/>
  <c r="DZ143" i="90"/>
  <c r="EB143" i="90"/>
  <c r="DY143" i="90"/>
  <c r="N97" i="5"/>
  <c r="N115" i="5"/>
  <c r="L88" i="5"/>
  <c r="L111" i="5"/>
  <c r="L97" i="5"/>
  <c r="E91" i="5"/>
  <c r="H44" i="5"/>
  <c r="H45" i="5" s="1"/>
  <c r="H46" i="5" s="1"/>
  <c r="H47" i="5" s="1"/>
  <c r="H48" i="5" s="1"/>
  <c r="H49" i="5" s="1"/>
  <c r="H50" i="5" s="1"/>
  <c r="H52" i="5" s="1"/>
  <c r="H53" i="5" s="1"/>
  <c r="H54" i="5" s="1"/>
  <c r="H55" i="5" s="1"/>
  <c r="H56" i="5" s="1"/>
  <c r="H58" i="5" s="1"/>
  <c r="H59" i="5" s="1"/>
  <c r="H60" i="5" s="1"/>
  <c r="H61" i="5" s="1"/>
  <c r="H62" i="5" s="1"/>
  <c r="H42" i="5"/>
  <c r="EJ143" i="90" l="1"/>
  <c r="EC143" i="90"/>
  <c r="EG143" i="90"/>
  <c r="EI143" i="90"/>
  <c r="GA462" i="90"/>
  <c r="L89" i="5"/>
  <c r="G6" i="35"/>
  <c r="E5" i="35" s="1"/>
  <c r="L98" i="5"/>
  <c r="L112" i="5"/>
  <c r="L90" i="5"/>
  <c r="E92" i="5"/>
  <c r="V58" i="5"/>
  <c r="V59" i="5" s="1"/>
  <c r="V60" i="5" s="1"/>
  <c r="V61" i="5" s="1"/>
  <c r="V62" i="5" s="1"/>
  <c r="V63" i="5" s="1"/>
  <c r="V64" i="5" s="1"/>
  <c r="V65" i="5" s="1"/>
  <c r="V66" i="5" s="1"/>
  <c r="V67" i="5" s="1"/>
  <c r="W57" i="5"/>
  <c r="W58" i="5" s="1"/>
  <c r="W59" i="5" s="1"/>
  <c r="W60" i="5" s="1"/>
  <c r="W61" i="5" s="1"/>
  <c r="W62" i="5" s="1"/>
  <c r="W63" i="5" s="1"/>
  <c r="W64" i="5" s="1"/>
  <c r="W65" i="5" s="1"/>
  <c r="W66" i="5" s="1"/>
  <c r="W67" i="5" s="1"/>
  <c r="V57" i="5"/>
  <c r="U57" i="5"/>
  <c r="U58" i="5" s="1"/>
  <c r="U59" i="5" s="1"/>
  <c r="U60" i="5" s="1"/>
  <c r="U61" i="5" s="1"/>
  <c r="U62" i="5" s="1"/>
  <c r="U63" i="5" s="1"/>
  <c r="U64" i="5" s="1"/>
  <c r="U65" i="5" s="1"/>
  <c r="U66" i="5" s="1"/>
  <c r="U67" i="5" s="1"/>
  <c r="W43" i="5"/>
  <c r="W44" i="5" s="1"/>
  <c r="W45" i="5" s="1"/>
  <c r="W46" i="5" s="1"/>
  <c r="W47" i="5" s="1"/>
  <c r="W48" i="5" s="1"/>
  <c r="W49" i="5" s="1"/>
  <c r="W50" i="5" s="1"/>
  <c r="W51" i="5" s="1"/>
  <c r="W52" i="5" s="1"/>
  <c r="W53" i="5" s="1"/>
  <c r="V43" i="5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U43" i="5"/>
  <c r="U44" i="5" s="1"/>
  <c r="U45" i="5" s="1"/>
  <c r="U46" i="5" s="1"/>
  <c r="U47" i="5" s="1"/>
  <c r="U48" i="5" s="1"/>
  <c r="U49" i="5" s="1"/>
  <c r="U50" i="5" s="1"/>
  <c r="U51" i="5" s="1"/>
  <c r="U52" i="5" s="1"/>
  <c r="U53" i="5" s="1"/>
  <c r="V29" i="5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U29" i="5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T29" i="5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EK143" i="90" l="1"/>
  <c r="FY143" i="90" s="1"/>
  <c r="FZ143" i="90" s="1"/>
  <c r="GA463" i="90"/>
  <c r="B5" i="35"/>
  <c r="L99" i="5"/>
  <c r="L113" i="5"/>
  <c r="L100" i="5"/>
  <c r="L91" i="5"/>
  <c r="E93" i="5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G62" i="5"/>
  <c r="G54" i="5"/>
  <c r="G55" i="5" s="1"/>
  <c r="G56" i="5" s="1"/>
  <c r="G57" i="5" s="1"/>
  <c r="G58" i="5" s="1"/>
  <c r="G59" i="5" s="1"/>
  <c r="G60" i="5" s="1"/>
  <c r="G48" i="5"/>
  <c r="G49" i="5" s="1"/>
  <c r="G50" i="5" s="1"/>
  <c r="G51" i="5" s="1"/>
  <c r="G52" i="5" s="1"/>
  <c r="G42" i="5"/>
  <c r="G43" i="5" s="1"/>
  <c r="G44" i="5" s="1"/>
  <c r="G45" i="5" s="1"/>
  <c r="G46" i="5" s="1"/>
  <c r="EH144" i="90" l="1"/>
  <c r="GA464" i="90"/>
  <c r="CP144" i="90"/>
  <c r="CQ144" i="90" s="1"/>
  <c r="CR144" i="90" s="1"/>
  <c r="CS144" i="90" s="1"/>
  <c r="CT144" i="90" s="1"/>
  <c r="CU144" i="90" s="1"/>
  <c r="CV144" i="90" s="1"/>
  <c r="CW144" i="90" s="1"/>
  <c r="CX144" i="90" s="1"/>
  <c r="CY144" i="90" s="1"/>
  <c r="CZ144" i="90" s="1"/>
  <c r="DA144" i="90" s="1"/>
  <c r="DY144" i="90"/>
  <c r="DH144" i="90"/>
  <c r="DI144" i="90" s="1"/>
  <c r="DJ144" i="90" s="1"/>
  <c r="DK144" i="90" s="1"/>
  <c r="DL144" i="90" s="1"/>
  <c r="DM144" i="90" s="1"/>
  <c r="DN144" i="90" s="1"/>
  <c r="DO144" i="90" s="1"/>
  <c r="DP144" i="90" s="1"/>
  <c r="DQ144" i="90" s="1"/>
  <c r="DR144" i="90" s="1"/>
  <c r="DS144" i="90" s="1"/>
  <c r="DZ144" i="90"/>
  <c r="EA144" i="90"/>
  <c r="EB144" i="90"/>
  <c r="EG144" i="90"/>
  <c r="EF144" i="90"/>
  <c r="EC144" i="90"/>
  <c r="L101" i="5"/>
  <c r="L114" i="5"/>
  <c r="ED144" i="90" l="1"/>
  <c r="EJ144" i="90"/>
  <c r="EE144" i="90"/>
  <c r="EI144" i="90"/>
  <c r="BX144" i="90"/>
  <c r="BY144" i="90" s="1"/>
  <c r="BZ144" i="90" s="1"/>
  <c r="CA144" i="90" s="1"/>
  <c r="CB144" i="90" s="1"/>
  <c r="CC144" i="90" s="1"/>
  <c r="CD144" i="90" s="1"/>
  <c r="CE144" i="90" s="1"/>
  <c r="CF144" i="90" s="1"/>
  <c r="CG144" i="90" s="1"/>
  <c r="CH144" i="90" s="1"/>
  <c r="CI144" i="90" s="1"/>
  <c r="GA465" i="90"/>
  <c r="GB465" i="90" s="1"/>
  <c r="GC465" i="90" s="1"/>
  <c r="J89" i="35"/>
  <c r="EK144" i="90"/>
  <c r="L102" i="5"/>
  <c r="L115" i="5"/>
  <c r="GA466" i="90" l="1"/>
  <c r="FY144" i="90"/>
  <c r="L103" i="5"/>
  <c r="GA467" i="90" l="1"/>
  <c r="GE144" i="90"/>
  <c r="FZ144" i="90"/>
  <c r="K48" i="5"/>
  <c r="K47" i="5"/>
  <c r="K4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6" i="5"/>
  <c r="Q47" i="5"/>
  <c r="GA468" i="90" l="1"/>
  <c r="CP145" i="90"/>
  <c r="CQ145" i="90" s="1"/>
  <c r="CR145" i="90" s="1"/>
  <c r="CS145" i="90" s="1"/>
  <c r="CT145" i="90" s="1"/>
  <c r="CU145" i="90" s="1"/>
  <c r="CV145" i="90" s="1"/>
  <c r="CW145" i="90" s="1"/>
  <c r="CX145" i="90" s="1"/>
  <c r="CY145" i="90" s="1"/>
  <c r="CZ145" i="90" s="1"/>
  <c r="DA145" i="90" s="1"/>
  <c r="DH145" i="90"/>
  <c r="DI145" i="90" s="1"/>
  <c r="DJ145" i="90" s="1"/>
  <c r="DK145" i="90" s="1"/>
  <c r="DL145" i="90" s="1"/>
  <c r="DM145" i="90" s="1"/>
  <c r="DN145" i="90" s="1"/>
  <c r="DO145" i="90" s="1"/>
  <c r="DP145" i="90" s="1"/>
  <c r="DQ145" i="90" s="1"/>
  <c r="DR145" i="90" s="1"/>
  <c r="DS145" i="90" s="1"/>
  <c r="EI145" i="90"/>
  <c r="EG145" i="90"/>
  <c r="EB145" i="90"/>
  <c r="ED145" i="90"/>
  <c r="DZ145" i="90"/>
  <c r="BX145" i="90"/>
  <c r="AE1025" i="5"/>
  <c r="AE1026" i="5" s="1"/>
  <c r="AE1027" i="5" s="1"/>
  <c r="AE1028" i="5" s="1"/>
  <c r="AE1029" i="5" s="1"/>
  <c r="AE1030" i="5" s="1"/>
  <c r="AE1031" i="5" s="1"/>
  <c r="AE1032" i="5" s="1"/>
  <c r="AE1033" i="5" s="1"/>
  <c r="AE1034" i="5" s="1"/>
  <c r="AE1035" i="5" s="1"/>
  <c r="AE1036" i="5" s="1"/>
  <c r="AE1037" i="5" s="1"/>
  <c r="AE1038" i="5" s="1"/>
  <c r="AE1039" i="5" s="1"/>
  <c r="AE1040" i="5" s="1"/>
  <c r="AE1041" i="5" s="1"/>
  <c r="AE1042" i="5" s="1"/>
  <c r="AE1043" i="5" s="1"/>
  <c r="AE1044" i="5" s="1"/>
  <c r="AE1045" i="5" s="1"/>
  <c r="AE1046" i="5" s="1"/>
  <c r="AE1047" i="5" s="1"/>
  <c r="AE1048" i="5" s="1"/>
  <c r="AE1049" i="5" s="1"/>
  <c r="AE1050" i="5" s="1"/>
  <c r="AE1051" i="5" s="1"/>
  <c r="AE1052" i="5" s="1"/>
  <c r="AE1053" i="5" s="1"/>
  <c r="AE1054" i="5" s="1"/>
  <c r="AE1055" i="5" s="1"/>
  <c r="AE1056" i="5" s="1"/>
  <c r="AE1057" i="5" s="1"/>
  <c r="AE1058" i="5" s="1"/>
  <c r="AE1059" i="5" s="1"/>
  <c r="AE1060" i="5" s="1"/>
  <c r="AE1061" i="5" s="1"/>
  <c r="AE1062" i="5" s="1"/>
  <c r="AE1063" i="5" s="1"/>
  <c r="AE1064" i="5" s="1"/>
  <c r="AE1065" i="5" s="1"/>
  <c r="AE1066" i="5" s="1"/>
  <c r="AE1067" i="5" s="1"/>
  <c r="AE1068" i="5" s="1"/>
  <c r="AE1069" i="5" s="1"/>
  <c r="AE1070" i="5" s="1"/>
  <c r="AE1071" i="5" s="1"/>
  <c r="AE1072" i="5" s="1"/>
  <c r="AE1073" i="5" s="1"/>
  <c r="AE1074" i="5" s="1"/>
  <c r="AE1075" i="5" s="1"/>
  <c r="AE1076" i="5" s="1"/>
  <c r="AE1077" i="5" s="1"/>
  <c r="AE1078" i="5" s="1"/>
  <c r="AE1079" i="5" s="1"/>
  <c r="AE1080" i="5" s="1"/>
  <c r="AE1081" i="5" s="1"/>
  <c r="AE1082" i="5" s="1"/>
  <c r="AE1083" i="5" s="1"/>
  <c r="AE1084" i="5" s="1"/>
  <c r="AE1085" i="5" s="1"/>
  <c r="AE1086" i="5" s="1"/>
  <c r="AE1087" i="5" s="1"/>
  <c r="AE1088" i="5" s="1"/>
  <c r="AE1089" i="5" s="1"/>
  <c r="AE1090" i="5" s="1"/>
  <c r="AE1091" i="5" s="1"/>
  <c r="AE1092" i="5" s="1"/>
  <c r="AE1093" i="5" s="1"/>
  <c r="AE1094" i="5" s="1"/>
  <c r="AE1095" i="5" s="1"/>
  <c r="AE1096" i="5" s="1"/>
  <c r="AE1097" i="5" s="1"/>
  <c r="AE1098" i="5" s="1"/>
  <c r="AE1099" i="5" s="1"/>
  <c r="AE1100" i="5" s="1"/>
  <c r="AE1101" i="5" s="1"/>
  <c r="AE1102" i="5" s="1"/>
  <c r="AE1103" i="5" s="1"/>
  <c r="AE1104" i="5" s="1"/>
  <c r="AE1105" i="5" s="1"/>
  <c r="AE1106" i="5" s="1"/>
  <c r="AE1107" i="5" s="1"/>
  <c r="AE1108" i="5" s="1"/>
  <c r="AE1109" i="5" s="1"/>
  <c r="AE1110" i="5" s="1"/>
  <c r="AE1111" i="5" s="1"/>
  <c r="AE1112" i="5" s="1"/>
  <c r="AE1113" i="5" s="1"/>
  <c r="AE1114" i="5" s="1"/>
  <c r="AE1115" i="5" s="1"/>
  <c r="AE1116" i="5" s="1"/>
  <c r="AE1117" i="5" s="1"/>
  <c r="AE1118" i="5" s="1"/>
  <c r="AE1119" i="5" s="1"/>
  <c r="AE1120" i="5" s="1"/>
  <c r="AE1121" i="5" s="1"/>
  <c r="AE1122" i="5" s="1"/>
  <c r="AE1123" i="5" s="1"/>
  <c r="AE1124" i="5" s="1"/>
  <c r="AE1125" i="5" s="1"/>
  <c r="AE1126" i="5" s="1"/>
  <c r="AE1127" i="5" s="1"/>
  <c r="AE1128" i="5" s="1"/>
  <c r="AE1129" i="5" s="1"/>
  <c r="AE1130" i="5" s="1"/>
  <c r="AE1131" i="5" s="1"/>
  <c r="AE1132" i="5" s="1"/>
  <c r="AE1133" i="5" s="1"/>
  <c r="AE1134" i="5" s="1"/>
  <c r="AE1135" i="5" s="1"/>
  <c r="AE1136" i="5" s="1"/>
  <c r="AE1137" i="5" s="1"/>
  <c r="AE1138" i="5" s="1"/>
  <c r="AE1139" i="5" s="1"/>
  <c r="AE1140" i="5" s="1"/>
  <c r="AE1141" i="5" s="1"/>
  <c r="AE1142" i="5" s="1"/>
  <c r="AE1143" i="5" s="1"/>
  <c r="AE1144" i="5" s="1"/>
  <c r="AE1145" i="5" s="1"/>
  <c r="AE1146" i="5" s="1"/>
  <c r="AE1147" i="5" s="1"/>
  <c r="AE1148" i="5" s="1"/>
  <c r="AE1149" i="5" s="1"/>
  <c r="AE1150" i="5" s="1"/>
  <c r="AE1151" i="5" s="1"/>
  <c r="AE1152" i="5" s="1"/>
  <c r="AE1153" i="5" s="1"/>
  <c r="AE1154" i="5" s="1"/>
  <c r="AE1155" i="5" s="1"/>
  <c r="AE1156" i="5" s="1"/>
  <c r="AE1157" i="5" s="1"/>
  <c r="AE1158" i="5" s="1"/>
  <c r="AE1159" i="5" s="1"/>
  <c r="AE1160" i="5" s="1"/>
  <c r="AE1161" i="5" s="1"/>
  <c r="AE1162" i="5" s="1"/>
  <c r="AE1163" i="5" s="1"/>
  <c r="AE1164" i="5" s="1"/>
  <c r="AE1165" i="5" s="1"/>
  <c r="AE1166" i="5" s="1"/>
  <c r="AE1167" i="5" s="1"/>
  <c r="AE1168" i="5" s="1"/>
  <c r="AE1169" i="5" s="1"/>
  <c r="AE1170" i="5" s="1"/>
  <c r="AE1171" i="5" s="1"/>
  <c r="AE1172" i="5" s="1"/>
  <c r="AE1173" i="5" s="1"/>
  <c r="AE1174" i="5" s="1"/>
  <c r="AE1175" i="5" s="1"/>
  <c r="AE1176" i="5" s="1"/>
  <c r="AE1177" i="5" s="1"/>
  <c r="AE1178" i="5" s="1"/>
  <c r="AE1179" i="5" s="1"/>
  <c r="AE1180" i="5" s="1"/>
  <c r="AE1181" i="5" s="1"/>
  <c r="AE1182" i="5" s="1"/>
  <c r="AE1183" i="5" s="1"/>
  <c r="AE1184" i="5" s="1"/>
  <c r="AE1185" i="5" s="1"/>
  <c r="AE1186" i="5" s="1"/>
  <c r="AE1187" i="5" s="1"/>
  <c r="AE1188" i="5" s="1"/>
  <c r="AE1189" i="5" s="1"/>
  <c r="AE1190" i="5" s="1"/>
  <c r="AE1191" i="5" s="1"/>
  <c r="AE1192" i="5" s="1"/>
  <c r="AE1193" i="5" s="1"/>
  <c r="AE960" i="5"/>
  <c r="AE961" i="5" s="1"/>
  <c r="AE962" i="5" s="1"/>
  <c r="AE963" i="5" s="1"/>
  <c r="AE964" i="5" s="1"/>
  <c r="AE965" i="5" s="1"/>
  <c r="AE966" i="5" s="1"/>
  <c r="AE967" i="5" s="1"/>
  <c r="AE968" i="5" s="1"/>
  <c r="AE969" i="5" s="1"/>
  <c r="AE970" i="5" s="1"/>
  <c r="AE971" i="5" s="1"/>
  <c r="AE972" i="5" s="1"/>
  <c r="AE973" i="5" s="1"/>
  <c r="AE974" i="5" s="1"/>
  <c r="AE975" i="5" s="1"/>
  <c r="AE976" i="5" s="1"/>
  <c r="AE977" i="5" s="1"/>
  <c r="AE978" i="5" s="1"/>
  <c r="AE979" i="5" s="1"/>
  <c r="AE980" i="5" s="1"/>
  <c r="AE981" i="5" s="1"/>
  <c r="AE982" i="5" s="1"/>
  <c r="AE983" i="5" s="1"/>
  <c r="AE984" i="5" s="1"/>
  <c r="AE985" i="5" s="1"/>
  <c r="AE986" i="5" s="1"/>
  <c r="AE987" i="5" s="1"/>
  <c r="AE988" i="5" s="1"/>
  <c r="AE989" i="5" s="1"/>
  <c r="AE990" i="5" s="1"/>
  <c r="AE991" i="5" s="1"/>
  <c r="AE992" i="5" s="1"/>
  <c r="AE993" i="5" s="1"/>
  <c r="AE994" i="5" s="1"/>
  <c r="AE995" i="5" s="1"/>
  <c r="AE996" i="5" s="1"/>
  <c r="AE997" i="5" s="1"/>
  <c r="AE998" i="5" s="1"/>
  <c r="AE999" i="5" s="1"/>
  <c r="AE1000" i="5" s="1"/>
  <c r="AE1001" i="5" s="1"/>
  <c r="AE1002" i="5" s="1"/>
  <c r="AE1003" i="5" s="1"/>
  <c r="AE1004" i="5" s="1"/>
  <c r="AE1005" i="5" s="1"/>
  <c r="AE1006" i="5" s="1"/>
  <c r="AE1007" i="5" s="1"/>
  <c r="AE1008" i="5" s="1"/>
  <c r="AE1009" i="5" s="1"/>
  <c r="AE1010" i="5" s="1"/>
  <c r="AE1011" i="5" s="1"/>
  <c r="AE1012" i="5" s="1"/>
  <c r="AE1013" i="5" s="1"/>
  <c r="AE1014" i="5" s="1"/>
  <c r="AE1015" i="5" s="1"/>
  <c r="AE1016" i="5" s="1"/>
  <c r="AE1017" i="5" s="1"/>
  <c r="AE1018" i="5" s="1"/>
  <c r="AE1019" i="5" s="1"/>
  <c r="AE1020" i="5" s="1"/>
  <c r="AE1021" i="5" s="1"/>
  <c r="AE1022" i="5" s="1"/>
  <c r="AE1023" i="5" s="1"/>
  <c r="AE806" i="5"/>
  <c r="AE807" i="5" s="1"/>
  <c r="AE808" i="5" s="1"/>
  <c r="AE809" i="5" s="1"/>
  <c r="AE810" i="5" s="1"/>
  <c r="AE811" i="5" s="1"/>
  <c r="AE812" i="5" s="1"/>
  <c r="AE813" i="5" s="1"/>
  <c r="AE814" i="5" s="1"/>
  <c r="AE815" i="5" s="1"/>
  <c r="AE816" i="5" s="1"/>
  <c r="AE817" i="5" s="1"/>
  <c r="AE818" i="5" s="1"/>
  <c r="AE819" i="5" s="1"/>
  <c r="AE820" i="5" s="1"/>
  <c r="AE821" i="5" s="1"/>
  <c r="AE822" i="5" s="1"/>
  <c r="AE823" i="5" s="1"/>
  <c r="AE824" i="5" s="1"/>
  <c r="AE825" i="5" s="1"/>
  <c r="AE826" i="5" s="1"/>
  <c r="AE827" i="5" s="1"/>
  <c r="AE828" i="5" s="1"/>
  <c r="AE829" i="5" s="1"/>
  <c r="AE830" i="5" s="1"/>
  <c r="AE831" i="5" s="1"/>
  <c r="AE832" i="5" s="1"/>
  <c r="AE833" i="5" s="1"/>
  <c r="AE834" i="5" s="1"/>
  <c r="AE835" i="5" s="1"/>
  <c r="AE836" i="5" s="1"/>
  <c r="AE837" i="5" s="1"/>
  <c r="AE838" i="5" s="1"/>
  <c r="AE839" i="5" s="1"/>
  <c r="AE840" i="5" s="1"/>
  <c r="AE841" i="5" s="1"/>
  <c r="AE842" i="5" s="1"/>
  <c r="AE843" i="5" s="1"/>
  <c r="AE844" i="5" s="1"/>
  <c r="AE845" i="5" s="1"/>
  <c r="AE846" i="5" s="1"/>
  <c r="AE847" i="5" s="1"/>
  <c r="AE848" i="5" s="1"/>
  <c r="AE849" i="5" s="1"/>
  <c r="AE850" i="5" s="1"/>
  <c r="AE851" i="5" s="1"/>
  <c r="AE852" i="5" s="1"/>
  <c r="AE853" i="5" s="1"/>
  <c r="AE854" i="5" s="1"/>
  <c r="AE855" i="5" s="1"/>
  <c r="AE856" i="5" s="1"/>
  <c r="AE857" i="5" s="1"/>
  <c r="AE858" i="5" s="1"/>
  <c r="AE859" i="5" s="1"/>
  <c r="AE860" i="5" s="1"/>
  <c r="AE861" i="5" s="1"/>
  <c r="AE862" i="5" s="1"/>
  <c r="AE863" i="5" s="1"/>
  <c r="AE864" i="5" s="1"/>
  <c r="AE865" i="5" s="1"/>
  <c r="AE866" i="5" s="1"/>
  <c r="AE867" i="5" s="1"/>
  <c r="AE868" i="5" s="1"/>
  <c r="AE869" i="5" s="1"/>
  <c r="AE870" i="5" s="1"/>
  <c r="AE871" i="5" s="1"/>
  <c r="AE872" i="5" s="1"/>
  <c r="AE873" i="5" s="1"/>
  <c r="AE874" i="5" s="1"/>
  <c r="AE875" i="5" s="1"/>
  <c r="AE876" i="5" s="1"/>
  <c r="AE877" i="5" s="1"/>
  <c r="AE878" i="5" s="1"/>
  <c r="AE879" i="5" s="1"/>
  <c r="AE880" i="5" s="1"/>
  <c r="AE881" i="5" s="1"/>
  <c r="AE882" i="5" s="1"/>
  <c r="AE883" i="5" s="1"/>
  <c r="AE884" i="5" s="1"/>
  <c r="AE885" i="5" s="1"/>
  <c r="AE886" i="5" s="1"/>
  <c r="AE887" i="5" s="1"/>
  <c r="AE888" i="5" s="1"/>
  <c r="AE889" i="5" s="1"/>
  <c r="AE890" i="5" s="1"/>
  <c r="AE891" i="5" s="1"/>
  <c r="AE892" i="5" s="1"/>
  <c r="AE893" i="5" s="1"/>
  <c r="AE894" i="5" s="1"/>
  <c r="AE895" i="5" s="1"/>
  <c r="AE896" i="5" s="1"/>
  <c r="AE897" i="5" s="1"/>
  <c r="AE898" i="5" s="1"/>
  <c r="AE899" i="5" s="1"/>
  <c r="AE900" i="5" s="1"/>
  <c r="AE901" i="5" s="1"/>
  <c r="AE902" i="5" s="1"/>
  <c r="AE903" i="5" s="1"/>
  <c r="AE904" i="5" s="1"/>
  <c r="AE905" i="5" s="1"/>
  <c r="AE906" i="5" s="1"/>
  <c r="AE907" i="5" s="1"/>
  <c r="AE908" i="5" s="1"/>
  <c r="AE909" i="5" s="1"/>
  <c r="AE910" i="5" s="1"/>
  <c r="AE911" i="5" s="1"/>
  <c r="AE912" i="5" s="1"/>
  <c r="AE913" i="5" s="1"/>
  <c r="AE914" i="5" s="1"/>
  <c r="AE915" i="5" s="1"/>
  <c r="AE916" i="5" s="1"/>
  <c r="AE917" i="5" s="1"/>
  <c r="AE918" i="5" s="1"/>
  <c r="AE919" i="5" s="1"/>
  <c r="AE920" i="5" s="1"/>
  <c r="AE921" i="5" s="1"/>
  <c r="AE922" i="5" s="1"/>
  <c r="AE923" i="5" s="1"/>
  <c r="AE924" i="5" s="1"/>
  <c r="AE925" i="5" s="1"/>
  <c r="AE926" i="5" s="1"/>
  <c r="AE927" i="5" s="1"/>
  <c r="AE928" i="5" s="1"/>
  <c r="AE929" i="5" s="1"/>
  <c r="AE930" i="5" s="1"/>
  <c r="AE931" i="5" s="1"/>
  <c r="AE932" i="5" s="1"/>
  <c r="AE933" i="5" s="1"/>
  <c r="AE934" i="5" s="1"/>
  <c r="AE935" i="5" s="1"/>
  <c r="AE936" i="5" s="1"/>
  <c r="AE937" i="5" s="1"/>
  <c r="AE938" i="5" s="1"/>
  <c r="AE939" i="5" s="1"/>
  <c r="AE940" i="5" s="1"/>
  <c r="AE941" i="5" s="1"/>
  <c r="AE942" i="5" s="1"/>
  <c r="AE943" i="5" s="1"/>
  <c r="AE944" i="5" s="1"/>
  <c r="AE945" i="5" s="1"/>
  <c r="AE946" i="5" s="1"/>
  <c r="AE947" i="5" s="1"/>
  <c r="AE948" i="5" s="1"/>
  <c r="AE949" i="5" s="1"/>
  <c r="AE950" i="5" s="1"/>
  <c r="AE951" i="5" s="1"/>
  <c r="AE952" i="5" s="1"/>
  <c r="AE953" i="5" s="1"/>
  <c r="AE954" i="5" s="1"/>
  <c r="AE955" i="5" s="1"/>
  <c r="AE956" i="5" s="1"/>
  <c r="AE957" i="5" s="1"/>
  <c r="AE958" i="5" s="1"/>
  <c r="M35" i="5"/>
  <c r="L35" i="5"/>
  <c r="G35" i="5"/>
  <c r="F35" i="5"/>
  <c r="E35" i="5"/>
  <c r="D35" i="5"/>
  <c r="C35" i="5"/>
  <c r="B35" i="5"/>
  <c r="M34" i="5"/>
  <c r="E34" i="5"/>
  <c r="M33" i="5"/>
  <c r="G27" i="5"/>
  <c r="B27" i="5"/>
  <c r="BF24" i="5"/>
  <c r="BF25" i="5" s="1"/>
  <c r="AX25" i="5" s="1"/>
  <c r="BE24" i="5"/>
  <c r="AW24" i="5" s="1"/>
  <c r="BD24" i="5"/>
  <c r="BD25" i="5" s="1"/>
  <c r="BD26" i="5" s="1"/>
  <c r="AX23" i="5"/>
  <c r="AW23" i="5"/>
  <c r="AV23" i="5"/>
  <c r="AX22" i="5"/>
  <c r="AW22" i="5"/>
  <c r="AI12" i="5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Q10" i="5"/>
  <c r="Q11" i="5" s="1"/>
  <c r="Q12" i="5" s="1"/>
  <c r="BF8" i="5"/>
  <c r="BF9" i="5" s="1"/>
  <c r="BF10" i="5" s="1"/>
  <c r="BE8" i="5"/>
  <c r="AW8" i="5" s="1"/>
  <c r="BD8" i="5"/>
  <c r="BD9" i="5" s="1"/>
  <c r="AV9" i="5" s="1"/>
  <c r="AX7" i="5"/>
  <c r="AW7" i="5"/>
  <c r="AV7" i="5"/>
  <c r="AX6" i="5"/>
  <c r="AW6" i="5"/>
  <c r="AD5" i="5"/>
  <c r="AD4" i="5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B3" i="5"/>
  <c r="B4" i="5" s="1"/>
  <c r="B5" i="5" s="1"/>
  <c r="B6" i="5" s="1"/>
  <c r="B7" i="5" s="1"/>
  <c r="B8" i="5" s="1"/>
  <c r="Z2" i="5"/>
  <c r="Z3" i="5" s="1"/>
  <c r="Z4" i="5" s="1"/>
  <c r="Z5" i="5" s="1"/>
  <c r="Z6" i="5" s="1"/>
  <c r="Z7" i="5" s="1"/>
  <c r="Z8" i="5" s="1"/>
  <c r="Z9" i="5" s="1"/>
  <c r="Q2" i="5"/>
  <c r="Q3" i="5" s="1"/>
  <c r="AB1" i="5"/>
  <c r="AB2" i="5" s="1"/>
  <c r="AB3" i="5" s="1"/>
  <c r="AB4" i="5" s="1"/>
  <c r="AB5" i="5" s="1"/>
  <c r="GA469" i="90" l="1"/>
  <c r="EJ145" i="90"/>
  <c r="EH145" i="90"/>
  <c r="EF145" i="90"/>
  <c r="DY145" i="90"/>
  <c r="EC145" i="90"/>
  <c r="EE145" i="90"/>
  <c r="BY145" i="90"/>
  <c r="BZ145" i="90" s="1"/>
  <c r="CA145" i="90" s="1"/>
  <c r="CB145" i="90" s="1"/>
  <c r="CC145" i="90" s="1"/>
  <c r="CD145" i="90" s="1"/>
  <c r="CE145" i="90" s="1"/>
  <c r="CF145" i="90" s="1"/>
  <c r="CG145" i="90" s="1"/>
  <c r="CH145" i="90" s="1"/>
  <c r="CI145" i="90" s="1"/>
  <c r="EA145" i="90"/>
  <c r="AV8" i="5"/>
  <c r="R2" i="5"/>
  <c r="BD10" i="5"/>
  <c r="AV24" i="5"/>
  <c r="AV25" i="5"/>
  <c r="AX8" i="5"/>
  <c r="AX9" i="5"/>
  <c r="BF26" i="5"/>
  <c r="AX24" i="5"/>
  <c r="B9" i="5"/>
  <c r="B10" i="5" s="1"/>
  <c r="B11" i="5" s="1"/>
  <c r="B12" i="5" s="1"/>
  <c r="B13" i="5" s="1"/>
  <c r="BF11" i="5"/>
  <c r="AX10" i="5"/>
  <c r="Q4" i="5"/>
  <c r="S3" i="5"/>
  <c r="R3" i="5"/>
  <c r="R4" i="5" s="1"/>
  <c r="Z10" i="5"/>
  <c r="BD11" i="5"/>
  <c r="AV10" i="5"/>
  <c r="BE9" i="5"/>
  <c r="Q13" i="5"/>
  <c r="BD27" i="5"/>
  <c r="AV26" i="5"/>
  <c r="S2" i="5"/>
  <c r="BE25" i="5"/>
  <c r="BF27" i="5"/>
  <c r="AX26" i="5"/>
  <c r="EK145" i="90" l="1"/>
  <c r="FY145" i="90" s="1"/>
  <c r="GE145" i="90" s="1"/>
  <c r="GA470" i="90"/>
  <c r="J90" i="35"/>
  <c r="Q14" i="5"/>
  <c r="BD12" i="5"/>
  <c r="AV11" i="5"/>
  <c r="BE26" i="5"/>
  <c r="AW25" i="5"/>
  <c r="BE10" i="5"/>
  <c r="AW9" i="5"/>
  <c r="Z18" i="5"/>
  <c r="Z19" i="5" s="1"/>
  <c r="Z20" i="5" s="1"/>
  <c r="Z21" i="5" s="1"/>
  <c r="Z22" i="5" s="1"/>
  <c r="Z23" i="5" s="1"/>
  <c r="Z24" i="5" s="1"/>
  <c r="Z25" i="5" s="1"/>
  <c r="Z11" i="5"/>
  <c r="Z12" i="5" s="1"/>
  <c r="Z13" i="5" s="1"/>
  <c r="Z14" i="5" s="1"/>
  <c r="Z15" i="5" s="1"/>
  <c r="Z16" i="5" s="1"/>
  <c r="Z17" i="5" s="1"/>
  <c r="S4" i="5"/>
  <c r="Q5" i="5"/>
  <c r="BF12" i="5"/>
  <c r="AX11" i="5"/>
  <c r="AX27" i="5"/>
  <c r="BF28" i="5"/>
  <c r="BD28" i="5"/>
  <c r="AV27" i="5"/>
  <c r="FZ145" i="90" l="1"/>
  <c r="GA471" i="90"/>
  <c r="BF29" i="5"/>
  <c r="AX28" i="5"/>
  <c r="Q6" i="5"/>
  <c r="S5" i="5"/>
  <c r="R5" i="5"/>
  <c r="BD13" i="5"/>
  <c r="AV12" i="5"/>
  <c r="BD29" i="5"/>
  <c r="AV28" i="5"/>
  <c r="BF13" i="5"/>
  <c r="AX12" i="5"/>
  <c r="BE11" i="5"/>
  <c r="AW10" i="5"/>
  <c r="AW26" i="5"/>
  <c r="BE27" i="5"/>
  <c r="Q15" i="5"/>
  <c r="EH146" i="90" l="1"/>
  <c r="EG146" i="90"/>
  <c r="EI146" i="90"/>
  <c r="EB146" i="90"/>
  <c r="DY146" i="90"/>
  <c r="EE146" i="90"/>
  <c r="EF146" i="90"/>
  <c r="CP146" i="90"/>
  <c r="CQ146" i="90" s="1"/>
  <c r="CR146" i="90" s="1"/>
  <c r="CS146" i="90" s="1"/>
  <c r="CT146" i="90" s="1"/>
  <c r="CU146" i="90" s="1"/>
  <c r="CV146" i="90" s="1"/>
  <c r="CW146" i="90" s="1"/>
  <c r="CX146" i="90" s="1"/>
  <c r="CY146" i="90" s="1"/>
  <c r="CZ146" i="90" s="1"/>
  <c r="DA146" i="90" s="1"/>
  <c r="BX146" i="90"/>
  <c r="BY146" i="90" s="1"/>
  <c r="BZ146" i="90" s="1"/>
  <c r="CA146" i="90" s="1"/>
  <c r="CB146" i="90" s="1"/>
  <c r="CC146" i="90" s="1"/>
  <c r="CD146" i="90" s="1"/>
  <c r="CE146" i="90" s="1"/>
  <c r="CF146" i="90" s="1"/>
  <c r="CG146" i="90" s="1"/>
  <c r="CH146" i="90" s="1"/>
  <c r="CI146" i="90" s="1"/>
  <c r="EA146" i="90"/>
  <c r="EC146" i="90"/>
  <c r="EJ146" i="90"/>
  <c r="DZ146" i="90"/>
  <c r="DH146" i="90"/>
  <c r="DI146" i="90" s="1"/>
  <c r="DJ146" i="90" s="1"/>
  <c r="DK146" i="90" s="1"/>
  <c r="DL146" i="90" s="1"/>
  <c r="DM146" i="90" s="1"/>
  <c r="DN146" i="90" s="1"/>
  <c r="DO146" i="90" s="1"/>
  <c r="DP146" i="90" s="1"/>
  <c r="DQ146" i="90" s="1"/>
  <c r="DR146" i="90" s="1"/>
  <c r="DS146" i="90" s="1"/>
  <c r="ED146" i="90"/>
  <c r="GA472" i="90"/>
  <c r="R6" i="5"/>
  <c r="AW11" i="5"/>
  <c r="BE12" i="5"/>
  <c r="BF14" i="5"/>
  <c r="AX13" i="5"/>
  <c r="AV29" i="5"/>
  <c r="BD30" i="5"/>
  <c r="BD14" i="5"/>
  <c r="AV13" i="5"/>
  <c r="BE28" i="5"/>
  <c r="AW27" i="5"/>
  <c r="S6" i="5"/>
  <c r="Q7" i="5"/>
  <c r="BF30" i="5"/>
  <c r="AX29" i="5"/>
  <c r="EK146" i="90" l="1"/>
  <c r="FY146" i="90" s="1"/>
  <c r="GA473" i="90"/>
  <c r="GB473" i="90" s="1"/>
  <c r="GC473" i="90" s="1"/>
  <c r="BE29" i="5"/>
  <c r="AW28" i="5"/>
  <c r="BD15" i="5"/>
  <c r="AV14" i="5"/>
  <c r="BF15" i="5"/>
  <c r="AX14" i="5"/>
  <c r="BF31" i="5"/>
  <c r="AX30" i="5"/>
  <c r="Q8" i="5"/>
  <c r="S7" i="5"/>
  <c r="R7" i="5"/>
  <c r="BD31" i="5"/>
  <c r="AV30" i="5"/>
  <c r="AW12" i="5"/>
  <c r="BE13" i="5"/>
  <c r="FZ146" i="90" l="1"/>
  <c r="GA474" i="90"/>
  <c r="R8" i="5"/>
  <c r="BE14" i="5"/>
  <c r="AW13" i="5"/>
  <c r="BD32" i="5"/>
  <c r="AV31" i="5"/>
  <c r="R9" i="5"/>
  <c r="S9" i="5"/>
  <c r="S8" i="5"/>
  <c r="AX31" i="5"/>
  <c r="BF32" i="5"/>
  <c r="BE30" i="5"/>
  <c r="AW29" i="5"/>
  <c r="AX15" i="5"/>
  <c r="BF16" i="5"/>
  <c r="AV15" i="5"/>
  <c r="BD16" i="5"/>
  <c r="GA475" i="90" l="1"/>
  <c r="DH147" i="90"/>
  <c r="DI147" i="90" s="1"/>
  <c r="DJ147" i="90" s="1"/>
  <c r="DK147" i="90" s="1"/>
  <c r="DL147" i="90" s="1"/>
  <c r="DM147" i="90" s="1"/>
  <c r="DN147" i="90" s="1"/>
  <c r="DO147" i="90" s="1"/>
  <c r="DP147" i="90" s="1"/>
  <c r="DQ147" i="90" s="1"/>
  <c r="DR147" i="90" s="1"/>
  <c r="DS147" i="90" s="1"/>
  <c r="CP147" i="90"/>
  <c r="CQ147" i="90" s="1"/>
  <c r="CR147" i="90" s="1"/>
  <c r="CS147" i="90" s="1"/>
  <c r="CT147" i="90" s="1"/>
  <c r="CU147" i="90" s="1"/>
  <c r="CV147" i="90" s="1"/>
  <c r="CW147" i="90" s="1"/>
  <c r="CX147" i="90" s="1"/>
  <c r="CY147" i="90" s="1"/>
  <c r="CZ147" i="90" s="1"/>
  <c r="DA147" i="90" s="1"/>
  <c r="J91" i="35"/>
  <c r="AW30" i="5"/>
  <c r="BE31" i="5"/>
  <c r="AV16" i="5"/>
  <c r="BD17" i="5"/>
  <c r="AX16" i="5"/>
  <c r="BF17" i="5"/>
  <c r="AX32" i="5"/>
  <c r="BF33" i="5"/>
  <c r="R10" i="5"/>
  <c r="S10" i="5"/>
  <c r="BE15" i="5"/>
  <c r="AW14" i="5"/>
  <c r="AV32" i="5"/>
  <c r="BD33" i="5"/>
  <c r="GA476" i="90" l="1"/>
  <c r="EH147" i="90"/>
  <c r="EF147" i="90"/>
  <c r="EJ147" i="90"/>
  <c r="BX147" i="90"/>
  <c r="BY147" i="90" s="1"/>
  <c r="BZ147" i="90" s="1"/>
  <c r="DZ147" i="90"/>
  <c r="EA147" i="90"/>
  <c r="DY147" i="90"/>
  <c r="EC147" i="90"/>
  <c r="EB147" i="90"/>
  <c r="EE147" i="90"/>
  <c r="CA147" i="90"/>
  <c r="CB147" i="90" s="1"/>
  <c r="CC147" i="90" s="1"/>
  <c r="CD147" i="90" s="1"/>
  <c r="CE147" i="90" s="1"/>
  <c r="CF147" i="90" s="1"/>
  <c r="CG147" i="90" s="1"/>
  <c r="CH147" i="90" s="1"/>
  <c r="CI147" i="90" s="1"/>
  <c r="ED147" i="90"/>
  <c r="EG147" i="90"/>
  <c r="EI147" i="90"/>
  <c r="BD34" i="5"/>
  <c r="AV34" i="5" s="1"/>
  <c r="AV33" i="5"/>
  <c r="BE16" i="5"/>
  <c r="AW15" i="5"/>
  <c r="BF34" i="5"/>
  <c r="AX34" i="5" s="1"/>
  <c r="AX33" i="5"/>
  <c r="AX17" i="5"/>
  <c r="BF18" i="5"/>
  <c r="AX18" i="5" s="1"/>
  <c r="AV17" i="5"/>
  <c r="BD18" i="5"/>
  <c r="AV18" i="5" s="1"/>
  <c r="R11" i="5"/>
  <c r="S11" i="5"/>
  <c r="BE32" i="5"/>
  <c r="AW31" i="5"/>
  <c r="GA477" i="90" l="1"/>
  <c r="EK147" i="90"/>
  <c r="FY147" i="90" s="1"/>
  <c r="BE33" i="5"/>
  <c r="AW32" i="5"/>
  <c r="R12" i="5"/>
  <c r="S12" i="5"/>
  <c r="BE17" i="5"/>
  <c r="AW16" i="5"/>
  <c r="GA478" i="90" l="1"/>
  <c r="FZ147" i="90"/>
  <c r="BE18" i="5"/>
  <c r="AW18" i="5" s="1"/>
  <c r="AW17" i="5"/>
  <c r="R13" i="5"/>
  <c r="S13" i="5"/>
  <c r="AW33" i="5"/>
  <c r="BE34" i="5"/>
  <c r="AW34" i="5" s="1"/>
  <c r="GA479" i="90" l="1"/>
  <c r="DH148" i="90"/>
  <c r="DI148" i="90" s="1"/>
  <c r="DJ148" i="90" s="1"/>
  <c r="DK148" i="90" s="1"/>
  <c r="DL148" i="90" s="1"/>
  <c r="DM148" i="90" s="1"/>
  <c r="DN148" i="90" s="1"/>
  <c r="DO148" i="90" s="1"/>
  <c r="DP148" i="90" s="1"/>
  <c r="DQ148" i="90" s="1"/>
  <c r="DR148" i="90" s="1"/>
  <c r="DS148" i="90" s="1"/>
  <c r="CP148" i="90"/>
  <c r="CQ148" i="90" s="1"/>
  <c r="CR148" i="90" s="1"/>
  <c r="CS148" i="90" s="1"/>
  <c r="CT148" i="90" s="1"/>
  <c r="CU148" i="90" s="1"/>
  <c r="CV148" i="90" s="1"/>
  <c r="CW148" i="90" s="1"/>
  <c r="CX148" i="90" s="1"/>
  <c r="CY148" i="90" s="1"/>
  <c r="CZ148" i="90" s="1"/>
  <c r="DA148" i="90" s="1"/>
  <c r="EH148" i="90"/>
  <c r="EC148" i="90"/>
  <c r="R14" i="5"/>
  <c r="S14" i="5"/>
  <c r="GA480" i="90" l="1"/>
  <c r="EA148" i="90"/>
  <c r="EG148" i="90"/>
  <c r="DY148" i="90"/>
  <c r="ED148" i="90"/>
  <c r="EF148" i="90"/>
  <c r="EB148" i="90"/>
  <c r="EI148" i="90"/>
  <c r="EJ148" i="90"/>
  <c r="DZ148" i="90"/>
  <c r="EE148" i="90"/>
  <c r="BX148" i="90"/>
  <c r="BY148" i="90" s="1"/>
  <c r="BZ148" i="90" s="1"/>
  <c r="CA148" i="90" s="1"/>
  <c r="CB148" i="90" s="1"/>
  <c r="CC148" i="90" s="1"/>
  <c r="CD148" i="90" s="1"/>
  <c r="CE148" i="90" s="1"/>
  <c r="CF148" i="90" s="1"/>
  <c r="CG148" i="90" s="1"/>
  <c r="CH148" i="90" s="1"/>
  <c r="CI148" i="90" s="1"/>
  <c r="J92" i="35"/>
  <c r="R15" i="5"/>
  <c r="S15" i="5"/>
  <c r="EK148" i="90" l="1"/>
  <c r="FY148" i="90" s="1"/>
  <c r="GA481" i="90"/>
  <c r="R16" i="5"/>
  <c r="S16" i="5"/>
  <c r="FZ148" i="90" l="1"/>
  <c r="GA482" i="90"/>
  <c r="DH149" i="90"/>
  <c r="DI149" i="90" s="1"/>
  <c r="DJ149" i="90" s="1"/>
  <c r="DK149" i="90" s="1"/>
  <c r="DL149" i="90" s="1"/>
  <c r="DM149" i="90" s="1"/>
  <c r="DN149" i="90" s="1"/>
  <c r="DO149" i="90" s="1"/>
  <c r="DP149" i="90" s="1"/>
  <c r="DQ149" i="90" s="1"/>
  <c r="DR149" i="90" s="1"/>
  <c r="DS149" i="90" s="1"/>
  <c r="EI149" i="90"/>
  <c r="BX149" i="90"/>
  <c r="CP149" i="90"/>
  <c r="CQ149" i="90" s="1"/>
  <c r="CR149" i="90" s="1"/>
  <c r="CS149" i="90" s="1"/>
  <c r="CT149" i="90" s="1"/>
  <c r="CU149" i="90" s="1"/>
  <c r="CV149" i="90" s="1"/>
  <c r="CW149" i="90" s="1"/>
  <c r="CX149" i="90" s="1"/>
  <c r="CY149" i="90" s="1"/>
  <c r="CZ149" i="90" s="1"/>
  <c r="DA149" i="90" s="1"/>
  <c r="EJ149" i="90"/>
  <c r="ED149" i="90"/>
  <c r="EC149" i="90"/>
  <c r="R17" i="5"/>
  <c r="S17" i="5"/>
  <c r="GA483" i="90" l="1"/>
  <c r="BY149" i="90"/>
  <c r="BZ149" i="90" s="1"/>
  <c r="CA149" i="90" s="1"/>
  <c r="CB149" i="90" s="1"/>
  <c r="CC149" i="90" s="1"/>
  <c r="CD149" i="90" s="1"/>
  <c r="CE149" i="90" s="1"/>
  <c r="CF149" i="90" s="1"/>
  <c r="CG149" i="90" s="1"/>
  <c r="CH149" i="90" s="1"/>
  <c r="CI149" i="90" s="1"/>
  <c r="DY149" i="90"/>
  <c r="EA149" i="90"/>
  <c r="EE149" i="90"/>
  <c r="EF149" i="90"/>
  <c r="DZ149" i="90"/>
  <c r="EB149" i="90"/>
  <c r="EG149" i="90"/>
  <c r="EH149" i="90"/>
  <c r="R18" i="5"/>
  <c r="S18" i="5"/>
  <c r="GA484" i="90" l="1"/>
  <c r="EK149" i="90"/>
  <c r="FY149" i="90" s="1"/>
  <c r="R19" i="5"/>
  <c r="S19" i="5"/>
  <c r="GA485" i="90" l="1"/>
  <c r="GB485" i="90" s="1"/>
  <c r="GC485" i="90" s="1"/>
  <c r="FZ149" i="90"/>
  <c r="J93" i="35"/>
  <c r="R20" i="5"/>
  <c r="S20" i="5"/>
  <c r="GA486" i="90" l="1"/>
  <c r="R21" i="5"/>
  <c r="S21" i="5"/>
  <c r="GA487" i="90" l="1"/>
  <c r="BX150" i="90"/>
  <c r="CP150" i="90"/>
  <c r="CQ150" i="90" s="1"/>
  <c r="CR150" i="90" s="1"/>
  <c r="CS150" i="90" s="1"/>
  <c r="CT150" i="90" s="1"/>
  <c r="CU150" i="90" s="1"/>
  <c r="CV150" i="90" s="1"/>
  <c r="CW150" i="90" s="1"/>
  <c r="CX150" i="90" s="1"/>
  <c r="CY150" i="90" s="1"/>
  <c r="CZ150" i="90" s="1"/>
  <c r="DA150" i="90" s="1"/>
  <c r="EB150" i="90"/>
  <c r="DH150" i="90"/>
  <c r="DI150" i="90" s="1"/>
  <c r="DJ150" i="90" s="1"/>
  <c r="DK150" i="90" s="1"/>
  <c r="DL150" i="90" s="1"/>
  <c r="DM150" i="90" s="1"/>
  <c r="DN150" i="90" s="1"/>
  <c r="DO150" i="90" s="1"/>
  <c r="DP150" i="90" s="1"/>
  <c r="DQ150" i="90" s="1"/>
  <c r="DR150" i="90" s="1"/>
  <c r="DS150" i="90" s="1"/>
  <c r="EA150" i="90"/>
  <c r="EE150" i="90"/>
  <c r="R22" i="5"/>
  <c r="S22" i="5"/>
  <c r="GA488" i="90" l="1"/>
  <c r="EJ150" i="90"/>
  <c r="ED150" i="90"/>
  <c r="EH150" i="90"/>
  <c r="EC150" i="90"/>
  <c r="EF150" i="90"/>
  <c r="EI150" i="90"/>
  <c r="DZ150" i="90"/>
  <c r="DY150" i="90"/>
  <c r="EG150" i="90"/>
  <c r="BY150" i="90"/>
  <c r="BZ150" i="90" s="1"/>
  <c r="CA150" i="90" s="1"/>
  <c r="CB150" i="90" s="1"/>
  <c r="CC150" i="90" s="1"/>
  <c r="CD150" i="90" s="1"/>
  <c r="CE150" i="90" s="1"/>
  <c r="CF150" i="90" s="1"/>
  <c r="CG150" i="90" s="1"/>
  <c r="CH150" i="90" s="1"/>
  <c r="CI150" i="90" s="1"/>
  <c r="R23" i="5"/>
  <c r="S23" i="5"/>
  <c r="GA489" i="90" l="1"/>
  <c r="EK150" i="90"/>
  <c r="FY150" i="90" s="1"/>
  <c r="S24" i="5"/>
  <c r="R24" i="5"/>
  <c r="GA490" i="90" l="1"/>
  <c r="FZ150" i="90"/>
  <c r="GE150" i="90" s="1"/>
  <c r="J94" i="35"/>
  <c r="S25" i="5"/>
  <c r="R25" i="5"/>
  <c r="GA491" i="90" l="1"/>
  <c r="DH151" i="90"/>
  <c r="DI151" i="90" s="1"/>
  <c r="DJ151" i="90" s="1"/>
  <c r="DK151" i="90" s="1"/>
  <c r="DL151" i="90" s="1"/>
  <c r="DM151" i="90" s="1"/>
  <c r="DN151" i="90" s="1"/>
  <c r="DO151" i="90" s="1"/>
  <c r="DP151" i="90" s="1"/>
  <c r="DQ151" i="90" s="1"/>
  <c r="DR151" i="90" s="1"/>
  <c r="DS151" i="90" s="1"/>
  <c r="BX151" i="90"/>
  <c r="CP151" i="90"/>
  <c r="CQ151" i="90" s="1"/>
  <c r="CR151" i="90" s="1"/>
  <c r="CS151" i="90" s="1"/>
  <c r="CT151" i="90" s="1"/>
  <c r="CU151" i="90" s="1"/>
  <c r="CV151" i="90" s="1"/>
  <c r="CW151" i="90" s="1"/>
  <c r="CX151" i="90" s="1"/>
  <c r="CY151" i="90" s="1"/>
  <c r="CZ151" i="90" s="1"/>
  <c r="DA151" i="90" s="1"/>
  <c r="ED151" i="90"/>
  <c r="DY151" i="90"/>
  <c r="GG150" i="90"/>
  <c r="GH150" i="90"/>
  <c r="EI151" i="90" l="1"/>
  <c r="GA492" i="90"/>
  <c r="EB151" i="90"/>
  <c r="BY151" i="90"/>
  <c r="BZ151" i="90" s="1"/>
  <c r="CA151" i="90" s="1"/>
  <c r="CB151" i="90" s="1"/>
  <c r="CC151" i="90" s="1"/>
  <c r="CD151" i="90" s="1"/>
  <c r="CE151" i="90" s="1"/>
  <c r="CF151" i="90" s="1"/>
  <c r="CG151" i="90" s="1"/>
  <c r="CH151" i="90" s="1"/>
  <c r="CI151" i="90" s="1"/>
  <c r="EC151" i="90"/>
  <c r="EF151" i="90"/>
  <c r="EE151" i="90"/>
  <c r="EJ151" i="90"/>
  <c r="EG151" i="90"/>
  <c r="GF150" i="90"/>
  <c r="EH151" i="90"/>
  <c r="EA151" i="90"/>
  <c r="DZ151" i="90"/>
  <c r="GA493" i="90" l="1"/>
  <c r="GB493" i="90" s="1"/>
  <c r="GC493" i="90" s="1"/>
  <c r="EK151" i="90"/>
  <c r="FY151" i="90" s="1"/>
  <c r="FZ151" i="90" s="1"/>
  <c r="GE151" i="90" s="1"/>
  <c r="GA494" i="90" l="1"/>
  <c r="GH151" i="90"/>
  <c r="GG151" i="90"/>
  <c r="GF151" i="90" s="1"/>
  <c r="DH152" i="90" l="1"/>
  <c r="DI152" i="90" s="1"/>
  <c r="DJ152" i="90" s="1"/>
  <c r="DK152" i="90" s="1"/>
  <c r="DL152" i="90" s="1"/>
  <c r="DM152" i="90" s="1"/>
  <c r="DN152" i="90" s="1"/>
  <c r="DO152" i="90" s="1"/>
  <c r="DP152" i="90" s="1"/>
  <c r="DQ152" i="90" s="1"/>
  <c r="DR152" i="90" s="1"/>
  <c r="DS152" i="90" s="1"/>
  <c r="BX152" i="90"/>
  <c r="BY152" i="90" s="1"/>
  <c r="BZ152" i="90" s="1"/>
  <c r="GA495" i="90"/>
  <c r="GB495" i="90" s="1"/>
  <c r="GC495" i="90" s="1"/>
  <c r="EB152" i="90"/>
  <c r="CP152" i="90"/>
  <c r="CQ152" i="90" s="1"/>
  <c r="CR152" i="90" s="1"/>
  <c r="CS152" i="90" s="1"/>
  <c r="CT152" i="90" s="1"/>
  <c r="CU152" i="90" s="1"/>
  <c r="CV152" i="90" s="1"/>
  <c r="CW152" i="90" s="1"/>
  <c r="CX152" i="90" s="1"/>
  <c r="CY152" i="90" s="1"/>
  <c r="CZ152" i="90" s="1"/>
  <c r="DA152" i="90" s="1"/>
  <c r="EA152" i="90"/>
  <c r="EI152" i="90"/>
  <c r="ED152" i="90"/>
  <c r="EH152" i="90"/>
  <c r="EE152" i="90"/>
  <c r="DZ152" i="90"/>
  <c r="J95" i="35"/>
  <c r="CA152" i="90" l="1"/>
  <c r="CB152" i="90" s="1"/>
  <c r="CC152" i="90" s="1"/>
  <c r="CD152" i="90" s="1"/>
  <c r="CE152" i="90" s="1"/>
  <c r="CF152" i="90" s="1"/>
  <c r="EG152" i="90"/>
  <c r="EC152" i="90"/>
  <c r="DY152" i="90"/>
  <c r="CG152" i="90"/>
  <c r="CH152" i="90" s="1"/>
  <c r="CI152" i="90" s="1"/>
  <c r="GA496" i="90"/>
  <c r="EF152" i="90"/>
  <c r="EJ152" i="90"/>
  <c r="EK152" i="90" l="1"/>
  <c r="FY152" i="90" s="1"/>
  <c r="FZ152" i="90" s="1"/>
  <c r="GA497" i="90"/>
  <c r="GA498" i="90" l="1"/>
  <c r="EB153" i="90" l="1"/>
  <c r="EI153" i="90"/>
  <c r="EJ153" i="90"/>
  <c r="CP153" i="90"/>
  <c r="CQ153" i="90" s="1"/>
  <c r="CR153" i="90" s="1"/>
  <c r="CS153" i="90" s="1"/>
  <c r="CT153" i="90" s="1"/>
  <c r="CU153" i="90" s="1"/>
  <c r="CV153" i="90" s="1"/>
  <c r="CW153" i="90" s="1"/>
  <c r="CX153" i="90" s="1"/>
  <c r="CY153" i="90" s="1"/>
  <c r="CZ153" i="90" s="1"/>
  <c r="DA153" i="90" s="1"/>
  <c r="DH153" i="90"/>
  <c r="DI153" i="90" s="1"/>
  <c r="DJ153" i="90" s="1"/>
  <c r="DK153" i="90" s="1"/>
  <c r="DL153" i="90" s="1"/>
  <c r="DM153" i="90" s="1"/>
  <c r="DN153" i="90" s="1"/>
  <c r="DO153" i="90" s="1"/>
  <c r="DP153" i="90" s="1"/>
  <c r="DQ153" i="90" s="1"/>
  <c r="DR153" i="90" s="1"/>
  <c r="DS153" i="90" s="1"/>
  <c r="DY153" i="90"/>
  <c r="EE153" i="90"/>
  <c r="EC153" i="90"/>
  <c r="EF153" i="90"/>
  <c r="EG153" i="90"/>
  <c r="DZ153" i="90"/>
  <c r="BX153" i="90"/>
  <c r="BY153" i="90" s="1"/>
  <c r="BZ153" i="90" s="1"/>
  <c r="CA153" i="90" s="1"/>
  <c r="CB153" i="90" s="1"/>
  <c r="CC153" i="90" s="1"/>
  <c r="CD153" i="90" s="1"/>
  <c r="CE153" i="90" s="1"/>
  <c r="CF153" i="90" s="1"/>
  <c r="CG153" i="90" s="1"/>
  <c r="CH153" i="90" s="1"/>
  <c r="CI153" i="90" s="1"/>
  <c r="EA153" i="90"/>
  <c r="EH153" i="90"/>
  <c r="ED153" i="90"/>
  <c r="GA499" i="90"/>
  <c r="EK153" i="90" l="1"/>
  <c r="FY153" i="90" s="1"/>
  <c r="GA500" i="90"/>
  <c r="GE153" i="90" l="1"/>
  <c r="FZ153" i="90"/>
  <c r="GA501" i="90"/>
  <c r="DH154" i="90" l="1"/>
  <c r="DI154" i="90" s="1"/>
  <c r="DJ154" i="90" s="1"/>
  <c r="DK154" i="90" s="1"/>
  <c r="DL154" i="90" s="1"/>
  <c r="DM154" i="90" s="1"/>
  <c r="DN154" i="90" s="1"/>
  <c r="DO154" i="90" s="1"/>
  <c r="DP154" i="90" s="1"/>
  <c r="DQ154" i="90" s="1"/>
  <c r="DR154" i="90" s="1"/>
  <c r="DS154" i="90" s="1"/>
  <c r="CP154" i="90"/>
  <c r="CQ154" i="90" s="1"/>
  <c r="CR154" i="90" s="1"/>
  <c r="CS154" i="90" s="1"/>
  <c r="CT154" i="90" s="1"/>
  <c r="CU154" i="90" s="1"/>
  <c r="CV154" i="90" s="1"/>
  <c r="CW154" i="90" s="1"/>
  <c r="CX154" i="90" s="1"/>
  <c r="CY154" i="90" s="1"/>
  <c r="CZ154" i="90" s="1"/>
  <c r="DA154" i="90" s="1"/>
  <c r="DY154" i="90"/>
  <c r="BX154" i="90"/>
  <c r="BY154" i="90" s="1"/>
  <c r="BZ154" i="90" s="1"/>
  <c r="CA154" i="90" s="1"/>
  <c r="CB154" i="90" s="1"/>
  <c r="CC154" i="90" s="1"/>
  <c r="CD154" i="90" s="1"/>
  <c r="CE154" i="90" s="1"/>
  <c r="CF154" i="90" s="1"/>
  <c r="CG154" i="90" s="1"/>
  <c r="CH154" i="90" s="1"/>
  <c r="CI154" i="90" s="1"/>
  <c r="EH154" i="90"/>
  <c r="GA502" i="90"/>
  <c r="ED154" i="90"/>
  <c r="EJ154" i="90"/>
  <c r="EB154" i="90"/>
  <c r="EC154" i="90"/>
  <c r="EG154" i="90"/>
  <c r="EA154" i="90"/>
  <c r="DZ154" i="90"/>
  <c r="EE154" i="90"/>
  <c r="EI154" i="90" l="1"/>
  <c r="EF154" i="90"/>
  <c r="GA503" i="90"/>
  <c r="EK154" i="90" l="1"/>
  <c r="FY154" i="90" s="1"/>
  <c r="GA504" i="90"/>
  <c r="GE154" i="90"/>
  <c r="FZ154" i="90" l="1"/>
  <c r="GA505" i="90"/>
  <c r="DH155" i="90" l="1"/>
  <c r="DI155" i="90" s="1"/>
  <c r="DJ155" i="90" s="1"/>
  <c r="DK155" i="90" s="1"/>
  <c r="DL155" i="90" s="1"/>
  <c r="DM155" i="90" s="1"/>
  <c r="DN155" i="90" s="1"/>
  <c r="DO155" i="90" s="1"/>
  <c r="DP155" i="90" s="1"/>
  <c r="DQ155" i="90" s="1"/>
  <c r="DR155" i="90" s="1"/>
  <c r="DS155" i="90" s="1"/>
  <c r="CP155" i="90"/>
  <c r="CQ155" i="90" s="1"/>
  <c r="CR155" i="90" s="1"/>
  <c r="CS155" i="90" s="1"/>
  <c r="CT155" i="90" s="1"/>
  <c r="CU155" i="90" s="1"/>
  <c r="CV155" i="90" s="1"/>
  <c r="CW155" i="90" s="1"/>
  <c r="CX155" i="90" s="1"/>
  <c r="CY155" i="90" s="1"/>
  <c r="CZ155" i="90" s="1"/>
  <c r="DA155" i="90" s="1"/>
  <c r="EJ155" i="90"/>
  <c r="BX155" i="90"/>
  <c r="BY155" i="90" s="1"/>
  <c r="BZ155" i="90" s="1"/>
  <c r="CA155" i="90" s="1"/>
  <c r="CB155" i="90" s="1"/>
  <c r="CC155" i="90" s="1"/>
  <c r="CD155" i="90" s="1"/>
  <c r="CE155" i="90" s="1"/>
  <c r="CF155" i="90" s="1"/>
  <c r="CG155" i="90" s="1"/>
  <c r="CH155" i="90" s="1"/>
  <c r="CI155" i="90" s="1"/>
  <c r="GA506" i="90"/>
  <c r="EF155" i="90"/>
  <c r="DZ155" i="90"/>
  <c r="EB155" i="90"/>
  <c r="EE155" i="90"/>
  <c r="EG155" i="90"/>
  <c r="EC155" i="90"/>
  <c r="DY155" i="90"/>
  <c r="EA155" i="90"/>
  <c r="ED155" i="90"/>
  <c r="EH155" i="90"/>
  <c r="EI155" i="90"/>
  <c r="GA507" i="90" l="1"/>
  <c r="EK155" i="90"/>
  <c r="FY155" i="90" s="1"/>
  <c r="GA508" i="90" l="1"/>
  <c r="FZ155" i="90"/>
  <c r="GE155" i="90"/>
  <c r="GA509" i="90" l="1"/>
  <c r="BX156" i="90"/>
  <c r="DH156" i="90"/>
  <c r="DI156" i="90" s="1"/>
  <c r="DJ156" i="90" s="1"/>
  <c r="DK156" i="90" s="1"/>
  <c r="DL156" i="90" s="1"/>
  <c r="DM156" i="90" s="1"/>
  <c r="DN156" i="90" s="1"/>
  <c r="DO156" i="90" s="1"/>
  <c r="DP156" i="90" s="1"/>
  <c r="DQ156" i="90" s="1"/>
  <c r="DR156" i="90" s="1"/>
  <c r="DS156" i="90" s="1"/>
  <c r="EF156" i="90"/>
  <c r="CP156" i="90"/>
  <c r="CQ156" i="90" s="1"/>
  <c r="CR156" i="90" s="1"/>
  <c r="CS156" i="90" s="1"/>
  <c r="CT156" i="90" s="1"/>
  <c r="CU156" i="90" s="1"/>
  <c r="CV156" i="90" s="1"/>
  <c r="CW156" i="90" s="1"/>
  <c r="CX156" i="90" s="1"/>
  <c r="CY156" i="90" s="1"/>
  <c r="CZ156" i="90" s="1"/>
  <c r="DA156" i="90" s="1"/>
  <c r="EA156" i="90"/>
  <c r="EC156" i="90"/>
  <c r="GA510" i="90" l="1"/>
  <c r="EH156" i="90"/>
  <c r="EI156" i="90"/>
  <c r="EE156" i="90"/>
  <c r="EJ156" i="90"/>
  <c r="ED156" i="90"/>
  <c r="BY156" i="90"/>
  <c r="BZ156" i="90" s="1"/>
  <c r="CA156" i="90" s="1"/>
  <c r="CB156" i="90" s="1"/>
  <c r="CC156" i="90" s="1"/>
  <c r="CD156" i="90" s="1"/>
  <c r="CE156" i="90" s="1"/>
  <c r="CF156" i="90" s="1"/>
  <c r="CG156" i="90" s="1"/>
  <c r="CH156" i="90" s="1"/>
  <c r="CI156" i="90" s="1"/>
  <c r="EB156" i="90"/>
  <c r="DZ156" i="90"/>
  <c r="DY156" i="90"/>
  <c r="EG156" i="90"/>
  <c r="GA511" i="90" l="1"/>
  <c r="EK156" i="90"/>
  <c r="FY156" i="90" s="1"/>
  <c r="GA512" i="90" l="1"/>
  <c r="FZ156" i="90"/>
  <c r="GA513" i="90" l="1"/>
  <c r="DH157" i="90"/>
  <c r="DI157" i="90" s="1"/>
  <c r="DJ157" i="90" s="1"/>
  <c r="DK157" i="90" s="1"/>
  <c r="DL157" i="90" s="1"/>
  <c r="DM157" i="90" s="1"/>
  <c r="DN157" i="90" s="1"/>
  <c r="DO157" i="90" s="1"/>
  <c r="DP157" i="90" s="1"/>
  <c r="DQ157" i="90" s="1"/>
  <c r="DR157" i="90" s="1"/>
  <c r="DS157" i="90" s="1"/>
  <c r="CP157" i="90"/>
  <c r="CQ157" i="90" s="1"/>
  <c r="CR157" i="90" s="1"/>
  <c r="CS157" i="90" s="1"/>
  <c r="CT157" i="90" s="1"/>
  <c r="CU157" i="90" s="1"/>
  <c r="CV157" i="90" s="1"/>
  <c r="CW157" i="90" s="1"/>
  <c r="CX157" i="90" s="1"/>
  <c r="CY157" i="90" s="1"/>
  <c r="CZ157" i="90" s="1"/>
  <c r="DA157" i="90" s="1"/>
  <c r="EF157" i="90"/>
  <c r="DY157" i="90"/>
  <c r="BX157" i="90"/>
  <c r="BY157" i="90" s="1"/>
  <c r="EI157" i="90"/>
  <c r="GA514" i="90" l="1"/>
  <c r="EE157" i="90"/>
  <c r="EG157" i="90"/>
  <c r="EC157" i="90"/>
  <c r="EH157" i="90"/>
  <c r="EJ157" i="90"/>
  <c r="BZ157" i="90"/>
  <c r="CA157" i="90" s="1"/>
  <c r="CB157" i="90" s="1"/>
  <c r="CC157" i="90" s="1"/>
  <c r="CD157" i="90" s="1"/>
  <c r="CE157" i="90" s="1"/>
  <c r="CF157" i="90" s="1"/>
  <c r="CG157" i="90" s="1"/>
  <c r="CH157" i="90" s="1"/>
  <c r="CI157" i="90" s="1"/>
  <c r="DZ157" i="90"/>
  <c r="ED157" i="90"/>
  <c r="EB157" i="90"/>
  <c r="EA157" i="90"/>
  <c r="GA515" i="90" l="1"/>
  <c r="EK157" i="90"/>
  <c r="FY157" i="90" s="1"/>
  <c r="GA516" i="90" l="1"/>
  <c r="FZ157" i="90"/>
  <c r="CP158" i="90"/>
  <c r="CQ158" i="90" s="1"/>
  <c r="CR158" i="90" s="1"/>
  <c r="CS158" i="90" s="1"/>
  <c r="CT158" i="90" s="1"/>
  <c r="CU158" i="90" s="1"/>
  <c r="CV158" i="90" s="1"/>
  <c r="CW158" i="90" s="1"/>
  <c r="CX158" i="90" s="1"/>
  <c r="CY158" i="90" s="1"/>
  <c r="CZ158" i="90" s="1"/>
  <c r="DA158" i="90" s="1"/>
  <c r="DZ158" i="90"/>
  <c r="EI158" i="90"/>
  <c r="EJ158" i="90"/>
  <c r="DH158" i="90"/>
  <c r="DI158" i="90" s="1"/>
  <c r="DJ158" i="90" s="1"/>
  <c r="DK158" i="90" s="1"/>
  <c r="DL158" i="90" s="1"/>
  <c r="DM158" i="90" s="1"/>
  <c r="DN158" i="90" s="1"/>
  <c r="DO158" i="90" s="1"/>
  <c r="DP158" i="90" s="1"/>
  <c r="DQ158" i="90" s="1"/>
  <c r="DR158" i="90" s="1"/>
  <c r="DS158" i="90" s="1"/>
  <c r="DY158" i="90"/>
  <c r="EC158" i="90"/>
  <c r="EA158" i="90"/>
  <c r="GA517" i="90" l="1"/>
  <c r="BX158" i="90"/>
  <c r="BY158" i="90" s="1"/>
  <c r="BZ158" i="90" s="1"/>
  <c r="CA158" i="90" s="1"/>
  <c r="CB158" i="90" s="1"/>
  <c r="CC158" i="90" s="1"/>
  <c r="CD158" i="90" s="1"/>
  <c r="CE158" i="90" s="1"/>
  <c r="CF158" i="90" s="1"/>
  <c r="CG158" i="90" s="1"/>
  <c r="CH158" i="90" s="1"/>
  <c r="CI158" i="90" s="1"/>
  <c r="EG158" i="90"/>
  <c r="EH158" i="90"/>
  <c r="EE158" i="90"/>
  <c r="EB158" i="90"/>
  <c r="ED158" i="90"/>
  <c r="EF158" i="90"/>
  <c r="GA518" i="90" l="1"/>
  <c r="EK158" i="90"/>
  <c r="FY158" i="90" s="1"/>
  <c r="FZ158" i="90" s="1"/>
  <c r="GA519" i="90" l="1"/>
  <c r="BX159" i="90" l="1"/>
  <c r="DH159" i="90"/>
  <c r="DI159" i="90" s="1"/>
  <c r="DJ159" i="90" s="1"/>
  <c r="DK159" i="90" s="1"/>
  <c r="DL159" i="90" s="1"/>
  <c r="DM159" i="90" s="1"/>
  <c r="DN159" i="90" s="1"/>
  <c r="DO159" i="90" s="1"/>
  <c r="DP159" i="90" s="1"/>
  <c r="DQ159" i="90" s="1"/>
  <c r="DR159" i="90" s="1"/>
  <c r="DS159" i="90" s="1"/>
  <c r="CP159" i="90"/>
  <c r="CQ159" i="90" s="1"/>
  <c r="CR159" i="90" s="1"/>
  <c r="CS159" i="90" s="1"/>
  <c r="CT159" i="90" s="1"/>
  <c r="CU159" i="90" s="1"/>
  <c r="CV159" i="90" s="1"/>
  <c r="CW159" i="90" s="1"/>
  <c r="CX159" i="90" s="1"/>
  <c r="CY159" i="90" s="1"/>
  <c r="CZ159" i="90" s="1"/>
  <c r="DA159" i="90" s="1"/>
  <c r="GA520" i="90"/>
  <c r="EH159" i="90"/>
  <c r="EA159" i="90"/>
  <c r="EF159" i="90"/>
  <c r="DZ159" i="90"/>
  <c r="EC159" i="90"/>
  <c r="EE159" i="90"/>
  <c r="EG159" i="90" l="1"/>
  <c r="ED159" i="90"/>
  <c r="EB159" i="90"/>
  <c r="BY159" i="90"/>
  <c r="BZ159" i="90" s="1"/>
  <c r="CA159" i="90" s="1"/>
  <c r="CB159" i="90" s="1"/>
  <c r="CC159" i="90" s="1"/>
  <c r="CD159" i="90" s="1"/>
  <c r="CE159" i="90" s="1"/>
  <c r="CF159" i="90" s="1"/>
  <c r="CG159" i="90" s="1"/>
  <c r="CH159" i="90" s="1"/>
  <c r="CI159" i="90" s="1"/>
  <c r="GA521" i="90"/>
  <c r="EI159" i="90"/>
  <c r="EJ159" i="90"/>
  <c r="DY159" i="90"/>
  <c r="EK159" i="90" l="1"/>
  <c r="FY159" i="90" s="1"/>
  <c r="FZ159" i="90" s="1"/>
  <c r="GA522" i="90"/>
  <c r="GA523" i="90" l="1"/>
  <c r="GA524" i="90" l="1"/>
  <c r="DH160" i="90"/>
  <c r="DI160" i="90" s="1"/>
  <c r="DJ160" i="90" s="1"/>
  <c r="DK160" i="90" s="1"/>
  <c r="DL160" i="90" s="1"/>
  <c r="DM160" i="90" s="1"/>
  <c r="DN160" i="90" s="1"/>
  <c r="DO160" i="90" s="1"/>
  <c r="DP160" i="90" s="1"/>
  <c r="DQ160" i="90" s="1"/>
  <c r="DR160" i="90" s="1"/>
  <c r="DS160" i="90" s="1"/>
  <c r="CP160" i="90"/>
  <c r="CQ160" i="90" s="1"/>
  <c r="CR160" i="90" s="1"/>
  <c r="CS160" i="90" s="1"/>
  <c r="CT160" i="90" s="1"/>
  <c r="CU160" i="90" s="1"/>
  <c r="CV160" i="90" s="1"/>
  <c r="CW160" i="90" s="1"/>
  <c r="CX160" i="90" s="1"/>
  <c r="CY160" i="90" s="1"/>
  <c r="CZ160" i="90" s="1"/>
  <c r="DA160" i="90" s="1"/>
  <c r="EA160" i="90"/>
  <c r="EE160" i="90"/>
  <c r="EI160" i="90"/>
  <c r="EB160" i="90"/>
  <c r="GA525" i="90" l="1"/>
  <c r="EJ160" i="90"/>
  <c r="DY160" i="90"/>
  <c r="EG160" i="90"/>
  <c r="EC160" i="90"/>
  <c r="ED160" i="90"/>
  <c r="EH160" i="90"/>
  <c r="BX160" i="90"/>
  <c r="BY160" i="90" s="1"/>
  <c r="BZ160" i="90" s="1"/>
  <c r="CA160" i="90" s="1"/>
  <c r="CB160" i="90" s="1"/>
  <c r="CC160" i="90" s="1"/>
  <c r="CD160" i="90" s="1"/>
  <c r="CE160" i="90" s="1"/>
  <c r="CF160" i="90" s="1"/>
  <c r="CG160" i="90" s="1"/>
  <c r="CH160" i="90" s="1"/>
  <c r="CI160" i="90" s="1"/>
  <c r="DZ160" i="90"/>
  <c r="EF160" i="90"/>
  <c r="EK160" i="90" l="1"/>
  <c r="FY160" i="90" s="1"/>
  <c r="GA526" i="90"/>
  <c r="FZ160" i="90" l="1"/>
  <c r="GA527" i="90"/>
  <c r="CP161" i="90"/>
  <c r="CQ161" i="90" s="1"/>
  <c r="CR161" i="90" s="1"/>
  <c r="CS161" i="90" s="1"/>
  <c r="CT161" i="90" s="1"/>
  <c r="CU161" i="90" s="1"/>
  <c r="CV161" i="90" s="1"/>
  <c r="CW161" i="90" s="1"/>
  <c r="CX161" i="90" s="1"/>
  <c r="CY161" i="90" s="1"/>
  <c r="CZ161" i="90" s="1"/>
  <c r="DA161" i="90" s="1"/>
  <c r="BX161" i="90"/>
  <c r="ED161" i="90"/>
  <c r="DH161" i="90"/>
  <c r="DI161" i="90" s="1"/>
  <c r="DJ161" i="90" s="1"/>
  <c r="DK161" i="90" s="1"/>
  <c r="DL161" i="90" s="1"/>
  <c r="DM161" i="90" s="1"/>
  <c r="DN161" i="90" s="1"/>
  <c r="DO161" i="90" s="1"/>
  <c r="DP161" i="90" s="1"/>
  <c r="DQ161" i="90" s="1"/>
  <c r="DR161" i="90" s="1"/>
  <c r="DS161" i="90" s="1"/>
  <c r="DZ161" i="90"/>
  <c r="EF161" i="90"/>
  <c r="DY161" i="90"/>
  <c r="GA528" i="90" l="1"/>
  <c r="EI161" i="90"/>
  <c r="EG161" i="90"/>
  <c r="EA161" i="90"/>
  <c r="EB161" i="90"/>
  <c r="EE161" i="90"/>
  <c r="EJ161" i="90"/>
  <c r="BY161" i="90"/>
  <c r="BZ161" i="90" s="1"/>
  <c r="CA161" i="90" s="1"/>
  <c r="CB161" i="90" s="1"/>
  <c r="CC161" i="90" s="1"/>
  <c r="CD161" i="90" s="1"/>
  <c r="CE161" i="90" s="1"/>
  <c r="CF161" i="90" s="1"/>
  <c r="CG161" i="90" s="1"/>
  <c r="CH161" i="90" s="1"/>
  <c r="CI161" i="90" s="1"/>
  <c r="EC161" i="90"/>
  <c r="EH161" i="90"/>
  <c r="GA529" i="90" l="1"/>
  <c r="EK161" i="90"/>
  <c r="FY161" i="90" s="1"/>
  <c r="FZ161" i="90" s="1"/>
  <c r="GA530" i="90" l="1"/>
  <c r="CP162" i="90" l="1"/>
  <c r="CQ162" i="90" s="1"/>
  <c r="CR162" i="90" s="1"/>
  <c r="CS162" i="90" s="1"/>
  <c r="CT162" i="90" s="1"/>
  <c r="CU162" i="90" s="1"/>
  <c r="CV162" i="90" s="1"/>
  <c r="CW162" i="90" s="1"/>
  <c r="CX162" i="90" s="1"/>
  <c r="CY162" i="90" s="1"/>
  <c r="CZ162" i="90" s="1"/>
  <c r="DA162" i="90" s="1"/>
  <c r="EE162" i="90"/>
  <c r="EA162" i="90"/>
  <c r="GA531" i="90"/>
  <c r="GB531" i="90" s="1"/>
  <c r="GC531" i="90" s="1"/>
  <c r="EJ162" i="90"/>
  <c r="DH162" i="90"/>
  <c r="DI162" i="90" s="1"/>
  <c r="DJ162" i="90" s="1"/>
  <c r="DK162" i="90" s="1"/>
  <c r="DL162" i="90" s="1"/>
  <c r="DM162" i="90" s="1"/>
  <c r="DN162" i="90" s="1"/>
  <c r="DO162" i="90" s="1"/>
  <c r="DP162" i="90" s="1"/>
  <c r="DQ162" i="90" s="1"/>
  <c r="DR162" i="90" s="1"/>
  <c r="DS162" i="90" s="1"/>
  <c r="EB162" i="90"/>
  <c r="EF162" i="90"/>
  <c r="BX162" i="90"/>
  <c r="BY162" i="90" s="1"/>
  <c r="BZ162" i="90" s="1"/>
  <c r="DY162" i="90" l="1"/>
  <c r="EC162" i="90"/>
  <c r="DZ162" i="90"/>
  <c r="EI162" i="90"/>
  <c r="EG162" i="90"/>
  <c r="CA162" i="90"/>
  <c r="CB162" i="90" s="1"/>
  <c r="CC162" i="90" s="1"/>
  <c r="CD162" i="90" s="1"/>
  <c r="CE162" i="90" s="1"/>
  <c r="CF162" i="90" s="1"/>
  <c r="CG162" i="90" s="1"/>
  <c r="CH162" i="90" s="1"/>
  <c r="CI162" i="90" s="1"/>
  <c r="EH162" i="90"/>
  <c r="GA532" i="90"/>
  <c r="ED162" i="90"/>
  <c r="EK162" i="90" l="1"/>
  <c r="FY162" i="90" s="1"/>
  <c r="FZ162" i="90" s="1"/>
  <c r="GA533" i="90"/>
  <c r="BX163" i="90" l="1"/>
  <c r="CP163" i="90"/>
  <c r="CQ163" i="90" s="1"/>
  <c r="CR163" i="90" s="1"/>
  <c r="CS163" i="90" s="1"/>
  <c r="CT163" i="90" s="1"/>
  <c r="CU163" i="90" s="1"/>
  <c r="CV163" i="90" s="1"/>
  <c r="CW163" i="90" s="1"/>
  <c r="CX163" i="90" s="1"/>
  <c r="CY163" i="90" s="1"/>
  <c r="CZ163" i="90" s="1"/>
  <c r="DA163" i="90" s="1"/>
  <c r="EJ163" i="90"/>
  <c r="BY163" i="90"/>
  <c r="BZ163" i="90" s="1"/>
  <c r="CA163" i="90" s="1"/>
  <c r="CB163" i="90" s="1"/>
  <c r="DH163" i="90"/>
  <c r="DI163" i="90" s="1"/>
  <c r="DJ163" i="90" s="1"/>
  <c r="DK163" i="90" s="1"/>
  <c r="DL163" i="90" s="1"/>
  <c r="DM163" i="90" s="1"/>
  <c r="DN163" i="90" s="1"/>
  <c r="DO163" i="90" s="1"/>
  <c r="DP163" i="90" s="1"/>
  <c r="DQ163" i="90" s="1"/>
  <c r="DR163" i="90" s="1"/>
  <c r="DS163" i="90" s="1"/>
  <c r="GA534" i="90"/>
  <c r="EA163" i="90"/>
  <c r="EE163" i="90"/>
  <c r="ED163" i="90"/>
  <c r="EF163" i="90"/>
  <c r="EI163" i="90"/>
  <c r="EG163" i="90"/>
  <c r="DZ163" i="90"/>
  <c r="EB163" i="90"/>
  <c r="EC163" i="90"/>
  <c r="EH163" i="90"/>
  <c r="GA535" i="90" l="1"/>
  <c r="CC163" i="90"/>
  <c r="CD163" i="90" s="1"/>
  <c r="CE163" i="90" s="1"/>
  <c r="CF163" i="90" s="1"/>
  <c r="CG163" i="90" s="1"/>
  <c r="CH163" i="90" s="1"/>
  <c r="CI163" i="90" s="1"/>
  <c r="DY163" i="90"/>
  <c r="EK163" i="90" s="1"/>
  <c r="FY163" i="90" l="1"/>
  <c r="FZ163" i="90" s="1"/>
  <c r="GA536" i="90"/>
  <c r="DH164" i="90" l="1"/>
  <c r="DI164" i="90" s="1"/>
  <c r="DJ164" i="90" s="1"/>
  <c r="DK164" i="90" s="1"/>
  <c r="DL164" i="90" s="1"/>
  <c r="DM164" i="90" s="1"/>
  <c r="DN164" i="90" s="1"/>
  <c r="DO164" i="90" s="1"/>
  <c r="DP164" i="90" s="1"/>
  <c r="DQ164" i="90" s="1"/>
  <c r="DR164" i="90" s="1"/>
  <c r="DS164" i="90" s="1"/>
  <c r="GA537" i="90"/>
  <c r="EI164" i="90" l="1"/>
  <c r="EF164" i="90"/>
  <c r="BX164" i="90"/>
  <c r="BY164" i="90" s="1"/>
  <c r="BZ164" i="90" s="1"/>
  <c r="CA164" i="90" s="1"/>
  <c r="CB164" i="90" s="1"/>
  <c r="CC164" i="90" s="1"/>
  <c r="CD164" i="90" s="1"/>
  <c r="CE164" i="90" s="1"/>
  <c r="CF164" i="90" s="1"/>
  <c r="CG164" i="90" s="1"/>
  <c r="CH164" i="90" s="1"/>
  <c r="CI164" i="90" s="1"/>
  <c r="EJ164" i="90"/>
  <c r="EG164" i="90"/>
  <c r="EH164" i="90"/>
  <c r="CP164" i="90"/>
  <c r="CQ164" i="90" s="1"/>
  <c r="CR164" i="90" s="1"/>
  <c r="CS164" i="90" s="1"/>
  <c r="CT164" i="90" s="1"/>
  <c r="CU164" i="90" s="1"/>
  <c r="CV164" i="90" s="1"/>
  <c r="CW164" i="90" s="1"/>
  <c r="CX164" i="90" s="1"/>
  <c r="CY164" i="90" s="1"/>
  <c r="CZ164" i="90" s="1"/>
  <c r="DA164" i="90" s="1"/>
  <c r="EA164" i="90"/>
  <c r="DZ164" i="90"/>
  <c r="GA538" i="90"/>
  <c r="GB538" i="90" s="1"/>
  <c r="GC538" i="90" s="1"/>
  <c r="EB164" i="90"/>
  <c r="ED164" i="90"/>
  <c r="EE164" i="90"/>
  <c r="EC164" i="90"/>
  <c r="DY164" i="90"/>
  <c r="GA539" i="90" l="1"/>
  <c r="GB539" i="90" s="1"/>
  <c r="GC539" i="90" s="1"/>
  <c r="EK164" i="90"/>
  <c r="FY164" i="90" l="1"/>
  <c r="FZ164" i="90"/>
  <c r="GE164" i="90" s="1"/>
  <c r="GA540" i="90"/>
  <c r="GG164" i="90" l="1"/>
  <c r="GH164" i="90"/>
  <c r="GA541" i="90"/>
  <c r="BX165" i="90"/>
  <c r="CP165" i="90"/>
  <c r="CQ165" i="90" s="1"/>
  <c r="CR165" i="90" s="1"/>
  <c r="CS165" i="90" s="1"/>
  <c r="CT165" i="90" s="1"/>
  <c r="CU165" i="90" s="1"/>
  <c r="CV165" i="90" s="1"/>
  <c r="CW165" i="90" s="1"/>
  <c r="CX165" i="90" s="1"/>
  <c r="CY165" i="90" s="1"/>
  <c r="CZ165" i="90" s="1"/>
  <c r="DA165" i="90" s="1"/>
  <c r="DH165" i="90"/>
  <c r="DI165" i="90" s="1"/>
  <c r="DJ165" i="90" s="1"/>
  <c r="DK165" i="90" s="1"/>
  <c r="DL165" i="90" s="1"/>
  <c r="DM165" i="90" s="1"/>
  <c r="DN165" i="90" s="1"/>
  <c r="DO165" i="90" s="1"/>
  <c r="DP165" i="90" s="1"/>
  <c r="DQ165" i="90" s="1"/>
  <c r="DR165" i="90" s="1"/>
  <c r="DS165" i="90" s="1"/>
  <c r="EG165" i="90"/>
  <c r="EA165" i="90"/>
  <c r="EI165" i="90"/>
  <c r="DZ165" i="90"/>
  <c r="EH165" i="90"/>
  <c r="EF165" i="90"/>
  <c r="ED165" i="90"/>
  <c r="EE165" i="90"/>
  <c r="DY165" i="90"/>
  <c r="EB165" i="90"/>
  <c r="EJ165" i="90"/>
  <c r="GF164" i="90" l="1"/>
  <c r="BY165" i="90"/>
  <c r="BZ165" i="90" s="1"/>
  <c r="CA165" i="90" s="1"/>
  <c r="CB165" i="90" s="1"/>
  <c r="CC165" i="90" s="1"/>
  <c r="CD165" i="90" s="1"/>
  <c r="CE165" i="90" s="1"/>
  <c r="CF165" i="90" s="1"/>
  <c r="CG165" i="90" s="1"/>
  <c r="CH165" i="90" s="1"/>
  <c r="CI165" i="90" s="1"/>
  <c r="EC165" i="90"/>
  <c r="EK165" i="90" s="1"/>
  <c r="GA542" i="90"/>
  <c r="FY165" i="90" l="1"/>
  <c r="GA543" i="90"/>
  <c r="FZ165" i="90" l="1"/>
  <c r="GA544" i="90"/>
  <c r="EI166" i="90"/>
  <c r="DY166" i="90" l="1"/>
  <c r="BX166" i="90"/>
  <c r="BY166" i="90" s="1"/>
  <c r="BZ166" i="90" s="1"/>
  <c r="CA166" i="90" s="1"/>
  <c r="CB166" i="90" s="1"/>
  <c r="CC166" i="90" s="1"/>
  <c r="CD166" i="90" s="1"/>
  <c r="CE166" i="90" s="1"/>
  <c r="CF166" i="90" s="1"/>
  <c r="CG166" i="90" s="1"/>
  <c r="CH166" i="90" s="1"/>
  <c r="CI166" i="90" s="1"/>
  <c r="EB166" i="90"/>
  <c r="CP166" i="90"/>
  <c r="CQ166" i="90" s="1"/>
  <c r="CR166" i="90" s="1"/>
  <c r="CS166" i="90" s="1"/>
  <c r="CT166" i="90" s="1"/>
  <c r="CU166" i="90" s="1"/>
  <c r="CV166" i="90" s="1"/>
  <c r="CW166" i="90" s="1"/>
  <c r="CX166" i="90" s="1"/>
  <c r="CY166" i="90" s="1"/>
  <c r="CZ166" i="90" s="1"/>
  <c r="DA166" i="90" s="1"/>
  <c r="EG166" i="90"/>
  <c r="EF166" i="90"/>
  <c r="EJ166" i="90"/>
  <c r="EH166" i="90"/>
  <c r="EC166" i="90"/>
  <c r="EA166" i="90"/>
  <c r="EE166" i="90"/>
  <c r="ED166" i="90"/>
  <c r="DH166" i="90"/>
  <c r="DI166" i="90" s="1"/>
  <c r="DJ166" i="90" s="1"/>
  <c r="DK166" i="90" s="1"/>
  <c r="DL166" i="90" s="1"/>
  <c r="DM166" i="90" s="1"/>
  <c r="DN166" i="90" s="1"/>
  <c r="DO166" i="90" s="1"/>
  <c r="DP166" i="90" s="1"/>
  <c r="DQ166" i="90" s="1"/>
  <c r="DR166" i="90" s="1"/>
  <c r="DS166" i="90" s="1"/>
  <c r="GA545" i="90"/>
  <c r="DZ166" i="90"/>
  <c r="EK166" i="90" l="1"/>
  <c r="FY166" i="90" s="1"/>
  <c r="GA546" i="90"/>
  <c r="GB546" i="90" s="1"/>
  <c r="GC546" i="90" s="1"/>
  <c r="C3" i="1"/>
  <c r="GE166" i="90" l="1"/>
  <c r="FZ166" i="90"/>
  <c r="GA547" i="90"/>
  <c r="DH167" i="90" l="1"/>
  <c r="DI167" i="90" s="1"/>
  <c r="DJ167" i="90" s="1"/>
  <c r="DK167" i="90" s="1"/>
  <c r="DL167" i="90" s="1"/>
  <c r="DM167" i="90" s="1"/>
  <c r="DN167" i="90" s="1"/>
  <c r="DO167" i="90" s="1"/>
  <c r="DP167" i="90" s="1"/>
  <c r="DQ167" i="90" s="1"/>
  <c r="DR167" i="90" s="1"/>
  <c r="DS167" i="90" s="1"/>
  <c r="BX167" i="90"/>
  <c r="BY167" i="90" s="1"/>
  <c r="BZ167" i="90" s="1"/>
  <c r="CA167" i="90" s="1"/>
  <c r="CB167" i="90" s="1"/>
  <c r="CC167" i="90" s="1"/>
  <c r="CD167" i="90" s="1"/>
  <c r="CE167" i="90" s="1"/>
  <c r="CF167" i="90" s="1"/>
  <c r="CG167" i="90" s="1"/>
  <c r="CH167" i="90" s="1"/>
  <c r="CI167" i="90" s="1"/>
  <c r="ED167" i="90"/>
  <c r="EB167" i="90"/>
  <c r="CP167" i="90"/>
  <c r="CQ167" i="90" s="1"/>
  <c r="CR167" i="90" s="1"/>
  <c r="CS167" i="90" s="1"/>
  <c r="CT167" i="90" s="1"/>
  <c r="CU167" i="90" s="1"/>
  <c r="CV167" i="90" s="1"/>
  <c r="CW167" i="90" s="1"/>
  <c r="CX167" i="90" s="1"/>
  <c r="CY167" i="90" s="1"/>
  <c r="CZ167" i="90" s="1"/>
  <c r="DA167" i="90" s="1"/>
  <c r="EH167" i="90"/>
  <c r="EE167" i="90"/>
  <c r="EF167" i="90"/>
  <c r="DY167" i="90"/>
  <c r="EG167" i="90"/>
  <c r="EJ167" i="90"/>
  <c r="GA548" i="90"/>
  <c r="GB548" i="90" s="1"/>
  <c r="GC548" i="90" s="1"/>
  <c r="EC167" i="90"/>
  <c r="DZ167" i="90"/>
  <c r="EA167" i="90"/>
  <c r="EI167" i="90"/>
  <c r="EK167" i="90" l="1"/>
  <c r="FY167" i="90" s="1"/>
  <c r="GA549" i="90"/>
  <c r="GA550" i="90" l="1"/>
  <c r="FZ167" i="90"/>
  <c r="GE167" i="90"/>
  <c r="CP168" i="90" l="1"/>
  <c r="CQ168" i="90" s="1"/>
  <c r="CR168" i="90" s="1"/>
  <c r="CS168" i="90" s="1"/>
  <c r="CT168" i="90" s="1"/>
  <c r="CU168" i="90" s="1"/>
  <c r="CV168" i="90" s="1"/>
  <c r="CW168" i="90" s="1"/>
  <c r="CX168" i="90" s="1"/>
  <c r="CY168" i="90" s="1"/>
  <c r="CZ168" i="90" s="1"/>
  <c r="DA168" i="90" s="1"/>
  <c r="EE168" i="90"/>
  <c r="EH168" i="90"/>
  <c r="EB168" i="90"/>
  <c r="DH168" i="90"/>
  <c r="DI168" i="90" s="1"/>
  <c r="DJ168" i="90" s="1"/>
  <c r="DK168" i="90" s="1"/>
  <c r="DL168" i="90" s="1"/>
  <c r="DM168" i="90" s="1"/>
  <c r="DN168" i="90" s="1"/>
  <c r="DO168" i="90" s="1"/>
  <c r="DP168" i="90" s="1"/>
  <c r="DQ168" i="90" s="1"/>
  <c r="DR168" i="90" s="1"/>
  <c r="DS168" i="90" s="1"/>
  <c r="EA168" i="90"/>
  <c r="DY168" i="90"/>
  <c r="ED168" i="90"/>
  <c r="GA551" i="90"/>
  <c r="EI168" i="90" l="1"/>
  <c r="EJ168" i="90"/>
  <c r="EG168" i="90"/>
  <c r="EC168" i="90"/>
  <c r="EF168" i="90"/>
  <c r="DZ168" i="90"/>
  <c r="GA552" i="90"/>
  <c r="BX168" i="90"/>
  <c r="BY168" i="90" s="1"/>
  <c r="BZ168" i="90" s="1"/>
  <c r="CA168" i="90" s="1"/>
  <c r="CB168" i="90" s="1"/>
  <c r="CC168" i="90" s="1"/>
  <c r="CD168" i="90" s="1"/>
  <c r="CE168" i="90" s="1"/>
  <c r="CF168" i="90" s="1"/>
  <c r="CG168" i="90" s="1"/>
  <c r="CH168" i="90" s="1"/>
  <c r="CI168" i="90" s="1"/>
  <c r="EK168" i="90" l="1"/>
  <c r="FY168" i="90" s="1"/>
  <c r="GA553" i="90"/>
  <c r="FZ168" i="90" l="1"/>
  <c r="GE168" i="90"/>
  <c r="EJ169" i="90"/>
  <c r="DY169" i="90"/>
  <c r="EB169" i="90"/>
  <c r="GA554" i="90"/>
  <c r="EI169" i="90"/>
  <c r="EE169" i="90" l="1"/>
  <c r="DH169" i="90"/>
  <c r="DI169" i="90" s="1"/>
  <c r="DJ169" i="90" s="1"/>
  <c r="DK169" i="90" s="1"/>
  <c r="DL169" i="90" s="1"/>
  <c r="DM169" i="90" s="1"/>
  <c r="DN169" i="90" s="1"/>
  <c r="DO169" i="90" s="1"/>
  <c r="DP169" i="90" s="1"/>
  <c r="DQ169" i="90" s="1"/>
  <c r="DR169" i="90" s="1"/>
  <c r="DS169" i="90" s="1"/>
  <c r="ED169" i="90"/>
  <c r="CP169" i="90"/>
  <c r="CQ169" i="90" s="1"/>
  <c r="CR169" i="90" s="1"/>
  <c r="CS169" i="90" s="1"/>
  <c r="CT169" i="90" s="1"/>
  <c r="CU169" i="90" s="1"/>
  <c r="CV169" i="90" s="1"/>
  <c r="CW169" i="90" s="1"/>
  <c r="CX169" i="90" s="1"/>
  <c r="CY169" i="90" s="1"/>
  <c r="CZ169" i="90" s="1"/>
  <c r="DA169" i="90" s="1"/>
  <c r="EH169" i="90"/>
  <c r="EF169" i="90"/>
  <c r="EC169" i="90"/>
  <c r="EG169" i="90"/>
  <c r="GA555" i="90"/>
  <c r="BX169" i="90"/>
  <c r="BY169" i="90" s="1"/>
  <c r="BZ169" i="90" s="1"/>
  <c r="CA169" i="90" s="1"/>
  <c r="CB169" i="90" s="1"/>
  <c r="CC169" i="90" s="1"/>
  <c r="CD169" i="90" s="1"/>
  <c r="CE169" i="90" s="1"/>
  <c r="CF169" i="90" s="1"/>
  <c r="CG169" i="90" s="1"/>
  <c r="CH169" i="90" s="1"/>
  <c r="CI169" i="90" s="1"/>
  <c r="DZ169" i="90"/>
  <c r="EA169" i="90"/>
  <c r="EK169" i="90" l="1"/>
  <c r="FY169" i="90" s="1"/>
  <c r="GA556" i="90"/>
  <c r="GE169" i="90" l="1"/>
  <c r="FZ169" i="90"/>
  <c r="GA557" i="90"/>
  <c r="DH170" i="90" l="1"/>
  <c r="DI170" i="90" s="1"/>
  <c r="DJ170" i="90" s="1"/>
  <c r="DK170" i="90" s="1"/>
  <c r="DL170" i="90" s="1"/>
  <c r="DM170" i="90" s="1"/>
  <c r="DN170" i="90" s="1"/>
  <c r="DO170" i="90" s="1"/>
  <c r="DP170" i="90" s="1"/>
  <c r="DQ170" i="90" s="1"/>
  <c r="DR170" i="90" s="1"/>
  <c r="DS170" i="90" s="1"/>
  <c r="CP170" i="90"/>
  <c r="CQ170" i="90" s="1"/>
  <c r="CR170" i="90" s="1"/>
  <c r="CS170" i="90" s="1"/>
  <c r="CT170" i="90" s="1"/>
  <c r="CU170" i="90" s="1"/>
  <c r="CV170" i="90" s="1"/>
  <c r="CW170" i="90" s="1"/>
  <c r="CX170" i="90" s="1"/>
  <c r="CY170" i="90" s="1"/>
  <c r="CZ170" i="90" s="1"/>
  <c r="DA170" i="90" s="1"/>
  <c r="EF170" i="90"/>
  <c r="GA558" i="90"/>
  <c r="BX170" i="90" l="1"/>
  <c r="EA170" i="90"/>
  <c r="DZ170" i="90"/>
  <c r="EI170" i="90"/>
  <c r="EC170" i="90"/>
  <c r="DY170" i="90"/>
  <c r="BY170" i="90"/>
  <c r="BZ170" i="90" s="1"/>
  <c r="CA170" i="90" s="1"/>
  <c r="CB170" i="90" s="1"/>
  <c r="CC170" i="90" s="1"/>
  <c r="CD170" i="90" s="1"/>
  <c r="CE170" i="90" s="1"/>
  <c r="CF170" i="90" s="1"/>
  <c r="CG170" i="90" s="1"/>
  <c r="CH170" i="90" s="1"/>
  <c r="CI170" i="90" s="1"/>
  <c r="EB170" i="90"/>
  <c r="EH170" i="90"/>
  <c r="EG170" i="90"/>
  <c r="EE170" i="90"/>
  <c r="ED170" i="90"/>
  <c r="EJ170" i="90"/>
  <c r="GA559" i="90"/>
  <c r="EK170" i="90" l="1"/>
  <c r="FY170" i="90" s="1"/>
  <c r="GA560" i="90"/>
  <c r="FZ170" i="90" l="1"/>
  <c r="GE170" i="90" s="1"/>
  <c r="GA561" i="90"/>
  <c r="GH170" i="90" l="1"/>
  <c r="GG170" i="90"/>
  <c r="GF170" i="90" s="1"/>
  <c r="DY171" i="90"/>
  <c r="CP171" i="90"/>
  <c r="CQ171" i="90" s="1"/>
  <c r="CR171" i="90" s="1"/>
  <c r="CS171" i="90" s="1"/>
  <c r="CT171" i="90" s="1"/>
  <c r="CU171" i="90" s="1"/>
  <c r="CV171" i="90" s="1"/>
  <c r="CW171" i="90" s="1"/>
  <c r="CX171" i="90" s="1"/>
  <c r="CY171" i="90" s="1"/>
  <c r="CZ171" i="90" s="1"/>
  <c r="DA171" i="90" s="1"/>
  <c r="EF171" i="90"/>
  <c r="EH171" i="90"/>
  <c r="EC171" i="90"/>
  <c r="BX171" i="90"/>
  <c r="BY171" i="90" s="1"/>
  <c r="BZ171" i="90" s="1"/>
  <c r="CA171" i="90" s="1"/>
  <c r="CB171" i="90" s="1"/>
  <c r="CC171" i="90" s="1"/>
  <c r="CD171" i="90" s="1"/>
  <c r="CE171" i="90" s="1"/>
  <c r="CF171" i="90" s="1"/>
  <c r="CG171" i="90" s="1"/>
  <c r="CH171" i="90" s="1"/>
  <c r="CI171" i="90" s="1"/>
  <c r="EE171" i="90"/>
  <c r="DH171" i="90"/>
  <c r="DI171" i="90" s="1"/>
  <c r="DJ171" i="90" s="1"/>
  <c r="DK171" i="90" s="1"/>
  <c r="DL171" i="90" s="1"/>
  <c r="DM171" i="90" s="1"/>
  <c r="DN171" i="90" s="1"/>
  <c r="DO171" i="90" s="1"/>
  <c r="DP171" i="90" s="1"/>
  <c r="DQ171" i="90" s="1"/>
  <c r="DR171" i="90" s="1"/>
  <c r="DS171" i="90" s="1"/>
  <c r="EB171" i="90"/>
  <c r="EG171" i="90"/>
  <c r="EJ171" i="90"/>
  <c r="EI171" i="90"/>
  <c r="GA562" i="90"/>
  <c r="DZ171" i="90" l="1"/>
  <c r="EA171" i="90"/>
  <c r="ED171" i="90"/>
  <c r="GA563" i="90"/>
  <c r="EK171" i="90" l="1"/>
  <c r="FY171" i="90" s="1"/>
  <c r="GA564" i="90"/>
  <c r="FZ171" i="90" l="1"/>
  <c r="GA565" i="90"/>
  <c r="GB565" i="90" s="1"/>
  <c r="GC565" i="90" s="1"/>
  <c r="CP172" i="90" l="1"/>
  <c r="CQ172" i="90" s="1"/>
  <c r="CR172" i="90" s="1"/>
  <c r="CS172" i="90" s="1"/>
  <c r="CT172" i="90" s="1"/>
  <c r="CU172" i="90" s="1"/>
  <c r="CV172" i="90" s="1"/>
  <c r="CW172" i="90" s="1"/>
  <c r="CX172" i="90" s="1"/>
  <c r="CY172" i="90" s="1"/>
  <c r="CZ172" i="90" s="1"/>
  <c r="DA172" i="90" s="1"/>
  <c r="DH172" i="90"/>
  <c r="DI172" i="90" s="1"/>
  <c r="DJ172" i="90" s="1"/>
  <c r="DK172" i="90" s="1"/>
  <c r="DL172" i="90" s="1"/>
  <c r="DM172" i="90" s="1"/>
  <c r="DN172" i="90" s="1"/>
  <c r="DO172" i="90" s="1"/>
  <c r="DP172" i="90" s="1"/>
  <c r="DQ172" i="90" s="1"/>
  <c r="DR172" i="90" s="1"/>
  <c r="DS172" i="90" s="1"/>
  <c r="EE172" i="90"/>
  <c r="EF172" i="90"/>
  <c r="EH172" i="90"/>
  <c r="GA566" i="90"/>
  <c r="EC172" i="90" l="1"/>
  <c r="EJ172" i="90"/>
  <c r="EB172" i="90"/>
  <c r="DY172" i="90"/>
  <c r="BX172" i="90"/>
  <c r="BY172" i="90" s="1"/>
  <c r="BZ172" i="90" s="1"/>
  <c r="CA172" i="90" s="1"/>
  <c r="CB172" i="90" s="1"/>
  <c r="CC172" i="90" s="1"/>
  <c r="CD172" i="90" s="1"/>
  <c r="CE172" i="90" s="1"/>
  <c r="CF172" i="90" s="1"/>
  <c r="CG172" i="90" s="1"/>
  <c r="CH172" i="90" s="1"/>
  <c r="CI172" i="90" s="1"/>
  <c r="DZ172" i="90"/>
  <c r="EA172" i="90"/>
  <c r="ED172" i="90"/>
  <c r="EG172" i="90"/>
  <c r="EI172" i="90"/>
  <c r="GA567" i="90"/>
  <c r="EK172" i="90" l="1"/>
  <c r="FY172" i="90" s="1"/>
  <c r="GA568" i="90"/>
  <c r="FZ172" i="90" l="1"/>
  <c r="GE172" i="90" s="1"/>
  <c r="GA569" i="90"/>
  <c r="GB569" i="90" s="1"/>
  <c r="GC569" i="90" s="1"/>
  <c r="GH172" i="90" l="1"/>
  <c r="GG172" i="90"/>
  <c r="GF172" i="90" s="1"/>
  <c r="GA570" i="90"/>
  <c r="DH173" i="90" l="1"/>
  <c r="DI173" i="90" s="1"/>
  <c r="DJ173" i="90" s="1"/>
  <c r="DK173" i="90" s="1"/>
  <c r="DL173" i="90" s="1"/>
  <c r="DM173" i="90" s="1"/>
  <c r="DN173" i="90" s="1"/>
  <c r="DO173" i="90" s="1"/>
  <c r="DP173" i="90" s="1"/>
  <c r="DQ173" i="90" s="1"/>
  <c r="DR173" i="90" s="1"/>
  <c r="DS173" i="90" s="1"/>
  <c r="ED173" i="90"/>
  <c r="CP173" i="90"/>
  <c r="CQ173" i="90" s="1"/>
  <c r="CR173" i="90" s="1"/>
  <c r="CS173" i="90" s="1"/>
  <c r="CT173" i="90" s="1"/>
  <c r="CU173" i="90" s="1"/>
  <c r="CV173" i="90" s="1"/>
  <c r="CW173" i="90" s="1"/>
  <c r="CX173" i="90" s="1"/>
  <c r="CY173" i="90" s="1"/>
  <c r="CZ173" i="90" s="1"/>
  <c r="DA173" i="90" s="1"/>
  <c r="EF173" i="90"/>
  <c r="EC173" i="90"/>
  <c r="EG173" i="90"/>
  <c r="GA571" i="90"/>
  <c r="GB571" i="90" s="1"/>
  <c r="GC571" i="90" s="1"/>
  <c r="EI173" i="90" l="1"/>
  <c r="EJ173" i="90"/>
  <c r="EB173" i="90"/>
  <c r="DY173" i="90"/>
  <c r="EH173" i="90"/>
  <c r="BX173" i="90"/>
  <c r="BY173" i="90" s="1"/>
  <c r="BZ173" i="90" s="1"/>
  <c r="CA173" i="90" s="1"/>
  <c r="CB173" i="90" s="1"/>
  <c r="CC173" i="90" s="1"/>
  <c r="CD173" i="90" s="1"/>
  <c r="CE173" i="90" s="1"/>
  <c r="CF173" i="90" s="1"/>
  <c r="CG173" i="90" s="1"/>
  <c r="CH173" i="90" s="1"/>
  <c r="CI173" i="90" s="1"/>
  <c r="DZ173" i="90"/>
  <c r="EA173" i="90"/>
  <c r="EE173" i="90"/>
  <c r="GA572" i="90"/>
  <c r="EK173" i="90" l="1"/>
  <c r="FY173" i="90" s="1"/>
  <c r="GA573" i="90"/>
  <c r="FZ173" i="90" l="1"/>
  <c r="GA574" i="90"/>
  <c r="GA575" i="90" l="1"/>
  <c r="GB575" i="90" s="1"/>
  <c r="GC575" i="90" s="1"/>
  <c r="DH174" i="90" l="1"/>
  <c r="DI174" i="90" s="1"/>
  <c r="DJ174" i="90" s="1"/>
  <c r="DK174" i="90" s="1"/>
  <c r="DL174" i="90" s="1"/>
  <c r="DM174" i="90" s="1"/>
  <c r="DN174" i="90" s="1"/>
  <c r="DO174" i="90" s="1"/>
  <c r="DP174" i="90" s="1"/>
  <c r="DQ174" i="90" s="1"/>
  <c r="DR174" i="90" s="1"/>
  <c r="DS174" i="90" s="1"/>
  <c r="CP174" i="90"/>
  <c r="CQ174" i="90" s="1"/>
  <c r="CR174" i="90" s="1"/>
  <c r="CS174" i="90" s="1"/>
  <c r="CT174" i="90" s="1"/>
  <c r="CU174" i="90" s="1"/>
  <c r="CV174" i="90" s="1"/>
  <c r="CW174" i="90" s="1"/>
  <c r="CX174" i="90" s="1"/>
  <c r="CY174" i="90" s="1"/>
  <c r="CZ174" i="90" s="1"/>
  <c r="DA174" i="90" s="1"/>
  <c r="DZ174" i="90"/>
  <c r="DY174" i="90"/>
  <c r="EE174" i="90"/>
  <c r="EI174" i="90"/>
  <c r="EJ174" i="90"/>
  <c r="EC174" i="90"/>
  <c r="EB174" i="90"/>
  <c r="EF174" i="90"/>
  <c r="ED174" i="90"/>
  <c r="EH174" i="90"/>
  <c r="EG174" i="90"/>
  <c r="GA576" i="90"/>
  <c r="GB576" i="90" s="1"/>
  <c r="GC576" i="90" s="1"/>
  <c r="BX174" i="90" l="1"/>
  <c r="BY174" i="90" s="1"/>
  <c r="BZ174" i="90" s="1"/>
  <c r="CA174" i="90" s="1"/>
  <c r="CB174" i="90" s="1"/>
  <c r="CC174" i="90" s="1"/>
  <c r="CD174" i="90" s="1"/>
  <c r="CE174" i="90" s="1"/>
  <c r="CF174" i="90" s="1"/>
  <c r="CG174" i="90" s="1"/>
  <c r="CH174" i="90" s="1"/>
  <c r="CI174" i="90" s="1"/>
  <c r="EA174" i="90"/>
  <c r="EK174" i="90" s="1"/>
  <c r="GA577" i="90"/>
  <c r="FY174" i="90" l="1"/>
  <c r="FZ174" i="90" s="1"/>
  <c r="GE174" i="90" s="1"/>
  <c r="GA578" i="90"/>
  <c r="EC175" i="90" l="1"/>
  <c r="GG174" i="90"/>
  <c r="GH174" i="90"/>
  <c r="GA579" i="90"/>
  <c r="CP175" i="90" l="1"/>
  <c r="CQ175" i="90" s="1"/>
  <c r="CR175" i="90" s="1"/>
  <c r="CS175" i="90" s="1"/>
  <c r="CT175" i="90" s="1"/>
  <c r="CU175" i="90" s="1"/>
  <c r="CV175" i="90" s="1"/>
  <c r="CW175" i="90" s="1"/>
  <c r="CX175" i="90" s="1"/>
  <c r="CY175" i="90" s="1"/>
  <c r="CZ175" i="90" s="1"/>
  <c r="DA175" i="90" s="1"/>
  <c r="EH175" i="90"/>
  <c r="DH175" i="90"/>
  <c r="DI175" i="90" s="1"/>
  <c r="DJ175" i="90" s="1"/>
  <c r="DK175" i="90" s="1"/>
  <c r="DL175" i="90" s="1"/>
  <c r="DM175" i="90" s="1"/>
  <c r="DN175" i="90" s="1"/>
  <c r="DO175" i="90" s="1"/>
  <c r="DP175" i="90" s="1"/>
  <c r="DQ175" i="90" s="1"/>
  <c r="DR175" i="90" s="1"/>
  <c r="DS175" i="90" s="1"/>
  <c r="EB175" i="90"/>
  <c r="BX175" i="90"/>
  <c r="BY175" i="90" s="1"/>
  <c r="BZ175" i="90" s="1"/>
  <c r="CA175" i="90" s="1"/>
  <c r="CB175" i="90" s="1"/>
  <c r="CC175" i="90" s="1"/>
  <c r="CD175" i="90" s="1"/>
  <c r="CE175" i="90" s="1"/>
  <c r="CF175" i="90" s="1"/>
  <c r="CG175" i="90" s="1"/>
  <c r="CH175" i="90" s="1"/>
  <c r="CI175" i="90" s="1"/>
  <c r="EE175" i="90"/>
  <c r="EG175" i="90"/>
  <c r="ED175" i="90"/>
  <c r="EF175" i="90"/>
  <c r="DZ175" i="90"/>
  <c r="GF174" i="90"/>
  <c r="DY175" i="90"/>
  <c r="EI175" i="90"/>
  <c r="EJ175" i="90"/>
  <c r="EA175" i="90"/>
  <c r="GA580" i="90"/>
  <c r="GB580" i="90" s="1"/>
  <c r="GC580" i="90" s="1"/>
  <c r="EK175" i="90" l="1"/>
  <c r="GA581" i="90"/>
  <c r="FY175" i="90" l="1"/>
  <c r="GA582" i="90"/>
  <c r="GB582" i="90" s="1"/>
  <c r="GC582" i="90" s="1"/>
  <c r="FZ175" i="90" l="1"/>
  <c r="DZ176" i="90"/>
  <c r="GA583" i="90"/>
  <c r="DH176" i="90" l="1"/>
  <c r="DI176" i="90" s="1"/>
  <c r="DJ176" i="90" s="1"/>
  <c r="DK176" i="90" s="1"/>
  <c r="DL176" i="90" s="1"/>
  <c r="DM176" i="90" s="1"/>
  <c r="DN176" i="90" s="1"/>
  <c r="DO176" i="90" s="1"/>
  <c r="DP176" i="90" s="1"/>
  <c r="DQ176" i="90" s="1"/>
  <c r="DR176" i="90" s="1"/>
  <c r="DS176" i="90" s="1"/>
  <c r="EJ176" i="90"/>
  <c r="ED176" i="90"/>
  <c r="EA176" i="90"/>
  <c r="DY176" i="90"/>
  <c r="EF176" i="90"/>
  <c r="EI176" i="90"/>
  <c r="EE176" i="90"/>
  <c r="EB176" i="90"/>
  <c r="EG176" i="90"/>
  <c r="EH176" i="90"/>
  <c r="EC176" i="90"/>
  <c r="CP176" i="90"/>
  <c r="CQ176" i="90" s="1"/>
  <c r="CR176" i="90" s="1"/>
  <c r="CS176" i="90" s="1"/>
  <c r="CT176" i="90" s="1"/>
  <c r="CU176" i="90" s="1"/>
  <c r="CV176" i="90" s="1"/>
  <c r="CW176" i="90" s="1"/>
  <c r="CX176" i="90" s="1"/>
  <c r="CY176" i="90" s="1"/>
  <c r="CZ176" i="90" s="1"/>
  <c r="DA176" i="90" s="1"/>
  <c r="BX176" i="90"/>
  <c r="BY176" i="90" s="1"/>
  <c r="BZ176" i="90" s="1"/>
  <c r="CA176" i="90" s="1"/>
  <c r="CB176" i="90" s="1"/>
  <c r="CC176" i="90" s="1"/>
  <c r="CD176" i="90" s="1"/>
  <c r="CE176" i="90" s="1"/>
  <c r="CF176" i="90" s="1"/>
  <c r="CG176" i="90" s="1"/>
  <c r="CH176" i="90" s="1"/>
  <c r="CI176" i="90" s="1"/>
  <c r="GA584" i="90"/>
  <c r="EK176" i="90" l="1"/>
  <c r="FY176" i="90" s="1"/>
  <c r="GA585" i="90"/>
  <c r="GE176" i="90" l="1"/>
  <c r="DH177" i="90"/>
  <c r="DI177" i="90" s="1"/>
  <c r="DJ177" i="90" s="1"/>
  <c r="DK177" i="90" s="1"/>
  <c r="DL177" i="90" s="1"/>
  <c r="DM177" i="90" s="1"/>
  <c r="DN177" i="90" s="1"/>
  <c r="DO177" i="90" s="1"/>
  <c r="DP177" i="90" s="1"/>
  <c r="DQ177" i="90" s="1"/>
  <c r="DR177" i="90" s="1"/>
  <c r="DS177" i="90" s="1"/>
  <c r="FZ176" i="90"/>
  <c r="GA586" i="90"/>
  <c r="EE177" i="90" l="1"/>
  <c r="CP177" i="90"/>
  <c r="CQ177" i="90" s="1"/>
  <c r="CR177" i="90" s="1"/>
  <c r="CS177" i="90" s="1"/>
  <c r="CT177" i="90" s="1"/>
  <c r="CU177" i="90" s="1"/>
  <c r="CV177" i="90" s="1"/>
  <c r="CW177" i="90" s="1"/>
  <c r="CX177" i="90" s="1"/>
  <c r="CY177" i="90" s="1"/>
  <c r="CZ177" i="90" s="1"/>
  <c r="DA177" i="90" s="1"/>
  <c r="DY177" i="90"/>
  <c r="EB177" i="90"/>
  <c r="BX177" i="90"/>
  <c r="BY177" i="90" s="1"/>
  <c r="BZ177" i="90" s="1"/>
  <c r="CA177" i="90" s="1"/>
  <c r="CB177" i="90" s="1"/>
  <c r="CC177" i="90" s="1"/>
  <c r="CD177" i="90" s="1"/>
  <c r="CE177" i="90" s="1"/>
  <c r="CF177" i="90" s="1"/>
  <c r="CG177" i="90" s="1"/>
  <c r="CH177" i="90" s="1"/>
  <c r="CI177" i="90" s="1"/>
  <c r="EH177" i="90"/>
  <c r="EC177" i="90"/>
  <c r="EI177" i="90"/>
  <c r="ED177" i="90"/>
  <c r="EA177" i="90"/>
  <c r="DZ177" i="90"/>
  <c r="EG177" i="90"/>
  <c r="EF177" i="90"/>
  <c r="EJ177" i="90"/>
  <c r="GA587" i="90"/>
  <c r="GB587" i="90" s="1"/>
  <c r="GC587" i="90" s="1"/>
  <c r="EK177" i="90" l="1"/>
  <c r="FY177" i="90" s="1"/>
  <c r="GE177" i="90" s="1"/>
  <c r="GA588" i="90"/>
  <c r="FZ177" i="90" l="1"/>
  <c r="GA589" i="90"/>
  <c r="EA178" i="90" l="1"/>
  <c r="EI178" i="90"/>
  <c r="CP178" i="90"/>
  <c r="CQ178" i="90" s="1"/>
  <c r="CR178" i="90" s="1"/>
  <c r="CS178" i="90" s="1"/>
  <c r="CT178" i="90" s="1"/>
  <c r="CU178" i="90" s="1"/>
  <c r="CV178" i="90" s="1"/>
  <c r="CW178" i="90" s="1"/>
  <c r="CX178" i="90" s="1"/>
  <c r="CY178" i="90" s="1"/>
  <c r="CZ178" i="90" s="1"/>
  <c r="DA178" i="90" s="1"/>
  <c r="DH178" i="90"/>
  <c r="DI178" i="90" s="1"/>
  <c r="DJ178" i="90" s="1"/>
  <c r="DK178" i="90" s="1"/>
  <c r="DL178" i="90" s="1"/>
  <c r="DM178" i="90" s="1"/>
  <c r="DN178" i="90" s="1"/>
  <c r="DO178" i="90" s="1"/>
  <c r="DP178" i="90" s="1"/>
  <c r="DQ178" i="90" s="1"/>
  <c r="DR178" i="90" s="1"/>
  <c r="DS178" i="90" s="1"/>
  <c r="EC178" i="90"/>
  <c r="EG178" i="90"/>
  <c r="DZ178" i="90"/>
  <c r="EJ178" i="90"/>
  <c r="DY178" i="90"/>
  <c r="EB178" i="90"/>
  <c r="EF178" i="90"/>
  <c r="ED178" i="90"/>
  <c r="EH178" i="90"/>
  <c r="EE178" i="90"/>
  <c r="GA590" i="90"/>
  <c r="BX178" i="90" l="1"/>
  <c r="BY178" i="90" s="1"/>
  <c r="BZ178" i="90" s="1"/>
  <c r="CA178" i="90" s="1"/>
  <c r="CB178" i="90" s="1"/>
  <c r="CC178" i="90" s="1"/>
  <c r="CD178" i="90" s="1"/>
  <c r="CE178" i="90" s="1"/>
  <c r="CF178" i="90" s="1"/>
  <c r="CG178" i="90" s="1"/>
  <c r="CH178" i="90" s="1"/>
  <c r="CI178" i="90" s="1"/>
  <c r="EK178" i="90"/>
  <c r="FY178" i="90" s="1"/>
  <c r="GA591" i="90"/>
  <c r="GE178" i="90" l="1"/>
  <c r="FZ178" i="90"/>
  <c r="GA592" i="90"/>
  <c r="DH179" i="90" l="1"/>
  <c r="DI179" i="90" s="1"/>
  <c r="DJ179" i="90" s="1"/>
  <c r="DK179" i="90" s="1"/>
  <c r="DL179" i="90" s="1"/>
  <c r="DM179" i="90" s="1"/>
  <c r="DN179" i="90" s="1"/>
  <c r="DO179" i="90" s="1"/>
  <c r="DP179" i="90" s="1"/>
  <c r="DQ179" i="90" s="1"/>
  <c r="DR179" i="90" s="1"/>
  <c r="DS179" i="90" s="1"/>
  <c r="ED179" i="90"/>
  <c r="EF179" i="90"/>
  <c r="CP179" i="90"/>
  <c r="CQ179" i="90" s="1"/>
  <c r="CR179" i="90" s="1"/>
  <c r="CS179" i="90" s="1"/>
  <c r="CT179" i="90" s="1"/>
  <c r="CU179" i="90" s="1"/>
  <c r="CV179" i="90" s="1"/>
  <c r="CW179" i="90" s="1"/>
  <c r="CX179" i="90" s="1"/>
  <c r="CY179" i="90" s="1"/>
  <c r="CZ179" i="90" s="1"/>
  <c r="DA179" i="90" s="1"/>
  <c r="EB179" i="90"/>
  <c r="BX179" i="90"/>
  <c r="EI179" i="90"/>
  <c r="EE179" i="90"/>
  <c r="EJ179" i="90"/>
  <c r="DZ179" i="90"/>
  <c r="EG179" i="90"/>
  <c r="EC179" i="90"/>
  <c r="GA593" i="90"/>
  <c r="BY179" i="90" l="1"/>
  <c r="BZ179" i="90" s="1"/>
  <c r="CA179" i="90" s="1"/>
  <c r="CB179" i="90" s="1"/>
  <c r="CC179" i="90" s="1"/>
  <c r="CD179" i="90" s="1"/>
  <c r="CE179" i="90" s="1"/>
  <c r="CF179" i="90" s="1"/>
  <c r="CG179" i="90" s="1"/>
  <c r="CH179" i="90" s="1"/>
  <c r="CI179" i="90" s="1"/>
  <c r="DY179" i="90"/>
  <c r="EA179" i="90"/>
  <c r="EH179" i="90"/>
  <c r="GA594" i="90"/>
  <c r="EK179" i="90" l="1"/>
  <c r="FY179" i="90" s="1"/>
  <c r="GA595" i="90"/>
  <c r="FZ179" i="90" l="1"/>
  <c r="GA596" i="90"/>
  <c r="DH180" i="90" l="1"/>
  <c r="DI180" i="90" s="1"/>
  <c r="DJ180" i="90" s="1"/>
  <c r="DK180" i="90" s="1"/>
  <c r="DL180" i="90" s="1"/>
  <c r="DM180" i="90" s="1"/>
  <c r="DN180" i="90" s="1"/>
  <c r="DO180" i="90" s="1"/>
  <c r="DP180" i="90" s="1"/>
  <c r="DQ180" i="90" s="1"/>
  <c r="DR180" i="90" s="1"/>
  <c r="DS180" i="90" s="1"/>
  <c r="CP180" i="90"/>
  <c r="CQ180" i="90" s="1"/>
  <c r="CR180" i="90" s="1"/>
  <c r="CS180" i="90" s="1"/>
  <c r="CT180" i="90" s="1"/>
  <c r="CU180" i="90" s="1"/>
  <c r="CV180" i="90" s="1"/>
  <c r="CW180" i="90" s="1"/>
  <c r="CX180" i="90" s="1"/>
  <c r="CY180" i="90" s="1"/>
  <c r="CZ180" i="90" s="1"/>
  <c r="DA180" i="90" s="1"/>
  <c r="BX180" i="90"/>
  <c r="EH180" i="90"/>
  <c r="ED180" i="90"/>
  <c r="EI180" i="90"/>
  <c r="EJ180" i="90"/>
  <c r="EA180" i="90"/>
  <c r="EC180" i="90"/>
  <c r="EE180" i="90"/>
  <c r="EF180" i="90"/>
  <c r="DZ180" i="90"/>
  <c r="BY180" i="90"/>
  <c r="BZ180" i="90" s="1"/>
  <c r="CA180" i="90" s="1"/>
  <c r="CB180" i="90" s="1"/>
  <c r="CC180" i="90" s="1"/>
  <c r="CD180" i="90" s="1"/>
  <c r="CE180" i="90" s="1"/>
  <c r="CF180" i="90" s="1"/>
  <c r="CG180" i="90" s="1"/>
  <c r="CH180" i="90" s="1"/>
  <c r="CI180" i="90" s="1"/>
  <c r="DY180" i="90"/>
  <c r="GA597" i="90"/>
  <c r="GB597" i="90" s="1"/>
  <c r="GC597" i="90" s="1"/>
  <c r="EG180" i="90" l="1"/>
  <c r="EB180" i="90"/>
  <c r="GA598" i="90"/>
  <c r="EK180" i="90" l="1"/>
  <c r="FY180" i="90" s="1"/>
  <c r="FZ180" i="90" s="1"/>
  <c r="GA599" i="90"/>
  <c r="EF181" i="90" l="1"/>
  <c r="GA600" i="90"/>
  <c r="ED181" i="90" l="1"/>
  <c r="DY181" i="90"/>
  <c r="EH181" i="90"/>
  <c r="DH181" i="90"/>
  <c r="DI181" i="90" s="1"/>
  <c r="DJ181" i="90" s="1"/>
  <c r="DK181" i="90" s="1"/>
  <c r="DL181" i="90" s="1"/>
  <c r="DM181" i="90" s="1"/>
  <c r="DN181" i="90" s="1"/>
  <c r="DO181" i="90" s="1"/>
  <c r="DP181" i="90" s="1"/>
  <c r="DQ181" i="90" s="1"/>
  <c r="DR181" i="90" s="1"/>
  <c r="DS181" i="90" s="1"/>
  <c r="BX181" i="90"/>
  <c r="BY181" i="90" s="1"/>
  <c r="BZ181" i="90" s="1"/>
  <c r="CA181" i="90" s="1"/>
  <c r="CB181" i="90" s="1"/>
  <c r="CC181" i="90" s="1"/>
  <c r="CD181" i="90" s="1"/>
  <c r="CE181" i="90" s="1"/>
  <c r="CF181" i="90" s="1"/>
  <c r="CG181" i="90" s="1"/>
  <c r="CH181" i="90" s="1"/>
  <c r="CI181" i="90" s="1"/>
  <c r="CP181" i="90"/>
  <c r="CQ181" i="90" s="1"/>
  <c r="CR181" i="90" s="1"/>
  <c r="CS181" i="90" s="1"/>
  <c r="CT181" i="90" s="1"/>
  <c r="CU181" i="90" s="1"/>
  <c r="CV181" i="90" s="1"/>
  <c r="CW181" i="90" s="1"/>
  <c r="CX181" i="90" s="1"/>
  <c r="CY181" i="90" s="1"/>
  <c r="CZ181" i="90" s="1"/>
  <c r="DA181" i="90" s="1"/>
  <c r="EB181" i="90"/>
  <c r="EE181" i="90"/>
  <c r="EC181" i="90"/>
  <c r="DZ181" i="90"/>
  <c r="EJ181" i="90"/>
  <c r="EG181" i="90"/>
  <c r="EA181" i="90"/>
  <c r="EI181" i="90"/>
  <c r="GA601" i="90"/>
  <c r="EK181" i="90" l="1"/>
  <c r="FY181" i="90" s="1"/>
  <c r="FZ181" i="90" s="1"/>
  <c r="GA602" i="90"/>
  <c r="EH182" i="90" l="1"/>
  <c r="GA603" i="90"/>
  <c r="DY182" i="90" l="1"/>
  <c r="EC182" i="90"/>
  <c r="EA182" i="90"/>
  <c r="DZ182" i="90"/>
  <c r="EE182" i="90"/>
  <c r="EJ182" i="90"/>
  <c r="EB182" i="90"/>
  <c r="CP182" i="90"/>
  <c r="CQ182" i="90" s="1"/>
  <c r="CR182" i="90" s="1"/>
  <c r="CS182" i="90" s="1"/>
  <c r="CT182" i="90" s="1"/>
  <c r="CU182" i="90" s="1"/>
  <c r="CV182" i="90" s="1"/>
  <c r="CW182" i="90" s="1"/>
  <c r="CX182" i="90" s="1"/>
  <c r="CY182" i="90" s="1"/>
  <c r="CZ182" i="90" s="1"/>
  <c r="DA182" i="90" s="1"/>
  <c r="EG182" i="90"/>
  <c r="EI182" i="90"/>
  <c r="DH182" i="90"/>
  <c r="DI182" i="90" s="1"/>
  <c r="DJ182" i="90" s="1"/>
  <c r="DK182" i="90" s="1"/>
  <c r="DL182" i="90" s="1"/>
  <c r="DM182" i="90" s="1"/>
  <c r="DN182" i="90" s="1"/>
  <c r="DO182" i="90" s="1"/>
  <c r="DP182" i="90" s="1"/>
  <c r="DQ182" i="90" s="1"/>
  <c r="DR182" i="90" s="1"/>
  <c r="DS182" i="90" s="1"/>
  <c r="ED182" i="90"/>
  <c r="EF182" i="90"/>
  <c r="GA604" i="90"/>
  <c r="GB604" i="90" s="1"/>
  <c r="GC604" i="90" s="1"/>
  <c r="BX182" i="90" l="1"/>
  <c r="BY182" i="90" s="1"/>
  <c r="BZ182" i="90" s="1"/>
  <c r="CA182" i="90" s="1"/>
  <c r="CB182" i="90" s="1"/>
  <c r="CC182" i="90" s="1"/>
  <c r="CD182" i="90" s="1"/>
  <c r="CE182" i="90" s="1"/>
  <c r="CF182" i="90" s="1"/>
  <c r="CG182" i="90" s="1"/>
  <c r="CH182" i="90" s="1"/>
  <c r="CI182" i="90" s="1"/>
  <c r="EK182" i="90"/>
  <c r="FY182" i="90" s="1"/>
  <c r="GA605" i="90"/>
  <c r="GE182" i="90" l="1"/>
  <c r="FZ182" i="90"/>
  <c r="GA606" i="90"/>
  <c r="BX183" i="90" l="1"/>
  <c r="DH183" i="90"/>
  <c r="DI183" i="90" s="1"/>
  <c r="DJ183" i="90" s="1"/>
  <c r="DK183" i="90" s="1"/>
  <c r="DL183" i="90" s="1"/>
  <c r="DM183" i="90" s="1"/>
  <c r="DN183" i="90" s="1"/>
  <c r="DO183" i="90" s="1"/>
  <c r="DP183" i="90" s="1"/>
  <c r="DQ183" i="90" s="1"/>
  <c r="DR183" i="90" s="1"/>
  <c r="DS183" i="90" s="1"/>
  <c r="CP183" i="90"/>
  <c r="CQ183" i="90" s="1"/>
  <c r="CR183" i="90" s="1"/>
  <c r="CS183" i="90" s="1"/>
  <c r="CT183" i="90" s="1"/>
  <c r="CU183" i="90" s="1"/>
  <c r="CV183" i="90" s="1"/>
  <c r="CW183" i="90" s="1"/>
  <c r="CX183" i="90" s="1"/>
  <c r="CY183" i="90" s="1"/>
  <c r="CZ183" i="90" s="1"/>
  <c r="DA183" i="90" s="1"/>
  <c r="DZ183" i="90"/>
  <c r="EG183" i="90"/>
  <c r="EF183" i="90"/>
  <c r="EI183" i="90"/>
  <c r="EE183" i="90"/>
  <c r="ED183" i="90"/>
  <c r="BY183" i="90"/>
  <c r="GA607" i="90"/>
  <c r="EB183" i="90" l="1"/>
  <c r="EH183" i="90"/>
  <c r="EA183" i="90"/>
  <c r="EC183" i="90"/>
  <c r="DY183" i="90"/>
  <c r="BZ183" i="90"/>
  <c r="CA183" i="90" s="1"/>
  <c r="CB183" i="90" s="1"/>
  <c r="CC183" i="90" s="1"/>
  <c r="CD183" i="90" s="1"/>
  <c r="CE183" i="90" s="1"/>
  <c r="CF183" i="90" s="1"/>
  <c r="CG183" i="90" s="1"/>
  <c r="CH183" i="90" s="1"/>
  <c r="CI183" i="90" s="1"/>
  <c r="EJ183" i="90"/>
  <c r="GA608" i="90"/>
  <c r="EK183" i="90" l="1"/>
  <c r="FY183" i="90" s="1"/>
  <c r="GA609" i="90"/>
  <c r="GE183" i="90" l="1"/>
  <c r="FZ183" i="90"/>
  <c r="GA610" i="90"/>
  <c r="DH184" i="90" l="1"/>
  <c r="DI184" i="90" s="1"/>
  <c r="DJ184" i="90" s="1"/>
  <c r="DK184" i="90" s="1"/>
  <c r="DL184" i="90" s="1"/>
  <c r="DM184" i="90" s="1"/>
  <c r="DN184" i="90" s="1"/>
  <c r="DO184" i="90" s="1"/>
  <c r="DP184" i="90" s="1"/>
  <c r="DQ184" i="90" s="1"/>
  <c r="DR184" i="90" s="1"/>
  <c r="DS184" i="90" s="1"/>
  <c r="EC184" i="90"/>
  <c r="CP184" i="90"/>
  <c r="CQ184" i="90" s="1"/>
  <c r="CR184" i="90" s="1"/>
  <c r="CS184" i="90" s="1"/>
  <c r="CT184" i="90" s="1"/>
  <c r="CU184" i="90" s="1"/>
  <c r="CV184" i="90" s="1"/>
  <c r="CW184" i="90" s="1"/>
  <c r="CX184" i="90" s="1"/>
  <c r="CY184" i="90" s="1"/>
  <c r="CZ184" i="90" s="1"/>
  <c r="DA184" i="90" s="1"/>
  <c r="BX184" i="90"/>
  <c r="BY184" i="90" s="1"/>
  <c r="BZ184" i="90" s="1"/>
  <c r="CA184" i="90" s="1"/>
  <c r="CB184" i="90" s="1"/>
  <c r="CC184" i="90" s="1"/>
  <c r="CD184" i="90" s="1"/>
  <c r="CE184" i="90" s="1"/>
  <c r="CF184" i="90" s="1"/>
  <c r="CG184" i="90" s="1"/>
  <c r="CH184" i="90" s="1"/>
  <c r="CI184" i="90" s="1"/>
  <c r="EG184" i="90"/>
  <c r="EI184" i="90"/>
  <c r="EA184" i="90"/>
  <c r="DY184" i="90"/>
  <c r="DZ184" i="90"/>
  <c r="EH184" i="90"/>
  <c r="EJ184" i="90"/>
  <c r="EE184" i="90"/>
  <c r="ED184" i="90"/>
  <c r="EF184" i="90"/>
  <c r="GA611" i="90"/>
  <c r="EB184" i="90" l="1"/>
  <c r="EK184" i="90" s="1"/>
  <c r="GA612" i="90"/>
  <c r="FY184" i="90" l="1"/>
  <c r="GE184" i="90" s="1"/>
  <c r="GA613" i="90"/>
  <c r="FZ184" i="90" l="1"/>
  <c r="CP185" i="90"/>
  <c r="CQ185" i="90" s="1"/>
  <c r="CR185" i="90" s="1"/>
  <c r="CS185" i="90" s="1"/>
  <c r="CT185" i="90" s="1"/>
  <c r="CU185" i="90" s="1"/>
  <c r="CV185" i="90" s="1"/>
  <c r="CW185" i="90" s="1"/>
  <c r="CX185" i="90" s="1"/>
  <c r="CY185" i="90" s="1"/>
  <c r="CZ185" i="90" s="1"/>
  <c r="DA185" i="90" s="1"/>
  <c r="DH185" i="90"/>
  <c r="DI185" i="90" s="1"/>
  <c r="DJ185" i="90" s="1"/>
  <c r="DK185" i="90" s="1"/>
  <c r="DL185" i="90" s="1"/>
  <c r="DM185" i="90" s="1"/>
  <c r="DN185" i="90" s="1"/>
  <c r="DO185" i="90" s="1"/>
  <c r="DP185" i="90" s="1"/>
  <c r="DQ185" i="90" s="1"/>
  <c r="DR185" i="90" s="1"/>
  <c r="DS185" i="90" s="1"/>
  <c r="BX185" i="90"/>
  <c r="EJ185" i="90"/>
  <c r="EH185" i="90"/>
  <c r="EA185" i="90"/>
  <c r="ED185" i="90"/>
  <c r="EI185" i="90"/>
  <c r="DY185" i="90"/>
  <c r="EF185" i="90"/>
  <c r="BY185" i="90"/>
  <c r="BZ185" i="90" s="1"/>
  <c r="CA185" i="90" s="1"/>
  <c r="CB185" i="90" s="1"/>
  <c r="CC185" i="90" s="1"/>
  <c r="CD185" i="90" s="1"/>
  <c r="CE185" i="90" s="1"/>
  <c r="CF185" i="90" s="1"/>
  <c r="CG185" i="90" s="1"/>
  <c r="CH185" i="90" s="1"/>
  <c r="CI185" i="90" s="1"/>
  <c r="EE185" i="90"/>
  <c r="GA614" i="90"/>
  <c r="DZ185" i="90" l="1"/>
  <c r="EG185" i="90"/>
  <c r="EB185" i="90"/>
  <c r="EC185" i="90"/>
  <c r="GA615" i="90"/>
  <c r="EK185" i="90" l="1"/>
  <c r="FY185" i="90" s="1"/>
  <c r="GE185" i="90" s="1"/>
  <c r="GA616" i="90"/>
  <c r="FZ185" i="90" l="1"/>
  <c r="GA617" i="90"/>
  <c r="ED186" i="90" l="1"/>
  <c r="EG186" i="90"/>
  <c r="EA186" i="90"/>
  <c r="DZ186" i="90"/>
  <c r="EE186" i="90"/>
  <c r="BX186" i="90"/>
  <c r="BY186" i="90" s="1"/>
  <c r="BZ186" i="90" s="1"/>
  <c r="CA186" i="90" s="1"/>
  <c r="CB186" i="90" s="1"/>
  <c r="CC186" i="90" s="1"/>
  <c r="CD186" i="90" s="1"/>
  <c r="CE186" i="90" s="1"/>
  <c r="CF186" i="90" s="1"/>
  <c r="CG186" i="90" s="1"/>
  <c r="CH186" i="90" s="1"/>
  <c r="CI186" i="90" s="1"/>
  <c r="EB186" i="90"/>
  <c r="CP186" i="90"/>
  <c r="CQ186" i="90" s="1"/>
  <c r="CR186" i="90" s="1"/>
  <c r="CS186" i="90" s="1"/>
  <c r="CT186" i="90" s="1"/>
  <c r="CU186" i="90" s="1"/>
  <c r="CV186" i="90" s="1"/>
  <c r="CW186" i="90" s="1"/>
  <c r="CX186" i="90" s="1"/>
  <c r="CY186" i="90" s="1"/>
  <c r="CZ186" i="90" s="1"/>
  <c r="DA186" i="90" s="1"/>
  <c r="DY186" i="90"/>
  <c r="EH186" i="90"/>
  <c r="EC186" i="90"/>
  <c r="EF186" i="90"/>
  <c r="EI186" i="90"/>
  <c r="EJ186" i="90"/>
  <c r="DH186" i="90"/>
  <c r="DI186" i="90" s="1"/>
  <c r="DJ186" i="90" s="1"/>
  <c r="DK186" i="90" s="1"/>
  <c r="DL186" i="90" s="1"/>
  <c r="DM186" i="90" s="1"/>
  <c r="DN186" i="90" s="1"/>
  <c r="DO186" i="90" s="1"/>
  <c r="DP186" i="90" s="1"/>
  <c r="DQ186" i="90" s="1"/>
  <c r="DR186" i="90" s="1"/>
  <c r="DS186" i="90" s="1"/>
  <c r="GA618" i="90"/>
  <c r="EK186" i="90" l="1"/>
  <c r="FY186" i="90" s="1"/>
  <c r="GE186" i="90" s="1"/>
  <c r="GA619" i="90"/>
  <c r="FZ186" i="90" l="1"/>
  <c r="GA620" i="90"/>
  <c r="DH187" i="90" l="1"/>
  <c r="DI187" i="90" s="1"/>
  <c r="DJ187" i="90" s="1"/>
  <c r="DK187" i="90" s="1"/>
  <c r="DL187" i="90" s="1"/>
  <c r="DM187" i="90" s="1"/>
  <c r="DN187" i="90" s="1"/>
  <c r="DO187" i="90" s="1"/>
  <c r="DP187" i="90" s="1"/>
  <c r="DQ187" i="90" s="1"/>
  <c r="DR187" i="90" s="1"/>
  <c r="DS187" i="90" s="1"/>
  <c r="EG187" i="90"/>
  <c r="CP187" i="90"/>
  <c r="CQ187" i="90" s="1"/>
  <c r="CR187" i="90" s="1"/>
  <c r="CS187" i="90" s="1"/>
  <c r="CT187" i="90" s="1"/>
  <c r="CU187" i="90" s="1"/>
  <c r="CV187" i="90" s="1"/>
  <c r="CW187" i="90" s="1"/>
  <c r="CX187" i="90" s="1"/>
  <c r="CY187" i="90" s="1"/>
  <c r="CZ187" i="90" s="1"/>
  <c r="DA187" i="90" s="1"/>
  <c r="DY187" i="90"/>
  <c r="EJ187" i="90"/>
  <c r="ED187" i="90"/>
  <c r="EI187" i="90"/>
  <c r="EE187" i="90"/>
  <c r="EF187" i="90"/>
  <c r="EH187" i="90"/>
  <c r="EB187" i="90"/>
  <c r="BX187" i="90"/>
  <c r="BY187" i="90" s="1"/>
  <c r="BZ187" i="90" s="1"/>
  <c r="CA187" i="90" s="1"/>
  <c r="CB187" i="90" s="1"/>
  <c r="CC187" i="90" s="1"/>
  <c r="CD187" i="90" s="1"/>
  <c r="CE187" i="90" s="1"/>
  <c r="CF187" i="90" s="1"/>
  <c r="CG187" i="90" s="1"/>
  <c r="CH187" i="90" s="1"/>
  <c r="CI187" i="90" s="1"/>
  <c r="DZ187" i="90"/>
  <c r="EA187" i="90"/>
  <c r="EC187" i="90"/>
  <c r="GA621" i="90"/>
  <c r="EK187" i="90" l="1"/>
  <c r="FY187" i="90" s="1"/>
  <c r="FZ187" i="90" s="1"/>
  <c r="GA622" i="90"/>
  <c r="EI188" i="90" l="1"/>
  <c r="GA623" i="90"/>
  <c r="EG188" i="90" l="1"/>
  <c r="EB188" i="90"/>
  <c r="BX188" i="90"/>
  <c r="BY188" i="90" s="1"/>
  <c r="BZ188" i="90" s="1"/>
  <c r="CA188" i="90" s="1"/>
  <c r="CB188" i="90" s="1"/>
  <c r="CC188" i="90" s="1"/>
  <c r="CD188" i="90" s="1"/>
  <c r="CE188" i="90" s="1"/>
  <c r="CF188" i="90" s="1"/>
  <c r="CG188" i="90" s="1"/>
  <c r="CH188" i="90" s="1"/>
  <c r="CI188" i="90" s="1"/>
  <c r="DY188" i="90"/>
  <c r="EF188" i="90"/>
  <c r="EJ188" i="90"/>
  <c r="EE188" i="90"/>
  <c r="EC188" i="90"/>
  <c r="EA188" i="90"/>
  <c r="EH188" i="90"/>
  <c r="CP188" i="90"/>
  <c r="CQ188" i="90" s="1"/>
  <c r="CR188" i="90" s="1"/>
  <c r="CS188" i="90" s="1"/>
  <c r="CT188" i="90" s="1"/>
  <c r="CU188" i="90" s="1"/>
  <c r="CV188" i="90" s="1"/>
  <c r="CW188" i="90" s="1"/>
  <c r="CX188" i="90" s="1"/>
  <c r="CY188" i="90" s="1"/>
  <c r="CZ188" i="90" s="1"/>
  <c r="DA188" i="90" s="1"/>
  <c r="ED188" i="90"/>
  <c r="DH188" i="90"/>
  <c r="DI188" i="90" s="1"/>
  <c r="DJ188" i="90" s="1"/>
  <c r="DK188" i="90" s="1"/>
  <c r="DL188" i="90" s="1"/>
  <c r="DM188" i="90" s="1"/>
  <c r="DN188" i="90" s="1"/>
  <c r="DO188" i="90" s="1"/>
  <c r="DP188" i="90" s="1"/>
  <c r="DQ188" i="90" s="1"/>
  <c r="DR188" i="90" s="1"/>
  <c r="DS188" i="90" s="1"/>
  <c r="DZ188" i="90"/>
  <c r="GA624" i="90"/>
  <c r="EK188" i="90" l="1"/>
  <c r="FY188" i="90" s="1"/>
  <c r="GA625" i="90"/>
  <c r="GE188" i="90" l="1"/>
  <c r="FZ188" i="90"/>
  <c r="GA626" i="90"/>
  <c r="DH189" i="90" l="1"/>
  <c r="DI189" i="90" s="1"/>
  <c r="DJ189" i="90" s="1"/>
  <c r="DK189" i="90" s="1"/>
  <c r="DL189" i="90" s="1"/>
  <c r="DM189" i="90" s="1"/>
  <c r="DN189" i="90" s="1"/>
  <c r="DO189" i="90" s="1"/>
  <c r="DP189" i="90" s="1"/>
  <c r="DQ189" i="90" s="1"/>
  <c r="DR189" i="90" s="1"/>
  <c r="DS189" i="90" s="1"/>
  <c r="CP189" i="90"/>
  <c r="CQ189" i="90" s="1"/>
  <c r="CR189" i="90" s="1"/>
  <c r="CS189" i="90" s="1"/>
  <c r="CT189" i="90" s="1"/>
  <c r="CU189" i="90" s="1"/>
  <c r="CV189" i="90" s="1"/>
  <c r="CW189" i="90" s="1"/>
  <c r="CX189" i="90" s="1"/>
  <c r="CY189" i="90" s="1"/>
  <c r="CZ189" i="90" s="1"/>
  <c r="DA189" i="90" s="1"/>
  <c r="EG189" i="90"/>
  <c r="DZ189" i="90"/>
  <c r="EB189" i="90"/>
  <c r="EI189" i="90"/>
  <c r="EA189" i="90"/>
  <c r="EH189" i="90"/>
  <c r="EF189" i="90"/>
  <c r="DY189" i="90"/>
  <c r="ED189" i="90"/>
  <c r="EE189" i="90"/>
  <c r="GA627" i="90"/>
  <c r="GB627" i="90" s="1"/>
  <c r="GC627" i="90" s="1"/>
  <c r="BX189" i="90" l="1"/>
  <c r="BY189" i="90" s="1"/>
  <c r="BZ189" i="90" s="1"/>
  <c r="CA189" i="90" s="1"/>
  <c r="CB189" i="90" s="1"/>
  <c r="CC189" i="90" s="1"/>
  <c r="CD189" i="90" s="1"/>
  <c r="CE189" i="90" s="1"/>
  <c r="CF189" i="90" s="1"/>
  <c r="CG189" i="90" s="1"/>
  <c r="CH189" i="90" s="1"/>
  <c r="CI189" i="90" s="1"/>
  <c r="EC189" i="90"/>
  <c r="EJ189" i="90"/>
  <c r="GA628" i="90"/>
  <c r="EK189" i="90" l="1"/>
  <c r="FY189" i="90" s="1"/>
  <c r="FZ189" i="90" s="1"/>
  <c r="GA629" i="90"/>
  <c r="GE189" i="90" l="1"/>
  <c r="GA630" i="90"/>
  <c r="CP190" i="90" l="1"/>
  <c r="CQ190" i="90" s="1"/>
  <c r="CR190" i="90" s="1"/>
  <c r="CS190" i="90" s="1"/>
  <c r="CT190" i="90" s="1"/>
  <c r="CU190" i="90" s="1"/>
  <c r="CV190" i="90" s="1"/>
  <c r="CW190" i="90" s="1"/>
  <c r="CX190" i="90" s="1"/>
  <c r="CY190" i="90" s="1"/>
  <c r="CZ190" i="90" s="1"/>
  <c r="DA190" i="90" s="1"/>
  <c r="EE190" i="90"/>
  <c r="EI190" i="90"/>
  <c r="EH190" i="90"/>
  <c r="EA190" i="90"/>
  <c r="DH190" i="90"/>
  <c r="DI190" i="90" s="1"/>
  <c r="DJ190" i="90" s="1"/>
  <c r="DK190" i="90" s="1"/>
  <c r="DL190" i="90" s="1"/>
  <c r="DM190" i="90" s="1"/>
  <c r="DN190" i="90" s="1"/>
  <c r="DO190" i="90" s="1"/>
  <c r="DP190" i="90" s="1"/>
  <c r="DQ190" i="90" s="1"/>
  <c r="DR190" i="90" s="1"/>
  <c r="DS190" i="90" s="1"/>
  <c r="EB190" i="90"/>
  <c r="EJ190" i="90"/>
  <c r="EF190" i="90"/>
  <c r="DZ190" i="90"/>
  <c r="DY190" i="90"/>
  <c r="EC190" i="90"/>
  <c r="BX190" i="90"/>
  <c r="BY190" i="90" s="1"/>
  <c r="BZ190" i="90" s="1"/>
  <c r="CA190" i="90" s="1"/>
  <c r="CB190" i="90" s="1"/>
  <c r="CC190" i="90" s="1"/>
  <c r="CD190" i="90" s="1"/>
  <c r="CE190" i="90" s="1"/>
  <c r="CF190" i="90" s="1"/>
  <c r="CG190" i="90" s="1"/>
  <c r="CH190" i="90" s="1"/>
  <c r="CI190" i="90" s="1"/>
  <c r="ED190" i="90"/>
  <c r="EG190" i="90"/>
  <c r="GA631" i="90"/>
  <c r="EK190" i="90" l="1"/>
  <c r="FY190" i="90" s="1"/>
  <c r="FZ190" i="90" s="1"/>
  <c r="GA632" i="90"/>
  <c r="GE190" i="90" l="1"/>
  <c r="GA633" i="90"/>
  <c r="GB633" i="90" s="1"/>
  <c r="GC633" i="90" s="1"/>
  <c r="BX191" i="90" l="1"/>
  <c r="EA191" i="90"/>
  <c r="ED191" i="90"/>
  <c r="DH191" i="90"/>
  <c r="DI191" i="90" s="1"/>
  <c r="DJ191" i="90" s="1"/>
  <c r="DK191" i="90" s="1"/>
  <c r="DL191" i="90" s="1"/>
  <c r="DM191" i="90" s="1"/>
  <c r="DN191" i="90" s="1"/>
  <c r="DO191" i="90" s="1"/>
  <c r="DP191" i="90" s="1"/>
  <c r="DQ191" i="90" s="1"/>
  <c r="DR191" i="90" s="1"/>
  <c r="DS191" i="90" s="1"/>
  <c r="EJ191" i="90"/>
  <c r="BY191" i="90"/>
  <c r="EF191" i="90"/>
  <c r="EI191" i="90"/>
  <c r="CP191" i="90"/>
  <c r="CQ191" i="90" s="1"/>
  <c r="CR191" i="90" s="1"/>
  <c r="CS191" i="90" s="1"/>
  <c r="CT191" i="90" s="1"/>
  <c r="CU191" i="90" s="1"/>
  <c r="CV191" i="90" s="1"/>
  <c r="CW191" i="90" s="1"/>
  <c r="CX191" i="90" s="1"/>
  <c r="CY191" i="90" s="1"/>
  <c r="CZ191" i="90" s="1"/>
  <c r="DA191" i="90" s="1"/>
  <c r="EH191" i="90"/>
  <c r="DY191" i="90"/>
  <c r="BZ191" i="90"/>
  <c r="CA191" i="90" s="1"/>
  <c r="CB191" i="90" s="1"/>
  <c r="CC191" i="90" s="1"/>
  <c r="CD191" i="90" s="1"/>
  <c r="CE191" i="90" s="1"/>
  <c r="CF191" i="90" s="1"/>
  <c r="CG191" i="90" s="1"/>
  <c r="CH191" i="90" s="1"/>
  <c r="CI191" i="90" s="1"/>
  <c r="EB191" i="90"/>
  <c r="EG191" i="90"/>
  <c r="EE191" i="90"/>
  <c r="EC191" i="90"/>
  <c r="DZ191" i="90"/>
  <c r="GA634" i="90"/>
  <c r="EK191" i="90" l="1"/>
  <c r="FY191" i="90" s="1"/>
  <c r="GA635" i="90"/>
  <c r="FZ191" i="90" l="1"/>
  <c r="GE191" i="90"/>
  <c r="GA636" i="90"/>
  <c r="EJ192" i="90" l="1"/>
  <c r="CP192" i="90"/>
  <c r="CQ192" i="90" s="1"/>
  <c r="CR192" i="90" s="1"/>
  <c r="CS192" i="90" s="1"/>
  <c r="CT192" i="90" s="1"/>
  <c r="CU192" i="90" s="1"/>
  <c r="CV192" i="90" s="1"/>
  <c r="CW192" i="90" s="1"/>
  <c r="CX192" i="90" s="1"/>
  <c r="CY192" i="90" s="1"/>
  <c r="CZ192" i="90" s="1"/>
  <c r="DA192" i="90" s="1"/>
  <c r="DH192" i="90"/>
  <c r="DI192" i="90" s="1"/>
  <c r="DJ192" i="90" s="1"/>
  <c r="DK192" i="90" s="1"/>
  <c r="DL192" i="90" s="1"/>
  <c r="DM192" i="90" s="1"/>
  <c r="DN192" i="90" s="1"/>
  <c r="DO192" i="90" s="1"/>
  <c r="DP192" i="90" s="1"/>
  <c r="DQ192" i="90" s="1"/>
  <c r="DR192" i="90" s="1"/>
  <c r="DS192" i="90" s="1"/>
  <c r="BX192" i="90"/>
  <c r="EH192" i="90"/>
  <c r="DY192" i="90"/>
  <c r="BY192" i="90"/>
  <c r="BZ192" i="90" s="1"/>
  <c r="CA192" i="90" s="1"/>
  <c r="CB192" i="90" s="1"/>
  <c r="CC192" i="90" s="1"/>
  <c r="CD192" i="90" s="1"/>
  <c r="CE192" i="90" s="1"/>
  <c r="CF192" i="90" s="1"/>
  <c r="CG192" i="90" s="1"/>
  <c r="CH192" i="90" s="1"/>
  <c r="CI192" i="90" s="1"/>
  <c r="EF192" i="90"/>
  <c r="ED192" i="90"/>
  <c r="EE192" i="90"/>
  <c r="EC192" i="90"/>
  <c r="EB192" i="90"/>
  <c r="EG192" i="90"/>
  <c r="GA637" i="90"/>
  <c r="EI192" i="90" l="1"/>
  <c r="DZ192" i="90"/>
  <c r="EA192" i="90"/>
  <c r="GA638" i="90"/>
  <c r="GB637" i="90"/>
  <c r="GC637" i="90" s="1"/>
  <c r="EK192" i="90" l="1"/>
  <c r="FY192" i="90" s="1"/>
  <c r="GE192" i="90" s="1"/>
  <c r="GA639" i="90"/>
  <c r="GB639" i="90" s="1"/>
  <c r="GC639" i="90" s="1"/>
  <c r="BX193" i="90" l="1"/>
  <c r="FZ192" i="90"/>
  <c r="GA640" i="90"/>
  <c r="EG193" i="90" l="1"/>
  <c r="EI193" i="90"/>
  <c r="DZ193" i="90"/>
  <c r="EC193" i="90"/>
  <c r="DH193" i="90"/>
  <c r="DI193" i="90" s="1"/>
  <c r="DJ193" i="90" s="1"/>
  <c r="DK193" i="90" s="1"/>
  <c r="DL193" i="90" s="1"/>
  <c r="DM193" i="90" s="1"/>
  <c r="DN193" i="90" s="1"/>
  <c r="DO193" i="90" s="1"/>
  <c r="DP193" i="90" s="1"/>
  <c r="DQ193" i="90" s="1"/>
  <c r="DR193" i="90" s="1"/>
  <c r="DS193" i="90" s="1"/>
  <c r="EA193" i="90"/>
  <c r="DY193" i="90"/>
  <c r="EE193" i="90"/>
  <c r="CP193" i="90"/>
  <c r="CQ193" i="90" s="1"/>
  <c r="CR193" i="90" s="1"/>
  <c r="CS193" i="90" s="1"/>
  <c r="CT193" i="90" s="1"/>
  <c r="CU193" i="90" s="1"/>
  <c r="CV193" i="90" s="1"/>
  <c r="CW193" i="90" s="1"/>
  <c r="CX193" i="90" s="1"/>
  <c r="CY193" i="90" s="1"/>
  <c r="CZ193" i="90" s="1"/>
  <c r="DA193" i="90" s="1"/>
  <c r="EB193" i="90"/>
  <c r="ED193" i="90"/>
  <c r="EF193" i="90"/>
  <c r="EJ193" i="90"/>
  <c r="EH193" i="90"/>
  <c r="BY193" i="90"/>
  <c r="BZ193" i="90" s="1"/>
  <c r="CA193" i="90" s="1"/>
  <c r="CB193" i="90" s="1"/>
  <c r="CC193" i="90" s="1"/>
  <c r="CD193" i="90" s="1"/>
  <c r="CE193" i="90" s="1"/>
  <c r="CF193" i="90" s="1"/>
  <c r="CG193" i="90" s="1"/>
  <c r="CH193" i="90" s="1"/>
  <c r="CI193" i="90" s="1"/>
  <c r="GA641" i="90"/>
  <c r="EK193" i="90" l="1"/>
  <c r="FY193" i="90" s="1"/>
  <c r="GA642" i="90"/>
  <c r="FZ193" i="90" l="1"/>
  <c r="GE193" i="90" s="1"/>
  <c r="GG193" i="90" s="1"/>
  <c r="GA643" i="90"/>
  <c r="GH193" i="90" l="1"/>
  <c r="EH194" i="90"/>
  <c r="DH194" i="90"/>
  <c r="DI194" i="90" s="1"/>
  <c r="DJ194" i="90" s="1"/>
  <c r="DK194" i="90" s="1"/>
  <c r="DL194" i="90" s="1"/>
  <c r="DM194" i="90" s="1"/>
  <c r="DN194" i="90" s="1"/>
  <c r="DO194" i="90" s="1"/>
  <c r="DP194" i="90" s="1"/>
  <c r="DQ194" i="90" s="1"/>
  <c r="DR194" i="90" s="1"/>
  <c r="DS194" i="90" s="1"/>
  <c r="EI194" i="90"/>
  <c r="EF194" i="90"/>
  <c r="DY194" i="90"/>
  <c r="CP194" i="90"/>
  <c r="CQ194" i="90" s="1"/>
  <c r="CR194" i="90" s="1"/>
  <c r="CS194" i="90" s="1"/>
  <c r="CT194" i="90" s="1"/>
  <c r="CU194" i="90" s="1"/>
  <c r="CV194" i="90" s="1"/>
  <c r="CW194" i="90" s="1"/>
  <c r="CX194" i="90" s="1"/>
  <c r="CY194" i="90" s="1"/>
  <c r="CZ194" i="90" s="1"/>
  <c r="DA194" i="90" s="1"/>
  <c r="BX194" i="90"/>
  <c r="BY194" i="90" s="1"/>
  <c r="BZ194" i="90" s="1"/>
  <c r="ED194" i="90"/>
  <c r="EG194" i="90"/>
  <c r="EE194" i="90"/>
  <c r="EJ194" i="90"/>
  <c r="EC194" i="90"/>
  <c r="EB194" i="90"/>
  <c r="CA194" i="90"/>
  <c r="CB194" i="90" s="1"/>
  <c r="CC194" i="90" s="1"/>
  <c r="CD194" i="90" s="1"/>
  <c r="CE194" i="90" s="1"/>
  <c r="CF194" i="90" s="1"/>
  <c r="CG194" i="90" s="1"/>
  <c r="CH194" i="90" s="1"/>
  <c r="CI194" i="90" s="1"/>
  <c r="GF193" i="90"/>
  <c r="DZ194" i="90"/>
  <c r="EA194" i="90"/>
  <c r="GA644" i="90"/>
  <c r="EK194" i="90" l="1"/>
  <c r="GA645" i="90"/>
  <c r="FY194" i="90" l="1"/>
  <c r="FZ194" i="90" s="1"/>
  <c r="GA646" i="90"/>
  <c r="EH195" i="90" l="1"/>
  <c r="ED195" i="90"/>
  <c r="DZ195" i="90"/>
  <c r="EI195" i="90"/>
  <c r="EF195" i="90"/>
  <c r="EJ195" i="90"/>
  <c r="EA195" i="90"/>
  <c r="EE195" i="90"/>
  <c r="EC195" i="90"/>
  <c r="DH195" i="90"/>
  <c r="DI195" i="90" s="1"/>
  <c r="DJ195" i="90" s="1"/>
  <c r="DK195" i="90" s="1"/>
  <c r="DL195" i="90" s="1"/>
  <c r="DM195" i="90" s="1"/>
  <c r="DN195" i="90" s="1"/>
  <c r="DO195" i="90" s="1"/>
  <c r="DP195" i="90" s="1"/>
  <c r="DQ195" i="90" s="1"/>
  <c r="DR195" i="90" s="1"/>
  <c r="DS195" i="90" s="1"/>
  <c r="CP195" i="90"/>
  <c r="CQ195" i="90" s="1"/>
  <c r="CR195" i="90" s="1"/>
  <c r="CS195" i="90" s="1"/>
  <c r="CT195" i="90" s="1"/>
  <c r="CU195" i="90" s="1"/>
  <c r="CV195" i="90" s="1"/>
  <c r="CW195" i="90" s="1"/>
  <c r="CX195" i="90" s="1"/>
  <c r="CY195" i="90" s="1"/>
  <c r="CZ195" i="90" s="1"/>
  <c r="DA195" i="90" s="1"/>
  <c r="BX195" i="90"/>
  <c r="BY195" i="90" s="1"/>
  <c r="BZ195" i="90" s="1"/>
  <c r="CA195" i="90" s="1"/>
  <c r="CB195" i="90" s="1"/>
  <c r="CC195" i="90" s="1"/>
  <c r="CD195" i="90" s="1"/>
  <c r="CE195" i="90" s="1"/>
  <c r="CF195" i="90" s="1"/>
  <c r="CG195" i="90" s="1"/>
  <c r="CH195" i="90" s="1"/>
  <c r="CI195" i="90" s="1"/>
  <c r="EB195" i="90"/>
  <c r="EG195" i="90"/>
  <c r="DY195" i="90"/>
  <c r="GA647" i="90"/>
  <c r="EK195" i="90" l="1"/>
  <c r="GA648" i="90"/>
  <c r="FY195" i="90" l="1"/>
  <c r="FZ195" i="90" s="1"/>
  <c r="GA649" i="90"/>
  <c r="GA650" i="90" l="1"/>
  <c r="EE196" i="90" l="1"/>
  <c r="EA196" i="90"/>
  <c r="EH196" i="90"/>
  <c r="EF196" i="90"/>
  <c r="EB196" i="90"/>
  <c r="EG196" i="90"/>
  <c r="ED196" i="90"/>
  <c r="EC196" i="90"/>
  <c r="CP196" i="90"/>
  <c r="CQ196" i="90" s="1"/>
  <c r="CR196" i="90" s="1"/>
  <c r="CS196" i="90" s="1"/>
  <c r="CT196" i="90" s="1"/>
  <c r="CU196" i="90" s="1"/>
  <c r="CV196" i="90" s="1"/>
  <c r="CW196" i="90" s="1"/>
  <c r="CX196" i="90" s="1"/>
  <c r="CY196" i="90" s="1"/>
  <c r="CZ196" i="90" s="1"/>
  <c r="DA196" i="90" s="1"/>
  <c r="BX196" i="90"/>
  <c r="BY196" i="90" s="1"/>
  <c r="BZ196" i="90" s="1"/>
  <c r="CA196" i="90" s="1"/>
  <c r="CB196" i="90" s="1"/>
  <c r="CC196" i="90" s="1"/>
  <c r="CD196" i="90" s="1"/>
  <c r="CE196" i="90" s="1"/>
  <c r="CF196" i="90" s="1"/>
  <c r="CG196" i="90" s="1"/>
  <c r="CH196" i="90" s="1"/>
  <c r="CI196" i="90" s="1"/>
  <c r="EJ196" i="90"/>
  <c r="DY196" i="90"/>
  <c r="DZ196" i="90"/>
  <c r="DH196" i="90"/>
  <c r="DI196" i="90" s="1"/>
  <c r="DJ196" i="90" s="1"/>
  <c r="DK196" i="90" s="1"/>
  <c r="DL196" i="90" s="1"/>
  <c r="DM196" i="90" s="1"/>
  <c r="DN196" i="90" s="1"/>
  <c r="DO196" i="90" s="1"/>
  <c r="DP196" i="90" s="1"/>
  <c r="DQ196" i="90" s="1"/>
  <c r="DR196" i="90" s="1"/>
  <c r="DS196" i="90" s="1"/>
  <c r="EI196" i="90"/>
  <c r="GA651" i="90"/>
  <c r="EK196" i="90" l="1"/>
  <c r="FY196" i="90" s="1"/>
  <c r="GA652" i="90"/>
  <c r="FZ196" i="90" l="1"/>
  <c r="GE196" i="90" s="1"/>
  <c r="GG196" i="90" s="1"/>
  <c r="EG197" i="90"/>
  <c r="GA653" i="90"/>
  <c r="GB653" i="90" s="1"/>
  <c r="GC653" i="90" s="1"/>
  <c r="GH196" i="90" l="1"/>
  <c r="EE197" i="90"/>
  <c r="EJ197" i="90"/>
  <c r="ED197" i="90"/>
  <c r="BX197" i="90"/>
  <c r="BY197" i="90" s="1"/>
  <c r="BZ197" i="90" s="1"/>
  <c r="CA197" i="90" s="1"/>
  <c r="CB197" i="90" s="1"/>
  <c r="CC197" i="90" s="1"/>
  <c r="CD197" i="90" s="1"/>
  <c r="CE197" i="90" s="1"/>
  <c r="CF197" i="90" s="1"/>
  <c r="CG197" i="90" s="1"/>
  <c r="CH197" i="90" s="1"/>
  <c r="CI197" i="90" s="1"/>
  <c r="EH197" i="90"/>
  <c r="DH197" i="90"/>
  <c r="DI197" i="90" s="1"/>
  <c r="DJ197" i="90" s="1"/>
  <c r="DK197" i="90" s="1"/>
  <c r="DL197" i="90" s="1"/>
  <c r="DM197" i="90" s="1"/>
  <c r="DN197" i="90" s="1"/>
  <c r="DO197" i="90" s="1"/>
  <c r="DP197" i="90" s="1"/>
  <c r="DQ197" i="90" s="1"/>
  <c r="DR197" i="90" s="1"/>
  <c r="DS197" i="90" s="1"/>
  <c r="DY197" i="90"/>
  <c r="EB197" i="90"/>
  <c r="EC197" i="90"/>
  <c r="CP197" i="90"/>
  <c r="CQ197" i="90" s="1"/>
  <c r="CR197" i="90" s="1"/>
  <c r="CS197" i="90" s="1"/>
  <c r="CT197" i="90" s="1"/>
  <c r="CU197" i="90" s="1"/>
  <c r="CV197" i="90" s="1"/>
  <c r="CW197" i="90" s="1"/>
  <c r="CX197" i="90" s="1"/>
  <c r="CY197" i="90" s="1"/>
  <c r="CZ197" i="90" s="1"/>
  <c r="DA197" i="90" s="1"/>
  <c r="DZ197" i="90"/>
  <c r="EI197" i="90"/>
  <c r="EF197" i="90"/>
  <c r="EA197" i="90"/>
  <c r="GF196" i="90"/>
  <c r="GA654" i="90"/>
  <c r="GB654" i="90" s="1"/>
  <c r="GC654" i="90" s="1"/>
  <c r="EK197" i="90" l="1"/>
  <c r="FY197" i="90" s="1"/>
  <c r="GA655" i="90"/>
  <c r="GB655" i="90" s="1"/>
  <c r="GC655" i="90" s="1"/>
  <c r="FZ197" i="90" l="1"/>
  <c r="GE197" i="90"/>
  <c r="GG197" i="90" s="1"/>
  <c r="GA656" i="90"/>
  <c r="GH197" i="90" l="1"/>
  <c r="DH198" i="90"/>
  <c r="DI198" i="90" s="1"/>
  <c r="DJ198" i="90" s="1"/>
  <c r="DK198" i="90" s="1"/>
  <c r="DL198" i="90" s="1"/>
  <c r="DM198" i="90" s="1"/>
  <c r="DN198" i="90" s="1"/>
  <c r="DO198" i="90" s="1"/>
  <c r="DP198" i="90" s="1"/>
  <c r="DQ198" i="90" s="1"/>
  <c r="DR198" i="90" s="1"/>
  <c r="DS198" i="90" s="1"/>
  <c r="EG198" i="90"/>
  <c r="DZ198" i="90"/>
  <c r="DY198" i="90"/>
  <c r="EC198" i="90"/>
  <c r="EI198" i="90"/>
  <c r="CP198" i="90"/>
  <c r="CQ198" i="90" s="1"/>
  <c r="CR198" i="90" s="1"/>
  <c r="CS198" i="90" s="1"/>
  <c r="CT198" i="90" s="1"/>
  <c r="CU198" i="90" s="1"/>
  <c r="CV198" i="90" s="1"/>
  <c r="CW198" i="90" s="1"/>
  <c r="CX198" i="90" s="1"/>
  <c r="CY198" i="90" s="1"/>
  <c r="CZ198" i="90" s="1"/>
  <c r="DA198" i="90" s="1"/>
  <c r="EH198" i="90"/>
  <c r="EF198" i="90"/>
  <c r="EJ198" i="90"/>
  <c r="ED198" i="90"/>
  <c r="BX198" i="90"/>
  <c r="BY198" i="90" s="1"/>
  <c r="BZ198" i="90" s="1"/>
  <c r="CA198" i="90" s="1"/>
  <c r="GF197" i="90"/>
  <c r="EB198" i="90"/>
  <c r="CB198" i="90"/>
  <c r="CC198" i="90" s="1"/>
  <c r="CD198" i="90" s="1"/>
  <c r="CE198" i="90" s="1"/>
  <c r="CF198" i="90" s="1"/>
  <c r="CG198" i="90" s="1"/>
  <c r="CH198" i="90" s="1"/>
  <c r="CI198" i="90" s="1"/>
  <c r="EA198" i="90"/>
  <c r="EE198" i="90"/>
  <c r="GA657" i="90"/>
  <c r="EK198" i="90" l="1"/>
  <c r="FY198" i="90" s="1"/>
  <c r="GA658" i="90"/>
  <c r="GB658" i="90" s="1"/>
  <c r="GC658" i="90" s="1"/>
  <c r="GE198" i="90" l="1"/>
  <c r="FZ198" i="90"/>
  <c r="GA659" i="90"/>
  <c r="EB199" i="90" l="1"/>
  <c r="EA199" i="90"/>
  <c r="ED199" i="90"/>
  <c r="DZ199" i="90"/>
  <c r="EI199" i="90"/>
  <c r="EG199" i="90"/>
  <c r="EJ199" i="90"/>
  <c r="EC199" i="90"/>
  <c r="EF199" i="90"/>
  <c r="EH199" i="90"/>
  <c r="BY199" i="90"/>
  <c r="BZ199" i="90" s="1"/>
  <c r="CA199" i="90" s="1"/>
  <c r="CB199" i="90" s="1"/>
  <c r="CC199" i="90" s="1"/>
  <c r="CD199" i="90" s="1"/>
  <c r="CE199" i="90" s="1"/>
  <c r="CF199" i="90" s="1"/>
  <c r="CG199" i="90" s="1"/>
  <c r="CH199" i="90" s="1"/>
  <c r="CI199" i="90" s="1"/>
  <c r="BX199" i="90"/>
  <c r="CP199" i="90"/>
  <c r="CQ199" i="90" s="1"/>
  <c r="CR199" i="90" s="1"/>
  <c r="CS199" i="90" s="1"/>
  <c r="CT199" i="90" s="1"/>
  <c r="CU199" i="90" s="1"/>
  <c r="CV199" i="90" s="1"/>
  <c r="CW199" i="90" s="1"/>
  <c r="CX199" i="90" s="1"/>
  <c r="CY199" i="90" s="1"/>
  <c r="CZ199" i="90" s="1"/>
  <c r="DA199" i="90" s="1"/>
  <c r="DH199" i="90"/>
  <c r="DI199" i="90" s="1"/>
  <c r="DJ199" i="90" s="1"/>
  <c r="DK199" i="90" s="1"/>
  <c r="DL199" i="90" s="1"/>
  <c r="DM199" i="90" s="1"/>
  <c r="DN199" i="90" s="1"/>
  <c r="DO199" i="90" s="1"/>
  <c r="DP199" i="90" s="1"/>
  <c r="DQ199" i="90" s="1"/>
  <c r="DR199" i="90" s="1"/>
  <c r="DS199" i="90" s="1"/>
  <c r="DY199" i="90"/>
  <c r="EE199" i="90"/>
  <c r="GA660" i="90"/>
  <c r="EK199" i="90" l="1"/>
  <c r="FY199" i="90" s="1"/>
  <c r="GA661" i="90"/>
  <c r="GE199" i="90" l="1"/>
  <c r="FZ199" i="90"/>
  <c r="GA662" i="90"/>
  <c r="CP200" i="90" l="1"/>
  <c r="CQ200" i="90" s="1"/>
  <c r="CR200" i="90" s="1"/>
  <c r="CS200" i="90" s="1"/>
  <c r="CT200" i="90" s="1"/>
  <c r="CU200" i="90" s="1"/>
  <c r="CV200" i="90" s="1"/>
  <c r="CW200" i="90" s="1"/>
  <c r="CX200" i="90" s="1"/>
  <c r="CY200" i="90" s="1"/>
  <c r="CZ200" i="90" s="1"/>
  <c r="DA200" i="90" s="1"/>
  <c r="DH200" i="90"/>
  <c r="DI200" i="90" s="1"/>
  <c r="DJ200" i="90" s="1"/>
  <c r="DK200" i="90" s="1"/>
  <c r="DL200" i="90" s="1"/>
  <c r="DM200" i="90" s="1"/>
  <c r="DN200" i="90" s="1"/>
  <c r="DO200" i="90" s="1"/>
  <c r="DP200" i="90" s="1"/>
  <c r="DQ200" i="90" s="1"/>
  <c r="DR200" i="90" s="1"/>
  <c r="DS200" i="90" s="1"/>
  <c r="EF200" i="90"/>
  <c r="BX200" i="90"/>
  <c r="BY200" i="90" s="1"/>
  <c r="BZ200" i="90" s="1"/>
  <c r="CA200" i="90" s="1"/>
  <c r="CB200" i="90" s="1"/>
  <c r="CC200" i="90" s="1"/>
  <c r="CD200" i="90" s="1"/>
  <c r="CE200" i="90" s="1"/>
  <c r="CF200" i="90" s="1"/>
  <c r="CG200" i="90" s="1"/>
  <c r="CH200" i="90" s="1"/>
  <c r="ED200" i="90"/>
  <c r="EB200" i="90"/>
  <c r="EE200" i="90"/>
  <c r="DY200" i="90"/>
  <c r="EJ200" i="90"/>
  <c r="DZ200" i="90"/>
  <c r="EA200" i="90"/>
  <c r="EH200" i="90"/>
  <c r="EI200" i="90"/>
  <c r="EG200" i="90"/>
  <c r="EC200" i="90"/>
  <c r="GA663" i="90"/>
  <c r="EK200" i="90" l="1"/>
  <c r="CI200" i="90"/>
  <c r="GA664" i="90"/>
  <c r="FY200" i="90" l="1"/>
  <c r="GA665" i="90"/>
  <c r="FZ200" i="90" l="1"/>
  <c r="GE200" i="90"/>
  <c r="GA666" i="90"/>
  <c r="CP201" i="90" l="1"/>
  <c r="CQ201" i="90" s="1"/>
  <c r="CR201" i="90" s="1"/>
  <c r="CS201" i="90" s="1"/>
  <c r="CT201" i="90" s="1"/>
  <c r="CU201" i="90" s="1"/>
  <c r="CV201" i="90" s="1"/>
  <c r="CW201" i="90" s="1"/>
  <c r="CX201" i="90" s="1"/>
  <c r="CY201" i="90" s="1"/>
  <c r="CZ201" i="90" s="1"/>
  <c r="DA201" i="90" s="1"/>
  <c r="ED201" i="90"/>
  <c r="BX201" i="90"/>
  <c r="DH201" i="90"/>
  <c r="DI201" i="90" s="1"/>
  <c r="DJ201" i="90" s="1"/>
  <c r="DK201" i="90" s="1"/>
  <c r="DL201" i="90" s="1"/>
  <c r="DM201" i="90" s="1"/>
  <c r="DN201" i="90" s="1"/>
  <c r="DO201" i="90" s="1"/>
  <c r="DP201" i="90" s="1"/>
  <c r="DQ201" i="90" s="1"/>
  <c r="DR201" i="90" s="1"/>
  <c r="DS201" i="90" s="1"/>
  <c r="EF201" i="90"/>
  <c r="EG201" i="90"/>
  <c r="EH201" i="90"/>
  <c r="EB201" i="90"/>
  <c r="EI201" i="90"/>
  <c r="BY201" i="90"/>
  <c r="BZ201" i="90" s="1"/>
  <c r="EC201" i="90"/>
  <c r="EJ201" i="90"/>
  <c r="DY201" i="90"/>
  <c r="EE201" i="90"/>
  <c r="GA667" i="90"/>
  <c r="CA201" i="90" l="1"/>
  <c r="CB201" i="90" s="1"/>
  <c r="CC201" i="90" s="1"/>
  <c r="CD201" i="90" s="1"/>
  <c r="CE201" i="90" s="1"/>
  <c r="CF201" i="90" s="1"/>
  <c r="CG201" i="90" s="1"/>
  <c r="CH201" i="90" s="1"/>
  <c r="CI201" i="90" s="1"/>
  <c r="DZ201" i="90"/>
  <c r="EA201" i="90"/>
  <c r="GA668" i="90"/>
  <c r="EK201" i="90" l="1"/>
  <c r="FY201" i="90" s="1"/>
  <c r="GE201" i="90" s="1"/>
  <c r="GA669" i="90"/>
  <c r="FZ201" i="90" l="1"/>
  <c r="CP202" i="90"/>
  <c r="CQ202" i="90" s="1"/>
  <c r="CR202" i="90" s="1"/>
  <c r="CS202" i="90" s="1"/>
  <c r="CT202" i="90" s="1"/>
  <c r="CU202" i="90" s="1"/>
  <c r="CV202" i="90" s="1"/>
  <c r="CW202" i="90" s="1"/>
  <c r="CX202" i="90" s="1"/>
  <c r="CY202" i="90" s="1"/>
  <c r="CZ202" i="90" s="1"/>
  <c r="DA202" i="90" s="1"/>
  <c r="GA670" i="90"/>
  <c r="EB202" i="90" l="1"/>
  <c r="DY202" i="90"/>
  <c r="EI202" i="90"/>
  <c r="EE202" i="90"/>
  <c r="EC202" i="90"/>
  <c r="BX202" i="90"/>
  <c r="BY202" i="90" s="1"/>
  <c r="BZ202" i="90" s="1"/>
  <c r="CA202" i="90" s="1"/>
  <c r="CB202" i="90" s="1"/>
  <c r="CC202" i="90" s="1"/>
  <c r="CD202" i="90" s="1"/>
  <c r="CE202" i="90" s="1"/>
  <c r="CF202" i="90" s="1"/>
  <c r="CG202" i="90" s="1"/>
  <c r="CH202" i="90" s="1"/>
  <c r="CI202" i="90" s="1"/>
  <c r="EF202" i="90"/>
  <c r="DH202" i="90"/>
  <c r="DI202" i="90" s="1"/>
  <c r="DJ202" i="90" s="1"/>
  <c r="DK202" i="90" s="1"/>
  <c r="DL202" i="90" s="1"/>
  <c r="DM202" i="90" s="1"/>
  <c r="DN202" i="90" s="1"/>
  <c r="DO202" i="90" s="1"/>
  <c r="DP202" i="90" s="1"/>
  <c r="DQ202" i="90" s="1"/>
  <c r="DR202" i="90" s="1"/>
  <c r="DS202" i="90" s="1"/>
  <c r="EH202" i="90"/>
  <c r="EJ202" i="90"/>
  <c r="EA202" i="90"/>
  <c r="ED202" i="90"/>
  <c r="EG202" i="90"/>
  <c r="DZ202" i="90"/>
  <c r="GA671" i="90"/>
  <c r="EK202" i="90" l="1"/>
  <c r="FY202" i="90" s="1"/>
  <c r="FZ202" i="90" s="1"/>
  <c r="GA672" i="90"/>
  <c r="GE202" i="90" l="1"/>
  <c r="GA673" i="90"/>
  <c r="EB203" i="90" l="1"/>
  <c r="DZ203" i="90"/>
  <c r="DY203" i="90"/>
  <c r="EA203" i="90"/>
  <c r="EE203" i="90"/>
  <c r="EC203" i="90"/>
  <c r="DH203" i="90"/>
  <c r="DI203" i="90" s="1"/>
  <c r="DJ203" i="90" s="1"/>
  <c r="DK203" i="90" s="1"/>
  <c r="DL203" i="90" s="1"/>
  <c r="DM203" i="90" s="1"/>
  <c r="DN203" i="90" s="1"/>
  <c r="DO203" i="90" s="1"/>
  <c r="DP203" i="90" s="1"/>
  <c r="DQ203" i="90" s="1"/>
  <c r="DR203" i="90" s="1"/>
  <c r="DS203" i="90" s="1"/>
  <c r="EG203" i="90"/>
  <c r="EJ203" i="90"/>
  <c r="ED203" i="90"/>
  <c r="EF203" i="90"/>
  <c r="BX203" i="90"/>
  <c r="BY203" i="90" s="1"/>
  <c r="BZ203" i="90" s="1"/>
  <c r="CA203" i="90" s="1"/>
  <c r="CB203" i="90" s="1"/>
  <c r="CC203" i="90" s="1"/>
  <c r="CD203" i="90" s="1"/>
  <c r="CE203" i="90" s="1"/>
  <c r="CF203" i="90" s="1"/>
  <c r="CG203" i="90" s="1"/>
  <c r="CH203" i="90" s="1"/>
  <c r="CI203" i="90" s="1"/>
  <c r="EI203" i="90"/>
  <c r="CP203" i="90"/>
  <c r="CQ203" i="90" s="1"/>
  <c r="CR203" i="90" s="1"/>
  <c r="CS203" i="90" s="1"/>
  <c r="CT203" i="90" s="1"/>
  <c r="CU203" i="90" s="1"/>
  <c r="CV203" i="90" s="1"/>
  <c r="CW203" i="90" s="1"/>
  <c r="CX203" i="90" s="1"/>
  <c r="CY203" i="90" s="1"/>
  <c r="CZ203" i="90" s="1"/>
  <c r="DA203" i="90" s="1"/>
  <c r="EH203" i="90"/>
  <c r="GA674" i="90"/>
  <c r="EK203" i="90" l="1"/>
  <c r="GA675" i="90"/>
  <c r="FY203" i="90" l="1"/>
  <c r="DY204" i="90"/>
  <c r="GA676" i="90"/>
  <c r="EF204" i="90" l="1"/>
  <c r="EA204" i="90"/>
  <c r="BX204" i="90"/>
  <c r="BY204" i="90" s="1"/>
  <c r="BZ204" i="90" s="1"/>
  <c r="CA204" i="90" s="1"/>
  <c r="CB204" i="90" s="1"/>
  <c r="CC204" i="90" s="1"/>
  <c r="CD204" i="90" s="1"/>
  <c r="CE204" i="90" s="1"/>
  <c r="CF204" i="90" s="1"/>
  <c r="CG204" i="90" s="1"/>
  <c r="CH204" i="90" s="1"/>
  <c r="CI204" i="90" s="1"/>
  <c r="EH204" i="90"/>
  <c r="FZ203" i="90"/>
  <c r="EB204" i="90"/>
  <c r="CP204" i="90"/>
  <c r="CQ204" i="90" s="1"/>
  <c r="CR204" i="90" s="1"/>
  <c r="CS204" i="90" s="1"/>
  <c r="CT204" i="90" s="1"/>
  <c r="CU204" i="90" s="1"/>
  <c r="CV204" i="90" s="1"/>
  <c r="CW204" i="90" s="1"/>
  <c r="CX204" i="90" s="1"/>
  <c r="CY204" i="90" s="1"/>
  <c r="CZ204" i="90" s="1"/>
  <c r="DA204" i="90" s="1"/>
  <c r="EJ204" i="90"/>
  <c r="EE204" i="90"/>
  <c r="EG204" i="90"/>
  <c r="ED204" i="90"/>
  <c r="DH204" i="90"/>
  <c r="DI204" i="90" s="1"/>
  <c r="DJ204" i="90" s="1"/>
  <c r="DK204" i="90" s="1"/>
  <c r="DL204" i="90" s="1"/>
  <c r="DM204" i="90" s="1"/>
  <c r="DN204" i="90" s="1"/>
  <c r="DO204" i="90" s="1"/>
  <c r="DP204" i="90" s="1"/>
  <c r="DQ204" i="90" s="1"/>
  <c r="DR204" i="90" s="1"/>
  <c r="DS204" i="90" s="1"/>
  <c r="EC204" i="90"/>
  <c r="DZ204" i="90"/>
  <c r="EI204" i="90"/>
  <c r="GA677" i="90"/>
  <c r="EK204" i="90" l="1"/>
  <c r="FY204" i="90" s="1"/>
  <c r="FZ204" i="90" s="1"/>
  <c r="GA678" i="90"/>
  <c r="GE204" i="90" l="1"/>
  <c r="GA679" i="90"/>
  <c r="DH205" i="90" l="1"/>
  <c r="DI205" i="90" s="1"/>
  <c r="DJ205" i="90" s="1"/>
  <c r="DK205" i="90" s="1"/>
  <c r="DL205" i="90" s="1"/>
  <c r="DM205" i="90" s="1"/>
  <c r="DN205" i="90" s="1"/>
  <c r="DO205" i="90" s="1"/>
  <c r="DP205" i="90" s="1"/>
  <c r="DQ205" i="90" s="1"/>
  <c r="DR205" i="90" s="1"/>
  <c r="DS205" i="90" s="1"/>
  <c r="CP205" i="90"/>
  <c r="CQ205" i="90" s="1"/>
  <c r="CR205" i="90" s="1"/>
  <c r="CS205" i="90" s="1"/>
  <c r="CT205" i="90" s="1"/>
  <c r="CU205" i="90" s="1"/>
  <c r="CV205" i="90" s="1"/>
  <c r="CW205" i="90" s="1"/>
  <c r="CX205" i="90" s="1"/>
  <c r="CY205" i="90" s="1"/>
  <c r="CZ205" i="90" s="1"/>
  <c r="DA205" i="90" s="1"/>
  <c r="EH205" i="90"/>
  <c r="BX205" i="90"/>
  <c r="BY205" i="90" s="1"/>
  <c r="BZ205" i="90" s="1"/>
  <c r="CA205" i="90" s="1"/>
  <c r="CB205" i="90" s="1"/>
  <c r="CC205" i="90" s="1"/>
  <c r="CD205" i="90" s="1"/>
  <c r="CE205" i="90" s="1"/>
  <c r="CF205" i="90" s="1"/>
  <c r="CG205" i="90" s="1"/>
  <c r="CH205" i="90" s="1"/>
  <c r="CI205" i="90" s="1"/>
  <c r="EJ205" i="90"/>
  <c r="EF205" i="90"/>
  <c r="EB205" i="90"/>
  <c r="EG205" i="90"/>
  <c r="EC205" i="90"/>
  <c r="ED205" i="90"/>
  <c r="DZ205" i="90"/>
  <c r="EA205" i="90"/>
  <c r="EI205" i="90"/>
  <c r="DY205" i="90"/>
  <c r="EE205" i="90"/>
  <c r="GA680" i="90"/>
  <c r="EK205" i="90" l="1"/>
  <c r="FY205" i="90" s="1"/>
  <c r="GA681" i="90"/>
  <c r="FZ205" i="90" l="1"/>
  <c r="GE205" i="90"/>
  <c r="GA682" i="90"/>
  <c r="DH206" i="90" l="1"/>
  <c r="DI206" i="90" s="1"/>
  <c r="DJ206" i="90" s="1"/>
  <c r="DK206" i="90" s="1"/>
  <c r="DL206" i="90" s="1"/>
  <c r="DM206" i="90" s="1"/>
  <c r="DN206" i="90" s="1"/>
  <c r="DO206" i="90" s="1"/>
  <c r="DP206" i="90" s="1"/>
  <c r="DQ206" i="90" s="1"/>
  <c r="DR206" i="90" s="1"/>
  <c r="DS206" i="90" s="1"/>
  <c r="CP206" i="90"/>
  <c r="CQ206" i="90" s="1"/>
  <c r="CR206" i="90" s="1"/>
  <c r="CS206" i="90" s="1"/>
  <c r="CT206" i="90" s="1"/>
  <c r="CU206" i="90" s="1"/>
  <c r="CV206" i="90" s="1"/>
  <c r="CW206" i="90" s="1"/>
  <c r="CX206" i="90" s="1"/>
  <c r="CY206" i="90" s="1"/>
  <c r="CZ206" i="90" s="1"/>
  <c r="DA206" i="90" s="1"/>
  <c r="EH206" i="90"/>
  <c r="EI206" i="90"/>
  <c r="GA683" i="90"/>
  <c r="EF206" i="90" l="1"/>
  <c r="EE206" i="90"/>
  <c r="EJ206" i="90"/>
  <c r="BX206" i="90"/>
  <c r="BY206" i="90" s="1"/>
  <c r="DZ206" i="90"/>
  <c r="DY206" i="90"/>
  <c r="EC206" i="90"/>
  <c r="ED206" i="90"/>
  <c r="EG206" i="90"/>
  <c r="EB206" i="90"/>
  <c r="EA206" i="90"/>
  <c r="BZ206" i="90"/>
  <c r="CA206" i="90" s="1"/>
  <c r="CB206" i="90" s="1"/>
  <c r="CC206" i="90" s="1"/>
  <c r="CD206" i="90" s="1"/>
  <c r="CE206" i="90" s="1"/>
  <c r="CF206" i="90" s="1"/>
  <c r="CG206" i="90" s="1"/>
  <c r="CH206" i="90" s="1"/>
  <c r="CI206" i="90" s="1"/>
  <c r="GA684" i="90"/>
  <c r="EK206" i="90" l="1"/>
  <c r="FY206" i="90" s="1"/>
  <c r="GA685" i="90"/>
  <c r="FZ206" i="90" l="1"/>
  <c r="GA686" i="90"/>
  <c r="DH207" i="90" l="1"/>
  <c r="DI207" i="90" s="1"/>
  <c r="DJ207" i="90" s="1"/>
  <c r="DK207" i="90" s="1"/>
  <c r="DL207" i="90" s="1"/>
  <c r="DM207" i="90" s="1"/>
  <c r="DN207" i="90" s="1"/>
  <c r="DO207" i="90" s="1"/>
  <c r="DP207" i="90" s="1"/>
  <c r="DQ207" i="90" s="1"/>
  <c r="DR207" i="90" s="1"/>
  <c r="DS207" i="90" s="1"/>
  <c r="ED207" i="90"/>
  <c r="CP207" i="90"/>
  <c r="CQ207" i="90" s="1"/>
  <c r="CR207" i="90" s="1"/>
  <c r="CS207" i="90" s="1"/>
  <c r="CT207" i="90" s="1"/>
  <c r="CU207" i="90" s="1"/>
  <c r="CV207" i="90" s="1"/>
  <c r="CW207" i="90" s="1"/>
  <c r="CX207" i="90" s="1"/>
  <c r="CY207" i="90" s="1"/>
  <c r="CZ207" i="90" s="1"/>
  <c r="DA207" i="90" s="1"/>
  <c r="EG207" i="90"/>
  <c r="BX207" i="90"/>
  <c r="EH207" i="90"/>
  <c r="EJ207" i="90"/>
  <c r="EF207" i="90"/>
  <c r="EE207" i="90"/>
  <c r="EB207" i="90"/>
  <c r="EC207" i="90"/>
  <c r="DY207" i="90"/>
  <c r="BY207" i="90"/>
  <c r="BZ207" i="90" s="1"/>
  <c r="CA207" i="90" s="1"/>
  <c r="CB207" i="90" s="1"/>
  <c r="CC207" i="90" s="1"/>
  <c r="CD207" i="90" s="1"/>
  <c r="CE207" i="90" s="1"/>
  <c r="CF207" i="90" s="1"/>
  <c r="CG207" i="90" s="1"/>
  <c r="CH207" i="90" s="1"/>
  <c r="CI207" i="90" s="1"/>
  <c r="EI207" i="90"/>
  <c r="GA687" i="90"/>
  <c r="DZ207" i="90" l="1"/>
  <c r="EA207" i="90"/>
  <c r="GA688" i="90"/>
  <c r="EK207" i="90" l="1"/>
  <c r="FY207" i="90" s="1"/>
  <c r="FZ207" i="90" s="1"/>
  <c r="GA689" i="90"/>
  <c r="GA690" i="90" l="1"/>
  <c r="EJ208" i="90" l="1"/>
  <c r="CP208" i="90"/>
  <c r="CQ208" i="90" s="1"/>
  <c r="CR208" i="90" s="1"/>
  <c r="CS208" i="90" s="1"/>
  <c r="CT208" i="90" s="1"/>
  <c r="CU208" i="90" s="1"/>
  <c r="CV208" i="90" s="1"/>
  <c r="CW208" i="90" s="1"/>
  <c r="CX208" i="90" s="1"/>
  <c r="CY208" i="90" s="1"/>
  <c r="CZ208" i="90" s="1"/>
  <c r="DA208" i="90" s="1"/>
  <c r="DH208" i="90"/>
  <c r="DI208" i="90" s="1"/>
  <c r="DJ208" i="90" s="1"/>
  <c r="DK208" i="90" s="1"/>
  <c r="DL208" i="90" s="1"/>
  <c r="DM208" i="90" s="1"/>
  <c r="DN208" i="90" s="1"/>
  <c r="DO208" i="90" s="1"/>
  <c r="DP208" i="90" s="1"/>
  <c r="DQ208" i="90" s="1"/>
  <c r="DR208" i="90" s="1"/>
  <c r="DS208" i="90" s="1"/>
  <c r="ED208" i="90"/>
  <c r="EG208" i="90"/>
  <c r="DY208" i="90"/>
  <c r="BX208" i="90"/>
  <c r="BY208" i="90" s="1"/>
  <c r="BZ208" i="90" s="1"/>
  <c r="CA208" i="90" s="1"/>
  <c r="CB208" i="90" s="1"/>
  <c r="CC208" i="90" s="1"/>
  <c r="CD208" i="90" s="1"/>
  <c r="CE208" i="90" s="1"/>
  <c r="CF208" i="90" s="1"/>
  <c r="CG208" i="90" s="1"/>
  <c r="CH208" i="90" s="1"/>
  <c r="CI208" i="90" s="1"/>
  <c r="EA208" i="90"/>
  <c r="DZ208" i="90"/>
  <c r="EF208" i="90"/>
  <c r="EE208" i="90"/>
  <c r="EH208" i="90"/>
  <c r="EI208" i="90"/>
  <c r="EB208" i="90"/>
  <c r="EC208" i="90"/>
  <c r="GA691" i="90"/>
  <c r="EK208" i="90" l="1"/>
  <c r="FY208" i="90" s="1"/>
  <c r="GA692" i="90"/>
  <c r="FZ208" i="90" l="1"/>
  <c r="GA693" i="90"/>
  <c r="CP209" i="90" l="1"/>
  <c r="CQ209" i="90" s="1"/>
  <c r="CR209" i="90" s="1"/>
  <c r="CS209" i="90" s="1"/>
  <c r="CT209" i="90" s="1"/>
  <c r="CU209" i="90" s="1"/>
  <c r="CV209" i="90" s="1"/>
  <c r="CW209" i="90" s="1"/>
  <c r="CX209" i="90" s="1"/>
  <c r="CY209" i="90" s="1"/>
  <c r="CZ209" i="90" s="1"/>
  <c r="DA209" i="90" s="1"/>
  <c r="BX209" i="90"/>
  <c r="EE209" i="90"/>
  <c r="DH209" i="90"/>
  <c r="DI209" i="90" s="1"/>
  <c r="DJ209" i="90" s="1"/>
  <c r="DK209" i="90" s="1"/>
  <c r="DL209" i="90" s="1"/>
  <c r="DM209" i="90" s="1"/>
  <c r="DN209" i="90" s="1"/>
  <c r="DO209" i="90" s="1"/>
  <c r="DP209" i="90" s="1"/>
  <c r="DQ209" i="90" s="1"/>
  <c r="DR209" i="90" s="1"/>
  <c r="DS209" i="90" s="1"/>
  <c r="DZ209" i="90"/>
  <c r="ED209" i="90"/>
  <c r="EI209" i="90"/>
  <c r="DY209" i="90"/>
  <c r="EG209" i="90"/>
  <c r="EF209" i="90"/>
  <c r="GA694" i="90"/>
  <c r="EA209" i="90" l="1"/>
  <c r="EB209" i="90"/>
  <c r="EH209" i="90"/>
  <c r="EC209" i="90"/>
  <c r="EJ209" i="90"/>
  <c r="BY209" i="90"/>
  <c r="BZ209" i="90" s="1"/>
  <c r="CA209" i="90" s="1"/>
  <c r="CB209" i="90" s="1"/>
  <c r="CC209" i="90" s="1"/>
  <c r="CD209" i="90" s="1"/>
  <c r="CE209" i="90" s="1"/>
  <c r="CF209" i="90" s="1"/>
  <c r="CG209" i="90" s="1"/>
  <c r="CH209" i="90" s="1"/>
  <c r="CI209" i="90" s="1"/>
  <c r="GA695" i="90"/>
  <c r="EK209" i="90" l="1"/>
  <c r="FY209" i="90" s="1"/>
  <c r="FZ209" i="90" s="1"/>
  <c r="GA696" i="90"/>
  <c r="GA697" i="90" l="1"/>
  <c r="EA210" i="90" l="1"/>
  <c r="DZ210" i="90"/>
  <c r="EJ210" i="90"/>
  <c r="EF210" i="90"/>
  <c r="EG210" i="90"/>
  <c r="EB210" i="90"/>
  <c r="DY210" i="90"/>
  <c r="EC210" i="90"/>
  <c r="CP210" i="90"/>
  <c r="CQ210" i="90" s="1"/>
  <c r="CR210" i="90" s="1"/>
  <c r="CS210" i="90" s="1"/>
  <c r="CT210" i="90" s="1"/>
  <c r="CU210" i="90" s="1"/>
  <c r="CV210" i="90" s="1"/>
  <c r="CW210" i="90" s="1"/>
  <c r="CX210" i="90" s="1"/>
  <c r="CY210" i="90" s="1"/>
  <c r="CZ210" i="90" s="1"/>
  <c r="DA210" i="90" s="1"/>
  <c r="EE210" i="90"/>
  <c r="DH210" i="90"/>
  <c r="DI210" i="90" s="1"/>
  <c r="DJ210" i="90" s="1"/>
  <c r="DK210" i="90" s="1"/>
  <c r="DL210" i="90" s="1"/>
  <c r="DM210" i="90" s="1"/>
  <c r="DN210" i="90" s="1"/>
  <c r="DO210" i="90" s="1"/>
  <c r="DP210" i="90" s="1"/>
  <c r="DQ210" i="90" s="1"/>
  <c r="DR210" i="90" s="1"/>
  <c r="DS210" i="90" s="1"/>
  <c r="EI210" i="90"/>
  <c r="ED210" i="90"/>
  <c r="EH210" i="90"/>
  <c r="GA698" i="90"/>
  <c r="GB698" i="90" s="1"/>
  <c r="GC698" i="90" s="1"/>
  <c r="EK210" i="90" l="1"/>
  <c r="BX210" i="90"/>
  <c r="BY210" i="90" s="1"/>
  <c r="BZ210" i="90" s="1"/>
  <c r="CA210" i="90" s="1"/>
  <c r="CB210" i="90" s="1"/>
  <c r="CC210" i="90" s="1"/>
  <c r="CD210" i="90" s="1"/>
  <c r="CE210" i="90" s="1"/>
  <c r="CF210" i="90" s="1"/>
  <c r="CG210" i="90" s="1"/>
  <c r="CH210" i="90" s="1"/>
  <c r="CI210" i="90" s="1"/>
  <c r="GA699" i="90"/>
  <c r="GB699" i="90" s="1"/>
  <c r="GC699" i="90" s="1"/>
  <c r="FY210" i="90" l="1"/>
  <c r="GA700" i="90"/>
  <c r="GB700" i="90" s="1"/>
  <c r="GC700" i="90" s="1"/>
  <c r="EE211" i="90" l="1"/>
  <c r="FZ210" i="90"/>
  <c r="GE210" i="90"/>
  <c r="EB211" i="90"/>
  <c r="EA211" i="90"/>
  <c r="DZ211" i="90"/>
  <c r="EG211" i="90"/>
  <c r="GA701" i="90"/>
  <c r="DY211" i="90" l="1"/>
  <c r="EH211" i="90"/>
  <c r="DH211" i="90"/>
  <c r="DI211" i="90" s="1"/>
  <c r="DJ211" i="90" s="1"/>
  <c r="DK211" i="90" s="1"/>
  <c r="DL211" i="90" s="1"/>
  <c r="DM211" i="90" s="1"/>
  <c r="DN211" i="90" s="1"/>
  <c r="DO211" i="90" s="1"/>
  <c r="DP211" i="90" s="1"/>
  <c r="DQ211" i="90" s="1"/>
  <c r="DR211" i="90" s="1"/>
  <c r="DS211" i="90" s="1"/>
  <c r="ED211" i="90"/>
  <c r="EI211" i="90"/>
  <c r="EJ211" i="90"/>
  <c r="EF211" i="90"/>
  <c r="EC211" i="90"/>
  <c r="BX211" i="90"/>
  <c r="BY211" i="90" s="1"/>
  <c r="BZ211" i="90" s="1"/>
  <c r="CA211" i="90" s="1"/>
  <c r="CB211" i="90" s="1"/>
  <c r="CC211" i="90" s="1"/>
  <c r="CD211" i="90" s="1"/>
  <c r="CE211" i="90" s="1"/>
  <c r="CF211" i="90" s="1"/>
  <c r="CG211" i="90" s="1"/>
  <c r="CH211" i="90" s="1"/>
  <c r="CI211" i="90" s="1"/>
  <c r="CP211" i="90"/>
  <c r="CQ211" i="90" s="1"/>
  <c r="CR211" i="90" s="1"/>
  <c r="CS211" i="90" s="1"/>
  <c r="CT211" i="90" s="1"/>
  <c r="CU211" i="90" s="1"/>
  <c r="CV211" i="90" s="1"/>
  <c r="CW211" i="90" s="1"/>
  <c r="CX211" i="90" s="1"/>
  <c r="CY211" i="90" s="1"/>
  <c r="CZ211" i="90" s="1"/>
  <c r="DA211" i="90" s="1"/>
  <c r="GA702" i="90"/>
  <c r="EK211" i="90" l="1"/>
  <c r="FY211" i="90" s="1"/>
  <c r="GE211" i="90" s="1"/>
  <c r="GA703" i="90"/>
  <c r="FZ211" i="90" l="1"/>
  <c r="EE212" i="90"/>
  <c r="GA704" i="90"/>
  <c r="EG212" i="90" l="1"/>
  <c r="EJ212" i="90"/>
  <c r="EI212" i="90"/>
  <c r="CP212" i="90"/>
  <c r="CQ212" i="90" s="1"/>
  <c r="CR212" i="90" s="1"/>
  <c r="CS212" i="90" s="1"/>
  <c r="CT212" i="90" s="1"/>
  <c r="CU212" i="90" s="1"/>
  <c r="CV212" i="90" s="1"/>
  <c r="CW212" i="90" s="1"/>
  <c r="CX212" i="90" s="1"/>
  <c r="CY212" i="90" s="1"/>
  <c r="CZ212" i="90" s="1"/>
  <c r="DA212" i="90" s="1"/>
  <c r="EA212" i="90"/>
  <c r="DY212" i="90"/>
  <c r="DH212" i="90"/>
  <c r="DI212" i="90" s="1"/>
  <c r="DJ212" i="90" s="1"/>
  <c r="DK212" i="90" s="1"/>
  <c r="DL212" i="90" s="1"/>
  <c r="DM212" i="90" s="1"/>
  <c r="DN212" i="90" s="1"/>
  <c r="DO212" i="90" s="1"/>
  <c r="DP212" i="90" s="1"/>
  <c r="DQ212" i="90" s="1"/>
  <c r="DR212" i="90" s="1"/>
  <c r="DS212" i="90" s="1"/>
  <c r="EH212" i="90"/>
  <c r="DZ212" i="90"/>
  <c r="EC212" i="90"/>
  <c r="BX212" i="90"/>
  <c r="BY212" i="90" s="1"/>
  <c r="BZ212" i="90" s="1"/>
  <c r="CA212" i="90" s="1"/>
  <c r="CB212" i="90" s="1"/>
  <c r="CC212" i="90" s="1"/>
  <c r="CD212" i="90" s="1"/>
  <c r="CE212" i="90" s="1"/>
  <c r="CF212" i="90" s="1"/>
  <c r="CG212" i="90" s="1"/>
  <c r="CH212" i="90" s="1"/>
  <c r="CI212" i="90" s="1"/>
  <c r="EF212" i="90"/>
  <c r="EB212" i="90"/>
  <c r="ED212" i="90"/>
  <c r="GA705" i="90"/>
  <c r="EK212" i="90" l="1"/>
  <c r="FY212" i="90" s="1"/>
  <c r="GA706" i="90"/>
  <c r="FZ212" i="90" l="1"/>
  <c r="EE213" i="90"/>
  <c r="GE212" i="90"/>
  <c r="GA707" i="90"/>
  <c r="DY213" i="90" l="1"/>
  <c r="DH213" i="90"/>
  <c r="DI213" i="90" s="1"/>
  <c r="DJ213" i="90" s="1"/>
  <c r="DK213" i="90" s="1"/>
  <c r="DL213" i="90" s="1"/>
  <c r="DM213" i="90" s="1"/>
  <c r="DN213" i="90" s="1"/>
  <c r="DO213" i="90" s="1"/>
  <c r="DP213" i="90" s="1"/>
  <c r="DQ213" i="90" s="1"/>
  <c r="DR213" i="90" s="1"/>
  <c r="DS213" i="90" s="1"/>
  <c r="EF213" i="90"/>
  <c r="CP213" i="90"/>
  <c r="CQ213" i="90" s="1"/>
  <c r="CR213" i="90" s="1"/>
  <c r="CS213" i="90" s="1"/>
  <c r="CT213" i="90" s="1"/>
  <c r="CU213" i="90" s="1"/>
  <c r="CV213" i="90" s="1"/>
  <c r="CW213" i="90" s="1"/>
  <c r="CX213" i="90" s="1"/>
  <c r="CY213" i="90" s="1"/>
  <c r="CZ213" i="90" s="1"/>
  <c r="DA213" i="90" s="1"/>
  <c r="EI213" i="90"/>
  <c r="DZ213" i="90"/>
  <c r="EJ213" i="90"/>
  <c r="EA213" i="90"/>
  <c r="EB213" i="90"/>
  <c r="EH213" i="90"/>
  <c r="EC213" i="90"/>
  <c r="EG213" i="90"/>
  <c r="ED213" i="90"/>
  <c r="GA708" i="90"/>
  <c r="EK213" i="90" l="1"/>
  <c r="FY213" i="90" s="1"/>
  <c r="FZ213" i="90" s="1"/>
  <c r="BX213" i="90"/>
  <c r="BY213" i="90" s="1"/>
  <c r="BZ213" i="90" s="1"/>
  <c r="CA213" i="90" s="1"/>
  <c r="CB213" i="90" s="1"/>
  <c r="CC213" i="90" s="1"/>
  <c r="CD213" i="90" s="1"/>
  <c r="CE213" i="90" s="1"/>
  <c r="CF213" i="90" s="1"/>
  <c r="CG213" i="90" s="1"/>
  <c r="CH213" i="90" s="1"/>
  <c r="CI213" i="90" s="1"/>
  <c r="GA709" i="90"/>
  <c r="GB709" i="90" s="1"/>
  <c r="GC709" i="90" s="1"/>
  <c r="DH214" i="90" l="1"/>
  <c r="DI214" i="90" s="1"/>
  <c r="DJ214" i="90" s="1"/>
  <c r="DK214" i="90" s="1"/>
  <c r="DL214" i="90" s="1"/>
  <c r="DM214" i="90" s="1"/>
  <c r="DN214" i="90" s="1"/>
  <c r="DO214" i="90" s="1"/>
  <c r="DP214" i="90" s="1"/>
  <c r="DQ214" i="90" s="1"/>
  <c r="DR214" i="90" s="1"/>
  <c r="DS214" i="90" s="1"/>
  <c r="EJ214" i="90"/>
  <c r="EF214" i="90"/>
  <c r="EG214" i="90"/>
  <c r="DY214" i="90"/>
  <c r="EI214" i="90"/>
  <c r="EA214" i="90"/>
  <c r="CP214" i="90"/>
  <c r="CQ214" i="90" s="1"/>
  <c r="CR214" i="90" s="1"/>
  <c r="CS214" i="90" s="1"/>
  <c r="CT214" i="90" s="1"/>
  <c r="CU214" i="90" s="1"/>
  <c r="CV214" i="90" s="1"/>
  <c r="CW214" i="90" s="1"/>
  <c r="CX214" i="90" s="1"/>
  <c r="CY214" i="90" s="1"/>
  <c r="CZ214" i="90" s="1"/>
  <c r="DA214" i="90" s="1"/>
  <c r="EB214" i="90"/>
  <c r="EE214" i="90"/>
  <c r="DZ214" i="90"/>
  <c r="BX214" i="90"/>
  <c r="BY214" i="90" s="1"/>
  <c r="BZ214" i="90" s="1"/>
  <c r="CA214" i="90" s="1"/>
  <c r="CB214" i="90" s="1"/>
  <c r="CC214" i="90" s="1"/>
  <c r="CD214" i="90" s="1"/>
  <c r="CE214" i="90" s="1"/>
  <c r="CF214" i="90" s="1"/>
  <c r="CG214" i="90" s="1"/>
  <c r="CH214" i="90" s="1"/>
  <c r="CI214" i="90" s="1"/>
  <c r="EH214" i="90"/>
  <c r="ED214" i="90"/>
  <c r="EC214" i="90"/>
  <c r="GA710" i="90"/>
  <c r="EK214" i="90" l="1"/>
  <c r="FY214" i="90" s="1"/>
  <c r="FZ214" i="90" s="1"/>
  <c r="GA711" i="90"/>
  <c r="GA712" i="90" l="1"/>
  <c r="GB712" i="90" s="1"/>
  <c r="GC712" i="90" s="1"/>
  <c r="BX215" i="90" l="1"/>
  <c r="BY215" i="90" s="1"/>
  <c r="BZ215" i="90" s="1"/>
  <c r="CA215" i="90" s="1"/>
  <c r="CB215" i="90" s="1"/>
  <c r="CC215" i="90" s="1"/>
  <c r="CD215" i="90" s="1"/>
  <c r="CE215" i="90" s="1"/>
  <c r="CF215" i="90" s="1"/>
  <c r="CG215" i="90" s="1"/>
  <c r="CH215" i="90" s="1"/>
  <c r="CI215" i="90" s="1"/>
  <c r="EG215" i="90"/>
  <c r="DH215" i="90"/>
  <c r="DI215" i="90" s="1"/>
  <c r="DJ215" i="90" s="1"/>
  <c r="DK215" i="90" s="1"/>
  <c r="DL215" i="90" s="1"/>
  <c r="DM215" i="90" s="1"/>
  <c r="DN215" i="90" s="1"/>
  <c r="DO215" i="90" s="1"/>
  <c r="DP215" i="90" s="1"/>
  <c r="DQ215" i="90" s="1"/>
  <c r="DR215" i="90" s="1"/>
  <c r="DS215" i="90" s="1"/>
  <c r="DY215" i="90"/>
  <c r="ED215" i="90"/>
  <c r="EC215" i="90"/>
  <c r="EA215" i="90"/>
  <c r="EH215" i="90"/>
  <c r="EB215" i="90"/>
  <c r="EJ215" i="90"/>
  <c r="EE215" i="90"/>
  <c r="EI215" i="90"/>
  <c r="CP215" i="90"/>
  <c r="CQ215" i="90" s="1"/>
  <c r="CR215" i="90" s="1"/>
  <c r="CS215" i="90" s="1"/>
  <c r="CT215" i="90" s="1"/>
  <c r="CU215" i="90" s="1"/>
  <c r="CV215" i="90" s="1"/>
  <c r="CW215" i="90" s="1"/>
  <c r="CX215" i="90" s="1"/>
  <c r="CY215" i="90" s="1"/>
  <c r="CZ215" i="90" s="1"/>
  <c r="DA215" i="90" s="1"/>
  <c r="DZ215" i="90"/>
  <c r="EF215" i="90"/>
  <c r="GA713" i="90"/>
  <c r="EK215" i="90" l="1"/>
  <c r="FY215" i="90" s="1"/>
  <c r="GA714" i="90"/>
  <c r="FZ215" i="90" l="1"/>
  <c r="GE215" i="90"/>
  <c r="GA715" i="90"/>
  <c r="CP216" i="90" l="1"/>
  <c r="CQ216" i="90" s="1"/>
  <c r="CR216" i="90" s="1"/>
  <c r="CS216" i="90" s="1"/>
  <c r="CT216" i="90" s="1"/>
  <c r="CU216" i="90" s="1"/>
  <c r="CV216" i="90" s="1"/>
  <c r="CW216" i="90" s="1"/>
  <c r="CX216" i="90" s="1"/>
  <c r="CY216" i="90" s="1"/>
  <c r="CZ216" i="90" s="1"/>
  <c r="DA216" i="90" s="1"/>
  <c r="BX216" i="90"/>
  <c r="BY216" i="90" s="1"/>
  <c r="BZ216" i="90" s="1"/>
  <c r="CA216" i="90" s="1"/>
  <c r="CB216" i="90" s="1"/>
  <c r="CC216" i="90" s="1"/>
  <c r="CD216" i="90" s="1"/>
  <c r="CE216" i="90" s="1"/>
  <c r="CF216" i="90" s="1"/>
  <c r="CG216" i="90" s="1"/>
  <c r="CH216" i="90" s="1"/>
  <c r="CI216" i="90" s="1"/>
  <c r="DH216" i="90"/>
  <c r="DI216" i="90" s="1"/>
  <c r="DJ216" i="90" s="1"/>
  <c r="DK216" i="90" s="1"/>
  <c r="DL216" i="90" s="1"/>
  <c r="DM216" i="90" s="1"/>
  <c r="DN216" i="90" s="1"/>
  <c r="DO216" i="90" s="1"/>
  <c r="DP216" i="90" s="1"/>
  <c r="DQ216" i="90" s="1"/>
  <c r="DR216" i="90" s="1"/>
  <c r="DS216" i="90" s="1"/>
  <c r="ED216" i="90"/>
  <c r="EJ216" i="90"/>
  <c r="DY216" i="90"/>
  <c r="EH216" i="90"/>
  <c r="EF216" i="90"/>
  <c r="EE216" i="90"/>
  <c r="EA216" i="90"/>
  <c r="EB216" i="90"/>
  <c r="DZ216" i="90"/>
  <c r="GA716" i="90"/>
  <c r="EI216" i="90" l="1"/>
  <c r="EC216" i="90"/>
  <c r="EG216" i="90"/>
  <c r="GA717" i="90"/>
  <c r="EK216" i="90" l="1"/>
  <c r="FY216" i="90" s="1"/>
  <c r="GE216" i="90" s="1"/>
  <c r="GA718" i="90"/>
  <c r="FZ216" i="90" l="1"/>
  <c r="GA719" i="90"/>
  <c r="EI217" i="90" l="1"/>
  <c r="EE217" i="90"/>
  <c r="EF217" i="90"/>
  <c r="DY217" i="90"/>
  <c r="DH217" i="90"/>
  <c r="DI217" i="90" s="1"/>
  <c r="DJ217" i="90" s="1"/>
  <c r="DK217" i="90" s="1"/>
  <c r="DL217" i="90" s="1"/>
  <c r="DM217" i="90" s="1"/>
  <c r="DN217" i="90" s="1"/>
  <c r="DO217" i="90" s="1"/>
  <c r="DP217" i="90" s="1"/>
  <c r="DQ217" i="90" s="1"/>
  <c r="DR217" i="90" s="1"/>
  <c r="DS217" i="90" s="1"/>
  <c r="EC217" i="90"/>
  <c r="EB217" i="90"/>
  <c r="DZ217" i="90"/>
  <c r="CP217" i="90"/>
  <c r="CQ217" i="90" s="1"/>
  <c r="CR217" i="90" s="1"/>
  <c r="CS217" i="90" s="1"/>
  <c r="CT217" i="90" s="1"/>
  <c r="CU217" i="90" s="1"/>
  <c r="CV217" i="90" s="1"/>
  <c r="CW217" i="90" s="1"/>
  <c r="CX217" i="90" s="1"/>
  <c r="CY217" i="90" s="1"/>
  <c r="CZ217" i="90" s="1"/>
  <c r="DA217" i="90" s="1"/>
  <c r="EH217" i="90"/>
  <c r="EJ217" i="90"/>
  <c r="BX217" i="90"/>
  <c r="BY217" i="90" s="1"/>
  <c r="BZ217" i="90" s="1"/>
  <c r="CA217" i="90" s="1"/>
  <c r="CB217" i="90" s="1"/>
  <c r="CC217" i="90" s="1"/>
  <c r="CD217" i="90" s="1"/>
  <c r="CE217" i="90" s="1"/>
  <c r="CF217" i="90" s="1"/>
  <c r="CG217" i="90" s="1"/>
  <c r="CH217" i="90" s="1"/>
  <c r="CI217" i="90" s="1"/>
  <c r="EA217" i="90"/>
  <c r="EG217" i="90"/>
  <c r="ED217" i="90"/>
  <c r="GA720" i="90"/>
  <c r="EK217" i="90" l="1"/>
  <c r="FY217" i="90" s="1"/>
  <c r="GA721" i="90"/>
  <c r="GE217" i="90" l="1"/>
  <c r="FZ217" i="90"/>
  <c r="GA722" i="90"/>
  <c r="EA218" i="90" l="1"/>
  <c r="EF218" i="90"/>
  <c r="DH218" i="90"/>
  <c r="DI218" i="90" s="1"/>
  <c r="DJ218" i="90" s="1"/>
  <c r="DK218" i="90" s="1"/>
  <c r="DL218" i="90" s="1"/>
  <c r="DM218" i="90" s="1"/>
  <c r="DN218" i="90" s="1"/>
  <c r="DO218" i="90" s="1"/>
  <c r="DP218" i="90" s="1"/>
  <c r="DQ218" i="90" s="1"/>
  <c r="DR218" i="90" s="1"/>
  <c r="DS218" i="90" s="1"/>
  <c r="EI218" i="90"/>
  <c r="EE218" i="90"/>
  <c r="CP218" i="90"/>
  <c r="CQ218" i="90" s="1"/>
  <c r="CR218" i="90" s="1"/>
  <c r="CS218" i="90" s="1"/>
  <c r="CT218" i="90" s="1"/>
  <c r="CU218" i="90" s="1"/>
  <c r="CV218" i="90" s="1"/>
  <c r="CW218" i="90" s="1"/>
  <c r="CX218" i="90" s="1"/>
  <c r="CY218" i="90" s="1"/>
  <c r="CZ218" i="90" s="1"/>
  <c r="DA218" i="90" s="1"/>
  <c r="EH218" i="90"/>
  <c r="EJ218" i="90"/>
  <c r="BX218" i="90"/>
  <c r="BY218" i="90" s="1"/>
  <c r="BZ218" i="90" s="1"/>
  <c r="CA218" i="90" s="1"/>
  <c r="CB218" i="90" s="1"/>
  <c r="CC218" i="90" s="1"/>
  <c r="CD218" i="90" s="1"/>
  <c r="CE218" i="90" s="1"/>
  <c r="CF218" i="90" s="1"/>
  <c r="CG218" i="90" s="1"/>
  <c r="CH218" i="90" s="1"/>
  <c r="CI218" i="90" s="1"/>
  <c r="DY218" i="90"/>
  <c r="EC218" i="90"/>
  <c r="ED218" i="90"/>
  <c r="EB218" i="90"/>
  <c r="EG218" i="90"/>
  <c r="DZ218" i="90"/>
  <c r="GA723" i="90"/>
  <c r="EK218" i="90" l="1"/>
  <c r="FY218" i="90" s="1"/>
  <c r="GA724" i="90"/>
  <c r="DY219" i="90" l="1"/>
  <c r="EE219" i="90"/>
  <c r="EG219" i="90"/>
  <c r="DZ219" i="90"/>
  <c r="EI219" i="90"/>
  <c r="EA219" i="90"/>
  <c r="EB219" i="90"/>
  <c r="BX219" i="90"/>
  <c r="DH219" i="90"/>
  <c r="DI219" i="90" s="1"/>
  <c r="DJ219" i="90" s="1"/>
  <c r="DK219" i="90" s="1"/>
  <c r="DL219" i="90" s="1"/>
  <c r="DM219" i="90" s="1"/>
  <c r="DN219" i="90" s="1"/>
  <c r="DO219" i="90" s="1"/>
  <c r="DP219" i="90" s="1"/>
  <c r="DQ219" i="90" s="1"/>
  <c r="DR219" i="90" s="1"/>
  <c r="DS219" i="90" s="1"/>
  <c r="FZ218" i="90"/>
  <c r="CP219" i="90"/>
  <c r="CQ219" i="90" s="1"/>
  <c r="CR219" i="90" s="1"/>
  <c r="CS219" i="90" s="1"/>
  <c r="CT219" i="90" s="1"/>
  <c r="CU219" i="90" s="1"/>
  <c r="CV219" i="90" s="1"/>
  <c r="CW219" i="90" s="1"/>
  <c r="CX219" i="90" s="1"/>
  <c r="CY219" i="90" s="1"/>
  <c r="CZ219" i="90" s="1"/>
  <c r="DA219" i="90" s="1"/>
  <c r="GE218" i="90"/>
  <c r="EJ219" i="90"/>
  <c r="GA725" i="90"/>
  <c r="EC219" i="90"/>
  <c r="EF219" i="90"/>
  <c r="ED219" i="90"/>
  <c r="BY219" i="90"/>
  <c r="BZ219" i="90" s="1"/>
  <c r="CA219" i="90" s="1"/>
  <c r="CB219" i="90" s="1"/>
  <c r="CC219" i="90" s="1"/>
  <c r="CD219" i="90" s="1"/>
  <c r="CE219" i="90" s="1"/>
  <c r="CF219" i="90" s="1"/>
  <c r="CG219" i="90" s="1"/>
  <c r="CH219" i="90" s="1"/>
  <c r="CI219" i="90" s="1"/>
  <c r="EH219" i="90"/>
  <c r="GA726" i="90" l="1"/>
  <c r="EK219" i="90"/>
  <c r="FY219" i="90" s="1"/>
  <c r="GE219" i="90" l="1"/>
  <c r="FZ219" i="90"/>
  <c r="GA727" i="90"/>
  <c r="EE220" i="90" l="1"/>
  <c r="EF220" i="90"/>
  <c r="DY220" i="90"/>
  <c r="EH220" i="90"/>
  <c r="DH220" i="90"/>
  <c r="DI220" i="90" s="1"/>
  <c r="DJ220" i="90" s="1"/>
  <c r="DK220" i="90" s="1"/>
  <c r="DL220" i="90" s="1"/>
  <c r="DM220" i="90" s="1"/>
  <c r="DN220" i="90" s="1"/>
  <c r="DO220" i="90" s="1"/>
  <c r="DP220" i="90" s="1"/>
  <c r="DQ220" i="90" s="1"/>
  <c r="DR220" i="90" s="1"/>
  <c r="DS220" i="90" s="1"/>
  <c r="EC220" i="90"/>
  <c r="CP220" i="90"/>
  <c r="CQ220" i="90" s="1"/>
  <c r="CR220" i="90" s="1"/>
  <c r="CS220" i="90" s="1"/>
  <c r="CT220" i="90" s="1"/>
  <c r="CU220" i="90" s="1"/>
  <c r="CV220" i="90" s="1"/>
  <c r="CW220" i="90" s="1"/>
  <c r="CX220" i="90" s="1"/>
  <c r="CY220" i="90" s="1"/>
  <c r="CZ220" i="90" s="1"/>
  <c r="DA220" i="90" s="1"/>
  <c r="EI220" i="90"/>
  <c r="EA220" i="90"/>
  <c r="BX220" i="90"/>
  <c r="BY220" i="90" s="1"/>
  <c r="BZ220" i="90" s="1"/>
  <c r="CA220" i="90" s="1"/>
  <c r="CB220" i="90" s="1"/>
  <c r="CC220" i="90" s="1"/>
  <c r="CD220" i="90" s="1"/>
  <c r="CE220" i="90" s="1"/>
  <c r="CF220" i="90" s="1"/>
  <c r="CG220" i="90" s="1"/>
  <c r="CH220" i="90" s="1"/>
  <c r="CI220" i="90" s="1"/>
  <c r="DZ220" i="90"/>
  <c r="EG220" i="90"/>
  <c r="GA728" i="90"/>
  <c r="EJ220" i="90"/>
  <c r="EB220" i="90"/>
  <c r="ED220" i="90"/>
  <c r="EK220" i="90" l="1"/>
  <c r="GA729" i="90"/>
  <c r="FY220" i="90" l="1"/>
  <c r="FZ220" i="90" s="1"/>
  <c r="GA730" i="90"/>
  <c r="GE220" i="90" l="1"/>
  <c r="GA731" i="90"/>
  <c r="EA221" i="90" l="1"/>
  <c r="EF221" i="90"/>
  <c r="EC221" i="90"/>
  <c r="EB221" i="90"/>
  <c r="ED221" i="90"/>
  <c r="EI221" i="90"/>
  <c r="BX221" i="90"/>
  <c r="DH221" i="90"/>
  <c r="DI221" i="90" s="1"/>
  <c r="DJ221" i="90" s="1"/>
  <c r="DK221" i="90" s="1"/>
  <c r="DL221" i="90" s="1"/>
  <c r="DM221" i="90" s="1"/>
  <c r="DN221" i="90" s="1"/>
  <c r="DO221" i="90" s="1"/>
  <c r="DP221" i="90" s="1"/>
  <c r="DQ221" i="90" s="1"/>
  <c r="DR221" i="90" s="1"/>
  <c r="DS221" i="90" s="1"/>
  <c r="EG221" i="90"/>
  <c r="DY221" i="90"/>
  <c r="CP221" i="90"/>
  <c r="CQ221" i="90" s="1"/>
  <c r="CR221" i="90" s="1"/>
  <c r="CS221" i="90" s="1"/>
  <c r="CT221" i="90" s="1"/>
  <c r="CU221" i="90" s="1"/>
  <c r="CV221" i="90" s="1"/>
  <c r="CW221" i="90" s="1"/>
  <c r="CX221" i="90" s="1"/>
  <c r="CY221" i="90" s="1"/>
  <c r="CZ221" i="90" s="1"/>
  <c r="DA221" i="90" s="1"/>
  <c r="EH221" i="90"/>
  <c r="EE221" i="90"/>
  <c r="DZ221" i="90"/>
  <c r="BY221" i="90"/>
  <c r="BZ221" i="90" s="1"/>
  <c r="CA221" i="90" s="1"/>
  <c r="CB221" i="90" s="1"/>
  <c r="CC221" i="90" s="1"/>
  <c r="CD221" i="90" s="1"/>
  <c r="CE221" i="90" s="1"/>
  <c r="CF221" i="90" s="1"/>
  <c r="CG221" i="90" s="1"/>
  <c r="CH221" i="90" s="1"/>
  <c r="CI221" i="90" s="1"/>
  <c r="EJ221" i="90"/>
  <c r="GA732" i="90"/>
  <c r="EK221" i="90" l="1"/>
  <c r="GA733" i="90"/>
  <c r="FY221" i="90" l="1"/>
  <c r="GE221" i="90" s="1"/>
  <c r="GA734" i="90"/>
  <c r="FZ221" i="90" l="1"/>
  <c r="GA735" i="90"/>
  <c r="EE222" i="90" l="1"/>
  <c r="EG222" i="90"/>
  <c r="EH222" i="90"/>
  <c r="EC222" i="90"/>
  <c r="EF222" i="90"/>
  <c r="EB222" i="90"/>
  <c r="DY222" i="90"/>
  <c r="DH222" i="90"/>
  <c r="DI222" i="90" s="1"/>
  <c r="DJ222" i="90" s="1"/>
  <c r="DK222" i="90" s="1"/>
  <c r="DL222" i="90" s="1"/>
  <c r="DM222" i="90" s="1"/>
  <c r="DN222" i="90" s="1"/>
  <c r="DO222" i="90" s="1"/>
  <c r="DP222" i="90" s="1"/>
  <c r="DQ222" i="90" s="1"/>
  <c r="DR222" i="90" s="1"/>
  <c r="DS222" i="90" s="1"/>
  <c r="CP222" i="90"/>
  <c r="CQ222" i="90" s="1"/>
  <c r="CR222" i="90" s="1"/>
  <c r="CS222" i="90" s="1"/>
  <c r="CT222" i="90" s="1"/>
  <c r="CU222" i="90" s="1"/>
  <c r="CV222" i="90" s="1"/>
  <c r="CW222" i="90" s="1"/>
  <c r="CX222" i="90" s="1"/>
  <c r="CY222" i="90" s="1"/>
  <c r="CZ222" i="90" s="1"/>
  <c r="DA222" i="90" s="1"/>
  <c r="EI222" i="90"/>
  <c r="EJ222" i="90"/>
  <c r="DZ222" i="90"/>
  <c r="ED222" i="90"/>
  <c r="EA222" i="90"/>
  <c r="GA736" i="90"/>
  <c r="BX222" i="90" l="1"/>
  <c r="BY222" i="90" s="1"/>
  <c r="BZ222" i="90" s="1"/>
  <c r="CA222" i="90" s="1"/>
  <c r="CB222" i="90" s="1"/>
  <c r="CC222" i="90" s="1"/>
  <c r="CD222" i="90" s="1"/>
  <c r="CE222" i="90" s="1"/>
  <c r="CF222" i="90" s="1"/>
  <c r="CG222" i="90" s="1"/>
  <c r="CH222" i="90" s="1"/>
  <c r="CI222" i="90" s="1"/>
  <c r="EK222" i="90"/>
  <c r="GA737" i="90"/>
  <c r="FY222" i="90" l="1"/>
  <c r="FZ222" i="90"/>
  <c r="GA738" i="90"/>
  <c r="DZ223" i="90" l="1"/>
  <c r="GA739" i="90"/>
  <c r="CP223" i="90" l="1"/>
  <c r="CQ223" i="90" s="1"/>
  <c r="CR223" i="90" s="1"/>
  <c r="CS223" i="90" s="1"/>
  <c r="CT223" i="90" s="1"/>
  <c r="CU223" i="90" s="1"/>
  <c r="CV223" i="90" s="1"/>
  <c r="CW223" i="90" s="1"/>
  <c r="CX223" i="90" s="1"/>
  <c r="CY223" i="90" s="1"/>
  <c r="CZ223" i="90" s="1"/>
  <c r="DA223" i="90" s="1"/>
  <c r="EG223" i="90"/>
  <c r="EI223" i="90"/>
  <c r="EA223" i="90"/>
  <c r="DY223" i="90"/>
  <c r="EF223" i="90"/>
  <c r="BX223" i="90"/>
  <c r="BY223" i="90" s="1"/>
  <c r="BZ223" i="90" s="1"/>
  <c r="CA223" i="90" s="1"/>
  <c r="CB223" i="90" s="1"/>
  <c r="CC223" i="90" s="1"/>
  <c r="CD223" i="90" s="1"/>
  <c r="CE223" i="90" s="1"/>
  <c r="CF223" i="90" s="1"/>
  <c r="CG223" i="90" s="1"/>
  <c r="CH223" i="90" s="1"/>
  <c r="CI223" i="90" s="1"/>
  <c r="EE223" i="90"/>
  <c r="EH223" i="90"/>
  <c r="EJ223" i="90"/>
  <c r="ED223" i="90"/>
  <c r="EB223" i="90"/>
  <c r="DH223" i="90"/>
  <c r="DI223" i="90" s="1"/>
  <c r="DJ223" i="90" s="1"/>
  <c r="DK223" i="90" s="1"/>
  <c r="DL223" i="90" s="1"/>
  <c r="DM223" i="90" s="1"/>
  <c r="DN223" i="90" s="1"/>
  <c r="DO223" i="90" s="1"/>
  <c r="DP223" i="90" s="1"/>
  <c r="DQ223" i="90" s="1"/>
  <c r="DR223" i="90" s="1"/>
  <c r="DS223" i="90" s="1"/>
  <c r="EC223" i="90"/>
  <c r="GA740" i="90"/>
  <c r="GA741" i="90"/>
  <c r="EK223" i="90" l="1"/>
  <c r="FY223" i="90" s="1"/>
  <c r="FZ223" i="90" l="1"/>
  <c r="EH224" i="90" l="1"/>
  <c r="EG224" i="90"/>
  <c r="EA224" i="90"/>
  <c r="EI224" i="90"/>
  <c r="DZ224" i="90"/>
  <c r="DY224" i="90"/>
  <c r="DH224" i="90"/>
  <c r="DI224" i="90" s="1"/>
  <c r="DJ224" i="90" s="1"/>
  <c r="DK224" i="90" s="1"/>
  <c r="DL224" i="90" s="1"/>
  <c r="DM224" i="90" s="1"/>
  <c r="DN224" i="90" s="1"/>
  <c r="DO224" i="90" s="1"/>
  <c r="DP224" i="90" s="1"/>
  <c r="DQ224" i="90" s="1"/>
  <c r="DR224" i="90" s="1"/>
  <c r="DS224" i="90" s="1"/>
  <c r="EC224" i="90"/>
  <c r="EF224" i="90"/>
  <c r="EB224" i="90"/>
  <c r="EE224" i="90"/>
  <c r="ED224" i="90"/>
  <c r="EJ224" i="90"/>
  <c r="CP224" i="90"/>
  <c r="CQ224" i="90" s="1"/>
  <c r="CR224" i="90" s="1"/>
  <c r="CS224" i="90" s="1"/>
  <c r="CT224" i="90" s="1"/>
  <c r="CU224" i="90" s="1"/>
  <c r="CV224" i="90" s="1"/>
  <c r="CW224" i="90" s="1"/>
  <c r="CX224" i="90" s="1"/>
  <c r="CY224" i="90" s="1"/>
  <c r="CZ224" i="90" s="1"/>
  <c r="DA224" i="90" s="1"/>
  <c r="BX224" i="90" l="1"/>
  <c r="BY224" i="90" s="1"/>
  <c r="BZ224" i="90" s="1"/>
  <c r="CA224" i="90" s="1"/>
  <c r="CB224" i="90" s="1"/>
  <c r="CC224" i="90" s="1"/>
  <c r="CD224" i="90" s="1"/>
  <c r="CE224" i="90" s="1"/>
  <c r="CF224" i="90" s="1"/>
  <c r="CG224" i="90" s="1"/>
  <c r="CH224" i="90" s="1"/>
  <c r="CI224" i="90" s="1"/>
  <c r="EK224" i="90"/>
  <c r="FY224" i="90" l="1"/>
  <c r="FZ224" i="90" l="1"/>
  <c r="GE224" i="90"/>
  <c r="EF225" i="90"/>
  <c r="EC225" i="90" l="1"/>
  <c r="DZ225" i="90"/>
  <c r="CP225" i="90"/>
  <c r="CQ225" i="90" s="1"/>
  <c r="CR225" i="90" s="1"/>
  <c r="CS225" i="90" s="1"/>
  <c r="CT225" i="90" s="1"/>
  <c r="CU225" i="90" s="1"/>
  <c r="CV225" i="90" s="1"/>
  <c r="CW225" i="90" s="1"/>
  <c r="CX225" i="90" s="1"/>
  <c r="CY225" i="90" s="1"/>
  <c r="CZ225" i="90" s="1"/>
  <c r="DA225" i="90" s="1"/>
  <c r="EG225" i="90"/>
  <c r="EH225" i="90"/>
  <c r="EB225" i="90"/>
  <c r="EE225" i="90"/>
  <c r="EJ225" i="90"/>
  <c r="DH225" i="90"/>
  <c r="DI225" i="90" s="1"/>
  <c r="DJ225" i="90" s="1"/>
  <c r="DK225" i="90" s="1"/>
  <c r="DL225" i="90" s="1"/>
  <c r="DM225" i="90" s="1"/>
  <c r="DN225" i="90" s="1"/>
  <c r="DO225" i="90" s="1"/>
  <c r="DP225" i="90" s="1"/>
  <c r="DQ225" i="90" s="1"/>
  <c r="DR225" i="90" s="1"/>
  <c r="DS225" i="90" s="1"/>
  <c r="BX225" i="90"/>
  <c r="BY225" i="90" s="1"/>
  <c r="BZ225" i="90" s="1"/>
  <c r="CA225" i="90" s="1"/>
  <c r="CB225" i="90" s="1"/>
  <c r="CC225" i="90" s="1"/>
  <c r="CD225" i="90" s="1"/>
  <c r="CE225" i="90" s="1"/>
  <c r="CF225" i="90" s="1"/>
  <c r="CG225" i="90" s="1"/>
  <c r="CH225" i="90" s="1"/>
  <c r="CI225" i="90" s="1"/>
  <c r="DY225" i="90"/>
  <c r="EA225" i="90"/>
  <c r="EI225" i="90"/>
  <c r="ED225" i="90"/>
  <c r="EK225" i="90" l="1"/>
  <c r="FY225" i="90" l="1"/>
  <c r="FZ225" i="90" s="1"/>
  <c r="GE225" i="90" l="1"/>
  <c r="EG226" i="90" l="1"/>
  <c r="EF226" i="90"/>
  <c r="DH226" i="90"/>
  <c r="DI226" i="90" s="1"/>
  <c r="DJ226" i="90" s="1"/>
  <c r="DK226" i="90" s="1"/>
  <c r="DL226" i="90" s="1"/>
  <c r="DM226" i="90" s="1"/>
  <c r="DN226" i="90" s="1"/>
  <c r="DO226" i="90" s="1"/>
  <c r="DP226" i="90" s="1"/>
  <c r="DQ226" i="90" s="1"/>
  <c r="DR226" i="90" s="1"/>
  <c r="DS226" i="90" s="1"/>
  <c r="CP226" i="90"/>
  <c r="CQ226" i="90" s="1"/>
  <c r="CR226" i="90" s="1"/>
  <c r="CS226" i="90" s="1"/>
  <c r="CT226" i="90" s="1"/>
  <c r="CU226" i="90" s="1"/>
  <c r="CV226" i="90" s="1"/>
  <c r="CW226" i="90" s="1"/>
  <c r="CX226" i="90" s="1"/>
  <c r="CY226" i="90" s="1"/>
  <c r="CZ226" i="90" s="1"/>
  <c r="DA226" i="90" s="1"/>
  <c r="DZ226" i="90"/>
  <c r="BX226" i="90"/>
  <c r="BY226" i="90" s="1"/>
  <c r="BZ226" i="90" s="1"/>
  <c r="CA226" i="90" s="1"/>
  <c r="CB226" i="90" s="1"/>
  <c r="CC226" i="90" s="1"/>
  <c r="CD226" i="90" s="1"/>
  <c r="CE226" i="90" s="1"/>
  <c r="CF226" i="90" s="1"/>
  <c r="CG226" i="90" s="1"/>
  <c r="CH226" i="90" s="1"/>
  <c r="CI226" i="90" s="1"/>
  <c r="DY226" i="90"/>
  <c r="EB226" i="90"/>
  <c r="ED226" i="90"/>
  <c r="EI226" i="90"/>
  <c r="EJ226" i="90"/>
  <c r="EH226" i="90"/>
  <c r="EE226" i="90"/>
  <c r="EA226" i="90"/>
  <c r="EC226" i="90"/>
  <c r="EK226" i="90" l="1"/>
  <c r="FY226" i="90" s="1"/>
  <c r="FZ226" i="90" l="1"/>
  <c r="GE226" i="90" s="1"/>
  <c r="GG226" i="90" s="1"/>
  <c r="EH227" i="90"/>
  <c r="ED227" i="90" l="1"/>
  <c r="DZ227" i="90"/>
  <c r="EI227" i="90"/>
  <c r="BX227" i="90"/>
  <c r="BY227" i="90" s="1"/>
  <c r="BZ227" i="90" s="1"/>
  <c r="CA227" i="90" s="1"/>
  <c r="CB227" i="90" s="1"/>
  <c r="CC227" i="90" s="1"/>
  <c r="CD227" i="90" s="1"/>
  <c r="CE227" i="90" s="1"/>
  <c r="CF227" i="90" s="1"/>
  <c r="CG227" i="90" s="1"/>
  <c r="CH227" i="90" s="1"/>
  <c r="CI227" i="90" s="1"/>
  <c r="EG227" i="90"/>
  <c r="DY227" i="90"/>
  <c r="DH227" i="90"/>
  <c r="DI227" i="90" s="1"/>
  <c r="DJ227" i="90" s="1"/>
  <c r="DK227" i="90" s="1"/>
  <c r="DL227" i="90" s="1"/>
  <c r="DM227" i="90" s="1"/>
  <c r="DN227" i="90" s="1"/>
  <c r="DO227" i="90" s="1"/>
  <c r="DP227" i="90" s="1"/>
  <c r="DQ227" i="90" s="1"/>
  <c r="DR227" i="90" s="1"/>
  <c r="DS227" i="90" s="1"/>
  <c r="CP227" i="90"/>
  <c r="CQ227" i="90" s="1"/>
  <c r="CR227" i="90" s="1"/>
  <c r="CS227" i="90" s="1"/>
  <c r="CT227" i="90" s="1"/>
  <c r="CU227" i="90" s="1"/>
  <c r="CV227" i="90" s="1"/>
  <c r="CW227" i="90" s="1"/>
  <c r="CX227" i="90" s="1"/>
  <c r="CY227" i="90" s="1"/>
  <c r="CZ227" i="90" s="1"/>
  <c r="DA227" i="90" s="1"/>
  <c r="EF227" i="90"/>
  <c r="EE227" i="90"/>
  <c r="GH226" i="90"/>
  <c r="GF226" i="90" s="1"/>
  <c r="EC227" i="90"/>
  <c r="EJ227" i="90"/>
  <c r="EA227" i="90"/>
  <c r="EB227" i="90"/>
  <c r="EK227" i="90" l="1"/>
  <c r="FY227" i="90" s="1"/>
  <c r="GE227" i="90" l="1"/>
  <c r="FZ227" i="90"/>
  <c r="EG228" i="90"/>
  <c r="EF228" i="90" l="1"/>
  <c r="EH228" i="90"/>
  <c r="EJ228" i="90"/>
  <c r="EI228" i="90"/>
  <c r="DZ228" i="90"/>
  <c r="EA228" i="90"/>
  <c r="DY228" i="90"/>
  <c r="CP228" i="90"/>
  <c r="CQ228" i="90" s="1"/>
  <c r="CR228" i="90" s="1"/>
  <c r="CS228" i="90" s="1"/>
  <c r="CT228" i="90" s="1"/>
  <c r="CU228" i="90" s="1"/>
  <c r="CV228" i="90" s="1"/>
  <c r="CW228" i="90" s="1"/>
  <c r="CX228" i="90" s="1"/>
  <c r="CY228" i="90" s="1"/>
  <c r="CZ228" i="90" s="1"/>
  <c r="DA228" i="90" s="1"/>
  <c r="BX228" i="90"/>
  <c r="BY228" i="90" s="1"/>
  <c r="BZ228" i="90" s="1"/>
  <c r="CA228" i="90" s="1"/>
  <c r="CB228" i="90" s="1"/>
  <c r="CC228" i="90" s="1"/>
  <c r="CD228" i="90" s="1"/>
  <c r="CE228" i="90" s="1"/>
  <c r="CF228" i="90" s="1"/>
  <c r="CG228" i="90" s="1"/>
  <c r="CH228" i="90" s="1"/>
  <c r="CI228" i="90" s="1"/>
  <c r="EB228" i="90"/>
  <c r="ED228" i="90"/>
  <c r="EE228" i="90"/>
  <c r="DH228" i="90"/>
  <c r="DI228" i="90" s="1"/>
  <c r="DJ228" i="90" s="1"/>
  <c r="DK228" i="90" s="1"/>
  <c r="DL228" i="90" s="1"/>
  <c r="DM228" i="90" s="1"/>
  <c r="DN228" i="90" s="1"/>
  <c r="DO228" i="90" s="1"/>
  <c r="DP228" i="90" s="1"/>
  <c r="DQ228" i="90" s="1"/>
  <c r="DR228" i="90" s="1"/>
  <c r="DS228" i="90" s="1"/>
  <c r="EC228" i="90"/>
  <c r="EK228" i="90" l="1"/>
  <c r="FY228" i="90" l="1"/>
  <c r="GE228" i="90" s="1"/>
  <c r="FZ228" i="90" l="1"/>
  <c r="DZ229" i="90" l="1"/>
  <c r="EF229" i="90"/>
  <c r="BX229" i="90"/>
  <c r="BY229" i="90" s="1"/>
  <c r="BZ229" i="90" s="1"/>
  <c r="CA229" i="90" s="1"/>
  <c r="CB229" i="90" s="1"/>
  <c r="CC229" i="90" s="1"/>
  <c r="CD229" i="90" s="1"/>
  <c r="CE229" i="90" s="1"/>
  <c r="CF229" i="90" s="1"/>
  <c r="CG229" i="90" s="1"/>
  <c r="CH229" i="90" s="1"/>
  <c r="CI229" i="90" s="1"/>
  <c r="EE229" i="90"/>
  <c r="EG229" i="90"/>
  <c r="EJ229" i="90"/>
  <c r="DY229" i="90"/>
  <c r="CP229" i="90"/>
  <c r="CQ229" i="90" s="1"/>
  <c r="CR229" i="90" s="1"/>
  <c r="CS229" i="90" s="1"/>
  <c r="CT229" i="90" s="1"/>
  <c r="CU229" i="90" s="1"/>
  <c r="CV229" i="90" s="1"/>
  <c r="CW229" i="90" s="1"/>
  <c r="CX229" i="90" s="1"/>
  <c r="CY229" i="90" s="1"/>
  <c r="CZ229" i="90" s="1"/>
  <c r="DA229" i="90" s="1"/>
  <c r="EH229" i="90"/>
  <c r="EC229" i="90"/>
  <c r="DH229" i="90"/>
  <c r="DI229" i="90" s="1"/>
  <c r="DJ229" i="90" s="1"/>
  <c r="DK229" i="90" s="1"/>
  <c r="DL229" i="90" s="1"/>
  <c r="DM229" i="90" s="1"/>
  <c r="DN229" i="90" s="1"/>
  <c r="DO229" i="90" s="1"/>
  <c r="DP229" i="90" s="1"/>
  <c r="DQ229" i="90" s="1"/>
  <c r="DR229" i="90" s="1"/>
  <c r="DS229" i="90" s="1"/>
  <c r="EA229" i="90"/>
  <c r="ED229" i="90"/>
  <c r="EB229" i="90"/>
  <c r="EI229" i="90"/>
  <c r="EK229" i="90" l="1"/>
  <c r="FY229" i="90" s="1"/>
  <c r="FZ229" i="90" l="1"/>
  <c r="CP230" i="90"/>
  <c r="CQ230" i="90" s="1"/>
  <c r="CR230" i="90" s="1"/>
  <c r="CS230" i="90" s="1"/>
  <c r="CT230" i="90" s="1"/>
  <c r="CU230" i="90" s="1"/>
  <c r="CV230" i="90" s="1"/>
  <c r="CW230" i="90" s="1"/>
  <c r="CX230" i="90" s="1"/>
  <c r="CY230" i="90" s="1"/>
  <c r="CZ230" i="90" s="1"/>
  <c r="DA230" i="90" s="1"/>
  <c r="DY230" i="90"/>
  <c r="BX230" i="90"/>
  <c r="EI230" i="90"/>
  <c r="DH230" i="90"/>
  <c r="DI230" i="90" s="1"/>
  <c r="DJ230" i="90" s="1"/>
  <c r="DK230" i="90" s="1"/>
  <c r="DL230" i="90" s="1"/>
  <c r="DM230" i="90" s="1"/>
  <c r="DN230" i="90" s="1"/>
  <c r="DO230" i="90" s="1"/>
  <c r="DP230" i="90" s="1"/>
  <c r="DQ230" i="90" s="1"/>
  <c r="DR230" i="90" s="1"/>
  <c r="DS230" i="90" s="1"/>
  <c r="DZ230" i="90"/>
  <c r="EC230" i="90"/>
  <c r="BY230" i="90"/>
  <c r="BZ230" i="90" s="1"/>
  <c r="CA230" i="90" s="1"/>
  <c r="CB230" i="90" s="1"/>
  <c r="CC230" i="90" s="1"/>
  <c r="CD230" i="90" s="1"/>
  <c r="CE230" i="90" s="1"/>
  <c r="CF230" i="90" s="1"/>
  <c r="CG230" i="90" s="1"/>
  <c r="CH230" i="90" s="1"/>
  <c r="CI230" i="90" s="1"/>
  <c r="EG230" i="90"/>
  <c r="EB230" i="90"/>
  <c r="ED230" i="90"/>
  <c r="EJ230" i="90" l="1"/>
  <c r="EH230" i="90"/>
  <c r="EE230" i="90"/>
  <c r="EF230" i="90"/>
  <c r="EA230" i="90"/>
  <c r="EK230" i="90" l="1"/>
  <c r="FY230" i="90" s="1"/>
  <c r="FZ230" i="90" l="1"/>
  <c r="ED231" i="90" l="1"/>
  <c r="CP231" i="90"/>
  <c r="CQ231" i="90" s="1"/>
  <c r="CR231" i="90" s="1"/>
  <c r="CS231" i="90" s="1"/>
  <c r="CT231" i="90" s="1"/>
  <c r="CU231" i="90" s="1"/>
  <c r="CV231" i="90" s="1"/>
  <c r="CW231" i="90" s="1"/>
  <c r="CX231" i="90" s="1"/>
  <c r="CY231" i="90" s="1"/>
  <c r="CZ231" i="90" s="1"/>
  <c r="DA231" i="90" s="1"/>
  <c r="EI231" i="90"/>
  <c r="DH231" i="90"/>
  <c r="DI231" i="90" s="1"/>
  <c r="DJ231" i="90" s="1"/>
  <c r="DK231" i="90" s="1"/>
  <c r="DL231" i="90" s="1"/>
  <c r="DM231" i="90" s="1"/>
  <c r="DN231" i="90" s="1"/>
  <c r="DO231" i="90" s="1"/>
  <c r="DP231" i="90" s="1"/>
  <c r="DQ231" i="90" s="1"/>
  <c r="DR231" i="90" s="1"/>
  <c r="DS231" i="90" s="1"/>
  <c r="BX231" i="90"/>
  <c r="BY231" i="90" s="1"/>
  <c r="BZ231" i="90" s="1"/>
  <c r="CA231" i="90" s="1"/>
  <c r="CB231" i="90" s="1"/>
  <c r="CC231" i="90" s="1"/>
  <c r="CD231" i="90" s="1"/>
  <c r="CE231" i="90" s="1"/>
  <c r="CF231" i="90" s="1"/>
  <c r="CG231" i="90" s="1"/>
  <c r="CH231" i="90" s="1"/>
  <c r="CI231" i="90" s="1"/>
  <c r="EE231" i="90"/>
  <c r="EG231" i="90"/>
  <c r="EF231" i="90"/>
  <c r="EA231" i="90"/>
  <c r="DZ231" i="90"/>
  <c r="EH231" i="90"/>
  <c r="EJ231" i="90"/>
  <c r="EB231" i="90"/>
  <c r="DY231" i="90"/>
  <c r="EC231" i="90"/>
  <c r="EK231" i="90" l="1"/>
  <c r="FY231" i="90" l="1"/>
  <c r="FZ231" i="90" l="1"/>
  <c r="EJ232" i="90"/>
  <c r="DZ232" i="90" l="1"/>
  <c r="BX232" i="90"/>
  <c r="BY232" i="90" s="1"/>
  <c r="BZ232" i="90" s="1"/>
  <c r="CA232" i="90" s="1"/>
  <c r="CB232" i="90" s="1"/>
  <c r="CC232" i="90" s="1"/>
  <c r="CD232" i="90" s="1"/>
  <c r="CE232" i="90" s="1"/>
  <c r="CF232" i="90" s="1"/>
  <c r="CG232" i="90" s="1"/>
  <c r="CH232" i="90" s="1"/>
  <c r="CI232" i="90" s="1"/>
  <c r="EG232" i="90"/>
  <c r="EB232" i="90"/>
  <c r="EH232" i="90"/>
  <c r="CP232" i="90"/>
  <c r="CQ232" i="90" s="1"/>
  <c r="CR232" i="90" s="1"/>
  <c r="CS232" i="90" s="1"/>
  <c r="CT232" i="90" s="1"/>
  <c r="CU232" i="90" s="1"/>
  <c r="CV232" i="90" s="1"/>
  <c r="CW232" i="90" s="1"/>
  <c r="CX232" i="90" s="1"/>
  <c r="CY232" i="90" s="1"/>
  <c r="CZ232" i="90" s="1"/>
  <c r="DA232" i="90" s="1"/>
  <c r="ED232" i="90"/>
  <c r="EA232" i="90"/>
  <c r="EC232" i="90"/>
  <c r="DH232" i="90"/>
  <c r="DI232" i="90" s="1"/>
  <c r="DJ232" i="90" s="1"/>
  <c r="DK232" i="90" s="1"/>
  <c r="DL232" i="90" s="1"/>
  <c r="DM232" i="90" s="1"/>
  <c r="DN232" i="90" s="1"/>
  <c r="DO232" i="90" s="1"/>
  <c r="DP232" i="90" s="1"/>
  <c r="DQ232" i="90" s="1"/>
  <c r="DR232" i="90" s="1"/>
  <c r="DS232" i="90" s="1"/>
  <c r="EF232" i="90"/>
  <c r="EE232" i="90"/>
  <c r="EI232" i="90"/>
  <c r="DY232" i="90"/>
  <c r="EK232" i="90" l="1"/>
  <c r="FY232" i="90" s="1"/>
  <c r="FZ232" i="90" l="1"/>
  <c r="GE232" i="90"/>
  <c r="CP233" i="90"/>
  <c r="CQ233" i="90" s="1"/>
  <c r="CR233" i="90" s="1"/>
  <c r="CS233" i="90" s="1"/>
  <c r="CT233" i="90" s="1"/>
  <c r="CU233" i="90" s="1"/>
  <c r="CV233" i="90" s="1"/>
  <c r="CW233" i="90" s="1"/>
  <c r="CX233" i="90" s="1"/>
  <c r="CY233" i="90" s="1"/>
  <c r="CZ233" i="90" s="1"/>
  <c r="DA233" i="90" s="1"/>
  <c r="DH233" i="90" l="1"/>
  <c r="DI233" i="90" s="1"/>
  <c r="DJ233" i="90" s="1"/>
  <c r="DK233" i="90" s="1"/>
  <c r="DL233" i="90" s="1"/>
  <c r="DM233" i="90" s="1"/>
  <c r="DN233" i="90" s="1"/>
  <c r="DO233" i="90" s="1"/>
  <c r="DP233" i="90" s="1"/>
  <c r="DQ233" i="90" s="1"/>
  <c r="DR233" i="90" s="1"/>
  <c r="DS233" i="90" s="1"/>
  <c r="DZ233" i="90"/>
  <c r="EA233" i="90"/>
  <c r="EF233" i="90"/>
  <c r="EI233" i="90"/>
  <c r="BX233" i="90"/>
  <c r="BY233" i="90" s="1"/>
  <c r="BZ233" i="90" s="1"/>
  <c r="CA233" i="90" s="1"/>
  <c r="CB233" i="90" s="1"/>
  <c r="CC233" i="90" s="1"/>
  <c r="CD233" i="90" s="1"/>
  <c r="CE233" i="90" s="1"/>
  <c r="CF233" i="90" s="1"/>
  <c r="CG233" i="90" s="1"/>
  <c r="CH233" i="90" s="1"/>
  <c r="CI233" i="90" s="1"/>
  <c r="DY233" i="90"/>
  <c r="EJ233" i="90"/>
  <c r="EE233" i="90"/>
  <c r="EC233" i="90"/>
  <c r="EB233" i="90"/>
  <c r="EG233" i="90"/>
  <c r="EH233" i="90"/>
  <c r="ED233" i="90"/>
  <c r="EK233" i="90" l="1"/>
  <c r="FY233" i="90" s="1"/>
  <c r="FZ233" i="90" s="1"/>
  <c r="GE233" i="90" l="1"/>
  <c r="CP234" i="90" l="1"/>
  <c r="CQ234" i="90" s="1"/>
  <c r="CR234" i="90" s="1"/>
  <c r="CS234" i="90" s="1"/>
  <c r="CT234" i="90" s="1"/>
  <c r="CU234" i="90" s="1"/>
  <c r="CV234" i="90" s="1"/>
  <c r="CW234" i="90" s="1"/>
  <c r="CX234" i="90" s="1"/>
  <c r="CY234" i="90" s="1"/>
  <c r="CZ234" i="90" s="1"/>
  <c r="DA234" i="90" s="1"/>
  <c r="EJ234" i="90"/>
  <c r="EI234" i="90"/>
  <c r="ED234" i="90"/>
  <c r="BX234" i="90"/>
  <c r="BY234" i="90" s="1"/>
  <c r="BZ234" i="90" s="1"/>
  <c r="CA234" i="90" s="1"/>
  <c r="CB234" i="90" s="1"/>
  <c r="CC234" i="90" s="1"/>
  <c r="CD234" i="90" s="1"/>
  <c r="CE234" i="90" s="1"/>
  <c r="CF234" i="90" s="1"/>
  <c r="CG234" i="90" s="1"/>
  <c r="CH234" i="90" s="1"/>
  <c r="CI234" i="90" s="1"/>
  <c r="DH234" i="90"/>
  <c r="DI234" i="90" s="1"/>
  <c r="DJ234" i="90" s="1"/>
  <c r="DK234" i="90" s="1"/>
  <c r="DL234" i="90" s="1"/>
  <c r="DM234" i="90" s="1"/>
  <c r="DN234" i="90" s="1"/>
  <c r="DO234" i="90" s="1"/>
  <c r="DP234" i="90" s="1"/>
  <c r="DQ234" i="90" s="1"/>
  <c r="DR234" i="90" s="1"/>
  <c r="DS234" i="90" s="1"/>
  <c r="EC234" i="90"/>
  <c r="EH234" i="90"/>
  <c r="EE234" i="90"/>
  <c r="EA234" i="90"/>
  <c r="DZ234" i="90"/>
  <c r="EB234" i="90"/>
  <c r="EG234" i="90"/>
  <c r="EF234" i="90"/>
  <c r="DY234" i="90"/>
  <c r="EK234" i="90" l="1"/>
  <c r="FY234" i="90" s="1"/>
  <c r="GE234" i="90" l="1"/>
  <c r="FZ234" i="90"/>
  <c r="BX235" i="90" l="1"/>
  <c r="DH235" i="90"/>
  <c r="DI235" i="90" s="1"/>
  <c r="DJ235" i="90" s="1"/>
  <c r="DK235" i="90" s="1"/>
  <c r="DL235" i="90" s="1"/>
  <c r="DM235" i="90" s="1"/>
  <c r="DN235" i="90" s="1"/>
  <c r="DO235" i="90" s="1"/>
  <c r="DP235" i="90" s="1"/>
  <c r="DQ235" i="90" s="1"/>
  <c r="DR235" i="90" s="1"/>
  <c r="DS235" i="90" s="1"/>
  <c r="CP235" i="90"/>
  <c r="CQ235" i="90" s="1"/>
  <c r="CR235" i="90" s="1"/>
  <c r="CS235" i="90" s="1"/>
  <c r="CT235" i="90" s="1"/>
  <c r="CU235" i="90" s="1"/>
  <c r="CV235" i="90" s="1"/>
  <c r="CW235" i="90" s="1"/>
  <c r="CX235" i="90" s="1"/>
  <c r="CY235" i="90" s="1"/>
  <c r="CZ235" i="90" s="1"/>
  <c r="DA235" i="90" s="1"/>
  <c r="EB235" i="90"/>
  <c r="EH235" i="90"/>
  <c r="EG235" i="90"/>
  <c r="DZ235" i="90"/>
  <c r="BZ235" i="90"/>
  <c r="CA235" i="90" s="1"/>
  <c r="CB235" i="90" s="1"/>
  <c r="CC235" i="90" s="1"/>
  <c r="CD235" i="90" s="1"/>
  <c r="CE235" i="90" s="1"/>
  <c r="CF235" i="90" s="1"/>
  <c r="CG235" i="90" s="1"/>
  <c r="CH235" i="90" s="1"/>
  <c r="CI235" i="90" s="1"/>
  <c r="DY235" i="90"/>
  <c r="EC235" i="90"/>
  <c r="EI235" i="90"/>
  <c r="EA235" i="90"/>
  <c r="BY235" i="90"/>
  <c r="EE235" i="90"/>
  <c r="EF235" i="90"/>
  <c r="ED235" i="90" l="1"/>
  <c r="EJ235" i="90"/>
  <c r="EK235" i="90" l="1"/>
  <c r="FY235" i="90" s="1"/>
  <c r="FZ235" i="90" s="1"/>
  <c r="GE235" i="90" l="1"/>
  <c r="EH236" i="90" l="1"/>
  <c r="CP236" i="90"/>
  <c r="CQ236" i="90" s="1"/>
  <c r="CR236" i="90" s="1"/>
  <c r="CS236" i="90" s="1"/>
  <c r="CT236" i="90" s="1"/>
  <c r="CU236" i="90" s="1"/>
  <c r="CV236" i="90" s="1"/>
  <c r="CW236" i="90" s="1"/>
  <c r="CX236" i="90" s="1"/>
  <c r="CY236" i="90" s="1"/>
  <c r="CZ236" i="90" s="1"/>
  <c r="DA236" i="90" s="1"/>
  <c r="DH236" i="90"/>
  <c r="DI236" i="90" s="1"/>
  <c r="DJ236" i="90" s="1"/>
  <c r="DK236" i="90" s="1"/>
  <c r="DL236" i="90" s="1"/>
  <c r="DM236" i="90" s="1"/>
  <c r="DN236" i="90" s="1"/>
  <c r="DO236" i="90" s="1"/>
  <c r="DP236" i="90" s="1"/>
  <c r="DQ236" i="90" s="1"/>
  <c r="DR236" i="90" s="1"/>
  <c r="DS236" i="90" s="1"/>
  <c r="BX236" i="90"/>
  <c r="EJ236" i="90"/>
  <c r="EG236" i="90"/>
  <c r="EI236" i="90"/>
  <c r="EC236" i="90"/>
  <c r="ED236" i="90"/>
  <c r="EF236" i="90"/>
  <c r="EA236" i="90"/>
  <c r="DZ236" i="90"/>
  <c r="BY236" i="90"/>
  <c r="BZ236" i="90" s="1"/>
  <c r="CA236" i="90" s="1"/>
  <c r="CB236" i="90" s="1"/>
  <c r="CC236" i="90" s="1"/>
  <c r="CD236" i="90" s="1"/>
  <c r="CE236" i="90" s="1"/>
  <c r="CF236" i="90" s="1"/>
  <c r="CG236" i="90" s="1"/>
  <c r="CH236" i="90" s="1"/>
  <c r="CI236" i="90" s="1"/>
  <c r="DY236" i="90"/>
  <c r="EB236" i="90"/>
  <c r="EE236" i="90"/>
  <c r="EK236" i="90" l="1"/>
  <c r="FY236" i="90" s="1"/>
  <c r="FZ236" i="90" l="1"/>
  <c r="GE236" i="90" s="1"/>
  <c r="GG236" i="90" l="1"/>
  <c r="GH236" i="90"/>
  <c r="DH237" i="90"/>
  <c r="DI237" i="90" s="1"/>
  <c r="DJ237" i="90" s="1"/>
  <c r="DK237" i="90" s="1"/>
  <c r="DL237" i="90" s="1"/>
  <c r="DM237" i="90" s="1"/>
  <c r="DN237" i="90" s="1"/>
  <c r="DO237" i="90" s="1"/>
  <c r="DP237" i="90" s="1"/>
  <c r="DQ237" i="90" s="1"/>
  <c r="DR237" i="90" s="1"/>
  <c r="DS237" i="90" s="1"/>
  <c r="EH237" i="90"/>
  <c r="CP237" i="90"/>
  <c r="CQ237" i="90" s="1"/>
  <c r="CR237" i="90" s="1"/>
  <c r="CS237" i="90" s="1"/>
  <c r="CT237" i="90" s="1"/>
  <c r="CU237" i="90" s="1"/>
  <c r="CV237" i="90" s="1"/>
  <c r="CW237" i="90" s="1"/>
  <c r="CX237" i="90" s="1"/>
  <c r="CY237" i="90" s="1"/>
  <c r="CZ237" i="90" s="1"/>
  <c r="DA237" i="90" s="1"/>
  <c r="ED237" i="90"/>
  <c r="BX237" i="90"/>
  <c r="BY237" i="90" s="1"/>
  <c r="BZ237" i="90" s="1"/>
  <c r="CA237" i="90" s="1"/>
  <c r="CB237" i="90" s="1"/>
  <c r="CC237" i="90" s="1"/>
  <c r="CD237" i="90" s="1"/>
  <c r="CE237" i="90" s="1"/>
  <c r="CF237" i="90" s="1"/>
  <c r="CG237" i="90" s="1"/>
  <c r="CH237" i="90" s="1"/>
  <c r="CI237" i="90" s="1"/>
  <c r="DY237" i="90"/>
  <c r="EF237" i="90"/>
  <c r="EI237" i="90"/>
  <c r="EA237" i="90"/>
  <c r="EE237" i="90"/>
  <c r="EJ237" i="90"/>
  <c r="EG237" i="90"/>
  <c r="EB237" i="90"/>
  <c r="EC237" i="90" l="1"/>
  <c r="DZ237" i="90"/>
  <c r="GF236" i="90"/>
  <c r="EK237" i="90" l="1"/>
  <c r="FY237" i="90"/>
  <c r="FZ237" i="90" l="1"/>
  <c r="EB238" i="90" l="1"/>
  <c r="EG238" i="90"/>
  <c r="DH238" i="90"/>
  <c r="DI238" i="90" s="1"/>
  <c r="DJ238" i="90" s="1"/>
  <c r="DK238" i="90" s="1"/>
  <c r="DL238" i="90" s="1"/>
  <c r="DM238" i="90" s="1"/>
  <c r="DN238" i="90" s="1"/>
  <c r="DO238" i="90" s="1"/>
  <c r="DP238" i="90" s="1"/>
  <c r="DQ238" i="90" s="1"/>
  <c r="DR238" i="90" s="1"/>
  <c r="DS238" i="90" s="1"/>
  <c r="DY238" i="90"/>
  <c r="EC238" i="90"/>
  <c r="BX238" i="90"/>
  <c r="EI238" i="90"/>
  <c r="CP238" i="90"/>
  <c r="CQ238" i="90" s="1"/>
  <c r="CR238" i="90" s="1"/>
  <c r="CS238" i="90" s="1"/>
  <c r="CT238" i="90" s="1"/>
  <c r="CU238" i="90" s="1"/>
  <c r="CV238" i="90" s="1"/>
  <c r="CW238" i="90" s="1"/>
  <c r="CX238" i="90" s="1"/>
  <c r="CY238" i="90" s="1"/>
  <c r="CZ238" i="90" s="1"/>
  <c r="DA238" i="90" s="1"/>
  <c r="DZ238" i="90"/>
  <c r="BY238" i="90"/>
  <c r="BZ238" i="90" s="1"/>
  <c r="CA238" i="90" s="1"/>
  <c r="CB238" i="90" s="1"/>
  <c r="CC238" i="90" s="1"/>
  <c r="CD238" i="90" s="1"/>
  <c r="CE238" i="90" s="1"/>
  <c r="CF238" i="90" s="1"/>
  <c r="CG238" i="90" s="1"/>
  <c r="CH238" i="90" s="1"/>
  <c r="CI238" i="90" s="1"/>
  <c r="EA238" i="90"/>
  <c r="EF238" i="90"/>
  <c r="EH238" i="90"/>
  <c r="ED238" i="90"/>
  <c r="EE238" i="90"/>
  <c r="EJ238" i="90"/>
  <c r="EK238" i="90" l="1"/>
  <c r="FY238" i="90" s="1"/>
  <c r="FZ238" i="90" s="1"/>
  <c r="GE238" i="90" s="1"/>
  <c r="GG238" i="90" l="1"/>
  <c r="GH238" i="90"/>
  <c r="GF238" i="90" l="1"/>
  <c r="EC239" i="90"/>
  <c r="EE239" i="90"/>
  <c r="CP239" i="90"/>
  <c r="CQ239" i="90" s="1"/>
  <c r="CR239" i="90" s="1"/>
  <c r="CS239" i="90" s="1"/>
  <c r="CT239" i="90" s="1"/>
  <c r="CU239" i="90" s="1"/>
  <c r="CV239" i="90" s="1"/>
  <c r="CW239" i="90" s="1"/>
  <c r="CX239" i="90" s="1"/>
  <c r="CY239" i="90" s="1"/>
  <c r="CZ239" i="90" s="1"/>
  <c r="DA239" i="90" s="1"/>
  <c r="DH239" i="90"/>
  <c r="DI239" i="90" s="1"/>
  <c r="DJ239" i="90" s="1"/>
  <c r="DK239" i="90" s="1"/>
  <c r="DL239" i="90" s="1"/>
  <c r="DM239" i="90" s="1"/>
  <c r="DN239" i="90" s="1"/>
  <c r="DO239" i="90" s="1"/>
  <c r="DP239" i="90" s="1"/>
  <c r="DQ239" i="90" s="1"/>
  <c r="DR239" i="90" s="1"/>
  <c r="DS239" i="90" s="1"/>
  <c r="BX239" i="90"/>
  <c r="BY239" i="90" s="1"/>
  <c r="BZ239" i="90" s="1"/>
  <c r="CA239" i="90" s="1"/>
  <c r="CB239" i="90" s="1"/>
  <c r="CC239" i="90" s="1"/>
  <c r="CD239" i="90" s="1"/>
  <c r="CE239" i="90" s="1"/>
  <c r="CF239" i="90" s="1"/>
  <c r="CG239" i="90" s="1"/>
  <c r="CH239" i="90" s="1"/>
  <c r="CI239" i="90" s="1"/>
  <c r="EH239" i="90"/>
  <c r="DY239" i="90"/>
  <c r="EB239" i="90"/>
  <c r="ED239" i="90"/>
  <c r="EJ239" i="90"/>
  <c r="EF239" i="90"/>
  <c r="EI239" i="90"/>
  <c r="EG239" i="90"/>
  <c r="DZ239" i="90"/>
  <c r="EA239" i="90"/>
  <c r="EK239" i="90" l="1"/>
  <c r="FY239" i="90" l="1"/>
  <c r="FZ239" i="90" s="1"/>
  <c r="EA240" i="90" l="1"/>
  <c r="EG240" i="90"/>
  <c r="ED240" i="90"/>
  <c r="EH240" i="90"/>
  <c r="EC240" i="90"/>
  <c r="EB240" i="90"/>
  <c r="DY240" i="90"/>
  <c r="BX240" i="90"/>
  <c r="BY240" i="90" s="1"/>
  <c r="BZ240" i="90" s="1"/>
  <c r="CA240" i="90" s="1"/>
  <c r="CB240" i="90" s="1"/>
  <c r="CC240" i="90" s="1"/>
  <c r="CD240" i="90" s="1"/>
  <c r="CE240" i="90" s="1"/>
  <c r="CF240" i="90" s="1"/>
  <c r="CG240" i="90" s="1"/>
  <c r="CH240" i="90" s="1"/>
  <c r="CI240" i="90" s="1"/>
  <c r="DH240" i="90"/>
  <c r="DI240" i="90" s="1"/>
  <c r="DJ240" i="90" s="1"/>
  <c r="DK240" i="90" s="1"/>
  <c r="DL240" i="90" s="1"/>
  <c r="DM240" i="90" s="1"/>
  <c r="DN240" i="90" s="1"/>
  <c r="DO240" i="90" s="1"/>
  <c r="DP240" i="90" s="1"/>
  <c r="DQ240" i="90" s="1"/>
  <c r="DR240" i="90" s="1"/>
  <c r="DS240" i="90" s="1"/>
  <c r="CP240" i="90"/>
  <c r="CQ240" i="90" s="1"/>
  <c r="CR240" i="90" s="1"/>
  <c r="CS240" i="90" s="1"/>
  <c r="CT240" i="90" s="1"/>
  <c r="CU240" i="90" s="1"/>
  <c r="CV240" i="90" s="1"/>
  <c r="CW240" i="90" s="1"/>
  <c r="CX240" i="90" s="1"/>
  <c r="CY240" i="90" s="1"/>
  <c r="CZ240" i="90" s="1"/>
  <c r="DA240" i="90" s="1"/>
  <c r="EJ240" i="90"/>
  <c r="EF240" i="90"/>
  <c r="EE240" i="90"/>
  <c r="EI240" i="90"/>
  <c r="DZ240" i="90"/>
  <c r="EK240" i="90" l="1"/>
  <c r="FY240" i="90" s="1"/>
  <c r="FZ240" i="90" l="1"/>
  <c r="GE240" i="90" s="1"/>
  <c r="GG240" i="90" s="1"/>
  <c r="ED241" i="90"/>
  <c r="EJ241" i="90" l="1"/>
  <c r="EF241" i="90"/>
  <c r="EE241" i="90"/>
  <c r="EB241" i="90"/>
  <c r="EG241" i="90"/>
  <c r="EC241" i="90"/>
  <c r="EI241" i="90"/>
  <c r="EH241" i="90"/>
  <c r="DZ241" i="90"/>
  <c r="DH241" i="90"/>
  <c r="DI241" i="90" s="1"/>
  <c r="DJ241" i="90" s="1"/>
  <c r="DK241" i="90" s="1"/>
  <c r="DL241" i="90" s="1"/>
  <c r="DM241" i="90" s="1"/>
  <c r="DN241" i="90" s="1"/>
  <c r="DO241" i="90" s="1"/>
  <c r="DP241" i="90" s="1"/>
  <c r="DQ241" i="90" s="1"/>
  <c r="DR241" i="90" s="1"/>
  <c r="DS241" i="90" s="1"/>
  <c r="EA241" i="90"/>
  <c r="DY241" i="90"/>
  <c r="CP241" i="90"/>
  <c r="CQ241" i="90" s="1"/>
  <c r="CR241" i="90" s="1"/>
  <c r="CS241" i="90" s="1"/>
  <c r="CT241" i="90" s="1"/>
  <c r="CU241" i="90" s="1"/>
  <c r="CV241" i="90" s="1"/>
  <c r="CW241" i="90" s="1"/>
  <c r="CX241" i="90" s="1"/>
  <c r="CY241" i="90" s="1"/>
  <c r="CZ241" i="90" s="1"/>
  <c r="DA241" i="90" s="1"/>
  <c r="BX241" i="90"/>
  <c r="BY241" i="90" s="1"/>
  <c r="BZ241" i="90" s="1"/>
  <c r="CA241" i="90" s="1"/>
  <c r="CB241" i="90" s="1"/>
  <c r="CC241" i="90" s="1"/>
  <c r="CD241" i="90" s="1"/>
  <c r="CE241" i="90" s="1"/>
  <c r="CF241" i="90" s="1"/>
  <c r="CG241" i="90" s="1"/>
  <c r="CH241" i="90" s="1"/>
  <c r="CI241" i="90" s="1"/>
  <c r="GH240" i="90"/>
  <c r="GF240" i="90" s="1"/>
  <c r="EK241" i="90" l="1"/>
  <c r="FY241" i="90" s="1"/>
  <c r="FZ241" i="90" l="1"/>
  <c r="GE241" i="90" s="1"/>
  <c r="GG241" i="90" s="1"/>
  <c r="EC242" i="90"/>
  <c r="EF242" i="90"/>
  <c r="CP242" i="90"/>
  <c r="CQ242" i="90" s="1"/>
  <c r="CR242" i="90" s="1"/>
  <c r="CS242" i="90" s="1"/>
  <c r="CT242" i="90" s="1"/>
  <c r="CU242" i="90" s="1"/>
  <c r="CV242" i="90" s="1"/>
  <c r="CW242" i="90" s="1"/>
  <c r="CX242" i="90" s="1"/>
  <c r="CY242" i="90" s="1"/>
  <c r="CZ242" i="90" s="1"/>
  <c r="DA242" i="90" s="1"/>
  <c r="DZ242" i="90"/>
  <c r="EG242" i="90"/>
  <c r="BX242" i="90"/>
  <c r="BY242" i="90" s="1"/>
  <c r="BZ242" i="90" s="1"/>
  <c r="CA242" i="90" s="1"/>
  <c r="CB242" i="90" s="1"/>
  <c r="CC242" i="90" s="1"/>
  <c r="CD242" i="90" s="1"/>
  <c r="CE242" i="90" s="1"/>
  <c r="CF242" i="90" s="1"/>
  <c r="CG242" i="90" s="1"/>
  <c r="CH242" i="90" s="1"/>
  <c r="CI242" i="90" s="1"/>
  <c r="EJ242" i="90"/>
  <c r="EE242" i="90"/>
  <c r="EI242" i="90"/>
  <c r="DH242" i="90"/>
  <c r="DI242" i="90" s="1"/>
  <c r="DJ242" i="90" s="1"/>
  <c r="DK242" i="90" s="1"/>
  <c r="DL242" i="90" s="1"/>
  <c r="DM242" i="90" s="1"/>
  <c r="DN242" i="90" s="1"/>
  <c r="DO242" i="90" s="1"/>
  <c r="DP242" i="90" s="1"/>
  <c r="DQ242" i="90" s="1"/>
  <c r="DR242" i="90" s="1"/>
  <c r="DS242" i="90" s="1"/>
  <c r="GH241" i="90"/>
  <c r="ED242" i="90"/>
  <c r="EA242" i="90"/>
  <c r="EH242" i="90"/>
  <c r="EB242" i="90"/>
  <c r="DY242" i="90"/>
  <c r="GF241" i="90" l="1"/>
  <c r="EK242" i="90"/>
  <c r="FY242" i="90" s="1"/>
  <c r="FZ242" i="90" l="1"/>
  <c r="GE242" i="90" s="1"/>
  <c r="GH242" i="90" s="1"/>
  <c r="GG242" i="90" l="1"/>
  <c r="GF242" i="90" s="1"/>
  <c r="CP243" i="90"/>
  <c r="CQ243" i="90" s="1"/>
  <c r="CR243" i="90" s="1"/>
  <c r="CS243" i="90" s="1"/>
  <c r="CT243" i="90" s="1"/>
  <c r="CU243" i="90" s="1"/>
  <c r="CV243" i="90" s="1"/>
  <c r="CW243" i="90" s="1"/>
  <c r="CX243" i="90" s="1"/>
  <c r="CY243" i="90" s="1"/>
  <c r="CZ243" i="90" s="1"/>
  <c r="DA243" i="90" s="1"/>
  <c r="DH243" i="90"/>
  <c r="DI243" i="90" s="1"/>
  <c r="DJ243" i="90" s="1"/>
  <c r="DK243" i="90" s="1"/>
  <c r="DL243" i="90" s="1"/>
  <c r="DM243" i="90" s="1"/>
  <c r="DN243" i="90" s="1"/>
  <c r="DO243" i="90" s="1"/>
  <c r="DP243" i="90" s="1"/>
  <c r="DQ243" i="90" s="1"/>
  <c r="DR243" i="90" s="1"/>
  <c r="DS243" i="90" s="1"/>
  <c r="EC243" i="90"/>
  <c r="BX243" i="90"/>
  <c r="ED243" i="90"/>
  <c r="EJ243" i="90"/>
  <c r="EG243" i="90"/>
  <c r="BY243" i="90" l="1"/>
  <c r="BZ243" i="90" s="1"/>
  <c r="CA243" i="90" s="1"/>
  <c r="CB243" i="90" s="1"/>
  <c r="CC243" i="90" s="1"/>
  <c r="CD243" i="90" s="1"/>
  <c r="CE243" i="90" s="1"/>
  <c r="CF243" i="90" s="1"/>
  <c r="CG243" i="90" s="1"/>
  <c r="CH243" i="90" s="1"/>
  <c r="CI243" i="90" s="1"/>
  <c r="EF243" i="90"/>
  <c r="EB243" i="90"/>
  <c r="EE243" i="90"/>
  <c r="EA243" i="90"/>
  <c r="EI243" i="90"/>
  <c r="DZ243" i="90"/>
  <c r="EH243" i="90"/>
  <c r="DY243" i="90"/>
  <c r="EK243" i="90" l="1"/>
  <c r="FY243" i="90" s="1"/>
  <c r="FZ243" i="90" l="1"/>
  <c r="CP244" i="90" l="1"/>
  <c r="CQ244" i="90" s="1"/>
  <c r="CR244" i="90" s="1"/>
  <c r="CS244" i="90" s="1"/>
  <c r="CT244" i="90" s="1"/>
  <c r="CU244" i="90" s="1"/>
  <c r="CV244" i="90" s="1"/>
  <c r="CW244" i="90" s="1"/>
  <c r="CX244" i="90" s="1"/>
  <c r="CY244" i="90" s="1"/>
  <c r="CZ244" i="90" s="1"/>
  <c r="DA244" i="90" s="1"/>
  <c r="DH244" i="90"/>
  <c r="DI244" i="90" s="1"/>
  <c r="DJ244" i="90" s="1"/>
  <c r="DK244" i="90" s="1"/>
  <c r="DL244" i="90" s="1"/>
  <c r="DM244" i="90" s="1"/>
  <c r="DN244" i="90" s="1"/>
  <c r="DO244" i="90" s="1"/>
  <c r="DP244" i="90" s="1"/>
  <c r="DQ244" i="90" s="1"/>
  <c r="DR244" i="90" s="1"/>
  <c r="DS244" i="90" s="1"/>
  <c r="BX244" i="90"/>
  <c r="BY244" i="90" s="1"/>
  <c r="EJ244" i="90"/>
  <c r="EE244" i="90"/>
  <c r="DY244" i="90"/>
  <c r="EG244" i="90" l="1"/>
  <c r="EB244" i="90"/>
  <c r="BZ244" i="90"/>
  <c r="CA244" i="90" s="1"/>
  <c r="CB244" i="90" s="1"/>
  <c r="CC244" i="90" s="1"/>
  <c r="CD244" i="90" s="1"/>
  <c r="CE244" i="90" s="1"/>
  <c r="CF244" i="90" s="1"/>
  <c r="CG244" i="90" s="1"/>
  <c r="CH244" i="90" s="1"/>
  <c r="CI244" i="90" s="1"/>
  <c r="ED244" i="90"/>
  <c r="EI244" i="90"/>
  <c r="EF244" i="90"/>
  <c r="EC244" i="90"/>
  <c r="EA244" i="90"/>
  <c r="DZ244" i="90"/>
  <c r="EH244" i="90"/>
  <c r="EK244" i="90" l="1"/>
  <c r="FY244" i="90" s="1"/>
  <c r="FZ244" i="90" s="1"/>
  <c r="ED245" i="90" l="1"/>
  <c r="BX245" i="90"/>
  <c r="EC245" i="90"/>
  <c r="DY245" i="90"/>
  <c r="DH245" i="90"/>
  <c r="DI245" i="90" s="1"/>
  <c r="DJ245" i="90" s="1"/>
  <c r="DK245" i="90" s="1"/>
  <c r="DL245" i="90" s="1"/>
  <c r="DM245" i="90" s="1"/>
  <c r="DN245" i="90" s="1"/>
  <c r="DO245" i="90" s="1"/>
  <c r="DP245" i="90" s="1"/>
  <c r="DQ245" i="90" s="1"/>
  <c r="DR245" i="90" s="1"/>
  <c r="DS245" i="90" s="1"/>
  <c r="EB245" i="90"/>
  <c r="CP245" i="90"/>
  <c r="CQ245" i="90" s="1"/>
  <c r="CR245" i="90" s="1"/>
  <c r="CS245" i="90" s="1"/>
  <c r="CT245" i="90" s="1"/>
  <c r="CU245" i="90" s="1"/>
  <c r="CV245" i="90" s="1"/>
  <c r="CW245" i="90" s="1"/>
  <c r="CX245" i="90" s="1"/>
  <c r="CY245" i="90" s="1"/>
  <c r="CZ245" i="90" s="1"/>
  <c r="DA245" i="90" s="1"/>
  <c r="EJ245" i="90"/>
  <c r="EG245" i="90"/>
  <c r="DZ245" i="90"/>
  <c r="EH245" i="90"/>
  <c r="EI245" i="90"/>
  <c r="EF245" i="90"/>
  <c r="BY245" i="90"/>
  <c r="BZ245" i="90" s="1"/>
  <c r="CA245" i="90" s="1"/>
  <c r="CB245" i="90" s="1"/>
  <c r="CC245" i="90" s="1"/>
  <c r="CD245" i="90" s="1"/>
  <c r="CE245" i="90" s="1"/>
  <c r="CF245" i="90" s="1"/>
  <c r="CG245" i="90" s="1"/>
  <c r="CH245" i="90" s="1"/>
  <c r="CI245" i="90" s="1"/>
  <c r="EA245" i="90"/>
  <c r="EE245" i="90"/>
  <c r="EK245" i="90" l="1"/>
  <c r="FY245" i="90" s="1"/>
  <c r="FZ245" i="90" l="1"/>
  <c r="EF246" i="90"/>
  <c r="DZ246" i="90" l="1"/>
  <c r="EC246" i="90"/>
  <c r="EE246" i="90"/>
  <c r="EJ246" i="90"/>
  <c r="EH246" i="90"/>
  <c r="DH246" i="90"/>
  <c r="DI246" i="90" s="1"/>
  <c r="DJ246" i="90" s="1"/>
  <c r="DK246" i="90" s="1"/>
  <c r="DL246" i="90" s="1"/>
  <c r="DM246" i="90" s="1"/>
  <c r="DN246" i="90" s="1"/>
  <c r="DO246" i="90" s="1"/>
  <c r="DP246" i="90" s="1"/>
  <c r="DQ246" i="90" s="1"/>
  <c r="DR246" i="90" s="1"/>
  <c r="DS246" i="90" s="1"/>
  <c r="BX246" i="90"/>
  <c r="BY246" i="90" s="1"/>
  <c r="BZ246" i="90" s="1"/>
  <c r="CA246" i="90" s="1"/>
  <c r="CB246" i="90" s="1"/>
  <c r="CC246" i="90" s="1"/>
  <c r="CD246" i="90" s="1"/>
  <c r="CE246" i="90" s="1"/>
  <c r="CF246" i="90" s="1"/>
  <c r="CG246" i="90" s="1"/>
  <c r="CH246" i="90" s="1"/>
  <c r="CI246" i="90" s="1"/>
  <c r="CP246" i="90"/>
  <c r="CQ246" i="90" s="1"/>
  <c r="CR246" i="90" s="1"/>
  <c r="CS246" i="90" s="1"/>
  <c r="CT246" i="90" s="1"/>
  <c r="CU246" i="90" s="1"/>
  <c r="CV246" i="90" s="1"/>
  <c r="CW246" i="90" s="1"/>
  <c r="CX246" i="90" s="1"/>
  <c r="CY246" i="90" s="1"/>
  <c r="CZ246" i="90" s="1"/>
  <c r="DA246" i="90" s="1"/>
  <c r="EG246" i="90"/>
  <c r="DY246" i="90"/>
  <c r="ED246" i="90"/>
  <c r="EB246" i="90"/>
  <c r="EA246" i="90"/>
  <c r="EI246" i="90"/>
  <c r="EK246" i="90" l="1"/>
  <c r="FY246" i="90" s="1"/>
  <c r="FZ246" i="90" l="1"/>
  <c r="EB247" i="90"/>
  <c r="DY247" i="90"/>
  <c r="BX247" i="90"/>
  <c r="BY247" i="90" s="1"/>
  <c r="BZ247" i="90"/>
  <c r="CA247" i="90" s="1"/>
  <c r="CB247" i="90" s="1"/>
  <c r="CC247" i="90" s="1"/>
  <c r="CD247" i="90" s="1"/>
  <c r="CE247" i="90" s="1"/>
  <c r="CF247" i="90" s="1"/>
  <c r="CG247" i="90" s="1"/>
  <c r="CH247" i="90" s="1"/>
  <c r="CI247" i="90" s="1"/>
  <c r="EJ247" i="90"/>
  <c r="EC247" i="90"/>
  <c r="EE247" i="90"/>
  <c r="EG247" i="90"/>
  <c r="DH247" i="90"/>
  <c r="DI247" i="90" s="1"/>
  <c r="DJ247" i="90" s="1"/>
  <c r="DK247" i="90" s="1"/>
  <c r="DL247" i="90" s="1"/>
  <c r="DM247" i="90" s="1"/>
  <c r="DN247" i="90" s="1"/>
  <c r="DO247" i="90" s="1"/>
  <c r="DP247" i="90" s="1"/>
  <c r="DQ247" i="90" s="1"/>
  <c r="DR247" i="90" s="1"/>
  <c r="DS247" i="90" s="1"/>
  <c r="EA247" i="90"/>
  <c r="EH247" i="90"/>
  <c r="CP247" i="90"/>
  <c r="CQ247" i="90" s="1"/>
  <c r="CR247" i="90" s="1"/>
  <c r="CS247" i="90" s="1"/>
  <c r="CT247" i="90" s="1"/>
  <c r="CU247" i="90" s="1"/>
  <c r="CV247" i="90" s="1"/>
  <c r="CW247" i="90" s="1"/>
  <c r="CX247" i="90" s="1"/>
  <c r="CY247" i="90" s="1"/>
  <c r="CZ247" i="90" s="1"/>
  <c r="DA247" i="90" s="1"/>
  <c r="EF247" i="90"/>
  <c r="DZ247" i="90"/>
  <c r="EI247" i="90"/>
  <c r="ED247" i="90"/>
  <c r="EK247" i="90" l="1"/>
  <c r="FY247" i="90" l="1"/>
  <c r="FZ247" i="90" l="1"/>
  <c r="GE247" i="90"/>
  <c r="CP248" i="90"/>
  <c r="CQ248" i="90" s="1"/>
  <c r="CR248" i="90" s="1"/>
  <c r="CS248" i="90" s="1"/>
  <c r="CT248" i="90" s="1"/>
  <c r="CU248" i="90" s="1"/>
  <c r="CV248" i="90" s="1"/>
  <c r="CW248" i="90" s="1"/>
  <c r="CX248" i="90" s="1"/>
  <c r="CY248" i="90" s="1"/>
  <c r="CZ248" i="90" s="1"/>
  <c r="DA248" i="90" s="1"/>
  <c r="BX248" i="90"/>
  <c r="BY248" i="90" s="1"/>
  <c r="BZ248" i="90" s="1"/>
  <c r="CA248" i="90" s="1"/>
  <c r="CB248" i="90" s="1"/>
  <c r="CC248" i="90" s="1"/>
  <c r="CD248" i="90" s="1"/>
  <c r="CE248" i="90" s="1"/>
  <c r="EJ248" i="90"/>
  <c r="DH248" i="90"/>
  <c r="DI248" i="90" s="1"/>
  <c r="DJ248" i="90" s="1"/>
  <c r="DK248" i="90" s="1"/>
  <c r="DL248" i="90" s="1"/>
  <c r="DM248" i="90" s="1"/>
  <c r="DN248" i="90" s="1"/>
  <c r="DO248" i="90" s="1"/>
  <c r="DP248" i="90" s="1"/>
  <c r="DQ248" i="90" s="1"/>
  <c r="DR248" i="90" s="1"/>
  <c r="DS248" i="90" s="1"/>
  <c r="EB248" i="90"/>
  <c r="EH248" i="90"/>
  <c r="EC248" i="90"/>
  <c r="EG248" i="90"/>
  <c r="ED248" i="90"/>
  <c r="DZ248" i="90"/>
  <c r="DY248" i="90"/>
  <c r="EA248" i="90" l="1"/>
  <c r="EF248" i="90"/>
  <c r="EE248" i="90"/>
  <c r="CF248" i="90"/>
  <c r="CG248" i="90" s="1"/>
  <c r="CH248" i="90" s="1"/>
  <c r="CI248" i="90" s="1"/>
  <c r="EI248" i="90"/>
  <c r="EK248" i="90" l="1"/>
  <c r="FY248" i="90" s="1"/>
  <c r="FZ248" i="90" s="1"/>
  <c r="CP249" i="90" l="1"/>
  <c r="CQ249" i="90" s="1"/>
  <c r="CR249" i="90" s="1"/>
  <c r="CS249" i="90" s="1"/>
  <c r="CT249" i="90" s="1"/>
  <c r="CU249" i="90" s="1"/>
  <c r="CV249" i="90" s="1"/>
  <c r="CW249" i="90" s="1"/>
  <c r="CX249" i="90" s="1"/>
  <c r="CY249" i="90" s="1"/>
  <c r="CZ249" i="90" s="1"/>
  <c r="DA249" i="90" s="1"/>
  <c r="GE248" i="90"/>
  <c r="EC249" i="90" l="1"/>
  <c r="ED249" i="90"/>
  <c r="EB249" i="90"/>
  <c r="EF249" i="90"/>
  <c r="EG249" i="90"/>
  <c r="EH249" i="90"/>
  <c r="DZ249" i="90"/>
  <c r="DH249" i="90"/>
  <c r="DI249" i="90" s="1"/>
  <c r="DJ249" i="90" s="1"/>
  <c r="DK249" i="90" s="1"/>
  <c r="DL249" i="90" s="1"/>
  <c r="DM249" i="90" s="1"/>
  <c r="DN249" i="90" s="1"/>
  <c r="DO249" i="90" s="1"/>
  <c r="DP249" i="90" s="1"/>
  <c r="DQ249" i="90" s="1"/>
  <c r="DR249" i="90" s="1"/>
  <c r="DS249" i="90" s="1"/>
  <c r="BX249" i="90"/>
  <c r="EE249" i="90"/>
  <c r="BY249" i="90"/>
  <c r="BZ249" i="90" s="1"/>
  <c r="CA249" i="90" s="1"/>
  <c r="CB249" i="90" s="1"/>
  <c r="CC249" i="90" s="1"/>
  <c r="CD249" i="90" s="1"/>
  <c r="CE249" i="90" s="1"/>
  <c r="CF249" i="90" s="1"/>
  <c r="CG249" i="90" s="1"/>
  <c r="CH249" i="90" s="1"/>
  <c r="CI249" i="90" s="1"/>
  <c r="EI249" i="90"/>
  <c r="DY249" i="90"/>
  <c r="EA249" i="90"/>
  <c r="EJ249" i="90"/>
  <c r="EK249" i="90" l="1"/>
  <c r="FY249" i="90" s="1"/>
  <c r="GE249" i="90" l="1"/>
  <c r="FZ249" i="90"/>
  <c r="CP250" i="90" l="1"/>
  <c r="CQ250" i="90" s="1"/>
  <c r="CR250" i="90" s="1"/>
  <c r="CS250" i="90" s="1"/>
  <c r="CT250" i="90" s="1"/>
  <c r="CU250" i="90" s="1"/>
  <c r="CV250" i="90" s="1"/>
  <c r="CW250" i="90" s="1"/>
  <c r="CX250" i="90" s="1"/>
  <c r="CY250" i="90" s="1"/>
  <c r="CZ250" i="90" s="1"/>
  <c r="DA250" i="90" s="1"/>
  <c r="DH250" i="90"/>
  <c r="DI250" i="90" s="1"/>
  <c r="DJ250" i="90" s="1"/>
  <c r="DK250" i="90" s="1"/>
  <c r="DL250" i="90" s="1"/>
  <c r="DM250" i="90" s="1"/>
  <c r="DN250" i="90" s="1"/>
  <c r="DO250" i="90" s="1"/>
  <c r="DP250" i="90" s="1"/>
  <c r="DQ250" i="90" s="1"/>
  <c r="DR250" i="90" s="1"/>
  <c r="DS250" i="90" s="1"/>
  <c r="EH250" i="90"/>
  <c r="EG250" i="90"/>
  <c r="EJ250" i="90" l="1"/>
  <c r="EF250" i="90"/>
  <c r="EC250" i="90"/>
  <c r="BX250" i="90"/>
  <c r="EA250" i="90"/>
  <c r="ED250" i="90"/>
  <c r="DZ250" i="90"/>
  <c r="EE250" i="90"/>
  <c r="EI250" i="90"/>
  <c r="EB250" i="90"/>
  <c r="DY250" i="90"/>
  <c r="BY250" i="90"/>
  <c r="BZ250" i="90" s="1"/>
  <c r="CA250" i="90" s="1"/>
  <c r="CB250" i="90" s="1"/>
  <c r="CC250" i="90" s="1"/>
  <c r="CD250" i="90" s="1"/>
  <c r="CE250" i="90" s="1"/>
  <c r="CF250" i="90" s="1"/>
  <c r="CG250" i="90" s="1"/>
  <c r="CH250" i="90" s="1"/>
  <c r="CI250" i="90" s="1"/>
  <c r="EK250" i="90" l="1"/>
  <c r="FY250" i="90" s="1"/>
  <c r="GE250" i="90" l="1"/>
  <c r="FZ250" i="90"/>
  <c r="CP251" i="90" l="1"/>
  <c r="CQ251" i="90" s="1"/>
  <c r="CR251" i="90" s="1"/>
  <c r="CS251" i="90" s="1"/>
  <c r="CT251" i="90" s="1"/>
  <c r="CU251" i="90" s="1"/>
  <c r="CV251" i="90" s="1"/>
  <c r="CW251" i="90" s="1"/>
  <c r="CX251" i="90" s="1"/>
  <c r="CY251" i="90" s="1"/>
  <c r="CZ251" i="90" s="1"/>
  <c r="DA251" i="90" s="1"/>
  <c r="DH251" i="90"/>
  <c r="DI251" i="90" s="1"/>
  <c r="DJ251" i="90" s="1"/>
  <c r="DK251" i="90" s="1"/>
  <c r="DL251" i="90" s="1"/>
  <c r="DM251" i="90" s="1"/>
  <c r="DN251" i="90" s="1"/>
  <c r="DO251" i="90" s="1"/>
  <c r="DP251" i="90" s="1"/>
  <c r="DQ251" i="90" s="1"/>
  <c r="DR251" i="90" s="1"/>
  <c r="DS251" i="90" s="1"/>
  <c r="EJ251" i="90"/>
  <c r="EH251" i="90"/>
  <c r="DY251" i="90" l="1"/>
  <c r="EC251" i="90"/>
  <c r="ED251" i="90"/>
  <c r="BX251" i="90"/>
  <c r="BY251" i="90" s="1"/>
  <c r="BZ251" i="90" s="1"/>
  <c r="CA251" i="90" s="1"/>
  <c r="CB251" i="90" s="1"/>
  <c r="CC251" i="90" s="1"/>
  <c r="CD251" i="90" s="1"/>
  <c r="CE251" i="90" s="1"/>
  <c r="CF251" i="90" s="1"/>
  <c r="CG251" i="90" s="1"/>
  <c r="CH251" i="90" s="1"/>
  <c r="CI251" i="90" s="1"/>
  <c r="DZ251" i="90"/>
  <c r="EI251" i="90"/>
  <c r="EF251" i="90"/>
  <c r="EA251" i="90"/>
  <c r="EG251" i="90"/>
  <c r="EE251" i="90"/>
  <c r="EB251" i="90"/>
  <c r="EK251" i="90" l="1"/>
  <c r="FY251" i="90" s="1"/>
  <c r="GE251" i="90" l="1"/>
  <c r="FZ251" i="90"/>
  <c r="CP252" i="90" l="1"/>
  <c r="CQ252" i="90" s="1"/>
  <c r="CR252" i="90" s="1"/>
  <c r="CS252" i="90" s="1"/>
  <c r="CT252" i="90" s="1"/>
  <c r="CU252" i="90" s="1"/>
  <c r="CV252" i="90" s="1"/>
  <c r="CW252" i="90" s="1"/>
  <c r="CX252" i="90" s="1"/>
  <c r="CY252" i="90" s="1"/>
  <c r="CZ252" i="90" s="1"/>
  <c r="DA252" i="90" s="1"/>
  <c r="EF252" i="90"/>
  <c r="EE252" i="90"/>
  <c r="DH252" i="90"/>
  <c r="DI252" i="90" s="1"/>
  <c r="DJ252" i="90" s="1"/>
  <c r="DK252" i="90" s="1"/>
  <c r="DL252" i="90" s="1"/>
  <c r="DM252" i="90" s="1"/>
  <c r="DN252" i="90" s="1"/>
  <c r="DO252" i="90" s="1"/>
  <c r="DP252" i="90" s="1"/>
  <c r="DQ252" i="90" s="1"/>
  <c r="DR252" i="90" s="1"/>
  <c r="DS252" i="90" s="1"/>
  <c r="EA252" i="90"/>
  <c r="EC252" i="90" l="1"/>
  <c r="EH252" i="90"/>
  <c r="EB252" i="90"/>
  <c r="DY252" i="90"/>
  <c r="ED252" i="90"/>
  <c r="EG252" i="90"/>
  <c r="EI252" i="90"/>
  <c r="BX252" i="90"/>
  <c r="BY252" i="90" s="1"/>
  <c r="BZ252" i="90" s="1"/>
  <c r="CA252" i="90" s="1"/>
  <c r="CB252" i="90" s="1"/>
  <c r="CC252" i="90" s="1"/>
  <c r="CD252" i="90" s="1"/>
  <c r="CE252" i="90" s="1"/>
  <c r="CF252" i="90" s="1"/>
  <c r="CG252" i="90" s="1"/>
  <c r="CH252" i="90" s="1"/>
  <c r="CI252" i="90" s="1"/>
  <c r="DZ252" i="90"/>
  <c r="EJ252" i="90"/>
  <c r="EK252" i="90" l="1"/>
  <c r="FY252" i="90" s="1"/>
  <c r="GE252" i="90" l="1"/>
  <c r="FZ252" i="90"/>
  <c r="DH253" i="90" l="1"/>
  <c r="DI253" i="90" s="1"/>
  <c r="DJ253" i="90" s="1"/>
  <c r="DK253" i="90" s="1"/>
  <c r="DL253" i="90" s="1"/>
  <c r="DM253" i="90" s="1"/>
  <c r="DN253" i="90" s="1"/>
  <c r="DO253" i="90" s="1"/>
  <c r="DP253" i="90" s="1"/>
  <c r="DQ253" i="90" s="1"/>
  <c r="DR253" i="90" s="1"/>
  <c r="DS253" i="90" s="1"/>
  <c r="CP253" i="90"/>
  <c r="CQ253" i="90" s="1"/>
  <c r="CR253" i="90" s="1"/>
  <c r="CS253" i="90" s="1"/>
  <c r="CT253" i="90" s="1"/>
  <c r="CU253" i="90" s="1"/>
  <c r="CV253" i="90" s="1"/>
  <c r="CW253" i="90" s="1"/>
  <c r="CX253" i="90" s="1"/>
  <c r="CY253" i="90" s="1"/>
  <c r="CZ253" i="90" s="1"/>
  <c r="DA253" i="90" s="1"/>
  <c r="BX253" i="90"/>
  <c r="BY253" i="90" s="1"/>
  <c r="BZ253" i="90" s="1"/>
  <c r="CA253" i="90" s="1"/>
  <c r="CB253" i="90" s="1"/>
  <c r="CC253" i="90" s="1"/>
  <c r="CD253" i="90" s="1"/>
  <c r="CE253" i="90" s="1"/>
  <c r="CF253" i="90" s="1"/>
  <c r="CG253" i="90" s="1"/>
  <c r="CH253" i="90" s="1"/>
  <c r="CI253" i="90" s="1"/>
  <c r="EG253" i="90"/>
  <c r="DY253" i="90"/>
  <c r="EI253" i="90" l="1"/>
  <c r="EC253" i="90"/>
  <c r="EB253" i="90"/>
  <c r="EJ253" i="90"/>
  <c r="EA253" i="90"/>
  <c r="DZ253" i="90"/>
  <c r="EE253" i="90"/>
  <c r="EF253" i="90"/>
  <c r="EH253" i="90"/>
  <c r="ED253" i="90"/>
  <c r="EK253" i="90" l="1"/>
  <c r="FY253" i="90" s="1"/>
  <c r="GE253" i="90" s="1"/>
  <c r="FZ253" i="90" l="1"/>
  <c r="EB254" i="90" l="1"/>
  <c r="DY254" i="90"/>
  <c r="EI254" i="90"/>
  <c r="BX254" i="90"/>
  <c r="BY254" i="90" s="1"/>
  <c r="BZ254" i="90" s="1"/>
  <c r="CA254" i="90" s="1"/>
  <c r="CB254" i="90" s="1"/>
  <c r="CC254" i="90" s="1"/>
  <c r="CD254" i="90" s="1"/>
  <c r="CE254" i="90" s="1"/>
  <c r="CF254" i="90" s="1"/>
  <c r="CG254" i="90" s="1"/>
  <c r="CH254" i="90" s="1"/>
  <c r="CI254" i="90" s="1"/>
  <c r="ED254" i="90"/>
  <c r="EH254" i="90"/>
  <c r="EG254" i="90"/>
  <c r="CP254" i="90"/>
  <c r="CQ254" i="90" s="1"/>
  <c r="CR254" i="90" s="1"/>
  <c r="CS254" i="90" s="1"/>
  <c r="CT254" i="90" s="1"/>
  <c r="CU254" i="90" s="1"/>
  <c r="CV254" i="90" s="1"/>
  <c r="CW254" i="90" s="1"/>
  <c r="CX254" i="90" s="1"/>
  <c r="CY254" i="90" s="1"/>
  <c r="CZ254" i="90" s="1"/>
  <c r="DA254" i="90" s="1"/>
  <c r="DH254" i="90"/>
  <c r="DI254" i="90" s="1"/>
  <c r="DJ254" i="90" s="1"/>
  <c r="DK254" i="90" s="1"/>
  <c r="DL254" i="90" s="1"/>
  <c r="DM254" i="90" s="1"/>
  <c r="DN254" i="90" s="1"/>
  <c r="DO254" i="90" s="1"/>
  <c r="DP254" i="90" s="1"/>
  <c r="DQ254" i="90" s="1"/>
  <c r="DR254" i="90" s="1"/>
  <c r="DS254" i="90" s="1"/>
  <c r="EJ254" i="90"/>
  <c r="DZ254" i="90"/>
  <c r="EA254" i="90"/>
  <c r="EC254" i="90"/>
  <c r="EE254" i="90"/>
  <c r="EF254" i="90"/>
  <c r="EK254" i="90" l="1"/>
  <c r="FY254" i="90" l="1"/>
  <c r="FZ254" i="90" l="1"/>
  <c r="EG255" i="90" l="1"/>
  <c r="EB255" i="90"/>
  <c r="CP255" i="90"/>
  <c r="CQ255" i="90" s="1"/>
  <c r="CR255" i="90" s="1"/>
  <c r="CS255" i="90" s="1"/>
  <c r="CT255" i="90" s="1"/>
  <c r="CU255" i="90" s="1"/>
  <c r="CV255" i="90" s="1"/>
  <c r="CW255" i="90" s="1"/>
  <c r="CX255" i="90" s="1"/>
  <c r="CY255" i="90" s="1"/>
  <c r="CZ255" i="90" s="1"/>
  <c r="DA255" i="90" s="1"/>
  <c r="EI255" i="90"/>
  <c r="EF255" i="90"/>
  <c r="EC255" i="90"/>
  <c r="EA255" i="90"/>
  <c r="DY255" i="90"/>
  <c r="EH255" i="90"/>
  <c r="DH255" i="90"/>
  <c r="DI255" i="90" s="1"/>
  <c r="DJ255" i="90" s="1"/>
  <c r="DK255" i="90" s="1"/>
  <c r="DL255" i="90" s="1"/>
  <c r="DM255" i="90" s="1"/>
  <c r="DN255" i="90" s="1"/>
  <c r="DO255" i="90" s="1"/>
  <c r="DP255" i="90" s="1"/>
  <c r="DQ255" i="90" s="1"/>
  <c r="DR255" i="90" s="1"/>
  <c r="DS255" i="90" s="1"/>
  <c r="EJ255" i="90"/>
  <c r="ED255" i="90"/>
  <c r="EE255" i="90"/>
  <c r="DZ255" i="90"/>
  <c r="BX255" i="90" l="1"/>
  <c r="BY255" i="90" s="1"/>
  <c r="BZ255" i="90" s="1"/>
  <c r="CA255" i="90" s="1"/>
  <c r="CB255" i="90" s="1"/>
  <c r="CC255" i="90" s="1"/>
  <c r="CD255" i="90" s="1"/>
  <c r="CE255" i="90" s="1"/>
  <c r="CF255" i="90" s="1"/>
  <c r="CG255" i="90" s="1"/>
  <c r="CH255" i="90" s="1"/>
  <c r="CI255" i="90" s="1"/>
  <c r="EK255" i="90"/>
  <c r="FY255" i="90" s="1"/>
  <c r="FZ255" i="90" l="1"/>
  <c r="GE255" i="90"/>
  <c r="EG256" i="90" l="1"/>
  <c r="DH256" i="90"/>
  <c r="DI256" i="90" s="1"/>
  <c r="DJ256" i="90" s="1"/>
  <c r="DK256" i="90" s="1"/>
  <c r="DL256" i="90" s="1"/>
  <c r="DM256" i="90" s="1"/>
  <c r="DN256" i="90" s="1"/>
  <c r="DO256" i="90" s="1"/>
  <c r="DP256" i="90" s="1"/>
  <c r="DQ256" i="90" s="1"/>
  <c r="DR256" i="90" s="1"/>
  <c r="DS256" i="90" s="1"/>
  <c r="CP256" i="90"/>
  <c r="CQ256" i="90" s="1"/>
  <c r="CR256" i="90" s="1"/>
  <c r="CS256" i="90" s="1"/>
  <c r="CT256" i="90" s="1"/>
  <c r="CU256" i="90" s="1"/>
  <c r="CV256" i="90" s="1"/>
  <c r="CW256" i="90" s="1"/>
  <c r="CX256" i="90" s="1"/>
  <c r="CY256" i="90" s="1"/>
  <c r="CZ256" i="90" s="1"/>
  <c r="DA256" i="90" s="1"/>
  <c r="BX256" i="90"/>
  <c r="EH256" i="90"/>
  <c r="DY256" i="90"/>
  <c r="EI256" i="90"/>
  <c r="EE256" i="90"/>
  <c r="EF256" i="90"/>
  <c r="BY256" i="90"/>
  <c r="BZ256" i="90" s="1"/>
  <c r="CA256" i="90" s="1"/>
  <c r="CB256" i="90" s="1"/>
  <c r="CC256" i="90" s="1"/>
  <c r="CD256" i="90" s="1"/>
  <c r="CE256" i="90" s="1"/>
  <c r="CF256" i="90" s="1"/>
  <c r="CG256" i="90" s="1"/>
  <c r="CH256" i="90" s="1"/>
  <c r="CI256" i="90" s="1"/>
  <c r="EA256" i="90"/>
  <c r="ED256" i="90"/>
  <c r="EJ256" i="90"/>
  <c r="DZ256" i="90"/>
  <c r="EC256" i="90"/>
  <c r="EB256" i="90"/>
  <c r="EK256" i="90" l="1"/>
  <c r="FY256" i="90" s="1"/>
  <c r="FZ256" i="90" s="1"/>
  <c r="BX257" i="90" l="1"/>
  <c r="GE256" i="90"/>
  <c r="EF257" i="90" l="1"/>
  <c r="BY257" i="90"/>
  <c r="BZ257" i="90" s="1"/>
  <c r="CA257" i="90" s="1"/>
  <c r="CB257" i="90" s="1"/>
  <c r="CC257" i="90" s="1"/>
  <c r="CD257" i="90" s="1"/>
  <c r="CE257" i="90" s="1"/>
  <c r="CF257" i="90" s="1"/>
  <c r="CG257" i="90" s="1"/>
  <c r="CH257" i="90" s="1"/>
  <c r="CI257" i="90" s="1"/>
  <c r="ED257" i="90"/>
  <c r="EG257" i="90"/>
  <c r="EA257" i="90"/>
  <c r="EE257" i="90"/>
  <c r="EH257" i="90"/>
  <c r="CP257" i="90"/>
  <c r="CQ257" i="90" s="1"/>
  <c r="CR257" i="90" s="1"/>
  <c r="CS257" i="90" s="1"/>
  <c r="CT257" i="90" s="1"/>
  <c r="CU257" i="90" s="1"/>
  <c r="CV257" i="90" s="1"/>
  <c r="CW257" i="90" s="1"/>
  <c r="CX257" i="90" s="1"/>
  <c r="CY257" i="90" s="1"/>
  <c r="CZ257" i="90" s="1"/>
  <c r="DA257" i="90" s="1"/>
  <c r="EJ257" i="90"/>
  <c r="DH257" i="90"/>
  <c r="DI257" i="90" s="1"/>
  <c r="DJ257" i="90" s="1"/>
  <c r="DK257" i="90" s="1"/>
  <c r="DL257" i="90" s="1"/>
  <c r="DM257" i="90" s="1"/>
  <c r="DN257" i="90" s="1"/>
  <c r="DO257" i="90" s="1"/>
  <c r="DP257" i="90" s="1"/>
  <c r="DQ257" i="90" s="1"/>
  <c r="DR257" i="90" s="1"/>
  <c r="DS257" i="90" s="1"/>
  <c r="EI257" i="90"/>
  <c r="DZ257" i="90"/>
  <c r="EC257" i="90"/>
  <c r="EB257" i="90"/>
  <c r="DY257" i="90"/>
  <c r="EK257" i="90" l="1"/>
  <c r="FY257" i="90" s="1"/>
  <c r="GE257" i="90" l="1"/>
  <c r="FZ257" i="90"/>
  <c r="EC258" i="90"/>
  <c r="DH258" i="90" l="1"/>
  <c r="DI258" i="90" s="1"/>
  <c r="DJ258" i="90" s="1"/>
  <c r="DK258" i="90" s="1"/>
  <c r="DL258" i="90" s="1"/>
  <c r="DM258" i="90" s="1"/>
  <c r="DN258" i="90" s="1"/>
  <c r="DO258" i="90" s="1"/>
  <c r="DP258" i="90" s="1"/>
  <c r="DQ258" i="90" s="1"/>
  <c r="DR258" i="90" s="1"/>
  <c r="DS258" i="90" s="1"/>
  <c r="DZ258" i="90"/>
  <c r="EJ258" i="90"/>
  <c r="EI258" i="90"/>
  <c r="ED258" i="90"/>
  <c r="BX258" i="90"/>
  <c r="BY258" i="90" s="1"/>
  <c r="BZ258" i="90" s="1"/>
  <c r="CA258" i="90" s="1"/>
  <c r="CB258" i="90" s="1"/>
  <c r="CC258" i="90" s="1"/>
  <c r="CD258" i="90" s="1"/>
  <c r="CE258" i="90" s="1"/>
  <c r="CF258" i="90" s="1"/>
  <c r="CG258" i="90" s="1"/>
  <c r="CH258" i="90" s="1"/>
  <c r="CI258" i="90" s="1"/>
  <c r="EB258" i="90"/>
  <c r="EF258" i="90"/>
  <c r="EG258" i="90"/>
  <c r="DY258" i="90"/>
  <c r="EA258" i="90"/>
  <c r="EE258" i="90"/>
  <c r="CP258" i="90"/>
  <c r="CQ258" i="90" s="1"/>
  <c r="CR258" i="90" s="1"/>
  <c r="CS258" i="90" s="1"/>
  <c r="CT258" i="90" s="1"/>
  <c r="CU258" i="90" s="1"/>
  <c r="CV258" i="90" s="1"/>
  <c r="CW258" i="90" s="1"/>
  <c r="CX258" i="90" s="1"/>
  <c r="CY258" i="90" s="1"/>
  <c r="CZ258" i="90" s="1"/>
  <c r="DA258" i="90" s="1"/>
  <c r="EH258" i="90"/>
  <c r="EK258" i="90" l="1"/>
  <c r="FY258" i="90" s="1"/>
  <c r="FZ258" i="90" l="1"/>
  <c r="BX259" i="90"/>
  <c r="BY259" i="90" s="1"/>
  <c r="DH259" i="90" l="1"/>
  <c r="DI259" i="90" s="1"/>
  <c r="DJ259" i="90" s="1"/>
  <c r="DK259" i="90" s="1"/>
  <c r="DL259" i="90" s="1"/>
  <c r="DM259" i="90" s="1"/>
  <c r="DN259" i="90" s="1"/>
  <c r="DO259" i="90" s="1"/>
  <c r="DP259" i="90" s="1"/>
  <c r="DQ259" i="90" s="1"/>
  <c r="DR259" i="90" s="1"/>
  <c r="DS259" i="90" s="1"/>
  <c r="EC259" i="90"/>
  <c r="DY259" i="90"/>
  <c r="DZ259" i="90"/>
  <c r="EA259" i="90"/>
  <c r="EJ259" i="90"/>
  <c r="BZ259" i="90"/>
  <c r="EI259" i="90"/>
  <c r="CP259" i="90"/>
  <c r="CQ259" i="90" s="1"/>
  <c r="CR259" i="90" s="1"/>
  <c r="CS259" i="90" s="1"/>
  <c r="CT259" i="90" s="1"/>
  <c r="CU259" i="90" s="1"/>
  <c r="CV259" i="90" s="1"/>
  <c r="CW259" i="90" s="1"/>
  <c r="CX259" i="90" s="1"/>
  <c r="CY259" i="90" s="1"/>
  <c r="CZ259" i="90" s="1"/>
  <c r="DA259" i="90" s="1"/>
  <c r="EE259" i="90"/>
  <c r="EG259" i="90"/>
  <c r="EH259" i="90"/>
  <c r="CA259" i="90"/>
  <c r="CB259" i="90" s="1"/>
  <c r="CC259" i="90" s="1"/>
  <c r="CD259" i="90" s="1"/>
  <c r="CE259" i="90" s="1"/>
  <c r="CF259" i="90" s="1"/>
  <c r="CG259" i="90" s="1"/>
  <c r="CH259" i="90" s="1"/>
  <c r="CI259" i="90" s="1"/>
  <c r="EF259" i="90"/>
  <c r="ED259" i="90"/>
  <c r="EB259" i="90"/>
  <c r="EK259" i="90" l="1"/>
  <c r="FY259" i="90" s="1"/>
  <c r="GE259" i="90" l="1"/>
  <c r="EJ260" i="90"/>
  <c r="FZ259" i="90"/>
  <c r="EH260" i="90" l="1"/>
  <c r="EG260" i="90"/>
  <c r="EC260" i="90"/>
  <c r="ED260" i="90"/>
  <c r="EF260" i="90"/>
  <c r="BX260" i="90"/>
  <c r="BY260" i="90" s="1"/>
  <c r="BZ260" i="90" s="1"/>
  <c r="CA260" i="90" s="1"/>
  <c r="CB260" i="90" s="1"/>
  <c r="CC260" i="90" s="1"/>
  <c r="CD260" i="90" s="1"/>
  <c r="CE260" i="90" s="1"/>
  <c r="CF260" i="90" s="1"/>
  <c r="CG260" i="90" s="1"/>
  <c r="CH260" i="90" s="1"/>
  <c r="CI260" i="90" s="1"/>
  <c r="DH260" i="90"/>
  <c r="DI260" i="90" s="1"/>
  <c r="DJ260" i="90" s="1"/>
  <c r="DK260" i="90" s="1"/>
  <c r="DL260" i="90" s="1"/>
  <c r="DM260" i="90" s="1"/>
  <c r="DN260" i="90" s="1"/>
  <c r="DO260" i="90" s="1"/>
  <c r="DP260" i="90" s="1"/>
  <c r="DQ260" i="90" s="1"/>
  <c r="DR260" i="90" s="1"/>
  <c r="DS260" i="90" s="1"/>
  <c r="EE260" i="90"/>
  <c r="EB260" i="90"/>
  <c r="DY260" i="90"/>
  <c r="EI260" i="90"/>
  <c r="CP260" i="90"/>
  <c r="CQ260" i="90" s="1"/>
  <c r="CR260" i="90" s="1"/>
  <c r="CS260" i="90" s="1"/>
  <c r="CT260" i="90" s="1"/>
  <c r="CU260" i="90" s="1"/>
  <c r="CV260" i="90" s="1"/>
  <c r="CW260" i="90" s="1"/>
  <c r="CX260" i="90" s="1"/>
  <c r="CY260" i="90" s="1"/>
  <c r="CZ260" i="90" s="1"/>
  <c r="DA260" i="90" s="1"/>
  <c r="EA260" i="90"/>
  <c r="DZ260" i="90"/>
  <c r="EK260" i="90" l="1"/>
  <c r="FY260" i="90" s="1"/>
  <c r="FZ260" i="90" l="1"/>
  <c r="GE260" i="90"/>
  <c r="EI261" i="90" l="1"/>
  <c r="EC261" i="90"/>
  <c r="CP261" i="90"/>
  <c r="CQ261" i="90" s="1"/>
  <c r="CR261" i="90" s="1"/>
  <c r="CS261" i="90" s="1"/>
  <c r="CT261" i="90" s="1"/>
  <c r="CU261" i="90" s="1"/>
  <c r="CV261" i="90" s="1"/>
  <c r="CW261" i="90" s="1"/>
  <c r="CX261" i="90" s="1"/>
  <c r="CY261" i="90" s="1"/>
  <c r="CZ261" i="90" s="1"/>
  <c r="DA261" i="90" s="1"/>
  <c r="EA261" i="90"/>
  <c r="EE261" i="90"/>
  <c r="EJ261" i="90"/>
  <c r="DY261" i="90"/>
  <c r="EH261" i="90"/>
  <c r="EG261" i="90"/>
  <c r="ED261" i="90"/>
  <c r="DZ261" i="90"/>
  <c r="EF261" i="90"/>
  <c r="EB261" i="90"/>
  <c r="BX261" i="90"/>
  <c r="BY261" i="90" s="1"/>
  <c r="BZ261" i="90" s="1"/>
  <c r="CA261" i="90" s="1"/>
  <c r="CB261" i="90" s="1"/>
  <c r="CC261" i="90" s="1"/>
  <c r="CD261" i="90" s="1"/>
  <c r="CE261" i="90" s="1"/>
  <c r="CF261" i="90" s="1"/>
  <c r="CG261" i="90" s="1"/>
  <c r="CH261" i="90" s="1"/>
  <c r="CI261" i="90" s="1"/>
  <c r="DH261" i="90"/>
  <c r="DI261" i="90" s="1"/>
  <c r="DJ261" i="90" s="1"/>
  <c r="DK261" i="90" s="1"/>
  <c r="DL261" i="90" s="1"/>
  <c r="DM261" i="90" s="1"/>
  <c r="DN261" i="90" s="1"/>
  <c r="DO261" i="90" s="1"/>
  <c r="DP261" i="90" s="1"/>
  <c r="DQ261" i="90" s="1"/>
  <c r="DR261" i="90" s="1"/>
  <c r="DS261" i="90" s="1"/>
  <c r="EK261" i="90" l="1"/>
  <c r="FY261" i="90" s="1"/>
  <c r="GE261" i="90" s="1"/>
  <c r="FZ261" i="90" l="1"/>
  <c r="CP262" i="90"/>
  <c r="CQ262" i="90" s="1"/>
  <c r="CR262" i="90" s="1"/>
  <c r="CS262" i="90" s="1"/>
  <c r="CT262" i="90" s="1"/>
  <c r="CU262" i="90" s="1"/>
  <c r="CV262" i="90" s="1"/>
  <c r="CW262" i="90" s="1"/>
  <c r="CX262" i="90" s="1"/>
  <c r="CY262" i="90" s="1"/>
  <c r="CZ262" i="90" s="1"/>
  <c r="DA262" i="90" s="1"/>
  <c r="EE262" i="90" l="1"/>
  <c r="BX262" i="90"/>
  <c r="BY262" i="90" s="1"/>
  <c r="BZ262" i="90" s="1"/>
  <c r="CA262" i="90" s="1"/>
  <c r="CB262" i="90" s="1"/>
  <c r="CC262" i="90" s="1"/>
  <c r="CD262" i="90" s="1"/>
  <c r="CE262" i="90" s="1"/>
  <c r="CF262" i="90" s="1"/>
  <c r="CG262" i="90" s="1"/>
  <c r="CH262" i="90" s="1"/>
  <c r="CI262" i="90" s="1"/>
  <c r="EC262" i="90"/>
  <c r="EA262" i="90"/>
  <c r="DH262" i="90"/>
  <c r="DI262" i="90" s="1"/>
  <c r="DJ262" i="90" s="1"/>
  <c r="DK262" i="90" s="1"/>
  <c r="DL262" i="90" s="1"/>
  <c r="DM262" i="90" s="1"/>
  <c r="DN262" i="90" s="1"/>
  <c r="DO262" i="90" s="1"/>
  <c r="DP262" i="90" s="1"/>
  <c r="DQ262" i="90" s="1"/>
  <c r="DR262" i="90" s="1"/>
  <c r="DS262" i="90" s="1"/>
  <c r="DZ262" i="90"/>
  <c r="EG262" i="90"/>
  <c r="EI262" i="90"/>
  <c r="DY262" i="90"/>
  <c r="EF262" i="90"/>
  <c r="EH262" i="90"/>
  <c r="EB262" i="90"/>
  <c r="EJ262" i="90"/>
  <c r="ED262" i="90"/>
  <c r="EK262" i="90" l="1"/>
  <c r="FY262" i="90" s="1"/>
  <c r="FZ262" i="90" l="1"/>
  <c r="ED263" i="90"/>
  <c r="EJ263" i="90"/>
  <c r="DH263" i="90"/>
  <c r="DI263" i="90" s="1"/>
  <c r="DJ263" i="90" s="1"/>
  <c r="DK263" i="90" s="1"/>
  <c r="DL263" i="90" s="1"/>
  <c r="DM263" i="90" s="1"/>
  <c r="DN263" i="90" s="1"/>
  <c r="DO263" i="90" s="1"/>
  <c r="DP263" i="90" s="1"/>
  <c r="DQ263" i="90" s="1"/>
  <c r="DR263" i="90" s="1"/>
  <c r="DS263" i="90" s="1"/>
  <c r="EB263" i="90"/>
  <c r="CP263" i="90"/>
  <c r="CQ263" i="90" s="1"/>
  <c r="CR263" i="90" s="1"/>
  <c r="CS263" i="90" s="1"/>
  <c r="CT263" i="90" s="1"/>
  <c r="CU263" i="90" s="1"/>
  <c r="CV263" i="90" s="1"/>
  <c r="CW263" i="90" s="1"/>
  <c r="CX263" i="90" s="1"/>
  <c r="CY263" i="90" s="1"/>
  <c r="CZ263" i="90" s="1"/>
  <c r="DA263" i="90" s="1"/>
  <c r="EG263" i="90"/>
  <c r="BX263" i="90"/>
  <c r="BY263" i="90" s="1"/>
  <c r="BZ263" i="90" s="1"/>
  <c r="CA263" i="90" s="1"/>
  <c r="CB263" i="90" s="1"/>
  <c r="CC263" i="90" s="1"/>
  <c r="CD263" i="90" s="1"/>
  <c r="CE263" i="90" s="1"/>
  <c r="CF263" i="90" s="1"/>
  <c r="CG263" i="90" s="1"/>
  <c r="CH263" i="90" s="1"/>
  <c r="CI263" i="90" s="1"/>
  <c r="EC263" i="90"/>
  <c r="EE263" i="90"/>
  <c r="EH263" i="90"/>
  <c r="EA263" i="90"/>
  <c r="DZ263" i="90"/>
  <c r="DY263" i="90"/>
  <c r="EI263" i="90"/>
  <c r="EF263" i="90"/>
  <c r="EK263" i="90" l="1"/>
  <c r="FY263" i="90" l="1"/>
  <c r="FZ263" i="90" l="1"/>
  <c r="EB264" i="90"/>
  <c r="EA264" i="90" l="1"/>
  <c r="EF264" i="90"/>
  <c r="EG264" i="90"/>
  <c r="EI264" i="90"/>
  <c r="CP264" i="90"/>
  <c r="CQ264" i="90" s="1"/>
  <c r="CR264" i="90" s="1"/>
  <c r="CS264" i="90" s="1"/>
  <c r="CT264" i="90" s="1"/>
  <c r="CU264" i="90" s="1"/>
  <c r="CV264" i="90" s="1"/>
  <c r="CW264" i="90" s="1"/>
  <c r="CX264" i="90" s="1"/>
  <c r="CY264" i="90" s="1"/>
  <c r="CZ264" i="90" s="1"/>
  <c r="DA264" i="90" s="1"/>
  <c r="ED264" i="90"/>
  <c r="EH264" i="90"/>
  <c r="EE264" i="90"/>
  <c r="EJ264" i="90"/>
  <c r="DZ264" i="90"/>
  <c r="EC264" i="90"/>
  <c r="DY264" i="90"/>
  <c r="DH264" i="90"/>
  <c r="DI264" i="90" s="1"/>
  <c r="DJ264" i="90" s="1"/>
  <c r="DK264" i="90" s="1"/>
  <c r="DL264" i="90" s="1"/>
  <c r="DM264" i="90" s="1"/>
  <c r="DN264" i="90" s="1"/>
  <c r="DO264" i="90" s="1"/>
  <c r="DP264" i="90" s="1"/>
  <c r="DQ264" i="90" s="1"/>
  <c r="DR264" i="90" s="1"/>
  <c r="DS264" i="90" s="1"/>
  <c r="BX264" i="90"/>
  <c r="BY264" i="90" s="1"/>
  <c r="BZ264" i="90" s="1"/>
  <c r="CA264" i="90" s="1"/>
  <c r="CB264" i="90" s="1"/>
  <c r="CC264" i="90" s="1"/>
  <c r="CD264" i="90" s="1"/>
  <c r="CE264" i="90" s="1"/>
  <c r="CF264" i="90" s="1"/>
  <c r="CG264" i="90" s="1"/>
  <c r="CH264" i="90" s="1"/>
  <c r="CI264" i="90" s="1"/>
  <c r="EK264" i="90" l="1"/>
  <c r="FY264" i="90" s="1"/>
  <c r="FZ264" i="90" s="1"/>
  <c r="GE264" i="90" s="1"/>
  <c r="GH264" i="90" l="1"/>
  <c r="DH265" i="90"/>
  <c r="DI265" i="90" s="1"/>
  <c r="DJ265" i="90" s="1"/>
  <c r="DK265" i="90" s="1"/>
  <c r="DL265" i="90" s="1"/>
  <c r="DM265" i="90" s="1"/>
  <c r="DN265" i="90" s="1"/>
  <c r="DO265" i="90" s="1"/>
  <c r="DP265" i="90" s="1"/>
  <c r="DQ265" i="90" s="1"/>
  <c r="DR265" i="90" s="1"/>
  <c r="DS265" i="90" s="1"/>
  <c r="GG264" i="90"/>
  <c r="GF264" i="90" s="1"/>
  <c r="EJ265" i="90" l="1"/>
  <c r="CP265" i="90"/>
  <c r="CQ265" i="90" s="1"/>
  <c r="CR265" i="90" s="1"/>
  <c r="CS265" i="90" s="1"/>
  <c r="CT265" i="90" s="1"/>
  <c r="CU265" i="90" s="1"/>
  <c r="CV265" i="90" s="1"/>
  <c r="CW265" i="90" s="1"/>
  <c r="CX265" i="90" s="1"/>
  <c r="CY265" i="90" s="1"/>
  <c r="CZ265" i="90" s="1"/>
  <c r="DA265" i="90" s="1"/>
  <c r="ED265" i="90"/>
  <c r="EB265" i="90"/>
  <c r="EC265" i="90"/>
  <c r="EE265" i="90"/>
  <c r="DZ265" i="90"/>
  <c r="EH265" i="90"/>
  <c r="EF265" i="90"/>
  <c r="BX265" i="90"/>
  <c r="BY265" i="90" s="1"/>
  <c r="BZ265" i="90" s="1"/>
  <c r="CA265" i="90" s="1"/>
  <c r="CB265" i="90" s="1"/>
  <c r="CC265" i="90" s="1"/>
  <c r="CD265" i="90" s="1"/>
  <c r="CE265" i="90" s="1"/>
  <c r="CF265" i="90" s="1"/>
  <c r="CG265" i="90" s="1"/>
  <c r="CH265" i="90" s="1"/>
  <c r="CI265" i="90" s="1"/>
  <c r="EI265" i="90"/>
  <c r="DY265" i="90"/>
  <c r="EG265" i="90"/>
  <c r="EA265" i="90"/>
  <c r="EK265" i="90" l="1"/>
  <c r="FY265" i="90" s="1"/>
  <c r="GE265" i="90" s="1"/>
  <c r="FZ265" i="90" l="1"/>
  <c r="DH266" i="90" l="1"/>
  <c r="DI266" i="90" s="1"/>
  <c r="DJ266" i="90" s="1"/>
  <c r="DK266" i="90" s="1"/>
  <c r="DL266" i="90" s="1"/>
  <c r="DM266" i="90" s="1"/>
  <c r="DN266" i="90" s="1"/>
  <c r="DO266" i="90" s="1"/>
  <c r="DP266" i="90" s="1"/>
  <c r="DQ266" i="90" s="1"/>
  <c r="DR266" i="90" s="1"/>
  <c r="DS266" i="90" s="1"/>
  <c r="CP266" i="90"/>
  <c r="CQ266" i="90" s="1"/>
  <c r="CR266" i="90" s="1"/>
  <c r="CS266" i="90" s="1"/>
  <c r="CT266" i="90" s="1"/>
  <c r="CU266" i="90" s="1"/>
  <c r="CV266" i="90" s="1"/>
  <c r="CW266" i="90" s="1"/>
  <c r="CX266" i="90" s="1"/>
  <c r="CY266" i="90" s="1"/>
  <c r="CZ266" i="90" s="1"/>
  <c r="DA266" i="90" s="1"/>
  <c r="BX266" i="90"/>
  <c r="BY266" i="90" s="1"/>
  <c r="BZ266" i="90" s="1"/>
  <c r="CA266" i="90" s="1"/>
  <c r="CB266" i="90" s="1"/>
  <c r="CC266" i="90" s="1"/>
  <c r="CD266" i="90" s="1"/>
  <c r="CE266" i="90" s="1"/>
  <c r="CF266" i="90" s="1"/>
  <c r="CG266" i="90" s="1"/>
  <c r="CH266" i="90" s="1"/>
  <c r="CI266" i="90" s="1"/>
  <c r="DY266" i="90"/>
  <c r="EG266" i="90"/>
  <c r="ED266" i="90"/>
  <c r="EF266" i="90"/>
  <c r="EH266" i="90"/>
  <c r="EA266" i="90"/>
  <c r="EB266" i="90"/>
  <c r="EE266" i="90"/>
  <c r="DZ266" i="90"/>
  <c r="EI266" i="90"/>
  <c r="EC266" i="90"/>
  <c r="EJ266" i="90"/>
  <c r="EK266" i="90" l="1"/>
  <c r="FY266" i="90" s="1"/>
  <c r="GE266" i="90" l="1"/>
  <c r="FZ266" i="90"/>
  <c r="DY267" i="90" l="1"/>
  <c r="DH267" i="90"/>
  <c r="DI267" i="90" s="1"/>
  <c r="DJ267" i="90" s="1"/>
  <c r="DK267" i="90" s="1"/>
  <c r="DL267" i="90" s="1"/>
  <c r="DM267" i="90" s="1"/>
  <c r="DN267" i="90" s="1"/>
  <c r="DO267" i="90" s="1"/>
  <c r="DP267" i="90" s="1"/>
  <c r="DQ267" i="90" s="1"/>
  <c r="DR267" i="90" s="1"/>
  <c r="DS267" i="90" s="1"/>
  <c r="EB267" i="90"/>
  <c r="CP267" i="90"/>
  <c r="CQ267" i="90" s="1"/>
  <c r="CR267" i="90" s="1"/>
  <c r="CS267" i="90" s="1"/>
  <c r="CT267" i="90" s="1"/>
  <c r="CU267" i="90" s="1"/>
  <c r="CV267" i="90" s="1"/>
  <c r="CW267" i="90" s="1"/>
  <c r="CX267" i="90" s="1"/>
  <c r="CY267" i="90" s="1"/>
  <c r="CZ267" i="90" s="1"/>
  <c r="DA267" i="90" s="1"/>
  <c r="DZ267" i="90"/>
  <c r="EI267" i="90" l="1"/>
  <c r="EJ267" i="90"/>
  <c r="EA267" i="90"/>
  <c r="ED267" i="90"/>
  <c r="BX267" i="90"/>
  <c r="BY267" i="90" s="1"/>
  <c r="BZ267" i="90" s="1"/>
  <c r="CA267" i="90" s="1"/>
  <c r="CB267" i="90" s="1"/>
  <c r="CC267" i="90" s="1"/>
  <c r="CD267" i="90" s="1"/>
  <c r="CE267" i="90" s="1"/>
  <c r="CF267" i="90" s="1"/>
  <c r="CG267" i="90" s="1"/>
  <c r="CH267" i="90" s="1"/>
  <c r="CI267" i="90" s="1"/>
  <c r="EH267" i="90"/>
  <c r="EC267" i="90"/>
  <c r="EF267" i="90"/>
  <c r="EE267" i="90"/>
  <c r="EG267" i="90"/>
  <c r="EK267" i="90" l="1"/>
  <c r="FY267" i="90" s="1"/>
  <c r="FZ267" i="90" l="1"/>
  <c r="GE267" i="90"/>
  <c r="BX268" i="90"/>
  <c r="CP268" i="90"/>
  <c r="CQ268" i="90" s="1"/>
  <c r="CR268" i="90" s="1"/>
  <c r="CS268" i="90" s="1"/>
  <c r="CT268" i="90" s="1"/>
  <c r="CU268" i="90" s="1"/>
  <c r="CV268" i="90" s="1"/>
  <c r="CW268" i="90" s="1"/>
  <c r="CX268" i="90" s="1"/>
  <c r="CY268" i="90" s="1"/>
  <c r="CZ268" i="90" s="1"/>
  <c r="DA268" i="90" s="1"/>
  <c r="EE268" i="90"/>
  <c r="DH268" i="90"/>
  <c r="DI268" i="90" s="1"/>
  <c r="DJ268" i="90" s="1"/>
  <c r="DK268" i="90" s="1"/>
  <c r="DL268" i="90" s="1"/>
  <c r="DM268" i="90" s="1"/>
  <c r="DN268" i="90" s="1"/>
  <c r="DO268" i="90" s="1"/>
  <c r="DP268" i="90" s="1"/>
  <c r="DQ268" i="90" s="1"/>
  <c r="DR268" i="90" s="1"/>
  <c r="DS268" i="90" s="1"/>
  <c r="EA268" i="90"/>
  <c r="GH267" i="90" l="1"/>
  <c r="GG267" i="90"/>
  <c r="GF267" i="90" s="1"/>
  <c r="EB268" i="90"/>
  <c r="EG268" i="90"/>
  <c r="DY268" i="90"/>
  <c r="BY268" i="90"/>
  <c r="BZ268" i="90" s="1"/>
  <c r="CA268" i="90" s="1"/>
  <c r="CB268" i="90" s="1"/>
  <c r="CC268" i="90" s="1"/>
  <c r="CD268" i="90" s="1"/>
  <c r="CE268" i="90" s="1"/>
  <c r="CF268" i="90" s="1"/>
  <c r="CG268" i="90" s="1"/>
  <c r="CH268" i="90" s="1"/>
  <c r="CI268" i="90" s="1"/>
  <c r="EC268" i="90"/>
  <c r="EI268" i="90"/>
  <c r="DZ268" i="90"/>
  <c r="EJ268" i="90"/>
  <c r="EH268" i="90"/>
  <c r="EF268" i="90"/>
  <c r="ED268" i="90"/>
  <c r="EK268" i="90" l="1"/>
  <c r="FY268" i="90" s="1"/>
  <c r="GE268" i="90" l="1"/>
  <c r="FZ268" i="90"/>
  <c r="EJ269" i="90" l="1"/>
  <c r="BX269" i="90"/>
  <c r="EE269" i="90"/>
  <c r="DH269" i="90"/>
  <c r="DI269" i="90" s="1"/>
  <c r="DJ269" i="90" s="1"/>
  <c r="DK269" i="90" s="1"/>
  <c r="DL269" i="90" s="1"/>
  <c r="DM269" i="90" s="1"/>
  <c r="DN269" i="90" s="1"/>
  <c r="DO269" i="90" s="1"/>
  <c r="DP269" i="90" s="1"/>
  <c r="DQ269" i="90" s="1"/>
  <c r="DR269" i="90" s="1"/>
  <c r="DS269" i="90" s="1"/>
  <c r="CP269" i="90"/>
  <c r="CQ269" i="90" s="1"/>
  <c r="CR269" i="90" s="1"/>
  <c r="CS269" i="90" s="1"/>
  <c r="CT269" i="90" s="1"/>
  <c r="CU269" i="90" s="1"/>
  <c r="CV269" i="90" s="1"/>
  <c r="CW269" i="90" s="1"/>
  <c r="CX269" i="90" s="1"/>
  <c r="CY269" i="90" s="1"/>
  <c r="CZ269" i="90" s="1"/>
  <c r="DA269" i="90" s="1"/>
  <c r="BY269" i="90"/>
  <c r="BZ269" i="90" s="1"/>
  <c r="CA269" i="90" s="1"/>
  <c r="CB269" i="90" s="1"/>
  <c r="CC269" i="90" s="1"/>
  <c r="CD269" i="90" s="1"/>
  <c r="CE269" i="90" s="1"/>
  <c r="CF269" i="90" s="1"/>
  <c r="CG269" i="90" s="1"/>
  <c r="CH269" i="90" s="1"/>
  <c r="CI269" i="90" s="1"/>
  <c r="DZ269" i="90"/>
  <c r="EA269" i="90"/>
  <c r="DY269" i="90"/>
  <c r="EB269" i="90"/>
  <c r="ED269" i="90"/>
  <c r="EG269" i="90"/>
  <c r="EI269" i="90"/>
  <c r="EF269" i="90"/>
  <c r="EC269" i="90"/>
  <c r="EH269" i="90"/>
  <c r="EK269" i="90" l="1"/>
  <c r="FY269" i="90" s="1"/>
  <c r="FZ269" i="90" l="1"/>
  <c r="CP270" i="90" l="1"/>
  <c r="CQ270" i="90" s="1"/>
  <c r="CR270" i="90" s="1"/>
  <c r="CS270" i="90" s="1"/>
  <c r="CT270" i="90" s="1"/>
  <c r="CU270" i="90" s="1"/>
  <c r="CV270" i="90" s="1"/>
  <c r="CW270" i="90" s="1"/>
  <c r="CX270" i="90" s="1"/>
  <c r="CY270" i="90" s="1"/>
  <c r="CZ270" i="90" s="1"/>
  <c r="DA270" i="90" s="1"/>
  <c r="EE270" i="90"/>
  <c r="EJ270" i="90"/>
  <c r="EB270" i="90"/>
  <c r="DH270" i="90"/>
  <c r="DI270" i="90" s="1"/>
  <c r="DJ270" i="90" s="1"/>
  <c r="DK270" i="90" s="1"/>
  <c r="DL270" i="90" s="1"/>
  <c r="DM270" i="90" s="1"/>
  <c r="DN270" i="90" s="1"/>
  <c r="DO270" i="90" s="1"/>
  <c r="DP270" i="90" s="1"/>
  <c r="DQ270" i="90" s="1"/>
  <c r="DR270" i="90" s="1"/>
  <c r="DS270" i="90" s="1"/>
  <c r="DZ270" i="90"/>
  <c r="EI270" i="90"/>
  <c r="DY270" i="90"/>
  <c r="BX270" i="90"/>
  <c r="BY270" i="90" s="1"/>
  <c r="BZ270" i="90" s="1"/>
  <c r="EH270" i="90" l="1"/>
  <c r="EF270" i="90"/>
  <c r="EG270" i="90"/>
  <c r="EC270" i="90"/>
  <c r="CA270" i="90"/>
  <c r="CB270" i="90" s="1"/>
  <c r="CC270" i="90" s="1"/>
  <c r="CD270" i="90" s="1"/>
  <c r="CE270" i="90" s="1"/>
  <c r="CF270" i="90" s="1"/>
  <c r="CG270" i="90" s="1"/>
  <c r="CH270" i="90" s="1"/>
  <c r="CI270" i="90" s="1"/>
  <c r="EA270" i="90"/>
  <c r="ED270" i="90"/>
  <c r="EK270" i="90" l="1"/>
  <c r="FY270" i="90" s="1"/>
  <c r="FZ270" i="90" s="1"/>
  <c r="BX271" i="90" l="1"/>
  <c r="DY271" i="90" l="1"/>
  <c r="EJ271" i="90"/>
  <c r="EI271" i="90"/>
  <c r="DH271" i="90"/>
  <c r="DI271" i="90" s="1"/>
  <c r="DJ271" i="90" s="1"/>
  <c r="DK271" i="90" s="1"/>
  <c r="DL271" i="90" s="1"/>
  <c r="DM271" i="90" s="1"/>
  <c r="DN271" i="90" s="1"/>
  <c r="DO271" i="90" s="1"/>
  <c r="DP271" i="90" s="1"/>
  <c r="DQ271" i="90" s="1"/>
  <c r="DR271" i="90" s="1"/>
  <c r="DS271" i="90" s="1"/>
  <c r="EF271" i="90"/>
  <c r="CP271" i="90"/>
  <c r="CQ271" i="90" s="1"/>
  <c r="CR271" i="90" s="1"/>
  <c r="CS271" i="90" s="1"/>
  <c r="CT271" i="90" s="1"/>
  <c r="CU271" i="90" s="1"/>
  <c r="CV271" i="90" s="1"/>
  <c r="CW271" i="90" s="1"/>
  <c r="CX271" i="90" s="1"/>
  <c r="CY271" i="90" s="1"/>
  <c r="CZ271" i="90" s="1"/>
  <c r="DA271" i="90" s="1"/>
  <c r="EC271" i="90"/>
  <c r="EH271" i="90"/>
  <c r="BY271" i="90"/>
  <c r="EA271" i="90"/>
  <c r="BZ271" i="90"/>
  <c r="CA271" i="90" s="1"/>
  <c r="CB271" i="90" s="1"/>
  <c r="CC271" i="90" s="1"/>
  <c r="CD271" i="90" s="1"/>
  <c r="CE271" i="90" s="1"/>
  <c r="CF271" i="90" s="1"/>
  <c r="CG271" i="90" s="1"/>
  <c r="CH271" i="90" s="1"/>
  <c r="CI271" i="90" s="1"/>
  <c r="ED271" i="90"/>
  <c r="EE271" i="90"/>
  <c r="EG271" i="90"/>
  <c r="EB271" i="90"/>
  <c r="DZ271" i="90"/>
  <c r="EK271" i="90" l="1"/>
  <c r="FY271" i="90" s="1"/>
  <c r="FZ271" i="90" l="1"/>
  <c r="GE271" i="90" s="1"/>
  <c r="ED272" i="90" l="1"/>
  <c r="EH272" i="90"/>
  <c r="EB272" i="90"/>
  <c r="DY272" i="90"/>
  <c r="EA272" i="90"/>
  <c r="EC272" i="90"/>
  <c r="DH272" i="90"/>
  <c r="DI272" i="90" s="1"/>
  <c r="DJ272" i="90" s="1"/>
  <c r="DK272" i="90" s="1"/>
  <c r="DL272" i="90" s="1"/>
  <c r="DM272" i="90" s="1"/>
  <c r="DN272" i="90" s="1"/>
  <c r="DO272" i="90" s="1"/>
  <c r="DP272" i="90" s="1"/>
  <c r="DQ272" i="90" s="1"/>
  <c r="DR272" i="90" s="1"/>
  <c r="DS272" i="90" s="1"/>
  <c r="EF272" i="90"/>
  <c r="EI272" i="90"/>
  <c r="EJ272" i="90"/>
  <c r="DZ272" i="90"/>
  <c r="CP272" i="90"/>
  <c r="CQ272" i="90" s="1"/>
  <c r="CR272" i="90" s="1"/>
  <c r="CS272" i="90" s="1"/>
  <c r="CT272" i="90" s="1"/>
  <c r="CU272" i="90" s="1"/>
  <c r="CV272" i="90" s="1"/>
  <c r="CW272" i="90" s="1"/>
  <c r="CX272" i="90" s="1"/>
  <c r="CY272" i="90" s="1"/>
  <c r="CZ272" i="90" s="1"/>
  <c r="DA272" i="90" s="1"/>
  <c r="EE272" i="90"/>
  <c r="GG271" i="90"/>
  <c r="EG272" i="90"/>
  <c r="GH271" i="90"/>
  <c r="BX272" i="90" l="1"/>
  <c r="BY272" i="90" s="1"/>
  <c r="BZ272" i="90" s="1"/>
  <c r="CA272" i="90" s="1"/>
  <c r="CB272" i="90" s="1"/>
  <c r="CC272" i="90" s="1"/>
  <c r="CD272" i="90" s="1"/>
  <c r="CE272" i="90" s="1"/>
  <c r="CF272" i="90" s="1"/>
  <c r="CG272" i="90" s="1"/>
  <c r="CH272" i="90" s="1"/>
  <c r="CI272" i="90" s="1"/>
  <c r="EK272" i="90"/>
  <c r="GF271" i="90"/>
  <c r="FY272" i="90" l="1"/>
  <c r="FZ272" i="90" l="1"/>
  <c r="GE272" i="90"/>
  <c r="EA273" i="90" l="1"/>
  <c r="EC273" i="90"/>
  <c r="EJ273" i="90"/>
  <c r="DY273" i="90"/>
  <c r="ED273" i="90"/>
  <c r="EE273" i="90"/>
  <c r="EI273" i="90"/>
  <c r="EF273" i="90"/>
  <c r="EG273" i="90"/>
  <c r="DZ273" i="90"/>
  <c r="CP273" i="90"/>
  <c r="CQ273" i="90" s="1"/>
  <c r="CR273" i="90" s="1"/>
  <c r="CS273" i="90" s="1"/>
  <c r="CT273" i="90" s="1"/>
  <c r="CU273" i="90" s="1"/>
  <c r="CV273" i="90" s="1"/>
  <c r="CW273" i="90" s="1"/>
  <c r="CX273" i="90" s="1"/>
  <c r="CY273" i="90" s="1"/>
  <c r="CZ273" i="90" s="1"/>
  <c r="DA273" i="90" s="1"/>
  <c r="EH273" i="90"/>
  <c r="DH273" i="90"/>
  <c r="DI273" i="90" s="1"/>
  <c r="DJ273" i="90" s="1"/>
  <c r="DK273" i="90" s="1"/>
  <c r="DL273" i="90" s="1"/>
  <c r="DM273" i="90" s="1"/>
  <c r="DN273" i="90" s="1"/>
  <c r="DO273" i="90" s="1"/>
  <c r="DP273" i="90" s="1"/>
  <c r="DQ273" i="90" s="1"/>
  <c r="DR273" i="90" s="1"/>
  <c r="DS273" i="90" s="1"/>
  <c r="EB273" i="90"/>
  <c r="BX273" i="90"/>
  <c r="BY273" i="90" s="1"/>
  <c r="BZ273" i="90" s="1"/>
  <c r="CA273" i="90" s="1"/>
  <c r="CB273" i="90" s="1"/>
  <c r="CC273" i="90" s="1"/>
  <c r="CD273" i="90" s="1"/>
  <c r="CE273" i="90" s="1"/>
  <c r="CF273" i="90" s="1"/>
  <c r="CG273" i="90" s="1"/>
  <c r="CH273" i="90" s="1"/>
  <c r="CI273" i="90" s="1"/>
  <c r="EK273" i="90" l="1"/>
  <c r="FY273" i="90" s="1"/>
  <c r="FZ273" i="90" l="1"/>
  <c r="GE273" i="90"/>
  <c r="BX274" i="90"/>
  <c r="EE274" i="90" l="1"/>
  <c r="EF274" i="90"/>
  <c r="CP274" i="90"/>
  <c r="CQ274" i="90" s="1"/>
  <c r="CR274" i="90" s="1"/>
  <c r="CS274" i="90" s="1"/>
  <c r="CT274" i="90" s="1"/>
  <c r="CU274" i="90" s="1"/>
  <c r="CV274" i="90" s="1"/>
  <c r="CW274" i="90" s="1"/>
  <c r="CX274" i="90" s="1"/>
  <c r="CY274" i="90" s="1"/>
  <c r="CZ274" i="90" s="1"/>
  <c r="DA274" i="90" s="1"/>
  <c r="EB274" i="90"/>
  <c r="DH274" i="90"/>
  <c r="DI274" i="90" s="1"/>
  <c r="DJ274" i="90" s="1"/>
  <c r="DK274" i="90" s="1"/>
  <c r="DL274" i="90" s="1"/>
  <c r="DM274" i="90" s="1"/>
  <c r="DN274" i="90" s="1"/>
  <c r="DO274" i="90" s="1"/>
  <c r="DP274" i="90" s="1"/>
  <c r="DQ274" i="90" s="1"/>
  <c r="DR274" i="90" s="1"/>
  <c r="DS274" i="90" s="1"/>
  <c r="ED274" i="90"/>
  <c r="EG274" i="90"/>
  <c r="EC274" i="90"/>
  <c r="EJ274" i="90"/>
  <c r="DY274" i="90"/>
  <c r="EA274" i="90"/>
  <c r="EH274" i="90"/>
  <c r="BY274" i="90"/>
  <c r="BZ274" i="90" s="1"/>
  <c r="CA274" i="90" s="1"/>
  <c r="CB274" i="90" s="1"/>
  <c r="CC274" i="90" s="1"/>
  <c r="CD274" i="90" s="1"/>
  <c r="CE274" i="90" s="1"/>
  <c r="CF274" i="90" s="1"/>
  <c r="CG274" i="90" s="1"/>
  <c r="CH274" i="90" s="1"/>
  <c r="CI274" i="90" s="1"/>
  <c r="EI274" i="90"/>
  <c r="DZ274" i="90"/>
  <c r="EK274" i="90" l="1"/>
  <c r="FY274" i="90" s="1"/>
  <c r="GE274" i="90" l="1"/>
  <c r="FZ274" i="90"/>
  <c r="GH274" i="90" l="1"/>
  <c r="GG274" i="90"/>
  <c r="GF274" i="90" s="1"/>
  <c r="CP275" i="90"/>
  <c r="CQ275" i="90" s="1"/>
  <c r="CR275" i="90" s="1"/>
  <c r="CS275" i="90" s="1"/>
  <c r="CT275" i="90" s="1"/>
  <c r="CU275" i="90" s="1"/>
  <c r="CV275" i="90" s="1"/>
  <c r="CW275" i="90" s="1"/>
  <c r="CX275" i="90" s="1"/>
  <c r="CY275" i="90" s="1"/>
  <c r="CZ275" i="90" s="1"/>
  <c r="DA275" i="90" s="1"/>
  <c r="BX275" i="90"/>
  <c r="BY275" i="90" s="1"/>
  <c r="DZ275" i="90"/>
  <c r="EG275" i="90"/>
  <c r="DH275" i="90"/>
  <c r="DI275" i="90" s="1"/>
  <c r="DJ275" i="90" s="1"/>
  <c r="DK275" i="90" s="1"/>
  <c r="DL275" i="90" s="1"/>
  <c r="DM275" i="90" s="1"/>
  <c r="DN275" i="90" s="1"/>
  <c r="DO275" i="90" s="1"/>
  <c r="DP275" i="90" s="1"/>
  <c r="DQ275" i="90" s="1"/>
  <c r="DR275" i="90" s="1"/>
  <c r="DS275" i="90" s="1"/>
  <c r="EJ275" i="90"/>
  <c r="EE275" i="90"/>
  <c r="EB275" i="90"/>
  <c r="EF275" i="90" l="1"/>
  <c r="EI275" i="90"/>
  <c r="ED275" i="90"/>
  <c r="EH275" i="90"/>
  <c r="EA275" i="90"/>
  <c r="BZ275" i="90"/>
  <c r="CA275" i="90" s="1"/>
  <c r="CB275" i="90" s="1"/>
  <c r="CC275" i="90" s="1"/>
  <c r="CD275" i="90" s="1"/>
  <c r="CE275" i="90" s="1"/>
  <c r="CF275" i="90" s="1"/>
  <c r="CG275" i="90" s="1"/>
  <c r="CH275" i="90" s="1"/>
  <c r="CI275" i="90" s="1"/>
  <c r="EC275" i="90"/>
  <c r="DY275" i="90"/>
  <c r="EK275" i="90" l="1"/>
  <c r="FY275" i="90" s="1"/>
  <c r="FZ275" i="90" s="1"/>
  <c r="GE275" i="90" s="1"/>
  <c r="GG275" i="90" l="1"/>
  <c r="GH275" i="90"/>
  <c r="GF275" i="90" l="1"/>
  <c r="CP276" i="90" l="1"/>
  <c r="CQ276" i="90" s="1"/>
  <c r="CR276" i="90" s="1"/>
  <c r="CS276" i="90" s="1"/>
  <c r="CT276" i="90" s="1"/>
  <c r="CU276" i="90" s="1"/>
  <c r="CV276" i="90" s="1"/>
  <c r="CW276" i="90" s="1"/>
  <c r="CX276" i="90" s="1"/>
  <c r="CY276" i="90" s="1"/>
  <c r="CZ276" i="90" s="1"/>
  <c r="DA276" i="90" s="1"/>
  <c r="BX276" i="90"/>
  <c r="BY276" i="90" s="1"/>
  <c r="DH276" i="90"/>
  <c r="DI276" i="90" s="1"/>
  <c r="DJ276" i="90" s="1"/>
  <c r="DK276" i="90" s="1"/>
  <c r="DL276" i="90" s="1"/>
  <c r="DM276" i="90" s="1"/>
  <c r="DN276" i="90" s="1"/>
  <c r="DO276" i="90" s="1"/>
  <c r="DP276" i="90" s="1"/>
  <c r="DQ276" i="90" s="1"/>
  <c r="DR276" i="90" s="1"/>
  <c r="DS276" i="90" s="1"/>
  <c r="EH276" i="90"/>
  <c r="EE276" i="90"/>
  <c r="EJ276" i="90"/>
  <c r="EA276" i="90"/>
  <c r="ED276" i="90"/>
  <c r="EI276" i="90" l="1"/>
  <c r="EF276" i="90"/>
  <c r="DY276" i="90"/>
  <c r="DZ276" i="90"/>
  <c r="EG276" i="90"/>
  <c r="BZ276" i="90"/>
  <c r="CA276" i="90" s="1"/>
  <c r="CB276" i="90" s="1"/>
  <c r="CC276" i="90" s="1"/>
  <c r="CD276" i="90" s="1"/>
  <c r="CE276" i="90" s="1"/>
  <c r="CF276" i="90" s="1"/>
  <c r="CG276" i="90" s="1"/>
  <c r="CH276" i="90" s="1"/>
  <c r="CI276" i="90" s="1"/>
  <c r="EB276" i="90"/>
  <c r="EC276" i="90"/>
  <c r="EK276" i="90" l="1"/>
  <c r="FY276" i="90" s="1"/>
  <c r="FZ276" i="90" l="1"/>
  <c r="DH277" i="90" l="1"/>
  <c r="DI277" i="90" s="1"/>
  <c r="DJ277" i="90" s="1"/>
  <c r="DK277" i="90" s="1"/>
  <c r="DL277" i="90" s="1"/>
  <c r="DM277" i="90" s="1"/>
  <c r="DN277" i="90" s="1"/>
  <c r="DO277" i="90" s="1"/>
  <c r="DP277" i="90" s="1"/>
  <c r="DQ277" i="90" s="1"/>
  <c r="DR277" i="90" s="1"/>
  <c r="DS277" i="90" s="1"/>
  <c r="CP277" i="90"/>
  <c r="CQ277" i="90" s="1"/>
  <c r="CR277" i="90" s="1"/>
  <c r="CS277" i="90" s="1"/>
  <c r="CT277" i="90" s="1"/>
  <c r="CU277" i="90" s="1"/>
  <c r="CV277" i="90" s="1"/>
  <c r="CW277" i="90" s="1"/>
  <c r="CX277" i="90" s="1"/>
  <c r="CY277" i="90" s="1"/>
  <c r="CZ277" i="90" s="1"/>
  <c r="DA277" i="90" s="1"/>
  <c r="EI277" i="90"/>
  <c r="EG277" i="90"/>
  <c r="DZ277" i="90" l="1"/>
  <c r="DY277" i="90"/>
  <c r="EH277" i="90"/>
  <c r="BX277" i="90"/>
  <c r="BY277" i="90" s="1"/>
  <c r="BZ277" i="90" s="1"/>
  <c r="CA277" i="90" s="1"/>
  <c r="CB277" i="90" s="1"/>
  <c r="CC277" i="90" s="1"/>
  <c r="CD277" i="90" s="1"/>
  <c r="CE277" i="90" s="1"/>
  <c r="CF277" i="90" s="1"/>
  <c r="CG277" i="90" s="1"/>
  <c r="CH277" i="90" s="1"/>
  <c r="CI277" i="90" s="1"/>
  <c r="EE277" i="90"/>
  <c r="EC277" i="90"/>
  <c r="EA277" i="90"/>
  <c r="EJ277" i="90"/>
  <c r="ED277" i="90"/>
  <c r="EB277" i="90"/>
  <c r="EF277" i="90"/>
  <c r="EK277" i="90" l="1"/>
  <c r="FY277" i="90" s="1"/>
  <c r="FZ277" i="90" s="1"/>
  <c r="CP278" i="90" l="1"/>
  <c r="CQ278" i="90" s="1"/>
  <c r="CR278" i="90" s="1"/>
  <c r="CS278" i="90" s="1"/>
  <c r="CT278" i="90" s="1"/>
  <c r="CU278" i="90" s="1"/>
  <c r="CV278" i="90" s="1"/>
  <c r="CW278" i="90" s="1"/>
  <c r="CX278" i="90" s="1"/>
  <c r="CY278" i="90" s="1"/>
  <c r="CZ278" i="90" s="1"/>
  <c r="DA278" i="90" s="1"/>
  <c r="EB278" i="90"/>
  <c r="ED278" i="90"/>
  <c r="EH278" i="90"/>
  <c r="EE278" i="90"/>
  <c r="EC278" i="90"/>
  <c r="EG278" i="90"/>
  <c r="DH278" i="90"/>
  <c r="DI278" i="90" s="1"/>
  <c r="DJ278" i="90" s="1"/>
  <c r="DK278" i="90" s="1"/>
  <c r="DL278" i="90" s="1"/>
  <c r="DM278" i="90" s="1"/>
  <c r="DN278" i="90" s="1"/>
  <c r="DO278" i="90" s="1"/>
  <c r="DP278" i="90" s="1"/>
  <c r="DQ278" i="90" s="1"/>
  <c r="DR278" i="90" s="1"/>
  <c r="DS278" i="90" s="1"/>
  <c r="DY278" i="90"/>
  <c r="BX278" i="90"/>
  <c r="BY278" i="90" s="1"/>
  <c r="BZ278" i="90" s="1"/>
  <c r="CA278" i="90" s="1"/>
  <c r="CB278" i="90" s="1"/>
  <c r="CC278" i="90" s="1"/>
  <c r="CD278" i="90" s="1"/>
  <c r="CE278" i="90" s="1"/>
  <c r="CF278" i="90" s="1"/>
  <c r="CG278" i="90" s="1"/>
  <c r="CH278" i="90" s="1"/>
  <c r="CI278" i="90" s="1"/>
  <c r="EA278" i="90"/>
  <c r="DZ278" i="90"/>
  <c r="EF278" i="90"/>
  <c r="EI278" i="90"/>
  <c r="EJ278" i="90"/>
  <c r="EK278" i="90" l="1"/>
  <c r="FY278" i="90" l="1"/>
  <c r="FZ278" i="90" s="1"/>
  <c r="EC279" i="90" l="1"/>
  <c r="ED279" i="90"/>
  <c r="EG279" i="90"/>
  <c r="EH279" i="90"/>
  <c r="DZ279" i="90"/>
  <c r="EE279" i="90"/>
  <c r="EA279" i="90"/>
  <c r="BY279" i="90"/>
  <c r="BZ279" i="90" s="1"/>
  <c r="CA279" i="90" s="1"/>
  <c r="CB279" i="90" s="1"/>
  <c r="CC279" i="90" s="1"/>
  <c r="CD279" i="90" s="1"/>
  <c r="CE279" i="90" s="1"/>
  <c r="CF279" i="90" s="1"/>
  <c r="CG279" i="90" s="1"/>
  <c r="CH279" i="90" s="1"/>
  <c r="CI279" i="90" s="1"/>
  <c r="DY279" i="90"/>
  <c r="EB279" i="90"/>
  <c r="EF279" i="90"/>
  <c r="EI279" i="90"/>
  <c r="EJ279" i="90"/>
  <c r="DH279" i="90"/>
  <c r="DI279" i="90" s="1"/>
  <c r="DJ279" i="90" s="1"/>
  <c r="DK279" i="90" s="1"/>
  <c r="DL279" i="90" s="1"/>
  <c r="DM279" i="90" s="1"/>
  <c r="DN279" i="90" s="1"/>
  <c r="DO279" i="90" s="1"/>
  <c r="DP279" i="90" s="1"/>
  <c r="DQ279" i="90" s="1"/>
  <c r="DR279" i="90" s="1"/>
  <c r="DS279" i="90" s="1"/>
  <c r="CP279" i="90"/>
  <c r="CQ279" i="90" s="1"/>
  <c r="CR279" i="90" s="1"/>
  <c r="CS279" i="90" s="1"/>
  <c r="CT279" i="90" s="1"/>
  <c r="CU279" i="90" s="1"/>
  <c r="CV279" i="90" s="1"/>
  <c r="CW279" i="90" s="1"/>
  <c r="CX279" i="90" s="1"/>
  <c r="CY279" i="90" s="1"/>
  <c r="CZ279" i="90" s="1"/>
  <c r="DA279" i="90" s="1"/>
  <c r="BX279" i="90"/>
  <c r="EK279" i="90" l="1"/>
  <c r="FY279" i="90" s="1"/>
  <c r="FZ279" i="90"/>
  <c r="EH280" i="90" l="1"/>
  <c r="EA280" i="90"/>
  <c r="DY280" i="90"/>
  <c r="DZ280" i="90"/>
  <c r="EC280" i="90"/>
  <c r="EJ280" i="90"/>
  <c r="EI280" i="90"/>
  <c r="EG280" i="90"/>
  <c r="DH280" i="90"/>
  <c r="DI280" i="90" s="1"/>
  <c r="DJ280" i="90" s="1"/>
  <c r="DK280" i="90" s="1"/>
  <c r="DL280" i="90" s="1"/>
  <c r="DM280" i="90" s="1"/>
  <c r="DN280" i="90" s="1"/>
  <c r="DO280" i="90" s="1"/>
  <c r="DP280" i="90" s="1"/>
  <c r="DQ280" i="90" s="1"/>
  <c r="DR280" i="90" s="1"/>
  <c r="DS280" i="90" s="1"/>
  <c r="EF280" i="90"/>
  <c r="CP280" i="90"/>
  <c r="CQ280" i="90" s="1"/>
  <c r="CR280" i="90" s="1"/>
  <c r="CS280" i="90" s="1"/>
  <c r="CT280" i="90" s="1"/>
  <c r="CU280" i="90" s="1"/>
  <c r="CV280" i="90" s="1"/>
  <c r="CW280" i="90" s="1"/>
  <c r="CX280" i="90" s="1"/>
  <c r="CY280" i="90" s="1"/>
  <c r="CZ280" i="90" s="1"/>
  <c r="DA280" i="90" s="1"/>
  <c r="ED280" i="90"/>
  <c r="EB280" i="90"/>
  <c r="EE280" i="90"/>
  <c r="BX280" i="90" l="1"/>
  <c r="BY280" i="90" s="1"/>
  <c r="BZ280" i="90" s="1"/>
  <c r="CA280" i="90" s="1"/>
  <c r="CB280" i="90" s="1"/>
  <c r="CC280" i="90" s="1"/>
  <c r="CD280" i="90" s="1"/>
  <c r="CE280" i="90" s="1"/>
  <c r="CF280" i="90" s="1"/>
  <c r="CG280" i="90" s="1"/>
  <c r="CH280" i="90" s="1"/>
  <c r="CI280" i="90" s="1"/>
  <c r="EK280" i="90"/>
  <c r="FY280" i="90" l="1"/>
  <c r="GE280" i="90" l="1"/>
  <c r="FZ280" i="90"/>
  <c r="DH281" i="90" l="1"/>
  <c r="DI281" i="90" s="1"/>
  <c r="DJ281" i="90" s="1"/>
  <c r="DK281" i="90" s="1"/>
  <c r="DL281" i="90" s="1"/>
  <c r="DM281" i="90" s="1"/>
  <c r="DN281" i="90" s="1"/>
  <c r="DO281" i="90" s="1"/>
  <c r="DP281" i="90" s="1"/>
  <c r="DQ281" i="90" s="1"/>
  <c r="DR281" i="90" s="1"/>
  <c r="DS281" i="90" s="1"/>
  <c r="EA281" i="90"/>
  <c r="CP281" i="90"/>
  <c r="CQ281" i="90" s="1"/>
  <c r="CR281" i="90" s="1"/>
  <c r="CS281" i="90" s="1"/>
  <c r="CT281" i="90" s="1"/>
  <c r="CU281" i="90" s="1"/>
  <c r="CV281" i="90" s="1"/>
  <c r="CW281" i="90" s="1"/>
  <c r="CX281" i="90" s="1"/>
  <c r="CY281" i="90" s="1"/>
  <c r="CZ281" i="90" s="1"/>
  <c r="DA281" i="90" s="1"/>
  <c r="BX281" i="90"/>
  <c r="EC281" i="90"/>
  <c r="EG281" i="90"/>
  <c r="BY281" i="90"/>
  <c r="BZ281" i="90" s="1"/>
  <c r="CA281" i="90" s="1"/>
  <c r="CB281" i="90" s="1"/>
  <c r="EI281" i="90" l="1"/>
  <c r="DY281" i="90"/>
  <c r="ED281" i="90"/>
  <c r="DZ281" i="90"/>
  <c r="EH281" i="90"/>
  <c r="EF281" i="90"/>
  <c r="CC281" i="90"/>
  <c r="CD281" i="90" s="1"/>
  <c r="CE281" i="90" s="1"/>
  <c r="CF281" i="90" s="1"/>
  <c r="CG281" i="90" s="1"/>
  <c r="CH281" i="90" s="1"/>
  <c r="CI281" i="90" s="1"/>
  <c r="EE281" i="90"/>
  <c r="EB281" i="90"/>
  <c r="EJ281" i="90"/>
  <c r="EK281" i="90" l="1"/>
  <c r="FY281" i="90" s="1"/>
  <c r="FZ281" i="90" l="1"/>
  <c r="GE281" i="90"/>
  <c r="CP282" i="90" l="1"/>
  <c r="CQ282" i="90" s="1"/>
  <c r="CR282" i="90" s="1"/>
  <c r="CS282" i="90" s="1"/>
  <c r="CT282" i="90" s="1"/>
  <c r="CU282" i="90" s="1"/>
  <c r="CV282" i="90" s="1"/>
  <c r="CW282" i="90" s="1"/>
  <c r="CX282" i="90" s="1"/>
  <c r="CY282" i="90" s="1"/>
  <c r="CZ282" i="90" s="1"/>
  <c r="DA282" i="90" s="1"/>
  <c r="EH282" i="90"/>
  <c r="EJ282" i="90"/>
  <c r="EC282" i="90"/>
  <c r="DH282" i="90"/>
  <c r="DI282" i="90" s="1"/>
  <c r="DJ282" i="90" s="1"/>
  <c r="DK282" i="90" s="1"/>
  <c r="DL282" i="90" s="1"/>
  <c r="DM282" i="90" s="1"/>
  <c r="DN282" i="90" s="1"/>
  <c r="DO282" i="90" s="1"/>
  <c r="DP282" i="90" s="1"/>
  <c r="DQ282" i="90" s="1"/>
  <c r="DR282" i="90" s="1"/>
  <c r="DS282" i="90" s="1"/>
  <c r="BX282" i="90"/>
  <c r="BY282" i="90" s="1"/>
  <c r="BZ282" i="90" s="1"/>
  <c r="EI282" i="90"/>
  <c r="ED282" i="90"/>
  <c r="CA282" i="90"/>
  <c r="CB282" i="90" s="1"/>
  <c r="CC282" i="90" s="1"/>
  <c r="CD282" i="90" s="1"/>
  <c r="CE282" i="90" s="1"/>
  <c r="CF282" i="90" s="1"/>
  <c r="CG282" i="90" s="1"/>
  <c r="CH282" i="90" s="1"/>
  <c r="CI282" i="90" s="1"/>
  <c r="EB282" i="90"/>
  <c r="DY282" i="90"/>
  <c r="EE282" i="90"/>
  <c r="DZ282" i="90"/>
  <c r="EF282" i="90"/>
  <c r="EA282" i="90"/>
  <c r="EG282" i="90"/>
  <c r="EK282" i="90" l="1"/>
  <c r="FY282" i="90" l="1"/>
  <c r="FZ282" i="90" l="1"/>
  <c r="CP283" i="90"/>
  <c r="CQ283" i="90" s="1"/>
  <c r="CR283" i="90" s="1"/>
  <c r="CS283" i="90" s="1"/>
  <c r="CT283" i="90" s="1"/>
  <c r="CU283" i="90" s="1"/>
  <c r="CV283" i="90" s="1"/>
  <c r="CW283" i="90" s="1"/>
  <c r="CX283" i="90" s="1"/>
  <c r="CY283" i="90" s="1"/>
  <c r="CZ283" i="90" s="1"/>
  <c r="DA283" i="90" s="1"/>
  <c r="ED283" i="90" l="1"/>
  <c r="DY283" i="90"/>
  <c r="EJ283" i="90"/>
  <c r="DH283" i="90"/>
  <c r="DI283" i="90" s="1"/>
  <c r="DJ283" i="90" s="1"/>
  <c r="DK283" i="90" s="1"/>
  <c r="DL283" i="90" s="1"/>
  <c r="DM283" i="90" s="1"/>
  <c r="DN283" i="90" s="1"/>
  <c r="DO283" i="90" s="1"/>
  <c r="DP283" i="90" s="1"/>
  <c r="DQ283" i="90" s="1"/>
  <c r="DR283" i="90" s="1"/>
  <c r="DS283" i="90" s="1"/>
  <c r="BY283" i="90"/>
  <c r="BZ283" i="90" s="1"/>
  <c r="CA283" i="90" s="1"/>
  <c r="CB283" i="90" s="1"/>
  <c r="CC283" i="90" s="1"/>
  <c r="CD283" i="90" s="1"/>
  <c r="CE283" i="90" s="1"/>
  <c r="CF283" i="90" s="1"/>
  <c r="CG283" i="90" s="1"/>
  <c r="CH283" i="90" s="1"/>
  <c r="CI283" i="90" s="1"/>
  <c r="BX283" i="90"/>
  <c r="EC283" i="90"/>
  <c r="EH283" i="90"/>
  <c r="DZ283" i="90"/>
  <c r="EF283" i="90"/>
  <c r="EE283" i="90"/>
  <c r="EB283" i="90"/>
  <c r="EA283" i="90"/>
  <c r="EG283" i="90"/>
  <c r="EI283" i="90"/>
  <c r="EK283" i="90" l="1"/>
  <c r="FY283" i="90" s="1"/>
  <c r="FZ283" i="90" s="1"/>
  <c r="EG284" i="90" l="1"/>
  <c r="EA284" i="90"/>
  <c r="DY284" i="90"/>
  <c r="DH284" i="90"/>
  <c r="DI284" i="90" s="1"/>
  <c r="DJ284" i="90" s="1"/>
  <c r="DK284" i="90" s="1"/>
  <c r="DL284" i="90" s="1"/>
  <c r="DM284" i="90" s="1"/>
  <c r="DN284" i="90" s="1"/>
  <c r="DO284" i="90" s="1"/>
  <c r="DP284" i="90" s="1"/>
  <c r="DQ284" i="90" s="1"/>
  <c r="DR284" i="90" s="1"/>
  <c r="DS284" i="90" s="1"/>
  <c r="EH284" i="90"/>
  <c r="CP284" i="90"/>
  <c r="CQ284" i="90" s="1"/>
  <c r="CR284" i="90" s="1"/>
  <c r="CS284" i="90" s="1"/>
  <c r="CT284" i="90" s="1"/>
  <c r="CU284" i="90" s="1"/>
  <c r="CV284" i="90" s="1"/>
  <c r="CW284" i="90" s="1"/>
  <c r="CX284" i="90" s="1"/>
  <c r="CY284" i="90" s="1"/>
  <c r="CZ284" i="90" s="1"/>
  <c r="DA284" i="90" s="1"/>
  <c r="BX284" i="90"/>
  <c r="ED284" i="90"/>
  <c r="EE284" i="90"/>
  <c r="EI284" i="90"/>
  <c r="DZ284" i="90"/>
  <c r="EF284" i="90"/>
  <c r="BY284" i="90"/>
  <c r="BZ284" i="90" s="1"/>
  <c r="CA284" i="90" s="1"/>
  <c r="CB284" i="90" s="1"/>
  <c r="CC284" i="90" s="1"/>
  <c r="CD284" i="90" s="1"/>
  <c r="CE284" i="90" s="1"/>
  <c r="CF284" i="90" s="1"/>
  <c r="CG284" i="90" s="1"/>
  <c r="CH284" i="90" s="1"/>
  <c r="CI284" i="90" s="1"/>
  <c r="EC284" i="90"/>
  <c r="EJ284" i="90"/>
  <c r="EB284" i="90"/>
  <c r="EK284" i="90" l="1"/>
  <c r="FY284" i="90" s="1"/>
  <c r="FZ284" i="90" l="1"/>
  <c r="DY285" i="90" l="1"/>
  <c r="DZ285" i="90"/>
  <c r="EC285" i="90"/>
  <c r="BX285" i="90"/>
  <c r="EJ285" i="90"/>
  <c r="EE285" i="90"/>
  <c r="DH285" i="90"/>
  <c r="DI285" i="90" s="1"/>
  <c r="DJ285" i="90" s="1"/>
  <c r="DK285" i="90" s="1"/>
  <c r="DL285" i="90" s="1"/>
  <c r="DM285" i="90" s="1"/>
  <c r="DN285" i="90" s="1"/>
  <c r="DO285" i="90" s="1"/>
  <c r="DP285" i="90" s="1"/>
  <c r="DQ285" i="90" s="1"/>
  <c r="DR285" i="90" s="1"/>
  <c r="DS285" i="90" s="1"/>
  <c r="CP285" i="90"/>
  <c r="CQ285" i="90" s="1"/>
  <c r="CR285" i="90" s="1"/>
  <c r="CS285" i="90" s="1"/>
  <c r="CT285" i="90" s="1"/>
  <c r="CU285" i="90" s="1"/>
  <c r="CV285" i="90" s="1"/>
  <c r="CW285" i="90" s="1"/>
  <c r="CX285" i="90" s="1"/>
  <c r="CY285" i="90" s="1"/>
  <c r="CZ285" i="90" s="1"/>
  <c r="DA285" i="90" s="1"/>
  <c r="EB285" i="90"/>
  <c r="EG285" i="90"/>
  <c r="BY285" i="90"/>
  <c r="BZ285" i="90" s="1"/>
  <c r="CA285" i="90" s="1"/>
  <c r="CB285" i="90" s="1"/>
  <c r="CC285" i="90" s="1"/>
  <c r="CD285" i="90" s="1"/>
  <c r="CE285" i="90" s="1"/>
  <c r="CF285" i="90" s="1"/>
  <c r="CG285" i="90" s="1"/>
  <c r="CH285" i="90" s="1"/>
  <c r="CI285" i="90" s="1"/>
  <c r="EH285" i="90"/>
  <c r="EF285" i="90"/>
  <c r="ED285" i="90"/>
  <c r="EA285" i="90"/>
  <c r="EI285" i="90"/>
  <c r="EK285" i="90" l="1"/>
  <c r="FY285" i="90" l="1"/>
  <c r="FZ285" i="90" l="1"/>
  <c r="ED286" i="90"/>
  <c r="DZ286" i="90" l="1"/>
  <c r="EE286" i="90"/>
  <c r="EC286" i="90"/>
  <c r="EH286" i="90"/>
  <c r="EB286" i="90"/>
  <c r="DH286" i="90"/>
  <c r="DI286" i="90" s="1"/>
  <c r="DJ286" i="90" s="1"/>
  <c r="DK286" i="90" s="1"/>
  <c r="DL286" i="90" s="1"/>
  <c r="DM286" i="90" s="1"/>
  <c r="DN286" i="90" s="1"/>
  <c r="DO286" i="90" s="1"/>
  <c r="DP286" i="90" s="1"/>
  <c r="DQ286" i="90" s="1"/>
  <c r="DR286" i="90" s="1"/>
  <c r="DS286" i="90" s="1"/>
  <c r="EF286" i="90"/>
  <c r="BX286" i="90"/>
  <c r="BY286" i="90" s="1"/>
  <c r="BZ286" i="90" s="1"/>
  <c r="CA286" i="90" s="1"/>
  <c r="CB286" i="90" s="1"/>
  <c r="CC286" i="90" s="1"/>
  <c r="CD286" i="90" s="1"/>
  <c r="CE286" i="90" s="1"/>
  <c r="CF286" i="90" s="1"/>
  <c r="CG286" i="90" s="1"/>
  <c r="CH286" i="90" s="1"/>
  <c r="CI286" i="90" s="1"/>
  <c r="EA286" i="90"/>
  <c r="EI286" i="90"/>
  <c r="EG286" i="90"/>
  <c r="DY286" i="90"/>
  <c r="EJ286" i="90"/>
  <c r="CP286" i="90"/>
  <c r="CQ286" i="90" s="1"/>
  <c r="CR286" i="90" s="1"/>
  <c r="CS286" i="90" s="1"/>
  <c r="CT286" i="90" s="1"/>
  <c r="CU286" i="90" s="1"/>
  <c r="CV286" i="90" s="1"/>
  <c r="CW286" i="90" s="1"/>
  <c r="CX286" i="90" s="1"/>
  <c r="CY286" i="90" s="1"/>
  <c r="CZ286" i="90" s="1"/>
  <c r="DA286" i="90" s="1"/>
  <c r="EK286" i="90" l="1"/>
  <c r="FY286" i="90" s="1"/>
  <c r="FZ286" i="90" l="1"/>
  <c r="DZ287" i="90" l="1"/>
  <c r="EF287" i="90"/>
  <c r="EJ287" i="90"/>
  <c r="EE287" i="90"/>
  <c r="EB287" i="90"/>
  <c r="BX287" i="90"/>
  <c r="BY287" i="90" s="1"/>
  <c r="BZ287" i="90" s="1"/>
  <c r="CA287" i="90" s="1"/>
  <c r="CB287" i="90" s="1"/>
  <c r="CC287" i="90" s="1"/>
  <c r="CD287" i="90" s="1"/>
  <c r="CE287" i="90" s="1"/>
  <c r="CF287" i="90" s="1"/>
  <c r="CG287" i="90" s="1"/>
  <c r="CH287" i="90" s="1"/>
  <c r="CI287" i="90" s="1"/>
  <c r="EA287" i="90"/>
  <c r="DY287" i="90"/>
  <c r="EI287" i="90"/>
  <c r="ED287" i="90"/>
  <c r="EC287" i="90"/>
  <c r="EG287" i="90"/>
  <c r="DH287" i="90"/>
  <c r="DI287" i="90" s="1"/>
  <c r="DJ287" i="90" s="1"/>
  <c r="DK287" i="90" s="1"/>
  <c r="DL287" i="90" s="1"/>
  <c r="DM287" i="90" s="1"/>
  <c r="DN287" i="90" s="1"/>
  <c r="DO287" i="90" s="1"/>
  <c r="DP287" i="90" s="1"/>
  <c r="DQ287" i="90" s="1"/>
  <c r="DR287" i="90" s="1"/>
  <c r="DS287" i="90" s="1"/>
  <c r="EH287" i="90"/>
  <c r="CP287" i="90"/>
  <c r="CQ287" i="90" s="1"/>
  <c r="CR287" i="90" s="1"/>
  <c r="CS287" i="90" s="1"/>
  <c r="CT287" i="90" s="1"/>
  <c r="CU287" i="90" s="1"/>
  <c r="CV287" i="90" s="1"/>
  <c r="CW287" i="90" s="1"/>
  <c r="CX287" i="90" s="1"/>
  <c r="CY287" i="90" s="1"/>
  <c r="CZ287" i="90" s="1"/>
  <c r="DA287" i="90" s="1"/>
  <c r="EK287" i="90" l="1"/>
  <c r="FY287" i="90" s="1"/>
  <c r="FZ287" i="90" l="1"/>
  <c r="EJ288" i="90" l="1"/>
  <c r="CP288" i="90"/>
  <c r="CQ288" i="90" s="1"/>
  <c r="CR288" i="90" s="1"/>
  <c r="CS288" i="90" s="1"/>
  <c r="CT288" i="90" s="1"/>
  <c r="CU288" i="90" s="1"/>
  <c r="CV288" i="90" s="1"/>
  <c r="CW288" i="90" s="1"/>
  <c r="CX288" i="90" s="1"/>
  <c r="CY288" i="90" s="1"/>
  <c r="CZ288" i="90" s="1"/>
  <c r="DA288" i="90" s="1"/>
  <c r="EE288" i="90"/>
  <c r="DZ288" i="90"/>
  <c r="EC288" i="90"/>
  <c r="BX288" i="90"/>
  <c r="BY288" i="90" s="1"/>
  <c r="BZ288" i="90" s="1"/>
  <c r="CA288" i="90" s="1"/>
  <c r="CB288" i="90" s="1"/>
  <c r="CC288" i="90" s="1"/>
  <c r="CD288" i="90" s="1"/>
  <c r="CE288" i="90" s="1"/>
  <c r="CF288" i="90" s="1"/>
  <c r="CG288" i="90" s="1"/>
  <c r="CH288" i="90" s="1"/>
  <c r="CI288" i="90" s="1"/>
  <c r="EH288" i="90"/>
  <c r="DH288" i="90"/>
  <c r="DI288" i="90" s="1"/>
  <c r="DJ288" i="90" s="1"/>
  <c r="DK288" i="90" s="1"/>
  <c r="DL288" i="90" s="1"/>
  <c r="DM288" i="90" s="1"/>
  <c r="DN288" i="90" s="1"/>
  <c r="DO288" i="90" s="1"/>
  <c r="DP288" i="90" s="1"/>
  <c r="DQ288" i="90" s="1"/>
  <c r="DR288" i="90" s="1"/>
  <c r="DS288" i="90" s="1"/>
  <c r="EA288" i="90"/>
  <c r="EF288" i="90"/>
  <c r="DY288" i="90"/>
  <c r="EB288" i="90"/>
  <c r="ED288" i="90"/>
  <c r="EG288" i="90"/>
  <c r="EI288" i="90"/>
  <c r="EK288" i="90" l="1"/>
  <c r="FY288" i="90" s="1"/>
  <c r="FZ288" i="90" s="1"/>
  <c r="EF289" i="90" l="1"/>
  <c r="CP289" i="90"/>
  <c r="CQ289" i="90" s="1"/>
  <c r="CR289" i="90" s="1"/>
  <c r="CS289" i="90" s="1"/>
  <c r="CT289" i="90" s="1"/>
  <c r="CU289" i="90" s="1"/>
  <c r="CV289" i="90" s="1"/>
  <c r="CW289" i="90" s="1"/>
  <c r="CX289" i="90" s="1"/>
  <c r="CY289" i="90" s="1"/>
  <c r="CZ289" i="90" s="1"/>
  <c r="DA289" i="90" s="1"/>
  <c r="EJ289" i="90"/>
  <c r="EB289" i="90"/>
  <c r="DH289" i="90"/>
  <c r="DI289" i="90" s="1"/>
  <c r="DJ289" i="90" s="1"/>
  <c r="DK289" i="90" s="1"/>
  <c r="DL289" i="90" s="1"/>
  <c r="DM289" i="90" s="1"/>
  <c r="DN289" i="90" s="1"/>
  <c r="DO289" i="90" s="1"/>
  <c r="DP289" i="90" s="1"/>
  <c r="DQ289" i="90" s="1"/>
  <c r="DR289" i="90" s="1"/>
  <c r="DS289" i="90" s="1"/>
  <c r="BX289" i="90"/>
  <c r="EG289" i="90"/>
  <c r="EC289" i="90"/>
  <c r="EE289" i="90"/>
  <c r="DZ289" i="90"/>
  <c r="EA289" i="90"/>
  <c r="DY289" i="90"/>
  <c r="ED289" i="90"/>
  <c r="EH289" i="90"/>
  <c r="BY289" i="90"/>
  <c r="BZ289" i="90" s="1"/>
  <c r="CA289" i="90" s="1"/>
  <c r="CB289" i="90" s="1"/>
  <c r="CC289" i="90" s="1"/>
  <c r="CD289" i="90" s="1"/>
  <c r="CE289" i="90" s="1"/>
  <c r="CF289" i="90" s="1"/>
  <c r="CG289" i="90" s="1"/>
  <c r="CH289" i="90" s="1"/>
  <c r="CI289" i="90" s="1"/>
  <c r="EI289" i="90"/>
  <c r="EK289" i="90" l="1"/>
  <c r="FY289" i="90" s="1"/>
  <c r="FZ289" i="90" s="1"/>
  <c r="BX290" i="90" l="1"/>
  <c r="CP290" i="90"/>
  <c r="CQ290" i="90" s="1"/>
  <c r="CR290" i="90" s="1"/>
  <c r="CS290" i="90" s="1"/>
  <c r="CT290" i="90" s="1"/>
  <c r="CU290" i="90" s="1"/>
  <c r="CV290" i="90" s="1"/>
  <c r="CW290" i="90" s="1"/>
  <c r="CX290" i="90" s="1"/>
  <c r="CY290" i="90" s="1"/>
  <c r="CZ290" i="90" s="1"/>
  <c r="DA290" i="90" s="1"/>
  <c r="DH290" i="90"/>
  <c r="DI290" i="90" s="1"/>
  <c r="DJ290" i="90" s="1"/>
  <c r="DK290" i="90" s="1"/>
  <c r="DL290" i="90" s="1"/>
  <c r="DM290" i="90" s="1"/>
  <c r="DN290" i="90" s="1"/>
  <c r="DO290" i="90" s="1"/>
  <c r="DP290" i="90" s="1"/>
  <c r="DQ290" i="90" s="1"/>
  <c r="DR290" i="90" s="1"/>
  <c r="DS290" i="90" s="1"/>
  <c r="EA290" i="90"/>
  <c r="BY290" i="90"/>
  <c r="EJ290" i="90"/>
  <c r="ED290" i="90"/>
  <c r="EB290" i="90"/>
  <c r="EC290" i="90"/>
  <c r="EE290" i="90"/>
  <c r="EG290" i="90"/>
  <c r="DZ290" i="90"/>
  <c r="DY290" i="90"/>
  <c r="EF290" i="90" l="1"/>
  <c r="EH290" i="90"/>
  <c r="EI290" i="90"/>
  <c r="BZ290" i="90"/>
  <c r="CA290" i="90" s="1"/>
  <c r="CB290" i="90" s="1"/>
  <c r="CC290" i="90" s="1"/>
  <c r="CD290" i="90" s="1"/>
  <c r="CE290" i="90" s="1"/>
  <c r="CF290" i="90" s="1"/>
  <c r="CG290" i="90" s="1"/>
  <c r="CH290" i="90" s="1"/>
  <c r="CI290" i="90" s="1"/>
  <c r="EK290" i="90" l="1"/>
  <c r="FY290" i="90" s="1"/>
  <c r="FZ290" i="90" l="1"/>
  <c r="CP291" i="90" l="1"/>
  <c r="CQ291" i="90" s="1"/>
  <c r="CR291" i="90" s="1"/>
  <c r="CS291" i="90" s="1"/>
  <c r="CT291" i="90" s="1"/>
  <c r="CU291" i="90" s="1"/>
  <c r="CV291" i="90" s="1"/>
  <c r="CW291" i="90" s="1"/>
  <c r="CX291" i="90" s="1"/>
  <c r="CY291" i="90" s="1"/>
  <c r="CZ291" i="90" s="1"/>
  <c r="DA291" i="90" s="1"/>
  <c r="DH291" i="90"/>
  <c r="DI291" i="90" s="1"/>
  <c r="DJ291" i="90" s="1"/>
  <c r="DK291" i="90" s="1"/>
  <c r="DL291" i="90" s="1"/>
  <c r="DM291" i="90" s="1"/>
  <c r="DN291" i="90" s="1"/>
  <c r="DO291" i="90" s="1"/>
  <c r="DP291" i="90" s="1"/>
  <c r="DQ291" i="90" s="1"/>
  <c r="DR291" i="90" s="1"/>
  <c r="DS291" i="90" s="1"/>
  <c r="BX291" i="90"/>
  <c r="BY291" i="90" s="1"/>
  <c r="EA291" i="90"/>
  <c r="EC291" i="90"/>
  <c r="EI291" i="90"/>
  <c r="EH291" i="90"/>
  <c r="EE291" i="90"/>
  <c r="DY291" i="90"/>
  <c r="EB291" i="90"/>
  <c r="EF291" i="90"/>
  <c r="EJ291" i="90"/>
  <c r="ED291" i="90" l="1"/>
  <c r="EG291" i="90"/>
  <c r="DZ291" i="90"/>
  <c r="BZ291" i="90"/>
  <c r="CA291" i="90" s="1"/>
  <c r="CB291" i="90" s="1"/>
  <c r="CC291" i="90" s="1"/>
  <c r="CD291" i="90" s="1"/>
  <c r="CE291" i="90" s="1"/>
  <c r="CF291" i="90" s="1"/>
  <c r="CG291" i="90" s="1"/>
  <c r="CH291" i="90" s="1"/>
  <c r="CI291" i="90" s="1"/>
  <c r="EK291" i="90" l="1"/>
  <c r="FY291" i="90" s="1"/>
  <c r="FZ291" i="90" l="1"/>
  <c r="EA292" i="90"/>
  <c r="DY292" i="90"/>
  <c r="EF292" i="90"/>
  <c r="DH292" i="90" l="1"/>
  <c r="DI292" i="90" s="1"/>
  <c r="DJ292" i="90" s="1"/>
  <c r="DK292" i="90" s="1"/>
  <c r="DL292" i="90" s="1"/>
  <c r="DM292" i="90" s="1"/>
  <c r="DN292" i="90" s="1"/>
  <c r="DO292" i="90" s="1"/>
  <c r="DP292" i="90" s="1"/>
  <c r="DQ292" i="90" s="1"/>
  <c r="DR292" i="90" s="1"/>
  <c r="DS292" i="90" s="1"/>
  <c r="EG292" i="90"/>
  <c r="EI292" i="90"/>
  <c r="ED292" i="90"/>
  <c r="EJ292" i="90"/>
  <c r="CP292" i="90"/>
  <c r="CQ292" i="90" s="1"/>
  <c r="CR292" i="90" s="1"/>
  <c r="CS292" i="90" s="1"/>
  <c r="CT292" i="90" s="1"/>
  <c r="CU292" i="90" s="1"/>
  <c r="CV292" i="90" s="1"/>
  <c r="CW292" i="90" s="1"/>
  <c r="CX292" i="90" s="1"/>
  <c r="CY292" i="90" s="1"/>
  <c r="CZ292" i="90" s="1"/>
  <c r="DA292" i="90" s="1"/>
  <c r="EE292" i="90"/>
  <c r="EB292" i="90"/>
  <c r="BX292" i="90"/>
  <c r="BY292" i="90" s="1"/>
  <c r="BZ292" i="90" s="1"/>
  <c r="CA292" i="90" s="1"/>
  <c r="CB292" i="90" s="1"/>
  <c r="CC292" i="90" s="1"/>
  <c r="CD292" i="90" s="1"/>
  <c r="CE292" i="90" s="1"/>
  <c r="CF292" i="90" s="1"/>
  <c r="CG292" i="90" s="1"/>
  <c r="CH292" i="90" s="1"/>
  <c r="CI292" i="90" s="1"/>
  <c r="DZ292" i="90"/>
  <c r="EC292" i="90"/>
  <c r="EH292" i="90"/>
  <c r="EK292" i="90" l="1"/>
  <c r="FY292" i="90" s="1"/>
  <c r="FZ292" i="90" s="1"/>
  <c r="DH293" i="90" l="1"/>
  <c r="DI293" i="90" s="1"/>
  <c r="DJ293" i="90" s="1"/>
  <c r="DK293" i="90" s="1"/>
  <c r="DL293" i="90" s="1"/>
  <c r="DM293" i="90" s="1"/>
  <c r="DN293" i="90" s="1"/>
  <c r="DO293" i="90" s="1"/>
  <c r="DP293" i="90" s="1"/>
  <c r="DQ293" i="90" s="1"/>
  <c r="DR293" i="90" s="1"/>
  <c r="DS293" i="90" s="1"/>
  <c r="EJ293" i="90"/>
  <c r="CP293" i="90"/>
  <c r="CQ293" i="90" s="1"/>
  <c r="CR293" i="90" s="1"/>
  <c r="CS293" i="90" s="1"/>
  <c r="CT293" i="90" s="1"/>
  <c r="CU293" i="90" s="1"/>
  <c r="CV293" i="90" s="1"/>
  <c r="CW293" i="90" s="1"/>
  <c r="CX293" i="90" s="1"/>
  <c r="CY293" i="90" s="1"/>
  <c r="CZ293" i="90" s="1"/>
  <c r="DA293" i="90" s="1"/>
  <c r="EA293" i="90" l="1"/>
  <c r="BX293" i="90"/>
  <c r="EE293" i="90"/>
  <c r="EI293" i="90"/>
  <c r="EG293" i="90"/>
  <c r="EH293" i="90"/>
  <c r="EC293" i="90"/>
  <c r="EF293" i="90"/>
  <c r="DZ293" i="90"/>
  <c r="ED293" i="90"/>
  <c r="DY293" i="90"/>
  <c r="EB293" i="90"/>
  <c r="BY293" i="90"/>
  <c r="BZ293" i="90" s="1"/>
  <c r="CA293" i="90" s="1"/>
  <c r="CB293" i="90" s="1"/>
  <c r="CC293" i="90" s="1"/>
  <c r="CD293" i="90" s="1"/>
  <c r="CE293" i="90" s="1"/>
  <c r="CF293" i="90" s="1"/>
  <c r="CG293" i="90" s="1"/>
  <c r="CH293" i="90" s="1"/>
  <c r="CI293" i="90" s="1"/>
  <c r="EK293" i="90" l="1"/>
  <c r="FY293" i="90" s="1"/>
  <c r="FZ293" i="90" l="1"/>
  <c r="GE293" i="90" s="1"/>
  <c r="GG293" i="90" l="1"/>
  <c r="GH293" i="90"/>
  <c r="EF294" i="90" l="1"/>
  <c r="CP294" i="90"/>
  <c r="CQ294" i="90" s="1"/>
  <c r="CR294" i="90" s="1"/>
  <c r="CS294" i="90" s="1"/>
  <c r="CT294" i="90" s="1"/>
  <c r="CU294" i="90" s="1"/>
  <c r="CV294" i="90" s="1"/>
  <c r="CW294" i="90" s="1"/>
  <c r="CX294" i="90" s="1"/>
  <c r="CY294" i="90" s="1"/>
  <c r="CZ294" i="90" s="1"/>
  <c r="DA294" i="90" s="1"/>
  <c r="EJ294" i="90"/>
  <c r="DH294" i="90"/>
  <c r="DI294" i="90" s="1"/>
  <c r="DJ294" i="90" s="1"/>
  <c r="DK294" i="90" s="1"/>
  <c r="DL294" i="90" s="1"/>
  <c r="DM294" i="90" s="1"/>
  <c r="DN294" i="90" s="1"/>
  <c r="DO294" i="90" s="1"/>
  <c r="DP294" i="90" s="1"/>
  <c r="DQ294" i="90" s="1"/>
  <c r="DR294" i="90" s="1"/>
  <c r="DS294" i="90" s="1"/>
  <c r="BX294" i="90"/>
  <c r="BY294" i="90" s="1"/>
  <c r="BZ294" i="90" s="1"/>
  <c r="CA294" i="90" s="1"/>
  <c r="CB294" i="90" s="1"/>
  <c r="CC294" i="90" s="1"/>
  <c r="CD294" i="90" s="1"/>
  <c r="CE294" i="90" s="1"/>
  <c r="CF294" i="90" s="1"/>
  <c r="CG294" i="90" s="1"/>
  <c r="CH294" i="90" s="1"/>
  <c r="CI294" i="90" s="1"/>
  <c r="EC294" i="90"/>
  <c r="EH294" i="90"/>
  <c r="EI294" i="90"/>
  <c r="DY294" i="90"/>
  <c r="GF293" i="90"/>
  <c r="EA294" i="90" l="1"/>
  <c r="EG294" i="90"/>
  <c r="EB294" i="90"/>
  <c r="ED294" i="90"/>
  <c r="DZ294" i="90"/>
  <c r="EE294" i="90"/>
  <c r="EK294" i="90" l="1"/>
  <c r="FY294" i="90" s="1"/>
  <c r="CP295" i="90" l="1"/>
  <c r="CQ295" i="90" s="1"/>
  <c r="CR295" i="90" s="1"/>
  <c r="CS295" i="90" s="1"/>
  <c r="CT295" i="90" s="1"/>
  <c r="CU295" i="90" s="1"/>
  <c r="CV295" i="90" s="1"/>
  <c r="CW295" i="90" s="1"/>
  <c r="CX295" i="90" s="1"/>
  <c r="CY295" i="90" s="1"/>
  <c r="CZ295" i="90" s="1"/>
  <c r="DA295" i="90" s="1"/>
  <c r="FZ294" i="90"/>
  <c r="GE294" i="90" s="1"/>
  <c r="GG294" i="90" s="1"/>
  <c r="EH295" i="90"/>
  <c r="DY295" i="90"/>
  <c r="EI295" i="90"/>
  <c r="EC295" i="90"/>
  <c r="EJ295" i="90"/>
  <c r="ED295" i="90"/>
  <c r="EB295" i="90"/>
  <c r="EF295" i="90"/>
  <c r="EE295" i="90"/>
  <c r="EG295" i="90" l="1"/>
  <c r="DH295" i="90"/>
  <c r="DI295" i="90" s="1"/>
  <c r="DJ295" i="90" s="1"/>
  <c r="DK295" i="90" s="1"/>
  <c r="DL295" i="90" s="1"/>
  <c r="DM295" i="90" s="1"/>
  <c r="DN295" i="90" s="1"/>
  <c r="DO295" i="90" s="1"/>
  <c r="DP295" i="90" s="1"/>
  <c r="DQ295" i="90" s="1"/>
  <c r="DR295" i="90" s="1"/>
  <c r="DS295" i="90" s="1"/>
  <c r="DZ295" i="90"/>
  <c r="GH294" i="90"/>
  <c r="GF294" i="90" s="1"/>
  <c r="EA295" i="90"/>
  <c r="EK295" i="90" l="1"/>
  <c r="FY295" i="90" s="1"/>
  <c r="BX295" i="90"/>
  <c r="BY295" i="90" s="1"/>
  <c r="BZ295" i="90" s="1"/>
  <c r="CA295" i="90" s="1"/>
  <c r="CB295" i="90" s="1"/>
  <c r="CC295" i="90" s="1"/>
  <c r="CD295" i="90" s="1"/>
  <c r="CE295" i="90" s="1"/>
  <c r="CF295" i="90" s="1"/>
  <c r="CG295" i="90" s="1"/>
  <c r="CH295" i="90" s="1"/>
  <c r="CI295" i="90" s="1"/>
  <c r="FZ295" i="90"/>
  <c r="GE295" i="90"/>
  <c r="CP296" i="90" l="1"/>
  <c r="CQ296" i="90" s="1"/>
  <c r="CR296" i="90" s="1"/>
  <c r="CS296" i="90" s="1"/>
  <c r="CT296" i="90" s="1"/>
  <c r="CU296" i="90" s="1"/>
  <c r="CV296" i="90" s="1"/>
  <c r="CW296" i="90" s="1"/>
  <c r="CX296" i="90" s="1"/>
  <c r="CY296" i="90" s="1"/>
  <c r="CZ296" i="90" s="1"/>
  <c r="DA296" i="90" s="1"/>
  <c r="EI296" i="90"/>
  <c r="EC296" i="90"/>
  <c r="DH296" i="90"/>
  <c r="DI296" i="90" s="1"/>
  <c r="DJ296" i="90" s="1"/>
  <c r="DK296" i="90" s="1"/>
  <c r="DL296" i="90" s="1"/>
  <c r="DM296" i="90" s="1"/>
  <c r="DN296" i="90" s="1"/>
  <c r="DO296" i="90" s="1"/>
  <c r="DP296" i="90" s="1"/>
  <c r="DQ296" i="90" s="1"/>
  <c r="DR296" i="90" s="1"/>
  <c r="DS296" i="90" s="1"/>
  <c r="EE296" i="90"/>
  <c r="EA296" i="90"/>
  <c r="EG296" i="90"/>
  <c r="BX296" i="90"/>
  <c r="BY296" i="90" s="1"/>
  <c r="BZ296" i="90" s="1"/>
  <c r="CA296" i="90" s="1"/>
  <c r="CB296" i="90" s="1"/>
  <c r="CC296" i="90" s="1"/>
  <c r="CD296" i="90" s="1"/>
  <c r="CE296" i="90" s="1"/>
  <c r="CF296" i="90" s="1"/>
  <c r="CG296" i="90" s="1"/>
  <c r="CH296" i="90" s="1"/>
  <c r="CI296" i="90" s="1"/>
  <c r="DY296" i="90" l="1"/>
  <c r="DZ296" i="90"/>
  <c r="ED296" i="90"/>
  <c r="EJ296" i="90"/>
  <c r="EH296" i="90"/>
  <c r="EB296" i="90"/>
  <c r="EF296" i="90"/>
  <c r="EK296" i="90" l="1"/>
  <c r="FY296" i="90" s="1"/>
  <c r="FZ296" i="90" l="1"/>
  <c r="GE296" i="90"/>
  <c r="BX297" i="90" l="1"/>
  <c r="BY297" i="90" s="1"/>
  <c r="BZ297" i="90" s="1"/>
  <c r="EH297" i="90"/>
  <c r="CP297" i="90"/>
  <c r="CQ297" i="90" s="1"/>
  <c r="CR297" i="90" s="1"/>
  <c r="CS297" i="90" s="1"/>
  <c r="CT297" i="90" s="1"/>
  <c r="CU297" i="90" s="1"/>
  <c r="CV297" i="90" s="1"/>
  <c r="CW297" i="90" s="1"/>
  <c r="CX297" i="90" s="1"/>
  <c r="CY297" i="90" s="1"/>
  <c r="CZ297" i="90" s="1"/>
  <c r="DA297" i="90" s="1"/>
  <c r="ED297" i="90"/>
  <c r="EG297" i="90"/>
  <c r="DH297" i="90"/>
  <c r="DI297" i="90" s="1"/>
  <c r="DJ297" i="90" s="1"/>
  <c r="DK297" i="90" s="1"/>
  <c r="DL297" i="90" s="1"/>
  <c r="DM297" i="90" s="1"/>
  <c r="DN297" i="90" s="1"/>
  <c r="DO297" i="90" s="1"/>
  <c r="DP297" i="90" s="1"/>
  <c r="DQ297" i="90" s="1"/>
  <c r="DR297" i="90" s="1"/>
  <c r="DS297" i="90" s="1"/>
  <c r="EI297" i="90"/>
  <c r="EJ297" i="90"/>
  <c r="EE297" i="90"/>
  <c r="DY297" i="90"/>
  <c r="EA297" i="90"/>
  <c r="DZ297" i="90" l="1"/>
  <c r="EC297" i="90"/>
  <c r="EB297" i="90"/>
  <c r="CA297" i="90"/>
  <c r="CB297" i="90" s="1"/>
  <c r="CC297" i="90" s="1"/>
  <c r="CD297" i="90" s="1"/>
  <c r="CE297" i="90" s="1"/>
  <c r="CF297" i="90" s="1"/>
  <c r="CG297" i="90" s="1"/>
  <c r="CH297" i="90" s="1"/>
  <c r="CI297" i="90" s="1"/>
  <c r="EF297" i="90"/>
  <c r="EK297" i="90" l="1"/>
  <c r="FY297" i="90" s="1"/>
  <c r="FZ297" i="90"/>
  <c r="EA298" i="90" l="1"/>
  <c r="EB298" i="90"/>
  <c r="DH298" i="90"/>
  <c r="DI298" i="90" s="1"/>
  <c r="DJ298" i="90" s="1"/>
  <c r="DK298" i="90" s="1"/>
  <c r="DL298" i="90" s="1"/>
  <c r="DM298" i="90" s="1"/>
  <c r="DN298" i="90" s="1"/>
  <c r="DO298" i="90" s="1"/>
  <c r="DP298" i="90" s="1"/>
  <c r="DQ298" i="90" s="1"/>
  <c r="DR298" i="90" s="1"/>
  <c r="DS298" i="90" s="1"/>
  <c r="CP298" i="90"/>
  <c r="CQ298" i="90" s="1"/>
  <c r="CR298" i="90" s="1"/>
  <c r="CS298" i="90" s="1"/>
  <c r="CT298" i="90" s="1"/>
  <c r="CU298" i="90" s="1"/>
  <c r="CV298" i="90" s="1"/>
  <c r="CW298" i="90" s="1"/>
  <c r="CX298" i="90" s="1"/>
  <c r="CY298" i="90" s="1"/>
  <c r="CZ298" i="90" s="1"/>
  <c r="DA298" i="90" s="1"/>
  <c r="DY298" i="90"/>
  <c r="EH298" i="90"/>
  <c r="EE298" i="90"/>
  <c r="DZ298" i="90"/>
  <c r="EC298" i="90"/>
  <c r="EI298" i="90"/>
  <c r="EF298" i="90"/>
  <c r="ED298" i="90"/>
  <c r="EG298" i="90"/>
  <c r="EJ298" i="90"/>
  <c r="BX298" i="90" l="1"/>
  <c r="BY298" i="90" s="1"/>
  <c r="BZ298" i="90" s="1"/>
  <c r="CA298" i="90" s="1"/>
  <c r="CB298" i="90" s="1"/>
  <c r="CC298" i="90" s="1"/>
  <c r="CD298" i="90" s="1"/>
  <c r="CE298" i="90" s="1"/>
  <c r="CF298" i="90" s="1"/>
  <c r="CG298" i="90" s="1"/>
  <c r="CH298" i="90" s="1"/>
  <c r="CI298" i="90" s="1"/>
  <c r="EK298" i="90"/>
  <c r="FY298" i="90" l="1"/>
  <c r="FZ298" i="90" l="1"/>
  <c r="GE298" i="90"/>
  <c r="EH299" i="90" l="1"/>
  <c r="DH299" i="90"/>
  <c r="DI299" i="90" s="1"/>
  <c r="DJ299" i="90" s="1"/>
  <c r="DK299" i="90" s="1"/>
  <c r="DL299" i="90" s="1"/>
  <c r="DM299" i="90" s="1"/>
  <c r="DN299" i="90" s="1"/>
  <c r="DO299" i="90" s="1"/>
  <c r="DP299" i="90" s="1"/>
  <c r="DQ299" i="90" s="1"/>
  <c r="DR299" i="90" s="1"/>
  <c r="DS299" i="90" s="1"/>
  <c r="CP299" i="90"/>
  <c r="CQ299" i="90" s="1"/>
  <c r="CR299" i="90" s="1"/>
  <c r="CS299" i="90" s="1"/>
  <c r="CT299" i="90" s="1"/>
  <c r="CU299" i="90" s="1"/>
  <c r="CV299" i="90" s="1"/>
  <c r="CW299" i="90" s="1"/>
  <c r="CX299" i="90" s="1"/>
  <c r="CY299" i="90" s="1"/>
  <c r="CZ299" i="90" s="1"/>
  <c r="DA299" i="90" s="1"/>
  <c r="BX299" i="90"/>
  <c r="EI299" i="90"/>
  <c r="EJ299" i="90"/>
  <c r="DY299" i="90"/>
  <c r="DZ299" i="90"/>
  <c r="EC299" i="90"/>
  <c r="EA299" i="90"/>
  <c r="EE299" i="90"/>
  <c r="EF299" i="90"/>
  <c r="EG299" i="90"/>
  <c r="BY299" i="90"/>
  <c r="BZ299" i="90"/>
  <c r="CA299" i="90" s="1"/>
  <c r="CB299" i="90" s="1"/>
  <c r="CC299" i="90" s="1"/>
  <c r="CD299" i="90" s="1"/>
  <c r="CE299" i="90" s="1"/>
  <c r="CF299" i="90" s="1"/>
  <c r="CG299" i="90" s="1"/>
  <c r="CH299" i="90" s="1"/>
  <c r="CI299" i="90" s="1"/>
  <c r="EB299" i="90"/>
  <c r="ED299" i="90"/>
  <c r="EK299" i="90" l="1"/>
  <c r="FY299" i="90" s="1"/>
  <c r="FZ299" i="90" l="1"/>
  <c r="GE299" i="90"/>
  <c r="BX300" i="90" l="1"/>
  <c r="BY300" i="90" s="1"/>
  <c r="BZ300" i="90" s="1"/>
  <c r="CA300" i="90" s="1"/>
  <c r="CB300" i="90" s="1"/>
  <c r="CC300" i="90" s="1"/>
  <c r="CD300" i="90" s="1"/>
  <c r="CE300" i="90" s="1"/>
  <c r="CF300" i="90" s="1"/>
  <c r="CG300" i="90" s="1"/>
  <c r="CH300" i="90" s="1"/>
  <c r="CI300" i="90" s="1"/>
  <c r="DH300" i="90"/>
  <c r="DI300" i="90" s="1"/>
  <c r="DJ300" i="90" s="1"/>
  <c r="DK300" i="90" s="1"/>
  <c r="DL300" i="90" s="1"/>
  <c r="DM300" i="90" s="1"/>
  <c r="DN300" i="90" s="1"/>
  <c r="DO300" i="90" s="1"/>
  <c r="DP300" i="90" s="1"/>
  <c r="DQ300" i="90" s="1"/>
  <c r="DR300" i="90" s="1"/>
  <c r="DS300" i="90" s="1"/>
  <c r="CP300" i="90"/>
  <c r="CQ300" i="90" s="1"/>
  <c r="CR300" i="90" s="1"/>
  <c r="CS300" i="90" s="1"/>
  <c r="CT300" i="90" s="1"/>
  <c r="CU300" i="90" s="1"/>
  <c r="CV300" i="90" s="1"/>
  <c r="CW300" i="90" s="1"/>
  <c r="CX300" i="90" s="1"/>
  <c r="CY300" i="90" s="1"/>
  <c r="CZ300" i="90" s="1"/>
  <c r="DA300" i="90" s="1"/>
  <c r="EC300" i="90"/>
  <c r="EH300" i="90"/>
  <c r="EB300" i="90"/>
  <c r="EI300" i="90"/>
  <c r="EF300" i="90"/>
  <c r="EJ300" i="90"/>
  <c r="EG300" i="90"/>
  <c r="ED300" i="90" l="1"/>
  <c r="DZ300" i="90"/>
  <c r="EA300" i="90"/>
  <c r="DY300" i="90"/>
  <c r="EE300" i="90"/>
  <c r="EK300" i="90" l="1"/>
  <c r="FY300" i="90" s="1"/>
  <c r="GE300" i="90" l="1"/>
  <c r="FZ300" i="90"/>
  <c r="CP301" i="90" l="1"/>
  <c r="CQ301" i="90" s="1"/>
  <c r="CR301" i="90" s="1"/>
  <c r="CS301" i="90" s="1"/>
  <c r="CT301" i="90" s="1"/>
  <c r="CU301" i="90" s="1"/>
  <c r="CV301" i="90" s="1"/>
  <c r="CW301" i="90" s="1"/>
  <c r="CX301" i="90" s="1"/>
  <c r="CY301" i="90" s="1"/>
  <c r="CZ301" i="90" s="1"/>
  <c r="DA301" i="90" s="1"/>
  <c r="EE301" i="90"/>
  <c r="EF301" i="90"/>
  <c r="DY301" i="90"/>
  <c r="ED301" i="90"/>
  <c r="EC301" i="90"/>
  <c r="DH301" i="90"/>
  <c r="DI301" i="90" s="1"/>
  <c r="DJ301" i="90" s="1"/>
  <c r="DK301" i="90" s="1"/>
  <c r="DL301" i="90" s="1"/>
  <c r="DM301" i="90" s="1"/>
  <c r="DN301" i="90" s="1"/>
  <c r="DO301" i="90" s="1"/>
  <c r="DP301" i="90" s="1"/>
  <c r="DQ301" i="90" s="1"/>
  <c r="DR301" i="90" s="1"/>
  <c r="DS301" i="90" s="1"/>
  <c r="EJ301" i="90"/>
  <c r="EH301" i="90"/>
  <c r="EA301" i="90" l="1"/>
  <c r="EI301" i="90"/>
  <c r="DZ301" i="90"/>
  <c r="EG301" i="90"/>
  <c r="BX301" i="90"/>
  <c r="BY301" i="90" s="1"/>
  <c r="BZ301" i="90" s="1"/>
  <c r="CA301" i="90" s="1"/>
  <c r="CB301" i="90" s="1"/>
  <c r="CC301" i="90" s="1"/>
  <c r="CD301" i="90" s="1"/>
  <c r="CE301" i="90" s="1"/>
  <c r="CF301" i="90" s="1"/>
  <c r="CG301" i="90" s="1"/>
  <c r="CH301" i="90" s="1"/>
  <c r="CI301" i="90" s="1"/>
  <c r="EB301" i="90"/>
  <c r="EK301" i="90" l="1"/>
  <c r="FY301" i="90" s="1"/>
  <c r="GE301" i="90" s="1"/>
  <c r="FZ301" i="90" l="1"/>
  <c r="EA302" i="90" l="1"/>
  <c r="EG302" i="90"/>
  <c r="EB302" i="90"/>
  <c r="CP302" i="90"/>
  <c r="CQ302" i="90" s="1"/>
  <c r="CR302" i="90" s="1"/>
  <c r="CS302" i="90" s="1"/>
  <c r="CT302" i="90" s="1"/>
  <c r="CU302" i="90" s="1"/>
  <c r="CV302" i="90" s="1"/>
  <c r="CW302" i="90" s="1"/>
  <c r="CX302" i="90" s="1"/>
  <c r="CY302" i="90" s="1"/>
  <c r="CZ302" i="90" s="1"/>
  <c r="DA302" i="90" s="1"/>
  <c r="ED302" i="90"/>
  <c r="DH302" i="90"/>
  <c r="DI302" i="90" s="1"/>
  <c r="DJ302" i="90" s="1"/>
  <c r="DK302" i="90" s="1"/>
  <c r="DL302" i="90" s="1"/>
  <c r="DM302" i="90" s="1"/>
  <c r="DN302" i="90" s="1"/>
  <c r="DO302" i="90" s="1"/>
  <c r="DP302" i="90" s="1"/>
  <c r="DQ302" i="90" s="1"/>
  <c r="DR302" i="90" s="1"/>
  <c r="DS302" i="90" s="1"/>
  <c r="EI302" i="90"/>
  <c r="EE302" i="90"/>
  <c r="DZ302" i="90"/>
  <c r="EF302" i="90"/>
  <c r="EJ302" i="90"/>
  <c r="EC302" i="90"/>
  <c r="DY302" i="90"/>
  <c r="EH302" i="90"/>
  <c r="EK302" i="90" l="1"/>
  <c r="BX302" i="90"/>
  <c r="BY302" i="90" s="1"/>
  <c r="BZ302" i="90" s="1"/>
  <c r="CA302" i="90" s="1"/>
  <c r="CB302" i="90" s="1"/>
  <c r="CC302" i="90" s="1"/>
  <c r="CD302" i="90" s="1"/>
  <c r="CE302" i="90" s="1"/>
  <c r="CF302" i="90" s="1"/>
  <c r="CG302" i="90" s="1"/>
  <c r="CH302" i="90" s="1"/>
  <c r="CI302" i="90" s="1"/>
  <c r="FY302" i="90" l="1"/>
  <c r="GE302" i="90" s="1"/>
  <c r="EJ303" i="90" l="1"/>
  <c r="FZ302" i="90"/>
  <c r="EB303" i="90" l="1"/>
  <c r="DZ303" i="90"/>
  <c r="BY303" i="90"/>
  <c r="BZ303" i="90" s="1"/>
  <c r="CA303" i="90" s="1"/>
  <c r="CB303" i="90" s="1"/>
  <c r="CC303" i="90" s="1"/>
  <c r="CD303" i="90" s="1"/>
  <c r="CE303" i="90" s="1"/>
  <c r="CF303" i="90" s="1"/>
  <c r="CG303" i="90" s="1"/>
  <c r="CH303" i="90" s="1"/>
  <c r="CI303" i="90" s="1"/>
  <c r="EG303" i="90"/>
  <c r="DH303" i="90"/>
  <c r="DI303" i="90" s="1"/>
  <c r="DJ303" i="90" s="1"/>
  <c r="DK303" i="90" s="1"/>
  <c r="DL303" i="90" s="1"/>
  <c r="DM303" i="90" s="1"/>
  <c r="DN303" i="90" s="1"/>
  <c r="DO303" i="90" s="1"/>
  <c r="DP303" i="90" s="1"/>
  <c r="DQ303" i="90" s="1"/>
  <c r="DR303" i="90" s="1"/>
  <c r="DS303" i="90" s="1"/>
  <c r="EE303" i="90"/>
  <c r="EC303" i="90"/>
  <c r="DY303" i="90"/>
  <c r="EI303" i="90"/>
  <c r="ED303" i="90"/>
  <c r="EF303" i="90"/>
  <c r="EH303" i="90"/>
  <c r="CP303" i="90"/>
  <c r="CQ303" i="90" s="1"/>
  <c r="CR303" i="90" s="1"/>
  <c r="CS303" i="90" s="1"/>
  <c r="CT303" i="90" s="1"/>
  <c r="CU303" i="90" s="1"/>
  <c r="CV303" i="90" s="1"/>
  <c r="CW303" i="90" s="1"/>
  <c r="CX303" i="90" s="1"/>
  <c r="CY303" i="90" s="1"/>
  <c r="CZ303" i="90" s="1"/>
  <c r="DA303" i="90" s="1"/>
  <c r="BX303" i="90"/>
  <c r="EA303" i="90"/>
  <c r="EK303" i="90" l="1"/>
  <c r="FY303" i="90" s="1"/>
  <c r="FZ303" i="90" s="1"/>
  <c r="BX304" i="90" l="1"/>
  <c r="BY304" i="90" s="1"/>
  <c r="BZ304" i="90" s="1"/>
  <c r="GE303" i="90"/>
  <c r="CA304" i="90"/>
  <c r="CB304" i="90" s="1"/>
  <c r="CC304" i="90" s="1"/>
  <c r="CD304" i="90" s="1"/>
  <c r="EF304" i="90"/>
  <c r="CP304" i="90"/>
  <c r="CQ304" i="90" s="1"/>
  <c r="CR304" i="90" s="1"/>
  <c r="CS304" i="90" s="1"/>
  <c r="CT304" i="90" s="1"/>
  <c r="CU304" i="90" s="1"/>
  <c r="CV304" i="90" s="1"/>
  <c r="CW304" i="90" s="1"/>
  <c r="CX304" i="90" s="1"/>
  <c r="CY304" i="90" s="1"/>
  <c r="CZ304" i="90" s="1"/>
  <c r="DA304" i="90" s="1"/>
  <c r="EG304" i="90"/>
  <c r="DH304" i="90"/>
  <c r="DI304" i="90" s="1"/>
  <c r="DJ304" i="90" s="1"/>
  <c r="DK304" i="90" s="1"/>
  <c r="DL304" i="90" s="1"/>
  <c r="DM304" i="90" s="1"/>
  <c r="DN304" i="90" s="1"/>
  <c r="DO304" i="90" s="1"/>
  <c r="DP304" i="90" s="1"/>
  <c r="DQ304" i="90" s="1"/>
  <c r="DR304" i="90" s="1"/>
  <c r="DS304" i="90" s="1"/>
  <c r="ED304" i="90"/>
  <c r="EB304" i="90" l="1"/>
  <c r="EJ304" i="90"/>
  <c r="EI304" i="90"/>
  <c r="EE304" i="90"/>
  <c r="CE304" i="90"/>
  <c r="CF304" i="90" s="1"/>
  <c r="CG304" i="90" s="1"/>
  <c r="CH304" i="90" s="1"/>
  <c r="CI304" i="90" s="1"/>
  <c r="EA304" i="90"/>
  <c r="DY304" i="90"/>
  <c r="EC304" i="90"/>
  <c r="DZ304" i="90"/>
  <c r="EH304" i="90"/>
  <c r="EK304" i="90" l="1"/>
  <c r="FY304" i="90"/>
  <c r="FZ304" i="90" l="1"/>
  <c r="DY305" i="90" l="1"/>
  <c r="EH305" i="90"/>
  <c r="ED305" i="90"/>
  <c r="EE305" i="90"/>
  <c r="EF305" i="90"/>
  <c r="BX305" i="90"/>
  <c r="BY305" i="90" s="1"/>
  <c r="BZ305" i="90" s="1"/>
  <c r="CA305" i="90" s="1"/>
  <c r="CB305" i="90" s="1"/>
  <c r="CC305" i="90" s="1"/>
  <c r="CD305" i="90" s="1"/>
  <c r="CE305" i="90" s="1"/>
  <c r="CF305" i="90" s="1"/>
  <c r="CG305" i="90" s="1"/>
  <c r="CH305" i="90" s="1"/>
  <c r="CI305" i="90" s="1"/>
  <c r="EJ305" i="90"/>
  <c r="EG305" i="90"/>
  <c r="EI305" i="90"/>
  <c r="EB305" i="90"/>
  <c r="DZ305" i="90"/>
  <c r="EC305" i="90"/>
  <c r="DH305" i="90"/>
  <c r="DI305" i="90" s="1"/>
  <c r="DJ305" i="90" s="1"/>
  <c r="DK305" i="90" s="1"/>
  <c r="DL305" i="90" s="1"/>
  <c r="DM305" i="90" s="1"/>
  <c r="DN305" i="90" s="1"/>
  <c r="DO305" i="90" s="1"/>
  <c r="DP305" i="90" s="1"/>
  <c r="DQ305" i="90" s="1"/>
  <c r="DR305" i="90" s="1"/>
  <c r="DS305" i="90" s="1"/>
  <c r="CP305" i="90"/>
  <c r="CQ305" i="90" s="1"/>
  <c r="CR305" i="90" s="1"/>
  <c r="CS305" i="90" s="1"/>
  <c r="CT305" i="90" s="1"/>
  <c r="CU305" i="90" s="1"/>
  <c r="CV305" i="90" s="1"/>
  <c r="CW305" i="90" s="1"/>
  <c r="CX305" i="90" s="1"/>
  <c r="CY305" i="90" s="1"/>
  <c r="CZ305" i="90" s="1"/>
  <c r="DA305" i="90" s="1"/>
  <c r="EA305" i="90"/>
  <c r="EK305" i="90" l="1"/>
  <c r="FY305" i="90" s="1"/>
  <c r="FZ305" i="90" s="1"/>
  <c r="EE306" i="90" l="1"/>
  <c r="EF306" i="90"/>
  <c r="EC306" i="90"/>
  <c r="BX306" i="90"/>
  <c r="EA306" i="90"/>
  <c r="CP306" i="90"/>
  <c r="CQ306" i="90" s="1"/>
  <c r="CR306" i="90" s="1"/>
  <c r="CS306" i="90" s="1"/>
  <c r="CT306" i="90" s="1"/>
  <c r="CU306" i="90" s="1"/>
  <c r="CV306" i="90" s="1"/>
  <c r="CW306" i="90" s="1"/>
  <c r="CX306" i="90" s="1"/>
  <c r="CY306" i="90" s="1"/>
  <c r="CZ306" i="90" s="1"/>
  <c r="DA306" i="90" s="1"/>
  <c r="EG306" i="90"/>
  <c r="EB306" i="90"/>
  <c r="DY306" i="90"/>
  <c r="ED306" i="90"/>
  <c r="EJ306" i="90"/>
  <c r="DZ306" i="90" l="1"/>
  <c r="EH306" i="90"/>
  <c r="EI306" i="90"/>
  <c r="DH306" i="90"/>
  <c r="DI306" i="90" s="1"/>
  <c r="DJ306" i="90" s="1"/>
  <c r="DK306" i="90" s="1"/>
  <c r="DL306" i="90" s="1"/>
  <c r="DM306" i="90" s="1"/>
  <c r="DN306" i="90" s="1"/>
  <c r="DO306" i="90" s="1"/>
  <c r="DP306" i="90" s="1"/>
  <c r="DQ306" i="90" s="1"/>
  <c r="DR306" i="90" s="1"/>
  <c r="DS306" i="90" s="1"/>
  <c r="BY306" i="90"/>
  <c r="BZ306" i="90" s="1"/>
  <c r="CA306" i="90" s="1"/>
  <c r="CB306" i="90" s="1"/>
  <c r="CC306" i="90" s="1"/>
  <c r="CD306" i="90" s="1"/>
  <c r="CE306" i="90" s="1"/>
  <c r="CF306" i="90" s="1"/>
  <c r="CG306" i="90" s="1"/>
  <c r="CH306" i="90" s="1"/>
  <c r="CI306" i="90" s="1"/>
  <c r="EK306" i="90" l="1"/>
  <c r="FY306" i="90" s="1"/>
  <c r="FZ306" i="90" s="1"/>
  <c r="DH307" i="90" l="1"/>
  <c r="DI307" i="90" s="1"/>
  <c r="DJ307" i="90" s="1"/>
  <c r="DK307" i="90" s="1"/>
  <c r="DL307" i="90" s="1"/>
  <c r="DM307" i="90" s="1"/>
  <c r="DN307" i="90" s="1"/>
  <c r="DO307" i="90" s="1"/>
  <c r="DP307" i="90" s="1"/>
  <c r="DQ307" i="90" s="1"/>
  <c r="DR307" i="90" s="1"/>
  <c r="DS307" i="90" s="1"/>
  <c r="DZ307" i="90"/>
  <c r="BX307" i="90"/>
  <c r="BY307" i="90" s="1"/>
  <c r="BZ307" i="90" s="1"/>
  <c r="CA307" i="90" s="1"/>
  <c r="CB307" i="90" s="1"/>
  <c r="CC307" i="90" s="1"/>
  <c r="CD307" i="90" s="1"/>
  <c r="CE307" i="90" s="1"/>
  <c r="CF307" i="90" s="1"/>
  <c r="CG307" i="90" s="1"/>
  <c r="CH307" i="90" s="1"/>
  <c r="CI307" i="90" s="1"/>
  <c r="CP307" i="90"/>
  <c r="CQ307" i="90" s="1"/>
  <c r="CR307" i="90" s="1"/>
  <c r="CS307" i="90" s="1"/>
  <c r="CT307" i="90" s="1"/>
  <c r="CU307" i="90" s="1"/>
  <c r="CV307" i="90" s="1"/>
  <c r="CW307" i="90" s="1"/>
  <c r="CX307" i="90" s="1"/>
  <c r="CY307" i="90" s="1"/>
  <c r="CZ307" i="90" s="1"/>
  <c r="DA307" i="90" s="1"/>
  <c r="EG307" i="90"/>
  <c r="EH307" i="90"/>
  <c r="EF307" i="90"/>
  <c r="DY307" i="90"/>
  <c r="ED307" i="90"/>
  <c r="EA307" i="90"/>
  <c r="EJ307" i="90" l="1"/>
  <c r="EE307" i="90"/>
  <c r="EC307" i="90"/>
  <c r="EI307" i="90"/>
  <c r="EB307" i="90"/>
  <c r="EK307" i="90" l="1"/>
  <c r="FY307" i="90" s="1"/>
  <c r="FZ307" i="90" l="1"/>
  <c r="EB308" i="90"/>
  <c r="DY308" i="90" l="1"/>
  <c r="BX308" i="90"/>
  <c r="BY308" i="90" s="1"/>
  <c r="BZ308" i="90" s="1"/>
  <c r="CA308" i="90" s="1"/>
  <c r="CB308" i="90" s="1"/>
  <c r="CC308" i="90" s="1"/>
  <c r="CD308" i="90" s="1"/>
  <c r="CE308" i="90" s="1"/>
  <c r="CF308" i="90" s="1"/>
  <c r="CG308" i="90" s="1"/>
  <c r="CH308" i="90" s="1"/>
  <c r="CI308" i="90" s="1"/>
  <c r="DZ308" i="90"/>
  <c r="EI308" i="90"/>
  <c r="CP308" i="90"/>
  <c r="CQ308" i="90" s="1"/>
  <c r="CR308" i="90" s="1"/>
  <c r="CS308" i="90" s="1"/>
  <c r="CT308" i="90" s="1"/>
  <c r="CU308" i="90" s="1"/>
  <c r="CV308" i="90" s="1"/>
  <c r="CW308" i="90" s="1"/>
  <c r="CX308" i="90" s="1"/>
  <c r="CY308" i="90" s="1"/>
  <c r="CZ308" i="90" s="1"/>
  <c r="DA308" i="90" s="1"/>
  <c r="DH308" i="90"/>
  <c r="DI308" i="90" s="1"/>
  <c r="DJ308" i="90" s="1"/>
  <c r="DK308" i="90" s="1"/>
  <c r="DL308" i="90" s="1"/>
  <c r="DM308" i="90" s="1"/>
  <c r="DN308" i="90" s="1"/>
  <c r="DO308" i="90" s="1"/>
  <c r="DP308" i="90" s="1"/>
  <c r="DQ308" i="90" s="1"/>
  <c r="DR308" i="90" s="1"/>
  <c r="DS308" i="90" s="1"/>
  <c r="EG308" i="90"/>
  <c r="EA308" i="90"/>
  <c r="ED308" i="90"/>
  <c r="EH308" i="90"/>
  <c r="EC308" i="90"/>
  <c r="EJ308" i="90"/>
  <c r="EF308" i="90"/>
  <c r="EE308" i="90"/>
  <c r="EK308" i="90" l="1"/>
  <c r="FY308" i="90" s="1"/>
  <c r="EA309" i="90" l="1"/>
  <c r="FZ308" i="90"/>
  <c r="CP309" i="90" l="1"/>
  <c r="CQ309" i="90" s="1"/>
  <c r="CR309" i="90" s="1"/>
  <c r="CS309" i="90" s="1"/>
  <c r="CT309" i="90" s="1"/>
  <c r="CU309" i="90" s="1"/>
  <c r="CV309" i="90" s="1"/>
  <c r="CW309" i="90" s="1"/>
  <c r="CX309" i="90" s="1"/>
  <c r="CY309" i="90" s="1"/>
  <c r="CZ309" i="90" s="1"/>
  <c r="DA309" i="90" s="1"/>
  <c r="EF309" i="90"/>
  <c r="EJ309" i="90"/>
  <c r="DH309" i="90"/>
  <c r="DI309" i="90" s="1"/>
  <c r="DJ309" i="90" s="1"/>
  <c r="DK309" i="90" s="1"/>
  <c r="DL309" i="90" s="1"/>
  <c r="DM309" i="90" s="1"/>
  <c r="DN309" i="90" s="1"/>
  <c r="DO309" i="90" s="1"/>
  <c r="DP309" i="90" s="1"/>
  <c r="DQ309" i="90" s="1"/>
  <c r="DR309" i="90" s="1"/>
  <c r="DS309" i="90" s="1"/>
  <c r="EH309" i="90"/>
  <c r="EC309" i="90"/>
  <c r="DY309" i="90"/>
  <c r="ED309" i="90"/>
  <c r="BX309" i="90"/>
  <c r="EB309" i="90"/>
  <c r="EE309" i="90"/>
  <c r="BY309" i="90"/>
  <c r="BZ309" i="90" s="1"/>
  <c r="CA309" i="90" s="1"/>
  <c r="CB309" i="90" s="1"/>
  <c r="CC309" i="90" s="1"/>
  <c r="CD309" i="90" s="1"/>
  <c r="CE309" i="90" s="1"/>
  <c r="CF309" i="90" s="1"/>
  <c r="CG309" i="90" s="1"/>
  <c r="CH309" i="90" s="1"/>
  <c r="CI309" i="90" s="1"/>
  <c r="DZ309" i="90"/>
  <c r="EI309" i="90"/>
  <c r="EG309" i="90"/>
  <c r="EK309" i="90" l="1"/>
  <c r="FY309" i="90" s="1"/>
  <c r="FZ309" i="90" s="1"/>
  <c r="DH310" i="90" l="1"/>
  <c r="DI310" i="90" s="1"/>
  <c r="DJ310" i="90" s="1"/>
  <c r="DK310" i="90" s="1"/>
  <c r="DL310" i="90" s="1"/>
  <c r="DM310" i="90" s="1"/>
  <c r="DN310" i="90" s="1"/>
  <c r="DO310" i="90" s="1"/>
  <c r="DP310" i="90" s="1"/>
  <c r="DQ310" i="90" s="1"/>
  <c r="DR310" i="90" s="1"/>
  <c r="DS310" i="90" s="1"/>
  <c r="EF310" i="90"/>
  <c r="EG310" i="90"/>
  <c r="CP310" i="90"/>
  <c r="CQ310" i="90" s="1"/>
  <c r="CR310" i="90" s="1"/>
  <c r="CS310" i="90" s="1"/>
  <c r="CT310" i="90" s="1"/>
  <c r="CU310" i="90" s="1"/>
  <c r="CV310" i="90" s="1"/>
  <c r="CW310" i="90" s="1"/>
  <c r="CX310" i="90" s="1"/>
  <c r="CY310" i="90" s="1"/>
  <c r="CZ310" i="90" s="1"/>
  <c r="DA310" i="90" s="1"/>
  <c r="ED310" i="90"/>
  <c r="DZ310" i="90"/>
  <c r="EJ310" i="90"/>
  <c r="EA310" i="90"/>
  <c r="EH310" i="90"/>
  <c r="EI310" i="90"/>
  <c r="BX310" i="90"/>
  <c r="BY310" i="90" s="1"/>
  <c r="BZ310" i="90" s="1"/>
  <c r="CA310" i="90" s="1"/>
  <c r="CB310" i="90" s="1"/>
  <c r="CC310" i="90" s="1"/>
  <c r="CD310" i="90" s="1"/>
  <c r="CE310" i="90" s="1"/>
  <c r="CF310" i="90" s="1"/>
  <c r="CG310" i="90" s="1"/>
  <c r="CH310" i="90" s="1"/>
  <c r="CI310" i="90" s="1"/>
  <c r="EE310" i="90"/>
  <c r="EC310" i="90"/>
  <c r="EB310" i="90"/>
  <c r="DY310" i="90"/>
  <c r="EK310" i="90" l="1"/>
  <c r="FY310" i="90" l="1"/>
  <c r="FZ310" i="90" s="1"/>
  <c r="EI311" i="90" l="1"/>
  <c r="EC311" i="90"/>
  <c r="EH311" i="90"/>
  <c r="DH311" i="90"/>
  <c r="DI311" i="90" s="1"/>
  <c r="DJ311" i="90" s="1"/>
  <c r="DK311" i="90" s="1"/>
  <c r="DL311" i="90" s="1"/>
  <c r="DM311" i="90" s="1"/>
  <c r="DN311" i="90" s="1"/>
  <c r="DO311" i="90" s="1"/>
  <c r="DP311" i="90" s="1"/>
  <c r="DQ311" i="90" s="1"/>
  <c r="DR311" i="90" s="1"/>
  <c r="DS311" i="90" s="1"/>
  <c r="CP311" i="90"/>
  <c r="CQ311" i="90" s="1"/>
  <c r="CR311" i="90" s="1"/>
  <c r="CS311" i="90" s="1"/>
  <c r="CT311" i="90" s="1"/>
  <c r="CU311" i="90" s="1"/>
  <c r="CV311" i="90" s="1"/>
  <c r="CW311" i="90" s="1"/>
  <c r="CX311" i="90" s="1"/>
  <c r="CY311" i="90" s="1"/>
  <c r="CZ311" i="90" s="1"/>
  <c r="DA311" i="90" s="1"/>
  <c r="EJ311" i="90"/>
  <c r="EF311" i="90"/>
  <c r="ED311" i="90"/>
  <c r="EG311" i="90"/>
  <c r="DY311" i="90"/>
  <c r="EA311" i="90"/>
  <c r="EE311" i="90"/>
  <c r="BX311" i="90"/>
  <c r="BY311" i="90" s="1"/>
  <c r="BZ311" i="90" s="1"/>
  <c r="CA311" i="90" s="1"/>
  <c r="CB311" i="90" s="1"/>
  <c r="CC311" i="90" s="1"/>
  <c r="CD311" i="90" s="1"/>
  <c r="CE311" i="90" s="1"/>
  <c r="CF311" i="90" s="1"/>
  <c r="CG311" i="90" s="1"/>
  <c r="CH311" i="90" s="1"/>
  <c r="CI311" i="90" s="1"/>
  <c r="EB311" i="90"/>
  <c r="DZ311" i="90"/>
  <c r="EK311" i="90" l="1"/>
  <c r="FY311" i="90" s="1"/>
  <c r="FZ311" i="90" l="1"/>
  <c r="DZ312" i="90"/>
  <c r="CP312" i="90" l="1"/>
  <c r="CQ312" i="90" s="1"/>
  <c r="CR312" i="90" s="1"/>
  <c r="CS312" i="90" s="1"/>
  <c r="CT312" i="90" s="1"/>
  <c r="CU312" i="90" s="1"/>
  <c r="CV312" i="90" s="1"/>
  <c r="CW312" i="90" s="1"/>
  <c r="CX312" i="90" s="1"/>
  <c r="CY312" i="90" s="1"/>
  <c r="CZ312" i="90" s="1"/>
  <c r="DA312" i="90" s="1"/>
  <c r="EC312" i="90"/>
  <c r="EB312" i="90"/>
  <c r="EG312" i="90"/>
  <c r="EE312" i="90"/>
  <c r="ED312" i="90"/>
  <c r="EJ312" i="90"/>
  <c r="DY312" i="90"/>
  <c r="DH312" i="90"/>
  <c r="DI312" i="90" s="1"/>
  <c r="DJ312" i="90" s="1"/>
  <c r="DK312" i="90" s="1"/>
  <c r="DL312" i="90" s="1"/>
  <c r="DM312" i="90" s="1"/>
  <c r="DN312" i="90" s="1"/>
  <c r="DO312" i="90" s="1"/>
  <c r="DP312" i="90" s="1"/>
  <c r="DQ312" i="90" s="1"/>
  <c r="DR312" i="90" s="1"/>
  <c r="DS312" i="90" s="1"/>
  <c r="BY312" i="90"/>
  <c r="BZ312" i="90" s="1"/>
  <c r="CA312" i="90" s="1"/>
  <c r="CB312" i="90" s="1"/>
  <c r="CC312" i="90" s="1"/>
  <c r="CD312" i="90" s="1"/>
  <c r="CE312" i="90" s="1"/>
  <c r="CF312" i="90" s="1"/>
  <c r="CG312" i="90" s="1"/>
  <c r="CH312" i="90" s="1"/>
  <c r="CI312" i="90" s="1"/>
  <c r="EI312" i="90"/>
  <c r="EH312" i="90"/>
  <c r="EA312" i="90"/>
  <c r="EF312" i="90"/>
  <c r="BX312" i="90"/>
  <c r="EK312" i="90" l="1"/>
  <c r="FY312" i="90" s="1"/>
  <c r="FZ312" i="90" s="1"/>
  <c r="GE312" i="90" l="1"/>
  <c r="DH313" i="90" l="1"/>
  <c r="DI313" i="90" s="1"/>
  <c r="DJ313" i="90" s="1"/>
  <c r="DK313" i="90" s="1"/>
  <c r="DL313" i="90" s="1"/>
  <c r="DM313" i="90" s="1"/>
  <c r="DN313" i="90" s="1"/>
  <c r="DO313" i="90" s="1"/>
  <c r="DP313" i="90" s="1"/>
  <c r="DQ313" i="90" s="1"/>
  <c r="DR313" i="90" s="1"/>
  <c r="DS313" i="90" s="1"/>
  <c r="EE313" i="90"/>
  <c r="EJ313" i="90"/>
  <c r="EG313" i="90"/>
  <c r="EA313" i="90"/>
  <c r="DZ313" i="90"/>
  <c r="DY313" i="90"/>
  <c r="EB313" i="90"/>
  <c r="CP313" i="90"/>
  <c r="CQ313" i="90" s="1"/>
  <c r="CR313" i="90" s="1"/>
  <c r="CS313" i="90" s="1"/>
  <c r="CT313" i="90" s="1"/>
  <c r="CU313" i="90" s="1"/>
  <c r="CV313" i="90" s="1"/>
  <c r="CW313" i="90" s="1"/>
  <c r="CX313" i="90" s="1"/>
  <c r="CY313" i="90" s="1"/>
  <c r="CZ313" i="90" s="1"/>
  <c r="DA313" i="90" s="1"/>
  <c r="ED313" i="90"/>
  <c r="BX313" i="90"/>
  <c r="BY313" i="90" s="1"/>
  <c r="BZ313" i="90" s="1"/>
  <c r="CA313" i="90" s="1"/>
  <c r="CB313" i="90" s="1"/>
  <c r="CC313" i="90" s="1"/>
  <c r="CD313" i="90" s="1"/>
  <c r="CE313" i="90" s="1"/>
  <c r="CF313" i="90" s="1"/>
  <c r="CG313" i="90" s="1"/>
  <c r="CH313" i="90" s="1"/>
  <c r="CI313" i="90" s="1"/>
  <c r="EH313" i="90"/>
  <c r="EI313" i="90"/>
  <c r="EF313" i="90"/>
  <c r="EC313" i="90"/>
  <c r="EK313" i="90" l="1"/>
  <c r="FY313" i="90" s="1"/>
  <c r="GE313" i="90" l="1"/>
  <c r="FZ313" i="90"/>
  <c r="BX314" i="90"/>
  <c r="EC314" i="90" l="1"/>
  <c r="EG314" i="90"/>
  <c r="EA314" i="90"/>
  <c r="BY314" i="90"/>
  <c r="BZ314" i="90" s="1"/>
  <c r="CA314" i="90" s="1"/>
  <c r="CB314" i="90" s="1"/>
  <c r="CC314" i="90" s="1"/>
  <c r="CD314" i="90" s="1"/>
  <c r="CE314" i="90" s="1"/>
  <c r="CF314" i="90" s="1"/>
  <c r="CG314" i="90" s="1"/>
  <c r="CH314" i="90" s="1"/>
  <c r="CI314" i="90" s="1"/>
  <c r="EJ314" i="90"/>
  <c r="ED314" i="90"/>
  <c r="EB314" i="90"/>
  <c r="DY314" i="90"/>
  <c r="EE314" i="90"/>
  <c r="CP314" i="90"/>
  <c r="CQ314" i="90" s="1"/>
  <c r="CR314" i="90" s="1"/>
  <c r="CS314" i="90" s="1"/>
  <c r="CT314" i="90" s="1"/>
  <c r="CU314" i="90" s="1"/>
  <c r="CV314" i="90" s="1"/>
  <c r="CW314" i="90" s="1"/>
  <c r="CX314" i="90" s="1"/>
  <c r="CY314" i="90" s="1"/>
  <c r="CZ314" i="90" s="1"/>
  <c r="DA314" i="90" s="1"/>
  <c r="DH314" i="90"/>
  <c r="DI314" i="90" s="1"/>
  <c r="DJ314" i="90" s="1"/>
  <c r="DK314" i="90" s="1"/>
  <c r="DL314" i="90" s="1"/>
  <c r="DM314" i="90" s="1"/>
  <c r="DN314" i="90" s="1"/>
  <c r="DO314" i="90" s="1"/>
  <c r="DP314" i="90" s="1"/>
  <c r="DQ314" i="90" s="1"/>
  <c r="DR314" i="90" s="1"/>
  <c r="DS314" i="90" s="1"/>
  <c r="EI314" i="90"/>
  <c r="DZ314" i="90"/>
  <c r="EH314" i="90"/>
  <c r="EF314" i="90"/>
  <c r="EK314" i="90" l="1"/>
  <c r="FY314" i="90" l="1"/>
  <c r="FZ314" i="90" l="1"/>
  <c r="GE314" i="90"/>
  <c r="ED315" i="90"/>
  <c r="DY315" i="90"/>
  <c r="EF315" i="90" l="1"/>
  <c r="EB315" i="90"/>
  <c r="BX315" i="90"/>
  <c r="BY315" i="90" s="1"/>
  <c r="BZ315" i="90" s="1"/>
  <c r="CA315" i="90" s="1"/>
  <c r="CB315" i="90" s="1"/>
  <c r="CC315" i="90" s="1"/>
  <c r="CD315" i="90" s="1"/>
  <c r="CE315" i="90" s="1"/>
  <c r="CF315" i="90" s="1"/>
  <c r="CG315" i="90" s="1"/>
  <c r="CH315" i="90" s="1"/>
  <c r="CI315" i="90" s="1"/>
  <c r="DH315" i="90"/>
  <c r="DI315" i="90" s="1"/>
  <c r="DJ315" i="90" s="1"/>
  <c r="DK315" i="90" s="1"/>
  <c r="DL315" i="90" s="1"/>
  <c r="DM315" i="90" s="1"/>
  <c r="DN315" i="90" s="1"/>
  <c r="DO315" i="90" s="1"/>
  <c r="DP315" i="90" s="1"/>
  <c r="DQ315" i="90" s="1"/>
  <c r="DR315" i="90" s="1"/>
  <c r="DS315" i="90" s="1"/>
  <c r="EI315" i="90"/>
  <c r="EC315" i="90"/>
  <c r="EJ315" i="90"/>
  <c r="CP315" i="90"/>
  <c r="CQ315" i="90" s="1"/>
  <c r="CR315" i="90" s="1"/>
  <c r="CS315" i="90" s="1"/>
  <c r="CT315" i="90" s="1"/>
  <c r="CU315" i="90" s="1"/>
  <c r="CV315" i="90" s="1"/>
  <c r="CW315" i="90" s="1"/>
  <c r="CX315" i="90" s="1"/>
  <c r="CY315" i="90" s="1"/>
  <c r="CZ315" i="90" s="1"/>
  <c r="DA315" i="90" s="1"/>
  <c r="DZ315" i="90"/>
  <c r="EA315" i="90"/>
  <c r="EH315" i="90"/>
  <c r="EG315" i="90"/>
  <c r="EE315" i="90"/>
  <c r="EK315" i="90" l="1"/>
  <c r="FY315" i="90" s="1"/>
  <c r="FZ315" i="90" l="1"/>
  <c r="GE315" i="90" s="1"/>
  <c r="GH315" i="90" s="1"/>
  <c r="BX316" i="90" l="1"/>
  <c r="BY316" i="90" s="1"/>
  <c r="BZ316" i="90" s="1"/>
  <c r="CA316" i="90" s="1"/>
  <c r="CB316" i="90" s="1"/>
  <c r="CC316" i="90" s="1"/>
  <c r="CD316" i="90" s="1"/>
  <c r="EI316" i="90"/>
  <c r="EH316" i="90"/>
  <c r="GG315" i="90"/>
  <c r="GF315" i="90" s="1"/>
  <c r="DH316" i="90"/>
  <c r="DI316" i="90" s="1"/>
  <c r="DJ316" i="90" s="1"/>
  <c r="DK316" i="90" s="1"/>
  <c r="DL316" i="90" s="1"/>
  <c r="DM316" i="90" s="1"/>
  <c r="DN316" i="90" s="1"/>
  <c r="DO316" i="90" s="1"/>
  <c r="DP316" i="90" s="1"/>
  <c r="DQ316" i="90" s="1"/>
  <c r="DR316" i="90" s="1"/>
  <c r="DS316" i="90" s="1"/>
  <c r="EF316" i="90"/>
  <c r="EG316" i="90"/>
  <c r="DY316" i="90"/>
  <c r="EJ316" i="90"/>
  <c r="CP316" i="90"/>
  <c r="CQ316" i="90" s="1"/>
  <c r="CR316" i="90" s="1"/>
  <c r="CS316" i="90" s="1"/>
  <c r="CT316" i="90" s="1"/>
  <c r="CU316" i="90" s="1"/>
  <c r="CV316" i="90" s="1"/>
  <c r="CW316" i="90" s="1"/>
  <c r="CX316" i="90" s="1"/>
  <c r="CY316" i="90" s="1"/>
  <c r="CZ316" i="90" s="1"/>
  <c r="DA316" i="90" s="1"/>
  <c r="EA316" i="90"/>
  <c r="EE316" i="90"/>
  <c r="EC316" i="90"/>
  <c r="ED316" i="90"/>
  <c r="EB316" i="90"/>
  <c r="CE316" i="90"/>
  <c r="CF316" i="90" s="1"/>
  <c r="CG316" i="90" s="1"/>
  <c r="CH316" i="90" s="1"/>
  <c r="CI316" i="90" s="1"/>
  <c r="DZ316" i="90"/>
  <c r="EK316" i="90" l="1"/>
  <c r="FY316" i="90" s="1"/>
  <c r="FZ316" i="90" l="1"/>
  <c r="CP317" i="90" l="1"/>
  <c r="CQ317" i="90" s="1"/>
  <c r="CR317" i="90" s="1"/>
  <c r="CS317" i="90" s="1"/>
  <c r="CT317" i="90" s="1"/>
  <c r="CU317" i="90" s="1"/>
  <c r="CV317" i="90" s="1"/>
  <c r="CW317" i="90" s="1"/>
  <c r="CX317" i="90" s="1"/>
  <c r="CY317" i="90" s="1"/>
  <c r="CZ317" i="90" s="1"/>
  <c r="DA317" i="90" s="1"/>
  <c r="ED317" i="90"/>
  <c r="BX317" i="90"/>
  <c r="BY317" i="90" s="1"/>
  <c r="BZ317" i="90" s="1"/>
  <c r="CA317" i="90" s="1"/>
  <c r="CB317" i="90" s="1"/>
  <c r="CC317" i="90" s="1"/>
  <c r="CD317" i="90" s="1"/>
  <c r="CE317" i="90" s="1"/>
  <c r="CF317" i="90" s="1"/>
  <c r="CG317" i="90" s="1"/>
  <c r="CH317" i="90" s="1"/>
  <c r="CI317" i="90" s="1"/>
  <c r="EI317" i="90"/>
  <c r="DZ317" i="90"/>
  <c r="EH317" i="90"/>
  <c r="DH317" i="90"/>
  <c r="DI317" i="90" s="1"/>
  <c r="DJ317" i="90" s="1"/>
  <c r="DK317" i="90" s="1"/>
  <c r="DL317" i="90" s="1"/>
  <c r="DM317" i="90" s="1"/>
  <c r="DN317" i="90" s="1"/>
  <c r="DO317" i="90" s="1"/>
  <c r="DP317" i="90" s="1"/>
  <c r="DQ317" i="90" s="1"/>
  <c r="DR317" i="90" s="1"/>
  <c r="DS317" i="90" s="1"/>
  <c r="EA317" i="90"/>
  <c r="EF317" i="90"/>
  <c r="EB317" i="90"/>
  <c r="DY317" i="90"/>
  <c r="EJ317" i="90" l="1"/>
  <c r="EC317" i="90"/>
  <c r="EE317" i="90"/>
  <c r="EG317" i="90"/>
  <c r="EK317" i="90" l="1"/>
  <c r="FY317" i="90" s="1"/>
  <c r="BX318" i="90" l="1"/>
  <c r="BY318" i="90" s="1"/>
  <c r="BZ318" i="90" s="1"/>
  <c r="CA318" i="90" s="1"/>
  <c r="CB318" i="90" s="1"/>
  <c r="CC318" i="90" s="1"/>
  <c r="CD318" i="90" s="1"/>
  <c r="CE318" i="90" s="1"/>
  <c r="CF318" i="90" s="1"/>
  <c r="CG318" i="90" s="1"/>
  <c r="CH318" i="90" s="1"/>
  <c r="CI318" i="90" s="1"/>
  <c r="FZ317" i="90"/>
  <c r="EB318" i="90"/>
  <c r="EJ318" i="90" l="1"/>
  <c r="EA318" i="90"/>
  <c r="EH318" i="90"/>
  <c r="EI318" i="90"/>
  <c r="EF318" i="90"/>
  <c r="CP318" i="90"/>
  <c r="CQ318" i="90" s="1"/>
  <c r="CR318" i="90" s="1"/>
  <c r="CS318" i="90" s="1"/>
  <c r="CT318" i="90" s="1"/>
  <c r="CU318" i="90" s="1"/>
  <c r="CV318" i="90" s="1"/>
  <c r="CW318" i="90" s="1"/>
  <c r="CX318" i="90" s="1"/>
  <c r="CY318" i="90" s="1"/>
  <c r="CZ318" i="90" s="1"/>
  <c r="DA318" i="90" s="1"/>
  <c r="ED318" i="90"/>
  <c r="DY318" i="90"/>
  <c r="EE318" i="90"/>
  <c r="EC318" i="90"/>
  <c r="DH318" i="90"/>
  <c r="DI318" i="90" s="1"/>
  <c r="DJ318" i="90" s="1"/>
  <c r="DK318" i="90" s="1"/>
  <c r="DL318" i="90" s="1"/>
  <c r="DM318" i="90" s="1"/>
  <c r="DN318" i="90" s="1"/>
  <c r="DO318" i="90" s="1"/>
  <c r="DP318" i="90" s="1"/>
  <c r="DQ318" i="90" s="1"/>
  <c r="DR318" i="90" s="1"/>
  <c r="DS318" i="90" s="1"/>
  <c r="DZ318" i="90"/>
  <c r="EG318" i="90"/>
  <c r="EK318" i="90" l="1"/>
  <c r="FY318" i="90"/>
  <c r="GE318" i="90" l="1"/>
  <c r="FZ318" i="90"/>
  <c r="CP319" i="90" l="1"/>
  <c r="CQ319" i="90" s="1"/>
  <c r="CR319" i="90" s="1"/>
  <c r="CS319" i="90" s="1"/>
  <c r="CT319" i="90" s="1"/>
  <c r="CU319" i="90" s="1"/>
  <c r="CV319" i="90" s="1"/>
  <c r="CW319" i="90" s="1"/>
  <c r="CX319" i="90" s="1"/>
  <c r="CY319" i="90" s="1"/>
  <c r="CZ319" i="90" s="1"/>
  <c r="DA319" i="90" s="1"/>
  <c r="DY319" i="90"/>
  <c r="EE319" i="90"/>
  <c r="DH319" i="90"/>
  <c r="DI319" i="90" s="1"/>
  <c r="DJ319" i="90" s="1"/>
  <c r="DK319" i="90" s="1"/>
  <c r="DL319" i="90" s="1"/>
  <c r="DM319" i="90" s="1"/>
  <c r="DN319" i="90" s="1"/>
  <c r="DO319" i="90" s="1"/>
  <c r="DP319" i="90" s="1"/>
  <c r="DQ319" i="90" s="1"/>
  <c r="DR319" i="90" s="1"/>
  <c r="DS319" i="90" s="1"/>
  <c r="BX319" i="90"/>
  <c r="EI319" i="90"/>
  <c r="EJ319" i="90"/>
  <c r="DZ319" i="90"/>
  <c r="EC319" i="90"/>
  <c r="EF319" i="90"/>
  <c r="EB319" i="90"/>
  <c r="EA319" i="90"/>
  <c r="EG319" i="90"/>
  <c r="EH319" i="90" l="1"/>
  <c r="ED319" i="90"/>
  <c r="BY319" i="90"/>
  <c r="BZ319" i="90" s="1"/>
  <c r="CA319" i="90" s="1"/>
  <c r="CB319" i="90" s="1"/>
  <c r="CC319" i="90" s="1"/>
  <c r="CD319" i="90" s="1"/>
  <c r="CE319" i="90" s="1"/>
  <c r="CF319" i="90" s="1"/>
  <c r="CG319" i="90" s="1"/>
  <c r="CH319" i="90" s="1"/>
  <c r="CI319" i="90" s="1"/>
  <c r="EK319" i="90" l="1"/>
  <c r="FY319" i="90" s="1"/>
  <c r="FZ319" i="90" l="1"/>
  <c r="GE319" i="90"/>
  <c r="CP320" i="90" l="1"/>
  <c r="CQ320" i="90" s="1"/>
  <c r="CR320" i="90" s="1"/>
  <c r="CS320" i="90" s="1"/>
  <c r="CT320" i="90" s="1"/>
  <c r="CU320" i="90" s="1"/>
  <c r="CV320" i="90" s="1"/>
  <c r="CW320" i="90" s="1"/>
  <c r="CX320" i="90" s="1"/>
  <c r="CY320" i="90" s="1"/>
  <c r="CZ320" i="90" s="1"/>
  <c r="DA320" i="90" s="1"/>
  <c r="ED320" i="90"/>
  <c r="DH320" i="90"/>
  <c r="DI320" i="90" s="1"/>
  <c r="DJ320" i="90" s="1"/>
  <c r="DK320" i="90" s="1"/>
  <c r="DL320" i="90" s="1"/>
  <c r="DM320" i="90" s="1"/>
  <c r="DN320" i="90" s="1"/>
  <c r="DO320" i="90" s="1"/>
  <c r="DP320" i="90" s="1"/>
  <c r="DQ320" i="90" s="1"/>
  <c r="DR320" i="90" s="1"/>
  <c r="DS320" i="90" s="1"/>
  <c r="DZ320" i="90"/>
  <c r="EC320" i="90"/>
  <c r="EE320" i="90"/>
  <c r="EG320" i="90"/>
  <c r="DY320" i="90"/>
  <c r="EH320" i="90"/>
  <c r="EJ320" i="90"/>
  <c r="BX320" i="90"/>
  <c r="EA320" i="90"/>
  <c r="EF320" i="90"/>
  <c r="EI320" i="90"/>
  <c r="EB320" i="90"/>
  <c r="BY320" i="90"/>
  <c r="BZ320" i="90" s="1"/>
  <c r="CA320" i="90" s="1"/>
  <c r="CB320" i="90" s="1"/>
  <c r="CC320" i="90" s="1"/>
  <c r="CD320" i="90" s="1"/>
  <c r="CE320" i="90" s="1"/>
  <c r="CF320" i="90" s="1"/>
  <c r="CG320" i="90" s="1"/>
  <c r="CH320" i="90" s="1"/>
  <c r="CI320" i="90" s="1"/>
  <c r="EK320" i="90" l="1"/>
  <c r="FY320" i="90" s="1"/>
  <c r="GE320" i="90" s="1"/>
  <c r="FZ320" i="90" l="1"/>
  <c r="EA321" i="90"/>
  <c r="EF321" i="90" l="1"/>
  <c r="EB321" i="90"/>
  <c r="EC321" i="90"/>
  <c r="EH321" i="90"/>
  <c r="CP321" i="90"/>
  <c r="CQ321" i="90" s="1"/>
  <c r="CR321" i="90" s="1"/>
  <c r="CS321" i="90" s="1"/>
  <c r="CT321" i="90" s="1"/>
  <c r="CU321" i="90" s="1"/>
  <c r="CV321" i="90" s="1"/>
  <c r="CW321" i="90" s="1"/>
  <c r="CX321" i="90" s="1"/>
  <c r="CY321" i="90" s="1"/>
  <c r="CZ321" i="90" s="1"/>
  <c r="DA321" i="90" s="1"/>
  <c r="EE321" i="90"/>
  <c r="BX321" i="90"/>
  <c r="BY321" i="90" s="1"/>
  <c r="BZ321" i="90" s="1"/>
  <c r="CA321" i="90" s="1"/>
  <c r="CB321" i="90" s="1"/>
  <c r="CC321" i="90" s="1"/>
  <c r="CD321" i="90" s="1"/>
  <c r="CE321" i="90" s="1"/>
  <c r="CF321" i="90" s="1"/>
  <c r="CG321" i="90" s="1"/>
  <c r="CH321" i="90" s="1"/>
  <c r="CI321" i="90" s="1"/>
  <c r="ED321" i="90"/>
  <c r="DY321" i="90"/>
  <c r="EI321" i="90"/>
  <c r="DH321" i="90"/>
  <c r="DI321" i="90" s="1"/>
  <c r="DJ321" i="90" s="1"/>
  <c r="DK321" i="90" s="1"/>
  <c r="DL321" i="90" s="1"/>
  <c r="DM321" i="90" s="1"/>
  <c r="DN321" i="90" s="1"/>
  <c r="DO321" i="90" s="1"/>
  <c r="DP321" i="90" s="1"/>
  <c r="DQ321" i="90" s="1"/>
  <c r="DR321" i="90" s="1"/>
  <c r="DS321" i="90" s="1"/>
  <c r="EG321" i="90"/>
  <c r="DZ321" i="90"/>
  <c r="EJ321" i="90"/>
  <c r="EK321" i="90" l="1"/>
  <c r="FY321" i="90" s="1"/>
  <c r="FZ321" i="90" l="1"/>
  <c r="GE321" i="90"/>
  <c r="DH322" i="90" l="1"/>
  <c r="DI322" i="90" s="1"/>
  <c r="DJ322" i="90" s="1"/>
  <c r="DK322" i="90" s="1"/>
  <c r="DL322" i="90" s="1"/>
  <c r="DM322" i="90" s="1"/>
  <c r="DN322" i="90" s="1"/>
  <c r="DO322" i="90" s="1"/>
  <c r="DP322" i="90" s="1"/>
  <c r="DQ322" i="90" s="1"/>
  <c r="DR322" i="90" s="1"/>
  <c r="DS322" i="90" s="1"/>
  <c r="CP322" i="90"/>
  <c r="CQ322" i="90" s="1"/>
  <c r="CR322" i="90" s="1"/>
  <c r="CS322" i="90" s="1"/>
  <c r="CT322" i="90" s="1"/>
  <c r="CU322" i="90" s="1"/>
  <c r="CV322" i="90" s="1"/>
  <c r="CW322" i="90" s="1"/>
  <c r="CX322" i="90" s="1"/>
  <c r="CY322" i="90" s="1"/>
  <c r="CZ322" i="90" s="1"/>
  <c r="DA322" i="90" s="1"/>
  <c r="DZ322" i="90"/>
  <c r="EF322" i="90"/>
  <c r="EA322" i="90"/>
  <c r="BX322" i="90"/>
  <c r="EG322" i="90"/>
  <c r="EJ322" i="90"/>
  <c r="EB322" i="90"/>
  <c r="ED322" i="90"/>
  <c r="EC322" i="90" l="1"/>
  <c r="EH322" i="90"/>
  <c r="DY322" i="90"/>
  <c r="EI322" i="90"/>
  <c r="BY322" i="90"/>
  <c r="BZ322" i="90" s="1"/>
  <c r="CA322" i="90" s="1"/>
  <c r="CB322" i="90" s="1"/>
  <c r="CC322" i="90" s="1"/>
  <c r="CD322" i="90" s="1"/>
  <c r="CE322" i="90" s="1"/>
  <c r="CF322" i="90" s="1"/>
  <c r="CG322" i="90" s="1"/>
  <c r="CH322" i="90" s="1"/>
  <c r="CI322" i="90" s="1"/>
  <c r="EE322" i="90"/>
  <c r="EK322" i="90" l="1"/>
  <c r="FY322" i="90" s="1"/>
  <c r="GE322" i="90" l="1"/>
  <c r="FZ322" i="90"/>
  <c r="DY323" i="90" l="1"/>
  <c r="BX323" i="90"/>
  <c r="BY323" i="90" s="1"/>
  <c r="BZ323" i="90" s="1"/>
  <c r="CA323" i="90" s="1"/>
  <c r="CB323" i="90" s="1"/>
  <c r="CC323" i="90" s="1"/>
  <c r="CD323" i="90" s="1"/>
  <c r="CE323" i="90" s="1"/>
  <c r="CF323" i="90" s="1"/>
  <c r="CG323" i="90" s="1"/>
  <c r="CH323" i="90" s="1"/>
  <c r="CI323" i="90" s="1"/>
  <c r="EH323" i="90"/>
  <c r="DH323" i="90"/>
  <c r="DI323" i="90" s="1"/>
  <c r="DJ323" i="90" s="1"/>
  <c r="DK323" i="90" s="1"/>
  <c r="DL323" i="90" s="1"/>
  <c r="DM323" i="90" s="1"/>
  <c r="DN323" i="90" s="1"/>
  <c r="DO323" i="90" s="1"/>
  <c r="DP323" i="90" s="1"/>
  <c r="DQ323" i="90" s="1"/>
  <c r="DR323" i="90" s="1"/>
  <c r="DS323" i="90" s="1"/>
  <c r="ED323" i="90"/>
  <c r="CP323" i="90"/>
  <c r="CQ323" i="90" s="1"/>
  <c r="CR323" i="90" s="1"/>
  <c r="CS323" i="90" s="1"/>
  <c r="CT323" i="90" s="1"/>
  <c r="CU323" i="90" s="1"/>
  <c r="CV323" i="90" s="1"/>
  <c r="CW323" i="90" s="1"/>
  <c r="CX323" i="90" s="1"/>
  <c r="CY323" i="90" s="1"/>
  <c r="CZ323" i="90" s="1"/>
  <c r="DA323" i="90" s="1"/>
  <c r="EF323" i="90"/>
  <c r="DZ323" i="90"/>
  <c r="EG323" i="90"/>
  <c r="EE323" i="90"/>
  <c r="EA323" i="90"/>
  <c r="EI323" i="90"/>
  <c r="EJ323" i="90" l="1"/>
  <c r="EC323" i="90"/>
  <c r="EB323" i="90"/>
  <c r="EK323" i="90" l="1"/>
  <c r="FY323" i="90" s="1"/>
  <c r="GE323" i="90" s="1"/>
  <c r="FZ323" i="90" l="1"/>
  <c r="EF324" i="90" l="1"/>
  <c r="DZ324" i="90"/>
  <c r="EA324" i="90"/>
  <c r="EJ324" i="90"/>
  <c r="EI324" i="90"/>
  <c r="CP324" i="90"/>
  <c r="CQ324" i="90" s="1"/>
  <c r="CR324" i="90" s="1"/>
  <c r="CS324" i="90" s="1"/>
  <c r="CT324" i="90" s="1"/>
  <c r="CU324" i="90" s="1"/>
  <c r="CV324" i="90" s="1"/>
  <c r="CW324" i="90" s="1"/>
  <c r="CX324" i="90" s="1"/>
  <c r="CY324" i="90" s="1"/>
  <c r="CZ324" i="90" s="1"/>
  <c r="DA324" i="90" s="1"/>
  <c r="DY324" i="90"/>
  <c r="DH324" i="90"/>
  <c r="DI324" i="90" s="1"/>
  <c r="DJ324" i="90" s="1"/>
  <c r="DK324" i="90" s="1"/>
  <c r="DL324" i="90" s="1"/>
  <c r="DM324" i="90" s="1"/>
  <c r="DN324" i="90" s="1"/>
  <c r="DO324" i="90" s="1"/>
  <c r="DP324" i="90" s="1"/>
  <c r="DQ324" i="90" s="1"/>
  <c r="DR324" i="90" s="1"/>
  <c r="DS324" i="90" s="1"/>
  <c r="EC324" i="90"/>
  <c r="BX324" i="90"/>
  <c r="BY324" i="90" s="1"/>
  <c r="BZ324" i="90" s="1"/>
  <c r="CA324" i="90" s="1"/>
  <c r="CB324" i="90" s="1"/>
  <c r="CC324" i="90" s="1"/>
  <c r="CD324" i="90" s="1"/>
  <c r="CE324" i="90" s="1"/>
  <c r="CF324" i="90" s="1"/>
  <c r="CG324" i="90" s="1"/>
  <c r="CH324" i="90" s="1"/>
  <c r="CI324" i="90" s="1"/>
  <c r="EB324" i="90"/>
  <c r="EG324" i="90"/>
  <c r="EH324" i="90"/>
  <c r="EE324" i="90"/>
  <c r="ED324" i="90"/>
  <c r="EK324" i="90" l="1"/>
  <c r="FY324" i="90" s="1"/>
  <c r="FZ324" i="90" s="1"/>
  <c r="DZ325" i="90" l="1"/>
  <c r="EH325" i="90" l="1"/>
  <c r="EJ325" i="90"/>
  <c r="EG325" i="90"/>
  <c r="DY325" i="90"/>
  <c r="EA325" i="90"/>
  <c r="ED325" i="90"/>
  <c r="EF325" i="90"/>
  <c r="DH325" i="90"/>
  <c r="DI325" i="90" s="1"/>
  <c r="DJ325" i="90" s="1"/>
  <c r="DK325" i="90" s="1"/>
  <c r="DL325" i="90" s="1"/>
  <c r="DM325" i="90" s="1"/>
  <c r="DN325" i="90" s="1"/>
  <c r="DO325" i="90" s="1"/>
  <c r="DP325" i="90" s="1"/>
  <c r="DQ325" i="90" s="1"/>
  <c r="DR325" i="90" s="1"/>
  <c r="DS325" i="90" s="1"/>
  <c r="CP325" i="90"/>
  <c r="CQ325" i="90" s="1"/>
  <c r="CR325" i="90" s="1"/>
  <c r="CS325" i="90" s="1"/>
  <c r="CT325" i="90" s="1"/>
  <c r="CU325" i="90" s="1"/>
  <c r="CV325" i="90" s="1"/>
  <c r="CW325" i="90" s="1"/>
  <c r="CX325" i="90" s="1"/>
  <c r="CY325" i="90" s="1"/>
  <c r="CZ325" i="90" s="1"/>
  <c r="DA325" i="90" s="1"/>
  <c r="EI325" i="90"/>
  <c r="BX325" i="90"/>
  <c r="BY325" i="90" s="1"/>
  <c r="BZ325" i="90" s="1"/>
  <c r="CA325" i="90" s="1"/>
  <c r="CB325" i="90" s="1"/>
  <c r="CC325" i="90" s="1"/>
  <c r="CD325" i="90" s="1"/>
  <c r="CE325" i="90" s="1"/>
  <c r="CF325" i="90" s="1"/>
  <c r="CG325" i="90" s="1"/>
  <c r="CH325" i="90" s="1"/>
  <c r="CI325" i="90" s="1"/>
  <c r="EE325" i="90"/>
  <c r="EB325" i="90"/>
  <c r="EC325" i="90"/>
  <c r="EK325" i="90" l="1"/>
  <c r="FY325" i="90" s="1"/>
  <c r="FZ325" i="90" l="1"/>
  <c r="EJ326" i="90"/>
  <c r="EH326" i="90" l="1"/>
  <c r="EF326" i="90"/>
  <c r="ED326" i="90"/>
  <c r="EA326" i="90"/>
  <c r="EG326" i="90"/>
  <c r="EC326" i="90"/>
  <c r="DY326" i="90"/>
  <c r="CP326" i="90"/>
  <c r="CQ326" i="90" s="1"/>
  <c r="CR326" i="90" s="1"/>
  <c r="CS326" i="90" s="1"/>
  <c r="CT326" i="90" s="1"/>
  <c r="CU326" i="90" s="1"/>
  <c r="CV326" i="90" s="1"/>
  <c r="CW326" i="90" s="1"/>
  <c r="CX326" i="90" s="1"/>
  <c r="CY326" i="90" s="1"/>
  <c r="CZ326" i="90" s="1"/>
  <c r="DA326" i="90" s="1"/>
  <c r="DZ326" i="90"/>
  <c r="DH326" i="90"/>
  <c r="DI326" i="90" s="1"/>
  <c r="DJ326" i="90" s="1"/>
  <c r="DK326" i="90" s="1"/>
  <c r="DL326" i="90" s="1"/>
  <c r="DM326" i="90" s="1"/>
  <c r="DN326" i="90" s="1"/>
  <c r="DO326" i="90" s="1"/>
  <c r="DP326" i="90" s="1"/>
  <c r="DQ326" i="90" s="1"/>
  <c r="DR326" i="90" s="1"/>
  <c r="DS326" i="90" s="1"/>
  <c r="EB326" i="90"/>
  <c r="EE326" i="90"/>
  <c r="EI326" i="90"/>
  <c r="BX326" i="90" l="1"/>
  <c r="BY326" i="90" s="1"/>
  <c r="BZ326" i="90" s="1"/>
  <c r="CA326" i="90" s="1"/>
  <c r="CB326" i="90" s="1"/>
  <c r="CC326" i="90" s="1"/>
  <c r="CD326" i="90" s="1"/>
  <c r="CE326" i="90" s="1"/>
  <c r="CF326" i="90" s="1"/>
  <c r="CG326" i="90" s="1"/>
  <c r="CH326" i="90" s="1"/>
  <c r="CI326" i="90" s="1"/>
  <c r="EK326" i="90"/>
  <c r="FY326" i="90" l="1"/>
  <c r="FZ326" i="90" s="1"/>
  <c r="GE326" i="90" s="1"/>
  <c r="GH326" i="90" s="1"/>
  <c r="GG326" i="90" l="1"/>
  <c r="GF326" i="90" s="1"/>
  <c r="ED327" i="90"/>
  <c r="EB327" i="90" l="1"/>
  <c r="EJ327" i="90"/>
  <c r="DH327" i="90"/>
  <c r="DI327" i="90" s="1"/>
  <c r="DJ327" i="90" s="1"/>
  <c r="DK327" i="90" s="1"/>
  <c r="DL327" i="90" s="1"/>
  <c r="DM327" i="90" s="1"/>
  <c r="DN327" i="90" s="1"/>
  <c r="DO327" i="90" s="1"/>
  <c r="DP327" i="90" s="1"/>
  <c r="DQ327" i="90" s="1"/>
  <c r="DR327" i="90" s="1"/>
  <c r="DS327" i="90" s="1"/>
  <c r="EH327" i="90"/>
  <c r="BX327" i="90"/>
  <c r="BY327" i="90" s="1"/>
  <c r="BZ327" i="90" s="1"/>
  <c r="CA327" i="90" s="1"/>
  <c r="CB327" i="90" s="1"/>
  <c r="CC327" i="90" s="1"/>
  <c r="CD327" i="90" s="1"/>
  <c r="CE327" i="90" s="1"/>
  <c r="CF327" i="90" s="1"/>
  <c r="CG327" i="90" s="1"/>
  <c r="CH327" i="90" s="1"/>
  <c r="CI327" i="90" s="1"/>
  <c r="DZ327" i="90"/>
  <c r="EI327" i="90"/>
  <c r="EF327" i="90"/>
  <c r="EG327" i="90"/>
  <c r="EE327" i="90"/>
  <c r="CP327" i="90"/>
  <c r="CQ327" i="90" s="1"/>
  <c r="CR327" i="90" s="1"/>
  <c r="CS327" i="90" s="1"/>
  <c r="CT327" i="90" s="1"/>
  <c r="CU327" i="90" s="1"/>
  <c r="CV327" i="90" s="1"/>
  <c r="CW327" i="90" s="1"/>
  <c r="CX327" i="90" s="1"/>
  <c r="CY327" i="90" s="1"/>
  <c r="CZ327" i="90" s="1"/>
  <c r="DA327" i="90" s="1"/>
  <c r="EC327" i="90"/>
  <c r="EA327" i="90"/>
  <c r="DY327" i="90"/>
  <c r="EK327" i="90" l="1"/>
  <c r="FY327" i="90" s="1"/>
  <c r="FZ327" i="90" s="1"/>
  <c r="GE327" i="90"/>
  <c r="EE328" i="90" l="1"/>
  <c r="EH328" i="90"/>
  <c r="ED328" i="90"/>
  <c r="CP328" i="90"/>
  <c r="CQ328" i="90" s="1"/>
  <c r="CR328" i="90" s="1"/>
  <c r="CS328" i="90" s="1"/>
  <c r="CT328" i="90" s="1"/>
  <c r="CU328" i="90" s="1"/>
  <c r="CV328" i="90" s="1"/>
  <c r="CW328" i="90" s="1"/>
  <c r="CX328" i="90" s="1"/>
  <c r="CY328" i="90" s="1"/>
  <c r="CZ328" i="90" s="1"/>
  <c r="DA328" i="90" s="1"/>
  <c r="EF328" i="90"/>
  <c r="DH328" i="90"/>
  <c r="DI328" i="90" s="1"/>
  <c r="DJ328" i="90" s="1"/>
  <c r="DK328" i="90" s="1"/>
  <c r="DL328" i="90" s="1"/>
  <c r="DM328" i="90" s="1"/>
  <c r="DN328" i="90" s="1"/>
  <c r="DO328" i="90" s="1"/>
  <c r="DP328" i="90" s="1"/>
  <c r="DQ328" i="90" s="1"/>
  <c r="DR328" i="90" s="1"/>
  <c r="DS328" i="90" s="1"/>
  <c r="DY328" i="90"/>
  <c r="BX328" i="90"/>
  <c r="EC328" i="90"/>
  <c r="EG328" i="90"/>
  <c r="DZ328" i="90"/>
  <c r="EA328" i="90"/>
  <c r="BY328" i="90"/>
  <c r="BZ328" i="90" s="1"/>
  <c r="CA328" i="90" s="1"/>
  <c r="CB328" i="90" s="1"/>
  <c r="CC328" i="90" s="1"/>
  <c r="CD328" i="90" s="1"/>
  <c r="CE328" i="90" s="1"/>
  <c r="CF328" i="90" s="1"/>
  <c r="CG328" i="90" s="1"/>
  <c r="CH328" i="90" s="1"/>
  <c r="CI328" i="90" s="1"/>
  <c r="EB328" i="90"/>
  <c r="EI328" i="90"/>
  <c r="EJ328" i="90"/>
  <c r="EK328" i="90" l="1"/>
  <c r="FY328" i="90" s="1"/>
  <c r="FZ328" i="90" s="1"/>
  <c r="GE328" i="90" l="1"/>
  <c r="BX329" i="90"/>
  <c r="DH329" i="90" l="1"/>
  <c r="DI329" i="90" s="1"/>
  <c r="DJ329" i="90" s="1"/>
  <c r="DK329" i="90" s="1"/>
  <c r="DL329" i="90" s="1"/>
  <c r="DM329" i="90" s="1"/>
  <c r="DN329" i="90" s="1"/>
  <c r="DO329" i="90" s="1"/>
  <c r="DP329" i="90" s="1"/>
  <c r="DQ329" i="90" s="1"/>
  <c r="DR329" i="90" s="1"/>
  <c r="DS329" i="90" s="1"/>
  <c r="EJ329" i="90"/>
  <c r="DY329" i="90"/>
  <c r="EI329" i="90"/>
  <c r="EC329" i="90"/>
  <c r="BY329" i="90"/>
  <c r="BZ329" i="90" s="1"/>
  <c r="CP329" i="90"/>
  <c r="CQ329" i="90" s="1"/>
  <c r="CR329" i="90" s="1"/>
  <c r="CS329" i="90" s="1"/>
  <c r="CT329" i="90" s="1"/>
  <c r="CU329" i="90" s="1"/>
  <c r="CV329" i="90" s="1"/>
  <c r="CW329" i="90" s="1"/>
  <c r="CX329" i="90" s="1"/>
  <c r="CY329" i="90" s="1"/>
  <c r="CZ329" i="90" s="1"/>
  <c r="DA329" i="90" s="1"/>
  <c r="EG329" i="90"/>
  <c r="EH329" i="90"/>
  <c r="EF329" i="90"/>
  <c r="DZ329" i="90"/>
  <c r="CA329" i="90"/>
  <c r="CB329" i="90" s="1"/>
  <c r="CC329" i="90" s="1"/>
  <c r="CD329" i="90" s="1"/>
  <c r="CE329" i="90" s="1"/>
  <c r="CF329" i="90" s="1"/>
  <c r="CG329" i="90" s="1"/>
  <c r="CH329" i="90" s="1"/>
  <c r="CI329" i="90" s="1"/>
  <c r="ED329" i="90"/>
  <c r="EA329" i="90"/>
  <c r="EE329" i="90"/>
  <c r="EB329" i="90"/>
  <c r="EK329" i="90" l="1"/>
  <c r="FY329" i="90" s="1"/>
  <c r="FZ329" i="90" l="1"/>
  <c r="GE329" i="90"/>
  <c r="BX330" i="90" l="1"/>
  <c r="DZ330" i="90"/>
  <c r="DH330" i="90"/>
  <c r="DI330" i="90" s="1"/>
  <c r="DJ330" i="90" s="1"/>
  <c r="DK330" i="90" s="1"/>
  <c r="DL330" i="90" s="1"/>
  <c r="DM330" i="90" s="1"/>
  <c r="DN330" i="90" s="1"/>
  <c r="DO330" i="90" s="1"/>
  <c r="DP330" i="90" s="1"/>
  <c r="DQ330" i="90" s="1"/>
  <c r="DR330" i="90" s="1"/>
  <c r="DS330" i="90" s="1"/>
  <c r="CP330" i="90"/>
  <c r="CQ330" i="90" s="1"/>
  <c r="CR330" i="90" s="1"/>
  <c r="CS330" i="90" s="1"/>
  <c r="CT330" i="90" s="1"/>
  <c r="CU330" i="90" s="1"/>
  <c r="CV330" i="90" s="1"/>
  <c r="CW330" i="90" s="1"/>
  <c r="CX330" i="90" s="1"/>
  <c r="CY330" i="90" s="1"/>
  <c r="CZ330" i="90" s="1"/>
  <c r="DA330" i="90" s="1"/>
  <c r="EH330" i="90"/>
  <c r="EC330" i="90"/>
  <c r="EJ330" i="90"/>
  <c r="EE330" i="90"/>
  <c r="EF330" i="90"/>
  <c r="EG330" i="90"/>
  <c r="EB330" i="90"/>
  <c r="EI330" i="90"/>
  <c r="BY330" i="90"/>
  <c r="BZ330" i="90" s="1"/>
  <c r="CA330" i="90" s="1"/>
  <c r="CB330" i="90" s="1"/>
  <c r="CC330" i="90" s="1"/>
  <c r="CD330" i="90" s="1"/>
  <c r="CE330" i="90" s="1"/>
  <c r="CF330" i="90" s="1"/>
  <c r="CG330" i="90" s="1"/>
  <c r="CH330" i="90" s="1"/>
  <c r="CI330" i="90" s="1"/>
  <c r="EA330" i="90" l="1"/>
  <c r="DY330" i="90"/>
  <c r="ED330" i="90"/>
  <c r="EK330" i="90" l="1"/>
  <c r="FY330" i="90" s="1"/>
  <c r="FZ330" i="90" l="1"/>
  <c r="GE330" i="90"/>
  <c r="EG331" i="90" l="1"/>
  <c r="CP331" i="90"/>
  <c r="CQ331" i="90" s="1"/>
  <c r="CR331" i="90" s="1"/>
  <c r="CS331" i="90" s="1"/>
  <c r="CT331" i="90" s="1"/>
  <c r="CU331" i="90" s="1"/>
  <c r="CV331" i="90" s="1"/>
  <c r="CW331" i="90" s="1"/>
  <c r="CX331" i="90" s="1"/>
  <c r="CY331" i="90" s="1"/>
  <c r="CZ331" i="90" s="1"/>
  <c r="DA331" i="90" s="1"/>
  <c r="EF331" i="90"/>
  <c r="BX331" i="90"/>
  <c r="DH331" i="90"/>
  <c r="DI331" i="90" s="1"/>
  <c r="DJ331" i="90" s="1"/>
  <c r="DK331" i="90" s="1"/>
  <c r="DL331" i="90" s="1"/>
  <c r="DM331" i="90" s="1"/>
  <c r="DN331" i="90" s="1"/>
  <c r="DO331" i="90" s="1"/>
  <c r="DP331" i="90" s="1"/>
  <c r="DQ331" i="90" s="1"/>
  <c r="DR331" i="90" s="1"/>
  <c r="DS331" i="90" s="1"/>
  <c r="BY331" i="90"/>
  <c r="EC331" i="90"/>
  <c r="EJ331" i="90"/>
  <c r="ED331" i="90"/>
  <c r="EH331" i="90"/>
  <c r="DY331" i="90"/>
  <c r="EA331" i="90"/>
  <c r="BZ331" i="90" l="1"/>
  <c r="CA331" i="90" s="1"/>
  <c r="CB331" i="90" s="1"/>
  <c r="CC331" i="90" s="1"/>
  <c r="CD331" i="90" s="1"/>
  <c r="CE331" i="90" s="1"/>
  <c r="CF331" i="90" s="1"/>
  <c r="CG331" i="90" s="1"/>
  <c r="CH331" i="90" s="1"/>
  <c r="CI331" i="90" s="1"/>
  <c r="EE331" i="90"/>
  <c r="EB331" i="90"/>
  <c r="EI331" i="90"/>
  <c r="DZ331" i="90"/>
  <c r="EK331" i="90" l="1"/>
  <c r="FY331" i="90" s="1"/>
  <c r="FZ331" i="90" l="1"/>
  <c r="GE331" i="90"/>
  <c r="EF332" i="90" l="1"/>
  <c r="ED332" i="90"/>
  <c r="EJ332" i="90"/>
  <c r="EB332" i="90"/>
  <c r="EH332" i="90"/>
  <c r="DZ332" i="90"/>
  <c r="BX332" i="90"/>
  <c r="BY332" i="90" s="1"/>
  <c r="BZ332" i="90" s="1"/>
  <c r="CA332" i="90" s="1"/>
  <c r="CB332" i="90" s="1"/>
  <c r="CC332" i="90" s="1"/>
  <c r="CD332" i="90" s="1"/>
  <c r="CE332" i="90" s="1"/>
  <c r="CF332" i="90" s="1"/>
  <c r="CG332" i="90" s="1"/>
  <c r="CH332" i="90" s="1"/>
  <c r="CI332" i="90" s="1"/>
  <c r="EC332" i="90"/>
  <c r="DY332" i="90"/>
  <c r="CP332" i="90"/>
  <c r="CQ332" i="90" s="1"/>
  <c r="CR332" i="90" s="1"/>
  <c r="CS332" i="90" s="1"/>
  <c r="CT332" i="90" s="1"/>
  <c r="CU332" i="90" s="1"/>
  <c r="CV332" i="90" s="1"/>
  <c r="CW332" i="90" s="1"/>
  <c r="CX332" i="90" s="1"/>
  <c r="CY332" i="90" s="1"/>
  <c r="CZ332" i="90" s="1"/>
  <c r="DA332" i="90" s="1"/>
  <c r="DH332" i="90"/>
  <c r="DI332" i="90" s="1"/>
  <c r="DJ332" i="90" s="1"/>
  <c r="DK332" i="90" s="1"/>
  <c r="DL332" i="90" s="1"/>
  <c r="DM332" i="90" s="1"/>
  <c r="DN332" i="90" s="1"/>
  <c r="DO332" i="90" s="1"/>
  <c r="DP332" i="90" s="1"/>
  <c r="DQ332" i="90" s="1"/>
  <c r="DR332" i="90" s="1"/>
  <c r="DS332" i="90" s="1"/>
  <c r="EI332" i="90"/>
  <c r="EA332" i="90"/>
  <c r="EG332" i="90"/>
  <c r="EE332" i="90"/>
  <c r="EK332" i="90" l="1"/>
  <c r="FY332" i="90" s="1"/>
  <c r="FZ332" i="90" s="1"/>
  <c r="GE332" i="90" s="1"/>
  <c r="CP333" i="90" l="1"/>
  <c r="CQ333" i="90" s="1"/>
  <c r="CR333" i="90" s="1"/>
  <c r="CS333" i="90" s="1"/>
  <c r="CT333" i="90" s="1"/>
  <c r="CU333" i="90" s="1"/>
  <c r="CV333" i="90" s="1"/>
  <c r="CW333" i="90" s="1"/>
  <c r="CX333" i="90" s="1"/>
  <c r="CY333" i="90" s="1"/>
  <c r="CZ333" i="90" s="1"/>
  <c r="DA333" i="90" s="1"/>
  <c r="GH332" i="90"/>
  <c r="GG332" i="90"/>
  <c r="DY333" i="90" l="1"/>
  <c r="EB333" i="90"/>
  <c r="EA333" i="90"/>
  <c r="EJ333" i="90"/>
  <c r="DZ333" i="90"/>
  <c r="EC333" i="90"/>
  <c r="EF333" i="90"/>
  <c r="DH333" i="90"/>
  <c r="DI333" i="90" s="1"/>
  <c r="DJ333" i="90" s="1"/>
  <c r="DK333" i="90" s="1"/>
  <c r="DL333" i="90" s="1"/>
  <c r="DM333" i="90" s="1"/>
  <c r="DN333" i="90" s="1"/>
  <c r="DO333" i="90" s="1"/>
  <c r="DP333" i="90" s="1"/>
  <c r="DQ333" i="90" s="1"/>
  <c r="DR333" i="90" s="1"/>
  <c r="DS333" i="90" s="1"/>
  <c r="EH333" i="90"/>
  <c r="EE333" i="90"/>
  <c r="EI333" i="90"/>
  <c r="BX333" i="90"/>
  <c r="BY333" i="90" s="1"/>
  <c r="BZ333" i="90" s="1"/>
  <c r="CA333" i="90" s="1"/>
  <c r="CB333" i="90" s="1"/>
  <c r="CC333" i="90" s="1"/>
  <c r="CD333" i="90" s="1"/>
  <c r="CE333" i="90" s="1"/>
  <c r="CF333" i="90" s="1"/>
  <c r="CG333" i="90" s="1"/>
  <c r="CH333" i="90" s="1"/>
  <c r="CI333" i="90" s="1"/>
  <c r="ED333" i="90"/>
  <c r="EG333" i="90"/>
  <c r="GF332" i="90"/>
  <c r="EK333" i="90" l="1"/>
  <c r="FY333" i="90" l="1"/>
  <c r="FZ333" i="90" l="1"/>
  <c r="DH334" i="90"/>
  <c r="DI334" i="90" s="1"/>
  <c r="DJ334" i="90" s="1"/>
  <c r="DK334" i="90" s="1"/>
  <c r="DL334" i="90" s="1"/>
  <c r="DM334" i="90" s="1"/>
  <c r="DN334" i="90" s="1"/>
  <c r="DO334" i="90" s="1"/>
  <c r="DP334" i="90" s="1"/>
  <c r="DQ334" i="90" s="1"/>
  <c r="DR334" i="90" s="1"/>
  <c r="DS334" i="90" s="1"/>
  <c r="EJ334" i="90"/>
  <c r="BX334" i="90"/>
  <c r="CP334" i="90"/>
  <c r="CQ334" i="90" s="1"/>
  <c r="CR334" i="90" s="1"/>
  <c r="CS334" i="90" s="1"/>
  <c r="CT334" i="90" s="1"/>
  <c r="CU334" i="90" s="1"/>
  <c r="CV334" i="90" s="1"/>
  <c r="CW334" i="90" s="1"/>
  <c r="CX334" i="90" s="1"/>
  <c r="CY334" i="90" s="1"/>
  <c r="CZ334" i="90" s="1"/>
  <c r="DA334" i="90" s="1"/>
  <c r="EI334" i="90"/>
  <c r="EE334" i="90"/>
  <c r="DZ334" i="90"/>
  <c r="EH334" i="90"/>
  <c r="EG334" i="90"/>
  <c r="EB334" i="90"/>
  <c r="EA334" i="90"/>
  <c r="BY334" i="90"/>
  <c r="BZ334" i="90" s="1"/>
  <c r="CA334" i="90" s="1"/>
  <c r="CB334" i="90" s="1"/>
  <c r="EF334" i="90"/>
  <c r="ED334" i="90" l="1"/>
  <c r="DY334" i="90"/>
  <c r="EC334" i="90"/>
  <c r="CC334" i="90"/>
  <c r="CD334" i="90" s="1"/>
  <c r="CE334" i="90" s="1"/>
  <c r="CF334" i="90" s="1"/>
  <c r="CG334" i="90" s="1"/>
  <c r="CH334" i="90" s="1"/>
  <c r="CI334" i="90" s="1"/>
  <c r="EK334" i="90" l="1"/>
  <c r="FY334" i="90" s="1"/>
  <c r="FZ334" i="90" l="1"/>
  <c r="BX335" i="90" l="1"/>
  <c r="DH335" i="90"/>
  <c r="DI335" i="90" s="1"/>
  <c r="DJ335" i="90" s="1"/>
  <c r="DK335" i="90" s="1"/>
  <c r="DL335" i="90" s="1"/>
  <c r="DM335" i="90" s="1"/>
  <c r="DN335" i="90" s="1"/>
  <c r="DO335" i="90" s="1"/>
  <c r="DP335" i="90" s="1"/>
  <c r="DQ335" i="90" s="1"/>
  <c r="DR335" i="90" s="1"/>
  <c r="DS335" i="90" s="1"/>
  <c r="EI335" i="90"/>
  <c r="EE335" i="90"/>
  <c r="DZ335" i="90"/>
  <c r="CP335" i="90"/>
  <c r="CQ335" i="90" s="1"/>
  <c r="CR335" i="90" s="1"/>
  <c r="CS335" i="90" s="1"/>
  <c r="CT335" i="90" s="1"/>
  <c r="CU335" i="90" s="1"/>
  <c r="CV335" i="90" s="1"/>
  <c r="CW335" i="90" s="1"/>
  <c r="CX335" i="90" s="1"/>
  <c r="CY335" i="90" s="1"/>
  <c r="CZ335" i="90" s="1"/>
  <c r="DA335" i="90" s="1"/>
  <c r="EB335" i="90"/>
  <c r="EJ335" i="90"/>
  <c r="EG335" i="90"/>
  <c r="EH335" i="90"/>
  <c r="EC335" i="90"/>
  <c r="DY335" i="90" l="1"/>
  <c r="EA335" i="90"/>
  <c r="ED335" i="90"/>
  <c r="BY335" i="90"/>
  <c r="BZ335" i="90" s="1"/>
  <c r="CA335" i="90" s="1"/>
  <c r="CB335" i="90" s="1"/>
  <c r="CC335" i="90" s="1"/>
  <c r="CD335" i="90" s="1"/>
  <c r="CE335" i="90" s="1"/>
  <c r="CF335" i="90" s="1"/>
  <c r="CG335" i="90" s="1"/>
  <c r="CH335" i="90" s="1"/>
  <c r="CI335" i="90" s="1"/>
  <c r="EF335" i="90"/>
  <c r="EK335" i="90" l="1"/>
  <c r="FY335" i="90" s="1"/>
  <c r="FZ335" i="90" l="1"/>
  <c r="BX336" i="90" l="1"/>
  <c r="EB336" i="90"/>
  <c r="CP336" i="90"/>
  <c r="CQ336" i="90" s="1"/>
  <c r="CR336" i="90" s="1"/>
  <c r="CS336" i="90" s="1"/>
  <c r="CT336" i="90" s="1"/>
  <c r="CU336" i="90" s="1"/>
  <c r="CV336" i="90" s="1"/>
  <c r="CW336" i="90" s="1"/>
  <c r="CX336" i="90" s="1"/>
  <c r="CY336" i="90" s="1"/>
  <c r="CZ336" i="90" s="1"/>
  <c r="DA336" i="90" s="1"/>
  <c r="EC336" i="90"/>
  <c r="DH336" i="90"/>
  <c r="DI336" i="90" s="1"/>
  <c r="DJ336" i="90" s="1"/>
  <c r="DK336" i="90" s="1"/>
  <c r="DL336" i="90" s="1"/>
  <c r="DM336" i="90" s="1"/>
  <c r="DN336" i="90" s="1"/>
  <c r="DO336" i="90" s="1"/>
  <c r="DP336" i="90" s="1"/>
  <c r="DQ336" i="90" s="1"/>
  <c r="DR336" i="90" s="1"/>
  <c r="DS336" i="90" s="1"/>
  <c r="EG336" i="90"/>
  <c r="BY336" i="90"/>
  <c r="BZ336" i="90" s="1"/>
  <c r="CA336" i="90" s="1"/>
  <c r="CB336" i="90" s="1"/>
  <c r="CC336" i="90" s="1"/>
  <c r="CD336" i="90" s="1"/>
  <c r="CE336" i="90" s="1"/>
  <c r="CF336" i="90" s="1"/>
  <c r="CG336" i="90" s="1"/>
  <c r="CH336" i="90" s="1"/>
  <c r="CI336" i="90" s="1"/>
  <c r="EI336" i="90"/>
  <c r="ED336" i="90"/>
  <c r="DY336" i="90"/>
  <c r="EE336" i="90"/>
  <c r="EH336" i="90"/>
  <c r="EF336" i="90"/>
  <c r="EA336" i="90"/>
  <c r="EJ336" i="90" l="1"/>
  <c r="DZ336" i="90"/>
  <c r="EK336" i="90" l="1"/>
  <c r="FY336" i="90" s="1"/>
  <c r="FZ336" i="90" l="1"/>
  <c r="EB337" i="90"/>
  <c r="EI337" i="90" l="1"/>
  <c r="DH337" i="90"/>
  <c r="DI337" i="90" s="1"/>
  <c r="DJ337" i="90" s="1"/>
  <c r="DK337" i="90" s="1"/>
  <c r="DL337" i="90" s="1"/>
  <c r="DM337" i="90" s="1"/>
  <c r="DN337" i="90" s="1"/>
  <c r="DO337" i="90" s="1"/>
  <c r="DP337" i="90" s="1"/>
  <c r="DQ337" i="90" s="1"/>
  <c r="DR337" i="90" s="1"/>
  <c r="DS337" i="90" s="1"/>
  <c r="EJ337" i="90"/>
  <c r="DZ337" i="90"/>
  <c r="DY337" i="90"/>
  <c r="CP337" i="90"/>
  <c r="CQ337" i="90" s="1"/>
  <c r="CR337" i="90" s="1"/>
  <c r="CS337" i="90" s="1"/>
  <c r="CT337" i="90" s="1"/>
  <c r="CU337" i="90" s="1"/>
  <c r="CV337" i="90" s="1"/>
  <c r="CW337" i="90" s="1"/>
  <c r="CX337" i="90" s="1"/>
  <c r="CY337" i="90" s="1"/>
  <c r="CZ337" i="90" s="1"/>
  <c r="DA337" i="90" s="1"/>
  <c r="EC337" i="90"/>
  <c r="EG337" i="90"/>
  <c r="ED337" i="90"/>
  <c r="EH337" i="90"/>
  <c r="EA337" i="90"/>
  <c r="EF337" i="90"/>
  <c r="BX337" i="90"/>
  <c r="BY337" i="90" s="1"/>
  <c r="BZ337" i="90" s="1"/>
  <c r="CA337" i="90" s="1"/>
  <c r="CB337" i="90" s="1"/>
  <c r="CC337" i="90" s="1"/>
  <c r="CD337" i="90" s="1"/>
  <c r="CE337" i="90" s="1"/>
  <c r="CF337" i="90" s="1"/>
  <c r="CG337" i="90" s="1"/>
  <c r="CH337" i="90" s="1"/>
  <c r="CI337" i="90" s="1"/>
  <c r="EE337" i="90"/>
  <c r="EK337" i="90" l="1"/>
  <c r="FY337" i="90" s="1"/>
  <c r="GE337" i="90" l="1"/>
  <c r="FZ337" i="90"/>
  <c r="DH338" i="90" l="1"/>
  <c r="DI338" i="90" s="1"/>
  <c r="DJ338" i="90" s="1"/>
  <c r="DK338" i="90" s="1"/>
  <c r="DL338" i="90" s="1"/>
  <c r="DM338" i="90" s="1"/>
  <c r="DN338" i="90" s="1"/>
  <c r="DO338" i="90" s="1"/>
  <c r="DP338" i="90" s="1"/>
  <c r="DQ338" i="90" s="1"/>
  <c r="DR338" i="90" s="1"/>
  <c r="DS338" i="90" s="1"/>
  <c r="CP338" i="90"/>
  <c r="CQ338" i="90" s="1"/>
  <c r="CR338" i="90" s="1"/>
  <c r="CS338" i="90" s="1"/>
  <c r="CT338" i="90" s="1"/>
  <c r="CU338" i="90" s="1"/>
  <c r="CV338" i="90" s="1"/>
  <c r="CW338" i="90" s="1"/>
  <c r="CX338" i="90" s="1"/>
  <c r="CY338" i="90" s="1"/>
  <c r="CZ338" i="90" s="1"/>
  <c r="DA338" i="90" s="1"/>
  <c r="DZ338" i="90"/>
  <c r="EA338" i="90"/>
  <c r="EC338" i="90"/>
  <c r="EG338" i="90"/>
  <c r="ED338" i="90"/>
  <c r="EF338" i="90"/>
  <c r="EE338" i="90"/>
  <c r="BX338" i="90" l="1"/>
  <c r="BY338" i="90" s="1"/>
  <c r="EH338" i="90"/>
  <c r="EI338" i="90"/>
  <c r="BZ338" i="90"/>
  <c r="CA338" i="90" s="1"/>
  <c r="CB338" i="90" s="1"/>
  <c r="CC338" i="90" s="1"/>
  <c r="CD338" i="90" s="1"/>
  <c r="CE338" i="90" s="1"/>
  <c r="CF338" i="90" s="1"/>
  <c r="CG338" i="90" s="1"/>
  <c r="CH338" i="90" s="1"/>
  <c r="CI338" i="90" s="1"/>
  <c r="DY338" i="90"/>
  <c r="EJ338" i="90"/>
  <c r="EB338" i="90"/>
  <c r="EK338" i="90" l="1"/>
  <c r="FY338" i="90" s="1"/>
  <c r="GE338" i="90" l="1"/>
  <c r="FZ338" i="90"/>
  <c r="BX339" i="90" l="1"/>
  <c r="DZ339" i="90"/>
  <c r="EE339" i="90"/>
  <c r="CP339" i="90"/>
  <c r="CQ339" i="90" s="1"/>
  <c r="CR339" i="90" s="1"/>
  <c r="CS339" i="90" s="1"/>
  <c r="CT339" i="90" s="1"/>
  <c r="CU339" i="90" s="1"/>
  <c r="CV339" i="90" s="1"/>
  <c r="CW339" i="90" s="1"/>
  <c r="CX339" i="90" s="1"/>
  <c r="CY339" i="90" s="1"/>
  <c r="CZ339" i="90" s="1"/>
  <c r="DA339" i="90" s="1"/>
  <c r="BY339" i="90"/>
  <c r="BZ339" i="90" s="1"/>
  <c r="CA339" i="90" s="1"/>
  <c r="CB339" i="90" s="1"/>
  <c r="CC339" i="90" s="1"/>
  <c r="EA339" i="90"/>
  <c r="DH339" i="90"/>
  <c r="DI339" i="90" s="1"/>
  <c r="DJ339" i="90" s="1"/>
  <c r="DK339" i="90" s="1"/>
  <c r="DL339" i="90" s="1"/>
  <c r="DM339" i="90" s="1"/>
  <c r="DN339" i="90" s="1"/>
  <c r="DO339" i="90" s="1"/>
  <c r="DP339" i="90" s="1"/>
  <c r="DQ339" i="90" s="1"/>
  <c r="DR339" i="90" s="1"/>
  <c r="DS339" i="90" s="1"/>
  <c r="EF339" i="90"/>
  <c r="EJ339" i="90"/>
  <c r="EB339" i="90"/>
  <c r="ED339" i="90"/>
  <c r="EI339" i="90"/>
  <c r="EC339" i="90"/>
  <c r="DY339" i="90"/>
  <c r="EG339" i="90" l="1"/>
  <c r="CD339" i="90"/>
  <c r="CE339" i="90" s="1"/>
  <c r="CF339" i="90" s="1"/>
  <c r="CG339" i="90" s="1"/>
  <c r="CH339" i="90" s="1"/>
  <c r="CI339" i="90" s="1"/>
  <c r="EH339" i="90"/>
  <c r="EK339" i="90" l="1"/>
  <c r="FY339" i="90" s="1"/>
  <c r="GE339" i="90" l="1"/>
  <c r="FZ339" i="90"/>
  <c r="EJ340" i="90" l="1"/>
  <c r="EI340" i="90"/>
  <c r="EA340" i="90"/>
  <c r="EE340" i="90"/>
  <c r="EB340" i="90"/>
  <c r="DH340" i="90"/>
  <c r="DI340" i="90" s="1"/>
  <c r="DJ340" i="90" s="1"/>
  <c r="DK340" i="90" s="1"/>
  <c r="DL340" i="90" s="1"/>
  <c r="DM340" i="90" s="1"/>
  <c r="DN340" i="90" s="1"/>
  <c r="DO340" i="90" s="1"/>
  <c r="DP340" i="90" s="1"/>
  <c r="DQ340" i="90" s="1"/>
  <c r="DR340" i="90" s="1"/>
  <c r="DS340" i="90" s="1"/>
  <c r="BX340" i="90"/>
  <c r="BY340" i="90" s="1"/>
  <c r="BZ340" i="90" s="1"/>
  <c r="CA340" i="90" s="1"/>
  <c r="CB340" i="90" s="1"/>
  <c r="CC340" i="90" s="1"/>
  <c r="CD340" i="90" s="1"/>
  <c r="CE340" i="90" s="1"/>
  <c r="CF340" i="90" s="1"/>
  <c r="CG340" i="90" s="1"/>
  <c r="CH340" i="90" s="1"/>
  <c r="CI340" i="90" s="1"/>
  <c r="CP340" i="90"/>
  <c r="CQ340" i="90" s="1"/>
  <c r="CR340" i="90" s="1"/>
  <c r="CS340" i="90" s="1"/>
  <c r="CT340" i="90" s="1"/>
  <c r="CU340" i="90" s="1"/>
  <c r="CV340" i="90" s="1"/>
  <c r="CW340" i="90" s="1"/>
  <c r="CX340" i="90" s="1"/>
  <c r="CY340" i="90" s="1"/>
  <c r="CZ340" i="90" s="1"/>
  <c r="DA340" i="90" s="1"/>
  <c r="EH340" i="90"/>
  <c r="EF340" i="90"/>
  <c r="EG340" i="90"/>
  <c r="EC340" i="90"/>
  <c r="DY340" i="90"/>
  <c r="DZ340" i="90"/>
  <c r="ED340" i="90"/>
  <c r="EK340" i="90" l="1"/>
  <c r="FY340" i="90" s="1"/>
  <c r="GE340" i="90" l="1"/>
  <c r="FZ340" i="90"/>
  <c r="DH341" i="90" l="1"/>
  <c r="DI341" i="90" s="1"/>
  <c r="DJ341" i="90" s="1"/>
  <c r="DK341" i="90" s="1"/>
  <c r="DL341" i="90" s="1"/>
  <c r="DM341" i="90" s="1"/>
  <c r="DN341" i="90" s="1"/>
  <c r="DO341" i="90" s="1"/>
  <c r="DP341" i="90" s="1"/>
  <c r="DQ341" i="90" s="1"/>
  <c r="DR341" i="90" s="1"/>
  <c r="DS341" i="90" s="1"/>
  <c r="EI341" i="90"/>
  <c r="CP341" i="90"/>
  <c r="CQ341" i="90" s="1"/>
  <c r="CR341" i="90" s="1"/>
  <c r="CS341" i="90" s="1"/>
  <c r="CT341" i="90" s="1"/>
  <c r="CU341" i="90" s="1"/>
  <c r="CV341" i="90" s="1"/>
  <c r="CW341" i="90" s="1"/>
  <c r="CX341" i="90" s="1"/>
  <c r="CY341" i="90" s="1"/>
  <c r="CZ341" i="90" s="1"/>
  <c r="DA341" i="90" s="1"/>
  <c r="EH341" i="90"/>
  <c r="EB341" i="90"/>
  <c r="EE341" i="90"/>
  <c r="EC341" i="90"/>
  <c r="BX341" i="90"/>
  <c r="BY341" i="90" s="1"/>
  <c r="BZ341" i="90" s="1"/>
  <c r="CA341" i="90" s="1"/>
  <c r="CB341" i="90" s="1"/>
  <c r="CC341" i="90" s="1"/>
  <c r="CD341" i="90" s="1"/>
  <c r="CE341" i="90" s="1"/>
  <c r="CF341" i="90" s="1"/>
  <c r="CG341" i="90" s="1"/>
  <c r="CH341" i="90" s="1"/>
  <c r="CI341" i="90" s="1"/>
  <c r="EJ341" i="90"/>
  <c r="ED341" i="90"/>
  <c r="DZ341" i="90" l="1"/>
  <c r="EA341" i="90"/>
  <c r="EF341" i="90"/>
  <c r="EG341" i="90"/>
  <c r="DY341" i="90"/>
  <c r="EK341" i="90" l="1"/>
  <c r="FY341" i="90" s="1"/>
  <c r="GE341" i="90" s="1"/>
  <c r="FZ341" i="90" l="1"/>
  <c r="DY342" i="90" l="1"/>
  <c r="EE342" i="90"/>
  <c r="EJ342" i="90"/>
  <c r="BX342" i="90"/>
  <c r="BY342" i="90" s="1"/>
  <c r="BZ342" i="90" s="1"/>
  <c r="CA342" i="90" s="1"/>
  <c r="CB342" i="90" s="1"/>
  <c r="CC342" i="90" s="1"/>
  <c r="CD342" i="90" s="1"/>
  <c r="CE342" i="90" s="1"/>
  <c r="CF342" i="90" s="1"/>
  <c r="CG342" i="90" s="1"/>
  <c r="CH342" i="90" s="1"/>
  <c r="CI342" i="90" s="1"/>
  <c r="DH342" i="90"/>
  <c r="DI342" i="90" s="1"/>
  <c r="DJ342" i="90" s="1"/>
  <c r="DK342" i="90" s="1"/>
  <c r="DL342" i="90" s="1"/>
  <c r="DM342" i="90" s="1"/>
  <c r="DN342" i="90" s="1"/>
  <c r="DO342" i="90" s="1"/>
  <c r="DP342" i="90" s="1"/>
  <c r="DQ342" i="90" s="1"/>
  <c r="DR342" i="90" s="1"/>
  <c r="DS342" i="90" s="1"/>
  <c r="EB342" i="90"/>
  <c r="EI342" i="90"/>
  <c r="CP342" i="90"/>
  <c r="CQ342" i="90" s="1"/>
  <c r="CR342" i="90" s="1"/>
  <c r="CS342" i="90" s="1"/>
  <c r="CT342" i="90" s="1"/>
  <c r="CU342" i="90" s="1"/>
  <c r="CV342" i="90" s="1"/>
  <c r="CW342" i="90" s="1"/>
  <c r="CX342" i="90" s="1"/>
  <c r="CY342" i="90" s="1"/>
  <c r="CZ342" i="90" s="1"/>
  <c r="DA342" i="90" s="1"/>
  <c r="EF342" i="90"/>
  <c r="DZ342" i="90"/>
  <c r="EG342" i="90"/>
  <c r="ED342" i="90"/>
  <c r="EA342" i="90"/>
  <c r="EH342" i="90"/>
  <c r="EC342" i="90"/>
  <c r="EK342" i="90" l="1"/>
  <c r="FY342" i="90" l="1"/>
  <c r="FZ342" i="90" s="1"/>
  <c r="EH343" i="90" l="1"/>
  <c r="DZ343" i="90"/>
  <c r="BX343" i="90"/>
  <c r="EJ343" i="90"/>
  <c r="ED343" i="90"/>
  <c r="DH343" i="90"/>
  <c r="DI343" i="90" s="1"/>
  <c r="DJ343" i="90" s="1"/>
  <c r="DK343" i="90" s="1"/>
  <c r="DL343" i="90" s="1"/>
  <c r="DM343" i="90" s="1"/>
  <c r="DN343" i="90" s="1"/>
  <c r="DO343" i="90" s="1"/>
  <c r="DP343" i="90" s="1"/>
  <c r="DQ343" i="90" s="1"/>
  <c r="DR343" i="90" s="1"/>
  <c r="DS343" i="90" s="1"/>
  <c r="CP343" i="90"/>
  <c r="CQ343" i="90" s="1"/>
  <c r="CR343" i="90" s="1"/>
  <c r="CS343" i="90" s="1"/>
  <c r="CT343" i="90" s="1"/>
  <c r="CU343" i="90" s="1"/>
  <c r="CV343" i="90" s="1"/>
  <c r="CW343" i="90" s="1"/>
  <c r="CX343" i="90" s="1"/>
  <c r="CY343" i="90" s="1"/>
  <c r="CZ343" i="90" s="1"/>
  <c r="DA343" i="90" s="1"/>
  <c r="EE343" i="90"/>
  <c r="EC343" i="90"/>
  <c r="EA343" i="90"/>
  <c r="DY343" i="90"/>
  <c r="EG343" i="90" l="1"/>
  <c r="EB343" i="90"/>
  <c r="EF343" i="90"/>
  <c r="EI343" i="90"/>
  <c r="BY343" i="90"/>
  <c r="BZ343" i="90" s="1"/>
  <c r="CA343" i="90" s="1"/>
  <c r="CB343" i="90" s="1"/>
  <c r="CC343" i="90" s="1"/>
  <c r="CD343" i="90" s="1"/>
  <c r="CE343" i="90" s="1"/>
  <c r="CF343" i="90" s="1"/>
  <c r="CG343" i="90" s="1"/>
  <c r="CH343" i="90" s="1"/>
  <c r="CI343" i="90" s="1"/>
  <c r="EK343" i="90" l="1"/>
  <c r="FY343" i="90" s="1"/>
  <c r="EJ344" i="90" l="1"/>
  <c r="FZ343" i="90"/>
  <c r="EA344" i="90" l="1"/>
  <c r="EE344" i="90"/>
  <c r="EG344" i="90"/>
  <c r="EH344" i="90"/>
  <c r="EC344" i="90"/>
  <c r="EF344" i="90"/>
  <c r="DZ344" i="90"/>
  <c r="DY344" i="90"/>
  <c r="ED344" i="90"/>
  <c r="BX344" i="90"/>
  <c r="EI344" i="90"/>
  <c r="DH344" i="90"/>
  <c r="DI344" i="90" s="1"/>
  <c r="DJ344" i="90" s="1"/>
  <c r="DK344" i="90" s="1"/>
  <c r="DL344" i="90" s="1"/>
  <c r="DM344" i="90" s="1"/>
  <c r="DN344" i="90" s="1"/>
  <c r="DO344" i="90" s="1"/>
  <c r="DP344" i="90" s="1"/>
  <c r="DQ344" i="90" s="1"/>
  <c r="DR344" i="90" s="1"/>
  <c r="DS344" i="90" s="1"/>
  <c r="EB344" i="90"/>
  <c r="BY344" i="90"/>
  <c r="BZ344" i="90"/>
  <c r="CA344" i="90" s="1"/>
  <c r="CB344" i="90" s="1"/>
  <c r="CC344" i="90" s="1"/>
  <c r="CD344" i="90" s="1"/>
  <c r="CE344" i="90" s="1"/>
  <c r="CF344" i="90" s="1"/>
  <c r="CG344" i="90" s="1"/>
  <c r="CH344" i="90" s="1"/>
  <c r="CI344" i="90" s="1"/>
  <c r="CP344" i="90"/>
  <c r="CQ344" i="90" s="1"/>
  <c r="CR344" i="90" s="1"/>
  <c r="CS344" i="90" s="1"/>
  <c r="CT344" i="90" s="1"/>
  <c r="CU344" i="90" s="1"/>
  <c r="CV344" i="90" s="1"/>
  <c r="CW344" i="90" s="1"/>
  <c r="CX344" i="90" s="1"/>
  <c r="CY344" i="90" s="1"/>
  <c r="CZ344" i="90" s="1"/>
  <c r="DA344" i="90" s="1"/>
  <c r="EK344" i="90" l="1"/>
  <c r="FY344" i="90" s="1"/>
  <c r="BX345" i="90" l="1"/>
  <c r="FZ344" i="90"/>
  <c r="EG345" i="90" l="1"/>
  <c r="ED345" i="90"/>
  <c r="EH345" i="90"/>
  <c r="DY345" i="90"/>
  <c r="EE345" i="90"/>
  <c r="DZ345" i="90"/>
  <c r="CP345" i="90"/>
  <c r="CQ345" i="90" s="1"/>
  <c r="CR345" i="90" s="1"/>
  <c r="CS345" i="90" s="1"/>
  <c r="CT345" i="90" s="1"/>
  <c r="CU345" i="90" s="1"/>
  <c r="CV345" i="90" s="1"/>
  <c r="CW345" i="90" s="1"/>
  <c r="CX345" i="90" s="1"/>
  <c r="CY345" i="90" s="1"/>
  <c r="CZ345" i="90" s="1"/>
  <c r="DA345" i="90" s="1"/>
  <c r="EF345" i="90"/>
  <c r="EB345" i="90"/>
  <c r="EI345" i="90"/>
  <c r="BY345" i="90"/>
  <c r="BZ345" i="90" s="1"/>
  <c r="CA345" i="90" s="1"/>
  <c r="CB345" i="90" s="1"/>
  <c r="CC345" i="90" s="1"/>
  <c r="CD345" i="90" s="1"/>
  <c r="CE345" i="90" s="1"/>
  <c r="CF345" i="90" s="1"/>
  <c r="CG345" i="90" s="1"/>
  <c r="CH345" i="90" s="1"/>
  <c r="CI345" i="90" s="1"/>
  <c r="EA345" i="90"/>
  <c r="EJ345" i="90"/>
  <c r="DH345" i="90"/>
  <c r="DI345" i="90"/>
  <c r="DJ345" i="90" s="1"/>
  <c r="DK345" i="90" s="1"/>
  <c r="DL345" i="90" s="1"/>
  <c r="DM345" i="90" s="1"/>
  <c r="DN345" i="90" s="1"/>
  <c r="DO345" i="90" s="1"/>
  <c r="DP345" i="90" s="1"/>
  <c r="DQ345" i="90" s="1"/>
  <c r="DR345" i="90" s="1"/>
  <c r="DS345" i="90" s="1"/>
  <c r="EC345" i="90"/>
  <c r="EK345" i="90" l="1"/>
  <c r="FY345" i="90" s="1"/>
  <c r="FZ345" i="90" l="1"/>
  <c r="EA346" i="90" l="1"/>
  <c r="EF346" i="90"/>
  <c r="DZ346" i="90"/>
  <c r="EE346" i="90"/>
  <c r="DH346" i="90"/>
  <c r="DI346" i="90" s="1"/>
  <c r="DJ346" i="90" s="1"/>
  <c r="DK346" i="90" s="1"/>
  <c r="DL346" i="90" s="1"/>
  <c r="DM346" i="90" s="1"/>
  <c r="DN346" i="90" s="1"/>
  <c r="DO346" i="90" s="1"/>
  <c r="DP346" i="90" s="1"/>
  <c r="DQ346" i="90" s="1"/>
  <c r="DR346" i="90" s="1"/>
  <c r="DS346" i="90" s="1"/>
  <c r="EI346" i="90"/>
  <c r="EB346" i="90"/>
  <c r="CP346" i="90"/>
  <c r="CQ346" i="90" s="1"/>
  <c r="CR346" i="90" s="1"/>
  <c r="CS346" i="90" s="1"/>
  <c r="CT346" i="90" s="1"/>
  <c r="CU346" i="90" s="1"/>
  <c r="CV346" i="90" s="1"/>
  <c r="CW346" i="90" s="1"/>
  <c r="CX346" i="90" s="1"/>
  <c r="CY346" i="90" s="1"/>
  <c r="CZ346" i="90" s="1"/>
  <c r="DA346" i="90" s="1"/>
  <c r="EC346" i="90"/>
  <c r="EH346" i="90"/>
  <c r="DY346" i="90"/>
  <c r="EJ346" i="90"/>
  <c r="BX346" i="90"/>
  <c r="BY346" i="90" s="1"/>
  <c r="BZ346" i="90" s="1"/>
  <c r="CA346" i="90" s="1"/>
  <c r="CB346" i="90" s="1"/>
  <c r="CC346" i="90" s="1"/>
  <c r="CD346" i="90" s="1"/>
  <c r="CE346" i="90" s="1"/>
  <c r="CF346" i="90" s="1"/>
  <c r="CG346" i="90" s="1"/>
  <c r="CH346" i="90" s="1"/>
  <c r="CI346" i="90" s="1"/>
  <c r="ED346" i="90"/>
  <c r="EG346" i="90"/>
  <c r="EK346" i="90" l="1"/>
  <c r="FY346" i="90" s="1"/>
  <c r="FZ346" i="90" s="1"/>
  <c r="DZ347" i="90" l="1"/>
  <c r="EC347" i="90"/>
  <c r="EJ347" i="90"/>
  <c r="EG347" i="90"/>
  <c r="EF347" i="90"/>
  <c r="EI347" i="90"/>
  <c r="BX347" i="90"/>
  <c r="EA347" i="90"/>
  <c r="DH347" i="90"/>
  <c r="DI347" i="90" s="1"/>
  <c r="DJ347" i="90" s="1"/>
  <c r="DK347" i="90" s="1"/>
  <c r="DL347" i="90" s="1"/>
  <c r="DM347" i="90" s="1"/>
  <c r="DN347" i="90" s="1"/>
  <c r="DO347" i="90" s="1"/>
  <c r="DP347" i="90" s="1"/>
  <c r="DQ347" i="90" s="1"/>
  <c r="DR347" i="90" s="1"/>
  <c r="DS347" i="90" s="1"/>
  <c r="EB347" i="90"/>
  <c r="EE347" i="90"/>
  <c r="CP347" i="90"/>
  <c r="CQ347" i="90" s="1"/>
  <c r="CR347" i="90" s="1"/>
  <c r="CS347" i="90" s="1"/>
  <c r="CT347" i="90" s="1"/>
  <c r="CU347" i="90" s="1"/>
  <c r="CV347" i="90" s="1"/>
  <c r="CW347" i="90" s="1"/>
  <c r="CX347" i="90" s="1"/>
  <c r="CY347" i="90" s="1"/>
  <c r="CZ347" i="90" s="1"/>
  <c r="DA347" i="90" s="1"/>
  <c r="DY347" i="90"/>
  <c r="BY347" i="90"/>
  <c r="BZ347" i="90" s="1"/>
  <c r="CA347" i="90" s="1"/>
  <c r="CB347" i="90" s="1"/>
  <c r="CC347" i="90" s="1"/>
  <c r="CD347" i="90" s="1"/>
  <c r="CE347" i="90" s="1"/>
  <c r="CF347" i="90" s="1"/>
  <c r="CG347" i="90" s="1"/>
  <c r="CH347" i="90" s="1"/>
  <c r="CI347" i="90" s="1"/>
  <c r="EH347" i="90"/>
  <c r="ED347" i="90"/>
  <c r="EK347" i="90" l="1"/>
  <c r="FY347" i="90" l="1"/>
  <c r="GE347" i="90" l="1"/>
  <c r="FZ347" i="90"/>
  <c r="DH348" i="90" l="1"/>
  <c r="DI348" i="90" s="1"/>
  <c r="DJ348" i="90" s="1"/>
  <c r="DK348" i="90" s="1"/>
  <c r="DL348" i="90" s="1"/>
  <c r="DM348" i="90" s="1"/>
  <c r="DN348" i="90" s="1"/>
  <c r="DO348" i="90" s="1"/>
  <c r="DP348" i="90" s="1"/>
  <c r="DQ348" i="90" s="1"/>
  <c r="DR348" i="90" s="1"/>
  <c r="DS348" i="90" s="1"/>
  <c r="EA348" i="90"/>
  <c r="CP348" i="90"/>
  <c r="CQ348" i="90" s="1"/>
  <c r="CR348" i="90" s="1"/>
  <c r="CS348" i="90" s="1"/>
  <c r="CT348" i="90" s="1"/>
  <c r="CU348" i="90" s="1"/>
  <c r="CV348" i="90" s="1"/>
  <c r="CW348" i="90" s="1"/>
  <c r="CX348" i="90" s="1"/>
  <c r="CY348" i="90" s="1"/>
  <c r="CZ348" i="90" s="1"/>
  <c r="DA348" i="90" s="1"/>
  <c r="EJ348" i="90"/>
  <c r="EG348" i="90"/>
  <c r="EF348" i="90"/>
  <c r="EB348" i="90"/>
  <c r="EC348" i="90"/>
  <c r="ED348" i="90"/>
  <c r="DZ348" i="90"/>
  <c r="EI348" i="90"/>
  <c r="EE348" i="90"/>
  <c r="EH348" i="90"/>
  <c r="BX348" i="90" l="1"/>
  <c r="BY348" i="90" s="1"/>
  <c r="BZ348" i="90" s="1"/>
  <c r="CA348" i="90" s="1"/>
  <c r="CB348" i="90" s="1"/>
  <c r="CC348" i="90" s="1"/>
  <c r="CD348" i="90" s="1"/>
  <c r="CE348" i="90" s="1"/>
  <c r="CF348" i="90" s="1"/>
  <c r="CG348" i="90" s="1"/>
  <c r="CH348" i="90" s="1"/>
  <c r="CI348" i="90" s="1"/>
  <c r="DY348" i="90"/>
  <c r="EK348" i="90" s="1"/>
  <c r="FY348" i="90" l="1"/>
  <c r="GE348" i="90" l="1"/>
  <c r="FZ348" i="90"/>
  <c r="DH349" i="90" l="1"/>
  <c r="DI349" i="90" s="1"/>
  <c r="DJ349" i="90" s="1"/>
  <c r="DK349" i="90" s="1"/>
  <c r="DL349" i="90" s="1"/>
  <c r="DM349" i="90" s="1"/>
  <c r="DN349" i="90" s="1"/>
  <c r="DO349" i="90" s="1"/>
  <c r="DP349" i="90" s="1"/>
  <c r="DQ349" i="90" s="1"/>
  <c r="DR349" i="90" s="1"/>
  <c r="DS349" i="90" s="1"/>
  <c r="BX349" i="90"/>
  <c r="EI349" i="90"/>
  <c r="DY349" i="90"/>
  <c r="CP349" i="90"/>
  <c r="CQ349" i="90" s="1"/>
  <c r="CR349" i="90" s="1"/>
  <c r="CS349" i="90" s="1"/>
  <c r="CT349" i="90" s="1"/>
  <c r="CU349" i="90" s="1"/>
  <c r="CV349" i="90" s="1"/>
  <c r="CW349" i="90" s="1"/>
  <c r="CX349" i="90" s="1"/>
  <c r="CY349" i="90" s="1"/>
  <c r="CZ349" i="90" s="1"/>
  <c r="DA349" i="90" s="1"/>
  <c r="EH349" i="90"/>
  <c r="EB349" i="90"/>
  <c r="EE349" i="90"/>
  <c r="EG349" i="90" l="1"/>
  <c r="EC349" i="90"/>
  <c r="BY349" i="90"/>
  <c r="BZ349" i="90" s="1"/>
  <c r="CA349" i="90" s="1"/>
  <c r="CB349" i="90" s="1"/>
  <c r="CC349" i="90" s="1"/>
  <c r="CD349" i="90" s="1"/>
  <c r="CE349" i="90" s="1"/>
  <c r="CF349" i="90" s="1"/>
  <c r="CG349" i="90" s="1"/>
  <c r="CH349" i="90" s="1"/>
  <c r="CI349" i="90" s="1"/>
  <c r="EF349" i="90"/>
  <c r="EJ349" i="90"/>
  <c r="ED349" i="90"/>
  <c r="EA349" i="90"/>
  <c r="DZ349" i="90"/>
  <c r="EK349" i="90" l="1"/>
  <c r="FY349" i="90" s="1"/>
  <c r="FZ349" i="90" l="1"/>
  <c r="GE349" i="90"/>
  <c r="DZ350" i="90" l="1"/>
  <c r="EA350" i="90"/>
  <c r="EB350" i="90"/>
  <c r="EC350" i="90"/>
  <c r="EI350" i="90"/>
  <c r="DY350" i="90"/>
  <c r="DH350" i="90"/>
  <c r="DI350" i="90" s="1"/>
  <c r="DJ350" i="90" s="1"/>
  <c r="DK350" i="90" s="1"/>
  <c r="DL350" i="90" s="1"/>
  <c r="DM350" i="90" s="1"/>
  <c r="DN350" i="90" s="1"/>
  <c r="DO350" i="90" s="1"/>
  <c r="DP350" i="90" s="1"/>
  <c r="DQ350" i="90" s="1"/>
  <c r="DR350" i="90" s="1"/>
  <c r="DS350" i="90" s="1"/>
  <c r="BX350" i="90"/>
  <c r="BY350" i="90" s="1"/>
  <c r="BZ350" i="90" s="1"/>
  <c r="CA350" i="90" s="1"/>
  <c r="CB350" i="90" s="1"/>
  <c r="CC350" i="90" s="1"/>
  <c r="CD350" i="90" s="1"/>
  <c r="CE350" i="90" s="1"/>
  <c r="CF350" i="90" s="1"/>
  <c r="CG350" i="90" s="1"/>
  <c r="CH350" i="90" s="1"/>
  <c r="CI350" i="90" s="1"/>
  <c r="EG350" i="90"/>
  <c r="EH350" i="90"/>
  <c r="EJ350" i="90"/>
  <c r="EE350" i="90"/>
  <c r="EF350" i="90"/>
  <c r="ED350" i="90"/>
  <c r="CP350" i="90"/>
  <c r="CQ350" i="90" s="1"/>
  <c r="CR350" i="90" s="1"/>
  <c r="CS350" i="90" s="1"/>
  <c r="CT350" i="90" s="1"/>
  <c r="CU350" i="90" s="1"/>
  <c r="CV350" i="90" s="1"/>
  <c r="CW350" i="90" s="1"/>
  <c r="CX350" i="90" s="1"/>
  <c r="CY350" i="90" s="1"/>
  <c r="CZ350" i="90" s="1"/>
  <c r="DA350" i="90" s="1"/>
  <c r="EK350" i="90" l="1"/>
  <c r="FY350" i="90" l="1"/>
  <c r="GE350" i="90" s="1"/>
  <c r="FZ350" i="90" l="1"/>
  <c r="CP351" i="90"/>
  <c r="CQ351" i="90" s="1"/>
  <c r="CR351" i="90" s="1"/>
  <c r="CS351" i="90" s="1"/>
  <c r="CT351" i="90" s="1"/>
  <c r="CU351" i="90" s="1"/>
  <c r="CV351" i="90" s="1"/>
  <c r="CW351" i="90" s="1"/>
  <c r="CX351" i="90" s="1"/>
  <c r="CY351" i="90" s="1"/>
  <c r="CZ351" i="90" s="1"/>
  <c r="DA351" i="90" s="1"/>
  <c r="EI351" i="90" l="1"/>
  <c r="BX351" i="90"/>
  <c r="BY351" i="90" s="1"/>
  <c r="BZ351" i="90" s="1"/>
  <c r="CA351" i="90" s="1"/>
  <c r="CB351" i="90" s="1"/>
  <c r="CC351" i="90" s="1"/>
  <c r="CD351" i="90" s="1"/>
  <c r="CE351" i="90" s="1"/>
  <c r="CF351" i="90" s="1"/>
  <c r="CG351" i="90" s="1"/>
  <c r="CH351" i="90" s="1"/>
  <c r="CI351" i="90" s="1"/>
  <c r="EA351" i="90"/>
  <c r="EH351" i="90"/>
  <c r="EE351" i="90"/>
  <c r="EC351" i="90"/>
  <c r="DY351" i="90"/>
  <c r="EJ351" i="90"/>
  <c r="DH351" i="90"/>
  <c r="DI351" i="90" s="1"/>
  <c r="DJ351" i="90" s="1"/>
  <c r="DK351" i="90" s="1"/>
  <c r="DL351" i="90" s="1"/>
  <c r="DM351" i="90" s="1"/>
  <c r="DN351" i="90" s="1"/>
  <c r="DO351" i="90" s="1"/>
  <c r="DP351" i="90" s="1"/>
  <c r="DQ351" i="90" s="1"/>
  <c r="DR351" i="90" s="1"/>
  <c r="DS351" i="90" s="1"/>
  <c r="DZ351" i="90"/>
  <c r="EB351" i="90"/>
  <c r="EF351" i="90"/>
  <c r="ED351" i="90"/>
  <c r="EG351" i="90"/>
  <c r="EK351" i="90" l="1"/>
  <c r="FY351" i="90" s="1"/>
  <c r="FZ351" i="90" l="1"/>
  <c r="GE351" i="90"/>
  <c r="EA352" i="90" l="1"/>
  <c r="EG352" i="90"/>
  <c r="EJ352" i="90"/>
  <c r="EE352" i="90"/>
  <c r="ED352" i="90"/>
  <c r="DH352" i="90"/>
  <c r="DI352" i="90" s="1"/>
  <c r="DJ352" i="90" s="1"/>
  <c r="DK352" i="90" s="1"/>
  <c r="DL352" i="90" s="1"/>
  <c r="DM352" i="90" s="1"/>
  <c r="DN352" i="90" s="1"/>
  <c r="DO352" i="90" s="1"/>
  <c r="DP352" i="90" s="1"/>
  <c r="DQ352" i="90" s="1"/>
  <c r="DR352" i="90" s="1"/>
  <c r="DS352" i="90" s="1"/>
  <c r="CP352" i="90"/>
  <c r="CQ352" i="90" s="1"/>
  <c r="CR352" i="90" s="1"/>
  <c r="CS352" i="90" s="1"/>
  <c r="CT352" i="90" s="1"/>
  <c r="CU352" i="90" s="1"/>
  <c r="CV352" i="90" s="1"/>
  <c r="CW352" i="90" s="1"/>
  <c r="CX352" i="90" s="1"/>
  <c r="CY352" i="90" s="1"/>
  <c r="CZ352" i="90" s="1"/>
  <c r="DA352" i="90" s="1"/>
  <c r="EB352" i="90"/>
  <c r="EC352" i="90"/>
  <c r="EH352" i="90"/>
  <c r="DY352" i="90"/>
  <c r="EF352" i="90"/>
  <c r="EI352" i="90"/>
  <c r="DZ352" i="90" l="1"/>
  <c r="EK352" i="90" s="1"/>
  <c r="FY352" i="90" s="1"/>
  <c r="BX352" i="90"/>
  <c r="BY352" i="90" s="1"/>
  <c r="BZ352" i="90" s="1"/>
  <c r="CA352" i="90" s="1"/>
  <c r="CB352" i="90" s="1"/>
  <c r="CC352" i="90" s="1"/>
  <c r="CD352" i="90" s="1"/>
  <c r="CE352" i="90" s="1"/>
  <c r="CF352" i="90" s="1"/>
  <c r="CG352" i="90" s="1"/>
  <c r="CH352" i="90" s="1"/>
  <c r="CI352" i="90" s="1"/>
  <c r="GE352" i="90" l="1"/>
  <c r="FZ352" i="90"/>
  <c r="EC353" i="90" l="1"/>
  <c r="DZ353" i="90"/>
  <c r="BX353" i="90"/>
  <c r="BY353" i="90" s="1"/>
  <c r="BZ353" i="90" s="1"/>
  <c r="CA353" i="90" s="1"/>
  <c r="CB353" i="90" s="1"/>
  <c r="CC353" i="90" s="1"/>
  <c r="CD353" i="90" s="1"/>
  <c r="CE353" i="90" s="1"/>
  <c r="CF353" i="90" s="1"/>
  <c r="CG353" i="90" s="1"/>
  <c r="CH353" i="90" s="1"/>
  <c r="CI353" i="90" s="1"/>
  <c r="EG353" i="90"/>
  <c r="CP353" i="90"/>
  <c r="CQ353" i="90" s="1"/>
  <c r="CR353" i="90" s="1"/>
  <c r="CS353" i="90" s="1"/>
  <c r="CT353" i="90" s="1"/>
  <c r="CU353" i="90" s="1"/>
  <c r="CV353" i="90" s="1"/>
  <c r="CW353" i="90" s="1"/>
  <c r="CX353" i="90" s="1"/>
  <c r="CY353" i="90" s="1"/>
  <c r="CZ353" i="90" s="1"/>
  <c r="DA353" i="90" s="1"/>
  <c r="DH353" i="90"/>
  <c r="DI353" i="90" s="1"/>
  <c r="DJ353" i="90" s="1"/>
  <c r="DK353" i="90" s="1"/>
  <c r="DL353" i="90" s="1"/>
  <c r="DM353" i="90" s="1"/>
  <c r="DN353" i="90" s="1"/>
  <c r="DO353" i="90" s="1"/>
  <c r="DP353" i="90" s="1"/>
  <c r="DQ353" i="90" s="1"/>
  <c r="DR353" i="90" s="1"/>
  <c r="DS353" i="90" s="1"/>
  <c r="DY353" i="90"/>
  <c r="EF353" i="90"/>
  <c r="EE353" i="90"/>
  <c r="EB353" i="90"/>
  <c r="EA353" i="90"/>
  <c r="EJ353" i="90"/>
  <c r="EH353" i="90"/>
  <c r="ED353" i="90"/>
  <c r="EI353" i="90"/>
  <c r="EK353" i="90" l="1"/>
  <c r="FY353" i="90" s="1"/>
  <c r="FZ353" i="90" l="1"/>
  <c r="EA354" i="90" l="1"/>
  <c r="DZ354" i="90"/>
  <c r="EC354" i="90"/>
  <c r="EE354" i="90"/>
  <c r="BX354" i="90"/>
  <c r="BY354" i="90" s="1"/>
  <c r="BZ354" i="90" s="1"/>
  <c r="CA354" i="90" s="1"/>
  <c r="CB354" i="90" s="1"/>
  <c r="CC354" i="90" s="1"/>
  <c r="CD354" i="90" s="1"/>
  <c r="CE354" i="90" s="1"/>
  <c r="CF354" i="90" s="1"/>
  <c r="CG354" i="90" s="1"/>
  <c r="CH354" i="90" s="1"/>
  <c r="CI354" i="90" s="1"/>
  <c r="EJ354" i="90"/>
  <c r="DH354" i="90"/>
  <c r="DI354" i="90" s="1"/>
  <c r="DJ354" i="90" s="1"/>
  <c r="DK354" i="90" s="1"/>
  <c r="DL354" i="90" s="1"/>
  <c r="DM354" i="90" s="1"/>
  <c r="DN354" i="90" s="1"/>
  <c r="DO354" i="90" s="1"/>
  <c r="DP354" i="90" s="1"/>
  <c r="DQ354" i="90" s="1"/>
  <c r="DR354" i="90" s="1"/>
  <c r="DS354" i="90" s="1"/>
  <c r="CP354" i="90"/>
  <c r="CQ354" i="90" s="1"/>
  <c r="CR354" i="90" s="1"/>
  <c r="CS354" i="90" s="1"/>
  <c r="CT354" i="90" s="1"/>
  <c r="CU354" i="90" s="1"/>
  <c r="CV354" i="90" s="1"/>
  <c r="CW354" i="90" s="1"/>
  <c r="CX354" i="90" s="1"/>
  <c r="CY354" i="90" s="1"/>
  <c r="CZ354" i="90" s="1"/>
  <c r="DA354" i="90" s="1"/>
  <c r="EF354" i="90"/>
  <c r="EH354" i="90"/>
  <c r="EI354" i="90"/>
  <c r="EG354" i="90"/>
  <c r="DY354" i="90"/>
  <c r="ED354" i="90"/>
  <c r="EB354" i="90"/>
  <c r="EK354" i="90" l="1"/>
  <c r="FY354" i="90" s="1"/>
  <c r="FZ354" i="90" l="1"/>
  <c r="EE355" i="90" l="1"/>
  <c r="EJ355" i="90"/>
  <c r="BX355" i="90"/>
  <c r="DZ355" i="90"/>
  <c r="EH355" i="90"/>
  <c r="DH355" i="90"/>
  <c r="DI355" i="90" s="1"/>
  <c r="DJ355" i="90" s="1"/>
  <c r="DK355" i="90" s="1"/>
  <c r="DL355" i="90" s="1"/>
  <c r="DM355" i="90" s="1"/>
  <c r="DN355" i="90" s="1"/>
  <c r="DO355" i="90" s="1"/>
  <c r="DP355" i="90" s="1"/>
  <c r="DQ355" i="90" s="1"/>
  <c r="DR355" i="90" s="1"/>
  <c r="DS355" i="90" s="1"/>
  <c r="ED355" i="90"/>
  <c r="EC355" i="90"/>
  <c r="BY355" i="90"/>
  <c r="BZ355" i="90" s="1"/>
  <c r="CA355" i="90" s="1"/>
  <c r="CB355" i="90" s="1"/>
  <c r="CC355" i="90" s="1"/>
  <c r="CD355" i="90" s="1"/>
  <c r="CE355" i="90" s="1"/>
  <c r="CF355" i="90" s="1"/>
  <c r="CG355" i="90" s="1"/>
  <c r="CH355" i="90" s="1"/>
  <c r="CI355" i="90" s="1"/>
  <c r="EI355" i="90"/>
  <c r="CP355" i="90"/>
  <c r="CQ355" i="90" s="1"/>
  <c r="CR355" i="90" s="1"/>
  <c r="CS355" i="90" s="1"/>
  <c r="CT355" i="90" s="1"/>
  <c r="CU355" i="90" s="1"/>
  <c r="CV355" i="90" s="1"/>
  <c r="CW355" i="90" s="1"/>
  <c r="CX355" i="90" s="1"/>
  <c r="CY355" i="90" s="1"/>
  <c r="CZ355" i="90" s="1"/>
  <c r="DA355" i="90" s="1"/>
  <c r="EF355" i="90"/>
  <c r="EG355" i="90"/>
  <c r="EB355" i="90"/>
  <c r="EA355" i="90"/>
  <c r="DY355" i="90"/>
  <c r="EK355" i="90" l="1"/>
  <c r="FY355" i="90" l="1"/>
  <c r="FZ355" i="90" l="1"/>
  <c r="GE355" i="90"/>
  <c r="BX356" i="90" l="1"/>
  <c r="DH356" i="90"/>
  <c r="DI356" i="90" s="1"/>
  <c r="DJ356" i="90" s="1"/>
  <c r="DK356" i="90" s="1"/>
  <c r="DL356" i="90" s="1"/>
  <c r="DM356" i="90" s="1"/>
  <c r="DN356" i="90" s="1"/>
  <c r="DO356" i="90" s="1"/>
  <c r="DP356" i="90" s="1"/>
  <c r="DQ356" i="90" s="1"/>
  <c r="DR356" i="90" s="1"/>
  <c r="DS356" i="90" s="1"/>
  <c r="DZ356" i="90"/>
  <c r="EB356" i="90"/>
  <c r="ED356" i="90"/>
  <c r="CP356" i="90"/>
  <c r="CQ356" i="90" s="1"/>
  <c r="CR356" i="90" s="1"/>
  <c r="CS356" i="90" s="1"/>
  <c r="CT356" i="90" s="1"/>
  <c r="CU356" i="90" s="1"/>
  <c r="CV356" i="90" s="1"/>
  <c r="CW356" i="90" s="1"/>
  <c r="CX356" i="90" s="1"/>
  <c r="CY356" i="90" s="1"/>
  <c r="CZ356" i="90" s="1"/>
  <c r="DA356" i="90" s="1"/>
  <c r="EG356" i="90"/>
  <c r="EJ356" i="90"/>
  <c r="EH356" i="90"/>
  <c r="EE356" i="90"/>
  <c r="EA356" i="90"/>
  <c r="EI356" i="90"/>
  <c r="EF356" i="90"/>
  <c r="EC356" i="90"/>
  <c r="DY356" i="90" l="1"/>
  <c r="EK356" i="90" s="1"/>
  <c r="BY356" i="90"/>
  <c r="BZ356" i="90" s="1"/>
  <c r="CA356" i="90" s="1"/>
  <c r="CB356" i="90" s="1"/>
  <c r="CC356" i="90" s="1"/>
  <c r="CD356" i="90" s="1"/>
  <c r="CE356" i="90" s="1"/>
  <c r="CF356" i="90" s="1"/>
  <c r="CG356" i="90" s="1"/>
  <c r="CH356" i="90" s="1"/>
  <c r="CI356" i="90" s="1"/>
  <c r="FY356" i="90" l="1"/>
  <c r="FZ356" i="90" l="1"/>
  <c r="GE356" i="90"/>
  <c r="DH357" i="90" l="1"/>
  <c r="DI357" i="90" s="1"/>
  <c r="DJ357" i="90" s="1"/>
  <c r="DK357" i="90" s="1"/>
  <c r="DL357" i="90" s="1"/>
  <c r="DM357" i="90" s="1"/>
  <c r="DN357" i="90" s="1"/>
  <c r="DO357" i="90" s="1"/>
  <c r="DP357" i="90" s="1"/>
  <c r="DQ357" i="90" s="1"/>
  <c r="DR357" i="90" s="1"/>
  <c r="DS357" i="90" s="1"/>
  <c r="BX357" i="90"/>
  <c r="BY357" i="90" s="1"/>
  <c r="BZ357" i="90" s="1"/>
  <c r="CA357" i="90" s="1"/>
  <c r="CB357" i="90" s="1"/>
  <c r="CC357" i="90" s="1"/>
  <c r="CD357" i="90" s="1"/>
  <c r="CE357" i="90" s="1"/>
  <c r="CF357" i="90" s="1"/>
  <c r="CG357" i="90" s="1"/>
  <c r="CH357" i="90" s="1"/>
  <c r="CI357" i="90" s="1"/>
  <c r="CP357" i="90"/>
  <c r="CQ357" i="90" s="1"/>
  <c r="CR357" i="90" s="1"/>
  <c r="CS357" i="90" s="1"/>
  <c r="CT357" i="90" s="1"/>
  <c r="CU357" i="90" s="1"/>
  <c r="CV357" i="90" s="1"/>
  <c r="CW357" i="90" s="1"/>
  <c r="CX357" i="90" s="1"/>
  <c r="CY357" i="90" s="1"/>
  <c r="CZ357" i="90" s="1"/>
  <c r="DA357" i="90" s="1"/>
  <c r="EH357" i="90"/>
  <c r="DZ357" i="90"/>
  <c r="EB357" i="90"/>
  <c r="ED357" i="90"/>
  <c r="EC357" i="90"/>
  <c r="DY357" i="90"/>
  <c r="EI357" i="90"/>
  <c r="EG357" i="90"/>
  <c r="EJ357" i="90" l="1"/>
  <c r="EE357" i="90"/>
  <c r="EA357" i="90"/>
  <c r="EF357" i="90"/>
  <c r="EK357" i="90" l="1"/>
  <c r="FY357" i="90" s="1"/>
  <c r="FZ357" i="90" l="1"/>
  <c r="EC358" i="90" l="1"/>
  <c r="EA358" i="90"/>
  <c r="EG358" i="90"/>
  <c r="EF358" i="90"/>
  <c r="ED358" i="90"/>
  <c r="CP358" i="90"/>
  <c r="CQ358" i="90" s="1"/>
  <c r="CR358" i="90" s="1"/>
  <c r="CS358" i="90" s="1"/>
  <c r="CT358" i="90" s="1"/>
  <c r="CU358" i="90" s="1"/>
  <c r="CV358" i="90" s="1"/>
  <c r="CW358" i="90" s="1"/>
  <c r="CX358" i="90" s="1"/>
  <c r="CY358" i="90" s="1"/>
  <c r="CZ358" i="90" s="1"/>
  <c r="DA358" i="90" s="1"/>
  <c r="BX358" i="90"/>
  <c r="BY358" i="90" s="1"/>
  <c r="BZ358" i="90" s="1"/>
  <c r="CA358" i="90" s="1"/>
  <c r="CB358" i="90" s="1"/>
  <c r="CC358" i="90" s="1"/>
  <c r="CD358" i="90" s="1"/>
  <c r="CE358" i="90" s="1"/>
  <c r="CF358" i="90" s="1"/>
  <c r="CG358" i="90" s="1"/>
  <c r="CH358" i="90" s="1"/>
  <c r="CI358" i="90" s="1"/>
  <c r="DZ358" i="90"/>
  <c r="EE358" i="90"/>
  <c r="EJ358" i="90"/>
  <c r="DY358" i="90"/>
  <c r="DH358" i="90"/>
  <c r="DI358" i="90" s="1"/>
  <c r="DJ358" i="90" s="1"/>
  <c r="DK358" i="90" s="1"/>
  <c r="DL358" i="90" s="1"/>
  <c r="DM358" i="90" s="1"/>
  <c r="DN358" i="90" s="1"/>
  <c r="DO358" i="90" s="1"/>
  <c r="DP358" i="90" s="1"/>
  <c r="DQ358" i="90" s="1"/>
  <c r="DR358" i="90" s="1"/>
  <c r="DS358" i="90" s="1"/>
  <c r="EB358" i="90"/>
  <c r="EI358" i="90"/>
  <c r="EH358" i="90"/>
  <c r="EK358" i="90" l="1"/>
  <c r="FY358" i="90" s="1"/>
  <c r="FZ358" i="90" s="1"/>
  <c r="GE358" i="90" s="1"/>
  <c r="GH358" i="90" l="1"/>
  <c r="GG358" i="90"/>
  <c r="EE359" i="90" l="1"/>
  <c r="ED359" i="90"/>
  <c r="EA359" i="90"/>
  <c r="BX359" i="90"/>
  <c r="EF359" i="90"/>
  <c r="CP359" i="90"/>
  <c r="CQ359" i="90" s="1"/>
  <c r="CR359" i="90" s="1"/>
  <c r="CS359" i="90" s="1"/>
  <c r="CT359" i="90" s="1"/>
  <c r="CU359" i="90" s="1"/>
  <c r="CV359" i="90" s="1"/>
  <c r="CW359" i="90" s="1"/>
  <c r="CX359" i="90" s="1"/>
  <c r="CY359" i="90" s="1"/>
  <c r="CZ359" i="90" s="1"/>
  <c r="DA359" i="90" s="1"/>
  <c r="EI359" i="90"/>
  <c r="EC359" i="90"/>
  <c r="EB359" i="90"/>
  <c r="BY359" i="90"/>
  <c r="BZ359" i="90" s="1"/>
  <c r="CA359" i="90" s="1"/>
  <c r="CB359" i="90" s="1"/>
  <c r="CC359" i="90" s="1"/>
  <c r="CD359" i="90" s="1"/>
  <c r="CE359" i="90" s="1"/>
  <c r="CF359" i="90" s="1"/>
  <c r="CG359" i="90" s="1"/>
  <c r="CH359" i="90" s="1"/>
  <c r="CI359" i="90" s="1"/>
  <c r="EH359" i="90"/>
  <c r="DY359" i="90"/>
  <c r="EG359" i="90"/>
  <c r="DH359" i="90"/>
  <c r="DI359" i="90" s="1"/>
  <c r="DJ359" i="90" s="1"/>
  <c r="DK359" i="90" s="1"/>
  <c r="DL359" i="90" s="1"/>
  <c r="DM359" i="90" s="1"/>
  <c r="DN359" i="90" s="1"/>
  <c r="DO359" i="90" s="1"/>
  <c r="DP359" i="90" s="1"/>
  <c r="DQ359" i="90" s="1"/>
  <c r="DR359" i="90" s="1"/>
  <c r="DS359" i="90" s="1"/>
  <c r="GF358" i="90"/>
  <c r="EJ359" i="90"/>
  <c r="DZ359" i="90"/>
  <c r="EK359" i="90" l="1"/>
  <c r="FY359" i="90" l="1"/>
  <c r="FZ359" i="90" l="1"/>
  <c r="EG360" i="90"/>
  <c r="DZ360" i="90" l="1"/>
  <c r="EH360" i="90"/>
  <c r="ED360" i="90"/>
  <c r="EI360" i="90"/>
  <c r="CP360" i="90"/>
  <c r="CQ360" i="90" s="1"/>
  <c r="CR360" i="90" s="1"/>
  <c r="CS360" i="90" s="1"/>
  <c r="CT360" i="90" s="1"/>
  <c r="CU360" i="90" s="1"/>
  <c r="CV360" i="90" s="1"/>
  <c r="CW360" i="90" s="1"/>
  <c r="CX360" i="90" s="1"/>
  <c r="CY360" i="90" s="1"/>
  <c r="CZ360" i="90" s="1"/>
  <c r="DA360" i="90" s="1"/>
  <c r="EE360" i="90"/>
  <c r="DY360" i="90"/>
  <c r="EA360" i="90"/>
  <c r="BX360" i="90"/>
  <c r="BY360" i="90" s="1"/>
  <c r="BZ360" i="90" s="1"/>
  <c r="CA360" i="90" s="1"/>
  <c r="CB360" i="90" s="1"/>
  <c r="CC360" i="90" s="1"/>
  <c r="CD360" i="90" s="1"/>
  <c r="CE360" i="90" s="1"/>
  <c r="CF360" i="90" s="1"/>
  <c r="CG360" i="90" s="1"/>
  <c r="CH360" i="90" s="1"/>
  <c r="CI360" i="90" s="1"/>
  <c r="EJ360" i="90"/>
  <c r="EB360" i="90"/>
  <c r="EF360" i="90"/>
  <c r="EC360" i="90"/>
  <c r="DH360" i="90"/>
  <c r="DI360" i="90" s="1"/>
  <c r="DJ360" i="90" s="1"/>
  <c r="DK360" i="90" s="1"/>
  <c r="DL360" i="90" s="1"/>
  <c r="DM360" i="90" s="1"/>
  <c r="DN360" i="90" s="1"/>
  <c r="DO360" i="90" s="1"/>
  <c r="DP360" i="90" s="1"/>
  <c r="DQ360" i="90" s="1"/>
  <c r="DR360" i="90" s="1"/>
  <c r="DS360" i="90" s="1"/>
  <c r="EK360" i="90" l="1"/>
  <c r="FY360" i="90" s="1"/>
  <c r="FZ360" i="90" s="1"/>
  <c r="DY361" i="90" l="1"/>
  <c r="EG361" i="90"/>
  <c r="EE361" i="90"/>
  <c r="EH361" i="90"/>
  <c r="EC361" i="90"/>
  <c r="DZ361" i="90"/>
  <c r="CP361" i="90"/>
  <c r="CQ361" i="90" s="1"/>
  <c r="CR361" i="90" s="1"/>
  <c r="CS361" i="90" s="1"/>
  <c r="CT361" i="90" s="1"/>
  <c r="CU361" i="90" s="1"/>
  <c r="CV361" i="90" s="1"/>
  <c r="CW361" i="90" s="1"/>
  <c r="CX361" i="90" s="1"/>
  <c r="CY361" i="90" s="1"/>
  <c r="CZ361" i="90" s="1"/>
  <c r="DA361" i="90" s="1"/>
  <c r="EI361" i="90"/>
  <c r="DH361" i="90"/>
  <c r="DI361" i="90" s="1"/>
  <c r="DJ361" i="90" s="1"/>
  <c r="DK361" i="90" s="1"/>
  <c r="DL361" i="90" s="1"/>
  <c r="DM361" i="90" s="1"/>
  <c r="DN361" i="90" s="1"/>
  <c r="DO361" i="90" s="1"/>
  <c r="DP361" i="90" s="1"/>
  <c r="DQ361" i="90" s="1"/>
  <c r="DR361" i="90" s="1"/>
  <c r="DS361" i="90" s="1"/>
  <c r="BX361" i="90"/>
  <c r="EB361" i="90"/>
  <c r="EF361" i="90"/>
  <c r="EJ361" i="90"/>
  <c r="BY361" i="90"/>
  <c r="BZ361" i="90" s="1"/>
  <c r="CA361" i="90" s="1"/>
  <c r="CB361" i="90" s="1"/>
  <c r="CC361" i="90" s="1"/>
  <c r="CD361" i="90" s="1"/>
  <c r="CE361" i="90" s="1"/>
  <c r="CF361" i="90" s="1"/>
  <c r="CG361" i="90" s="1"/>
  <c r="CH361" i="90" s="1"/>
  <c r="CI361" i="90" s="1"/>
  <c r="EA361" i="90"/>
  <c r="ED361" i="90"/>
  <c r="EK361" i="90" l="1"/>
  <c r="FY361" i="90" s="1"/>
  <c r="FZ361" i="90" l="1"/>
  <c r="EA362" i="90"/>
  <c r="EI362" i="90" l="1"/>
  <c r="EE362" i="90"/>
  <c r="EC362" i="90"/>
  <c r="EB362" i="90"/>
  <c r="EJ362" i="90"/>
  <c r="DH362" i="90"/>
  <c r="DI362" i="90" s="1"/>
  <c r="DJ362" i="90" s="1"/>
  <c r="DK362" i="90" s="1"/>
  <c r="DL362" i="90" s="1"/>
  <c r="DM362" i="90" s="1"/>
  <c r="DN362" i="90" s="1"/>
  <c r="DO362" i="90" s="1"/>
  <c r="DP362" i="90" s="1"/>
  <c r="DQ362" i="90" s="1"/>
  <c r="DR362" i="90" s="1"/>
  <c r="DS362" i="90" s="1"/>
  <c r="EG362" i="90"/>
  <c r="DZ362" i="90"/>
  <c r="EH362" i="90"/>
  <c r="CP362" i="90"/>
  <c r="CQ362" i="90" s="1"/>
  <c r="CR362" i="90" s="1"/>
  <c r="CS362" i="90" s="1"/>
  <c r="CT362" i="90" s="1"/>
  <c r="CU362" i="90" s="1"/>
  <c r="CV362" i="90" s="1"/>
  <c r="CW362" i="90" s="1"/>
  <c r="CX362" i="90" s="1"/>
  <c r="CY362" i="90" s="1"/>
  <c r="CZ362" i="90" s="1"/>
  <c r="DA362" i="90" s="1"/>
  <c r="BY362" i="90"/>
  <c r="BZ362" i="90" s="1"/>
  <c r="CA362" i="90" s="1"/>
  <c r="CB362" i="90" s="1"/>
  <c r="CC362" i="90" s="1"/>
  <c r="CD362" i="90" s="1"/>
  <c r="CE362" i="90" s="1"/>
  <c r="CF362" i="90" s="1"/>
  <c r="CG362" i="90" s="1"/>
  <c r="CH362" i="90" s="1"/>
  <c r="CI362" i="90" s="1"/>
  <c r="ED362" i="90"/>
  <c r="DY362" i="90"/>
  <c r="BX362" i="90"/>
  <c r="EF362" i="90"/>
  <c r="EK362" i="90" l="1"/>
  <c r="FY362" i="90" s="1"/>
  <c r="FZ362" i="90" l="1"/>
  <c r="EE363" i="90"/>
  <c r="EF363" i="90" l="1"/>
  <c r="EA363" i="90"/>
  <c r="EH363" i="90"/>
  <c r="DY363" i="90"/>
  <c r="DH363" i="90"/>
  <c r="DI363" i="90" s="1"/>
  <c r="DJ363" i="90" s="1"/>
  <c r="DK363" i="90" s="1"/>
  <c r="DL363" i="90" s="1"/>
  <c r="DM363" i="90" s="1"/>
  <c r="DN363" i="90" s="1"/>
  <c r="DO363" i="90" s="1"/>
  <c r="DP363" i="90" s="1"/>
  <c r="DQ363" i="90" s="1"/>
  <c r="DR363" i="90" s="1"/>
  <c r="DS363" i="90" s="1"/>
  <c r="EG363" i="90"/>
  <c r="EJ363" i="90"/>
  <c r="BX363" i="90"/>
  <c r="EC363" i="90"/>
  <c r="CP363" i="90"/>
  <c r="CQ363" i="90" s="1"/>
  <c r="CR363" i="90" s="1"/>
  <c r="CS363" i="90" s="1"/>
  <c r="CT363" i="90" s="1"/>
  <c r="CU363" i="90" s="1"/>
  <c r="CV363" i="90" s="1"/>
  <c r="CW363" i="90" s="1"/>
  <c r="CX363" i="90" s="1"/>
  <c r="CY363" i="90" s="1"/>
  <c r="CZ363" i="90" s="1"/>
  <c r="DA363" i="90" s="1"/>
  <c r="EI363" i="90"/>
  <c r="DZ363" i="90"/>
  <c r="ED363" i="90"/>
  <c r="EB363" i="90"/>
  <c r="BY363" i="90"/>
  <c r="BZ363" i="90" s="1"/>
  <c r="CA363" i="90" s="1"/>
  <c r="CB363" i="90" s="1"/>
  <c r="CC363" i="90" s="1"/>
  <c r="CD363" i="90" s="1"/>
  <c r="CE363" i="90" s="1"/>
  <c r="CF363" i="90" s="1"/>
  <c r="CG363" i="90" s="1"/>
  <c r="CH363" i="90" s="1"/>
  <c r="CI363" i="90" s="1"/>
  <c r="EK363" i="90" l="1"/>
  <c r="FY363" i="90" s="1"/>
  <c r="FZ363" i="90" l="1"/>
  <c r="EH364" i="90" l="1"/>
  <c r="EI364" i="90"/>
  <c r="EE364" i="90"/>
  <c r="ED364" i="90"/>
  <c r="EB364" i="90"/>
  <c r="DZ364" i="90"/>
  <c r="EJ364" i="90"/>
  <c r="DH364" i="90"/>
  <c r="DI364" i="90" s="1"/>
  <c r="DJ364" i="90" s="1"/>
  <c r="DK364" i="90" s="1"/>
  <c r="DL364" i="90" s="1"/>
  <c r="DM364" i="90" s="1"/>
  <c r="DN364" i="90" s="1"/>
  <c r="DO364" i="90" s="1"/>
  <c r="DP364" i="90" s="1"/>
  <c r="DQ364" i="90" s="1"/>
  <c r="DR364" i="90" s="1"/>
  <c r="DS364" i="90" s="1"/>
  <c r="EF364" i="90"/>
  <c r="EC364" i="90"/>
  <c r="BX364" i="90"/>
  <c r="BY364" i="90" s="1"/>
  <c r="BZ364" i="90" s="1"/>
  <c r="CA364" i="90" s="1"/>
  <c r="CB364" i="90" s="1"/>
  <c r="CC364" i="90" s="1"/>
  <c r="CD364" i="90" s="1"/>
  <c r="CE364" i="90" s="1"/>
  <c r="CF364" i="90" s="1"/>
  <c r="CG364" i="90" s="1"/>
  <c r="CH364" i="90" s="1"/>
  <c r="CI364" i="90" s="1"/>
  <c r="EA364" i="90"/>
  <c r="DY364" i="90"/>
  <c r="EG364" i="90"/>
  <c r="CP364" i="90"/>
  <c r="CQ364" i="90" s="1"/>
  <c r="CR364" i="90" s="1"/>
  <c r="CS364" i="90" s="1"/>
  <c r="CT364" i="90" s="1"/>
  <c r="CU364" i="90" s="1"/>
  <c r="CV364" i="90" s="1"/>
  <c r="CW364" i="90" s="1"/>
  <c r="CX364" i="90" s="1"/>
  <c r="CY364" i="90" s="1"/>
  <c r="CZ364" i="90" s="1"/>
  <c r="DA364" i="90" s="1"/>
  <c r="EK364" i="90" l="1"/>
  <c r="FY364" i="90" s="1"/>
  <c r="FZ364" i="90" s="1"/>
  <c r="DZ365" i="90" l="1"/>
  <c r="EC365" i="90"/>
  <c r="EB365" i="90"/>
  <c r="ED365" i="90"/>
  <c r="EG365" i="90"/>
  <c r="DH365" i="90"/>
  <c r="DI365" i="90" s="1"/>
  <c r="DJ365" i="90" s="1"/>
  <c r="DK365" i="90" s="1"/>
  <c r="DL365" i="90" s="1"/>
  <c r="DM365" i="90" s="1"/>
  <c r="DN365" i="90" s="1"/>
  <c r="DO365" i="90" s="1"/>
  <c r="DP365" i="90" s="1"/>
  <c r="DQ365" i="90" s="1"/>
  <c r="DR365" i="90" s="1"/>
  <c r="DS365" i="90" s="1"/>
  <c r="EJ365" i="90"/>
  <c r="EH365" i="90"/>
  <c r="CP365" i="90"/>
  <c r="CQ365" i="90" s="1"/>
  <c r="CR365" i="90" s="1"/>
  <c r="CS365" i="90" s="1"/>
  <c r="CT365" i="90" s="1"/>
  <c r="CU365" i="90" s="1"/>
  <c r="CV365" i="90" s="1"/>
  <c r="CW365" i="90" s="1"/>
  <c r="CX365" i="90" s="1"/>
  <c r="CY365" i="90" s="1"/>
  <c r="CZ365" i="90" s="1"/>
  <c r="DA365" i="90" s="1"/>
  <c r="EI365" i="90"/>
  <c r="EE365" i="90"/>
  <c r="DY365" i="90"/>
  <c r="EF365" i="90"/>
  <c r="EA365" i="90"/>
  <c r="BX365" i="90" l="1"/>
  <c r="BY365" i="90" s="1"/>
  <c r="BZ365" i="90" s="1"/>
  <c r="CA365" i="90" s="1"/>
  <c r="CB365" i="90" s="1"/>
  <c r="CC365" i="90" s="1"/>
  <c r="CD365" i="90" s="1"/>
  <c r="CE365" i="90" s="1"/>
  <c r="CF365" i="90" s="1"/>
  <c r="CG365" i="90" s="1"/>
  <c r="CH365" i="90" s="1"/>
  <c r="CI365" i="90" s="1"/>
  <c r="EK365" i="90"/>
  <c r="FY365" i="90" s="1"/>
  <c r="FZ365" i="90" l="1"/>
  <c r="GE365" i="90"/>
  <c r="EG366" i="90" l="1"/>
  <c r="EC366" i="90"/>
  <c r="DZ366" i="90"/>
  <c r="DY366" i="90"/>
  <c r="EB366" i="90"/>
  <c r="BX366" i="90"/>
  <c r="BY366" i="90" s="1"/>
  <c r="BZ366" i="90" s="1"/>
  <c r="CA366" i="90" s="1"/>
  <c r="CB366" i="90" s="1"/>
  <c r="CC366" i="90" s="1"/>
  <c r="CD366" i="90" s="1"/>
  <c r="CE366" i="90" s="1"/>
  <c r="CF366" i="90" s="1"/>
  <c r="CG366" i="90" s="1"/>
  <c r="CH366" i="90" s="1"/>
  <c r="CI366" i="90" s="1"/>
  <c r="CP366" i="90"/>
  <c r="CQ366" i="90" s="1"/>
  <c r="CR366" i="90" s="1"/>
  <c r="CS366" i="90" s="1"/>
  <c r="CT366" i="90" s="1"/>
  <c r="CU366" i="90" s="1"/>
  <c r="CV366" i="90" s="1"/>
  <c r="CW366" i="90" s="1"/>
  <c r="CX366" i="90" s="1"/>
  <c r="CY366" i="90" s="1"/>
  <c r="CZ366" i="90" s="1"/>
  <c r="DA366" i="90" s="1"/>
  <c r="DH366" i="90"/>
  <c r="DI366" i="90" s="1"/>
  <c r="DJ366" i="90" s="1"/>
  <c r="DK366" i="90" s="1"/>
  <c r="DL366" i="90" s="1"/>
  <c r="DM366" i="90" s="1"/>
  <c r="DN366" i="90" s="1"/>
  <c r="DO366" i="90" s="1"/>
  <c r="DP366" i="90" s="1"/>
  <c r="DQ366" i="90" s="1"/>
  <c r="DR366" i="90" s="1"/>
  <c r="DS366" i="90" s="1"/>
  <c r="EJ366" i="90"/>
  <c r="EE366" i="90"/>
  <c r="EH366" i="90"/>
  <c r="EA366" i="90"/>
  <c r="EF366" i="90"/>
  <c r="EI366" i="90"/>
  <c r="ED366" i="90"/>
  <c r="EK366" i="90" l="1"/>
  <c r="FY366" i="90" l="1"/>
  <c r="EG367" i="90" l="1"/>
  <c r="FZ366" i="90"/>
  <c r="GE366" i="90"/>
  <c r="EB367" i="90"/>
  <c r="EE367" i="90"/>
  <c r="DZ367" i="90" l="1"/>
  <c r="EF367" i="90"/>
  <c r="BX367" i="90"/>
  <c r="BY367" i="90" s="1"/>
  <c r="BZ367" i="90" s="1"/>
  <c r="CA367" i="90" s="1"/>
  <c r="CB367" i="90" s="1"/>
  <c r="CC367" i="90" s="1"/>
  <c r="CD367" i="90" s="1"/>
  <c r="CE367" i="90" s="1"/>
  <c r="CF367" i="90" s="1"/>
  <c r="CG367" i="90" s="1"/>
  <c r="CH367" i="90" s="1"/>
  <c r="CI367" i="90" s="1"/>
  <c r="EH367" i="90"/>
  <c r="EI367" i="90"/>
  <c r="EA367" i="90"/>
  <c r="DH367" i="90"/>
  <c r="DI367" i="90" s="1"/>
  <c r="DJ367" i="90" s="1"/>
  <c r="DK367" i="90" s="1"/>
  <c r="DL367" i="90" s="1"/>
  <c r="DM367" i="90" s="1"/>
  <c r="DN367" i="90" s="1"/>
  <c r="DO367" i="90" s="1"/>
  <c r="DP367" i="90" s="1"/>
  <c r="DQ367" i="90" s="1"/>
  <c r="DR367" i="90" s="1"/>
  <c r="DS367" i="90" s="1"/>
  <c r="DY367" i="90"/>
  <c r="ED367" i="90"/>
  <c r="CP367" i="90"/>
  <c r="CQ367" i="90" s="1"/>
  <c r="CR367" i="90" s="1"/>
  <c r="CS367" i="90" s="1"/>
  <c r="CT367" i="90" s="1"/>
  <c r="CU367" i="90" s="1"/>
  <c r="CV367" i="90" s="1"/>
  <c r="CW367" i="90" s="1"/>
  <c r="CX367" i="90" s="1"/>
  <c r="CY367" i="90" s="1"/>
  <c r="CZ367" i="90" s="1"/>
  <c r="DA367" i="90" s="1"/>
  <c r="EJ367" i="90"/>
  <c r="EC367" i="90"/>
  <c r="EK367" i="90" l="1"/>
  <c r="FY367" i="90" s="1"/>
  <c r="GE367" i="90" l="1"/>
  <c r="FZ367" i="90"/>
  <c r="EJ368" i="90" l="1"/>
  <c r="EG368" i="90"/>
  <c r="CP368" i="90"/>
  <c r="CQ368" i="90" s="1"/>
  <c r="CR368" i="90" s="1"/>
  <c r="CS368" i="90" s="1"/>
  <c r="CT368" i="90" s="1"/>
  <c r="CU368" i="90" s="1"/>
  <c r="CV368" i="90" s="1"/>
  <c r="CW368" i="90" s="1"/>
  <c r="CX368" i="90" s="1"/>
  <c r="CY368" i="90" s="1"/>
  <c r="CZ368" i="90" s="1"/>
  <c r="DA368" i="90" s="1"/>
  <c r="DY368" i="90"/>
  <c r="EI368" i="90"/>
  <c r="EA368" i="90"/>
  <c r="EF368" i="90"/>
  <c r="DH368" i="90"/>
  <c r="DI368" i="90" s="1"/>
  <c r="DJ368" i="90" s="1"/>
  <c r="DK368" i="90" s="1"/>
  <c r="DL368" i="90" s="1"/>
  <c r="DM368" i="90" s="1"/>
  <c r="DN368" i="90" s="1"/>
  <c r="DO368" i="90" s="1"/>
  <c r="DP368" i="90" s="1"/>
  <c r="DQ368" i="90" s="1"/>
  <c r="DR368" i="90" s="1"/>
  <c r="DS368" i="90" s="1"/>
  <c r="DZ368" i="90"/>
  <c r="EH368" i="90"/>
  <c r="EE368" i="90"/>
  <c r="EB368" i="90"/>
  <c r="BX368" i="90"/>
  <c r="BY368" i="90" s="1"/>
  <c r="BZ368" i="90" s="1"/>
  <c r="CA368" i="90" s="1"/>
  <c r="CB368" i="90" s="1"/>
  <c r="CC368" i="90" s="1"/>
  <c r="CD368" i="90" s="1"/>
  <c r="CE368" i="90" s="1"/>
  <c r="CF368" i="90" s="1"/>
  <c r="CG368" i="90" s="1"/>
  <c r="CH368" i="90" s="1"/>
  <c r="CI368" i="90" s="1"/>
  <c r="EC368" i="90"/>
  <c r="ED368" i="90"/>
  <c r="EK368" i="90" l="1"/>
  <c r="FY368" i="90" s="1"/>
  <c r="FZ368" i="90"/>
  <c r="CP369" i="90" l="1"/>
  <c r="CQ369" i="90" s="1"/>
  <c r="CR369" i="90" s="1"/>
  <c r="CS369" i="90" s="1"/>
  <c r="CT369" i="90" s="1"/>
  <c r="CU369" i="90" s="1"/>
  <c r="CV369" i="90" s="1"/>
  <c r="CW369" i="90" s="1"/>
  <c r="CX369" i="90" s="1"/>
  <c r="CY369" i="90" s="1"/>
  <c r="CZ369" i="90" s="1"/>
  <c r="DA369" i="90" s="1"/>
  <c r="EB369" i="90"/>
  <c r="EJ369" i="90"/>
  <c r="DH369" i="90"/>
  <c r="DI369" i="90" s="1"/>
  <c r="DJ369" i="90" s="1"/>
  <c r="DK369" i="90" s="1"/>
  <c r="DL369" i="90" s="1"/>
  <c r="DM369" i="90" s="1"/>
  <c r="DN369" i="90" s="1"/>
  <c r="DO369" i="90" s="1"/>
  <c r="DP369" i="90" s="1"/>
  <c r="DQ369" i="90" s="1"/>
  <c r="DR369" i="90" s="1"/>
  <c r="DS369" i="90" s="1"/>
  <c r="EF369" i="90"/>
  <c r="DY369" i="90"/>
  <c r="DZ369" i="90"/>
  <c r="BX369" i="90"/>
  <c r="BY369" i="90" s="1"/>
  <c r="BZ369" i="90" s="1"/>
  <c r="CA369" i="90" s="1"/>
  <c r="CB369" i="90" s="1"/>
  <c r="CC369" i="90" s="1"/>
  <c r="CD369" i="90" s="1"/>
  <c r="CE369" i="90" s="1"/>
  <c r="CF369" i="90" s="1"/>
  <c r="CG369" i="90" s="1"/>
  <c r="CH369" i="90" s="1"/>
  <c r="CI369" i="90" s="1"/>
  <c r="EA369" i="90"/>
  <c r="EI369" i="90"/>
  <c r="EC369" i="90"/>
  <c r="EH369" i="90"/>
  <c r="EE369" i="90"/>
  <c r="ED369" i="90"/>
  <c r="EG369" i="90"/>
  <c r="EK369" i="90" l="1"/>
  <c r="FY369" i="90" l="1"/>
  <c r="FZ369" i="90" s="1"/>
  <c r="EA370" i="90" l="1"/>
  <c r="EC370" i="90" l="1"/>
  <c r="EJ370" i="90"/>
  <c r="EE370" i="90"/>
  <c r="DH370" i="90"/>
  <c r="DI370" i="90" s="1"/>
  <c r="DJ370" i="90" s="1"/>
  <c r="DK370" i="90" s="1"/>
  <c r="DL370" i="90" s="1"/>
  <c r="DM370" i="90" s="1"/>
  <c r="DN370" i="90" s="1"/>
  <c r="DO370" i="90" s="1"/>
  <c r="DP370" i="90" s="1"/>
  <c r="DQ370" i="90" s="1"/>
  <c r="DR370" i="90" s="1"/>
  <c r="DS370" i="90" s="1"/>
  <c r="ED370" i="90"/>
  <c r="EB370" i="90"/>
  <c r="DY370" i="90"/>
  <c r="EH370" i="90"/>
  <c r="EF370" i="90"/>
  <c r="DZ370" i="90"/>
  <c r="BX370" i="90"/>
  <c r="BY370" i="90" s="1"/>
  <c r="BZ370" i="90" s="1"/>
  <c r="CA370" i="90" s="1"/>
  <c r="CB370" i="90" s="1"/>
  <c r="CC370" i="90" s="1"/>
  <c r="CD370" i="90" s="1"/>
  <c r="CE370" i="90" s="1"/>
  <c r="CF370" i="90" s="1"/>
  <c r="CG370" i="90" s="1"/>
  <c r="CH370" i="90" s="1"/>
  <c r="CI370" i="90" s="1"/>
  <c r="EG370" i="90"/>
  <c r="CP370" i="90"/>
  <c r="CQ370" i="90" s="1"/>
  <c r="CR370" i="90" s="1"/>
  <c r="CS370" i="90" s="1"/>
  <c r="CT370" i="90" s="1"/>
  <c r="CU370" i="90" s="1"/>
  <c r="CV370" i="90" s="1"/>
  <c r="CW370" i="90" s="1"/>
  <c r="CX370" i="90" s="1"/>
  <c r="CY370" i="90" s="1"/>
  <c r="CZ370" i="90" s="1"/>
  <c r="DA370" i="90" s="1"/>
  <c r="EI370" i="90"/>
  <c r="EK370" i="90" l="1"/>
  <c r="FY370" i="90"/>
  <c r="FZ370" i="90" s="1"/>
  <c r="DY371" i="90" l="1"/>
  <c r="EB371" i="90"/>
  <c r="EI371" i="90"/>
  <c r="EC371" i="90"/>
  <c r="CP371" i="90"/>
  <c r="CQ371" i="90" s="1"/>
  <c r="CR371" i="90" s="1"/>
  <c r="CS371" i="90" s="1"/>
  <c r="CT371" i="90" s="1"/>
  <c r="CU371" i="90" s="1"/>
  <c r="CV371" i="90" s="1"/>
  <c r="CW371" i="90" s="1"/>
  <c r="CX371" i="90" s="1"/>
  <c r="CY371" i="90" s="1"/>
  <c r="CZ371" i="90" s="1"/>
  <c r="DA371" i="90" s="1"/>
  <c r="EH371" i="90"/>
  <c r="ED371" i="90"/>
  <c r="EF371" i="90"/>
  <c r="EA371" i="90"/>
  <c r="BX371" i="90"/>
  <c r="BY371" i="90" s="1"/>
  <c r="BZ371" i="90" s="1"/>
  <c r="CA371" i="90" s="1"/>
  <c r="CB371" i="90" s="1"/>
  <c r="CC371" i="90" s="1"/>
  <c r="CD371" i="90" s="1"/>
  <c r="CE371" i="90" s="1"/>
  <c r="CF371" i="90" s="1"/>
  <c r="CG371" i="90" s="1"/>
  <c r="CH371" i="90" s="1"/>
  <c r="CI371" i="90" s="1"/>
  <c r="EE371" i="90"/>
  <c r="DH371" i="90"/>
  <c r="DI371" i="90" s="1"/>
  <c r="DJ371" i="90" s="1"/>
  <c r="DK371" i="90" s="1"/>
  <c r="DL371" i="90" s="1"/>
  <c r="DM371" i="90" s="1"/>
  <c r="DN371" i="90" s="1"/>
  <c r="DO371" i="90" s="1"/>
  <c r="DP371" i="90" s="1"/>
  <c r="DQ371" i="90" s="1"/>
  <c r="DR371" i="90" s="1"/>
  <c r="DS371" i="90" s="1"/>
  <c r="EJ371" i="90"/>
  <c r="EG371" i="90"/>
  <c r="DZ371" i="90"/>
  <c r="EK371" i="90" l="1"/>
  <c r="FY371" i="90" s="1"/>
  <c r="FZ371" i="90" l="1"/>
  <c r="EH372" i="90" l="1"/>
  <c r="EC372" i="90"/>
  <c r="EB372" i="90"/>
  <c r="BX372" i="90"/>
  <c r="BY372" i="90" s="1"/>
  <c r="BZ372" i="90" s="1"/>
  <c r="CA372" i="90" s="1"/>
  <c r="CB372" i="90" s="1"/>
  <c r="CC372" i="90" s="1"/>
  <c r="CD372" i="90" s="1"/>
  <c r="CE372" i="90" s="1"/>
  <c r="CF372" i="90" s="1"/>
  <c r="CG372" i="90" s="1"/>
  <c r="CH372" i="90" s="1"/>
  <c r="CI372" i="90" s="1"/>
  <c r="EJ372" i="90"/>
  <c r="DH372" i="90"/>
  <c r="DI372" i="90" s="1"/>
  <c r="DJ372" i="90" s="1"/>
  <c r="DK372" i="90" s="1"/>
  <c r="DL372" i="90" s="1"/>
  <c r="DM372" i="90" s="1"/>
  <c r="DN372" i="90" s="1"/>
  <c r="DO372" i="90" s="1"/>
  <c r="DP372" i="90" s="1"/>
  <c r="DQ372" i="90" s="1"/>
  <c r="DR372" i="90" s="1"/>
  <c r="DS372" i="90" s="1"/>
  <c r="DZ372" i="90"/>
  <c r="ED372" i="90"/>
  <c r="EF372" i="90"/>
  <c r="CP372" i="90"/>
  <c r="CQ372" i="90" s="1"/>
  <c r="CR372" i="90" s="1"/>
  <c r="CS372" i="90" s="1"/>
  <c r="CT372" i="90" s="1"/>
  <c r="CU372" i="90" s="1"/>
  <c r="CV372" i="90" s="1"/>
  <c r="CW372" i="90" s="1"/>
  <c r="CX372" i="90" s="1"/>
  <c r="CY372" i="90" s="1"/>
  <c r="CZ372" i="90" s="1"/>
  <c r="DA372" i="90" s="1"/>
  <c r="EI372" i="90"/>
  <c r="EE372" i="90"/>
  <c r="DY372" i="90"/>
  <c r="EA372" i="90"/>
  <c r="EG372" i="90"/>
  <c r="EK372" i="90" l="1"/>
  <c r="FY372" i="90" s="1"/>
  <c r="GE372" i="90" s="1"/>
  <c r="FZ372" i="90" l="1"/>
  <c r="ED373" i="90" l="1"/>
  <c r="EI373" i="90"/>
  <c r="DH373" i="90"/>
  <c r="DI373" i="90" s="1"/>
  <c r="DJ373" i="90" s="1"/>
  <c r="DK373" i="90" s="1"/>
  <c r="DL373" i="90" s="1"/>
  <c r="DM373" i="90" s="1"/>
  <c r="DN373" i="90" s="1"/>
  <c r="DO373" i="90" s="1"/>
  <c r="DP373" i="90" s="1"/>
  <c r="DQ373" i="90" s="1"/>
  <c r="DR373" i="90" s="1"/>
  <c r="DS373" i="90" s="1"/>
  <c r="EH373" i="90"/>
  <c r="BX373" i="90"/>
  <c r="BY373" i="90" s="1"/>
  <c r="BZ373" i="90" s="1"/>
  <c r="CA373" i="90" s="1"/>
  <c r="CB373" i="90" s="1"/>
  <c r="CC373" i="90" s="1"/>
  <c r="CD373" i="90" s="1"/>
  <c r="CE373" i="90" s="1"/>
  <c r="CF373" i="90" s="1"/>
  <c r="CG373" i="90" s="1"/>
  <c r="CH373" i="90" s="1"/>
  <c r="CI373" i="90" s="1"/>
  <c r="EB373" i="90"/>
  <c r="EE373" i="90"/>
  <c r="CP373" i="90"/>
  <c r="CQ373" i="90" s="1"/>
  <c r="CR373" i="90" s="1"/>
  <c r="CS373" i="90" s="1"/>
  <c r="CT373" i="90" s="1"/>
  <c r="CU373" i="90" s="1"/>
  <c r="CV373" i="90" s="1"/>
  <c r="CW373" i="90" s="1"/>
  <c r="CX373" i="90" s="1"/>
  <c r="CY373" i="90" s="1"/>
  <c r="CZ373" i="90" s="1"/>
  <c r="DA373" i="90" s="1"/>
  <c r="EC373" i="90"/>
  <c r="EF373" i="90"/>
  <c r="EG373" i="90"/>
  <c r="EJ373" i="90"/>
  <c r="DZ373" i="90"/>
  <c r="EA373" i="90"/>
  <c r="DY373" i="90"/>
  <c r="EK373" i="90" l="1"/>
  <c r="FY373" i="90" s="1"/>
  <c r="GE373" i="90" s="1"/>
  <c r="FZ373" i="90" l="1"/>
  <c r="EG374" i="90" l="1"/>
  <c r="ED374" i="90"/>
  <c r="DH374" i="90"/>
  <c r="DI374" i="90" s="1"/>
  <c r="DJ374" i="90" s="1"/>
  <c r="DK374" i="90" s="1"/>
  <c r="DL374" i="90" s="1"/>
  <c r="DM374" i="90" s="1"/>
  <c r="DN374" i="90" s="1"/>
  <c r="DO374" i="90" s="1"/>
  <c r="DP374" i="90" s="1"/>
  <c r="DQ374" i="90" s="1"/>
  <c r="DR374" i="90" s="1"/>
  <c r="DS374" i="90" s="1"/>
  <c r="EF374" i="90"/>
  <c r="CP374" i="90"/>
  <c r="CQ374" i="90" s="1"/>
  <c r="CR374" i="90" s="1"/>
  <c r="CS374" i="90" s="1"/>
  <c r="CT374" i="90" s="1"/>
  <c r="CU374" i="90" s="1"/>
  <c r="CV374" i="90" s="1"/>
  <c r="CW374" i="90" s="1"/>
  <c r="CX374" i="90" s="1"/>
  <c r="CY374" i="90" s="1"/>
  <c r="CZ374" i="90" s="1"/>
  <c r="DA374" i="90" s="1"/>
  <c r="EA374" i="90"/>
  <c r="DY374" i="90"/>
  <c r="EB374" i="90"/>
  <c r="EI374" i="90"/>
  <c r="EC374" i="90"/>
  <c r="DZ374" i="90"/>
  <c r="EE374" i="90"/>
  <c r="BX374" i="90"/>
  <c r="BY374" i="90" s="1"/>
  <c r="BZ374" i="90" s="1"/>
  <c r="CA374" i="90" s="1"/>
  <c r="CB374" i="90" s="1"/>
  <c r="CC374" i="90" s="1"/>
  <c r="CD374" i="90" s="1"/>
  <c r="CE374" i="90" s="1"/>
  <c r="CF374" i="90" s="1"/>
  <c r="CG374" i="90" s="1"/>
  <c r="CH374" i="90" s="1"/>
  <c r="CI374" i="90" s="1"/>
  <c r="EJ374" i="90"/>
  <c r="EH374" i="90"/>
  <c r="EK374" i="90" l="1"/>
  <c r="FY374" i="90" l="1"/>
  <c r="DZ375" i="90" l="1"/>
  <c r="GE374" i="90"/>
  <c r="FZ374" i="90"/>
  <c r="EH375" i="90" l="1"/>
  <c r="EE375" i="90"/>
  <c r="EF375" i="90"/>
  <c r="EI375" i="90"/>
  <c r="CP375" i="90"/>
  <c r="CQ375" i="90" s="1"/>
  <c r="CR375" i="90" s="1"/>
  <c r="CS375" i="90" s="1"/>
  <c r="CT375" i="90" s="1"/>
  <c r="CU375" i="90" s="1"/>
  <c r="CV375" i="90" s="1"/>
  <c r="CW375" i="90" s="1"/>
  <c r="CX375" i="90" s="1"/>
  <c r="CY375" i="90" s="1"/>
  <c r="CZ375" i="90" s="1"/>
  <c r="DA375" i="90" s="1"/>
  <c r="DY375" i="90"/>
  <c r="DH375" i="90"/>
  <c r="DI375" i="90" s="1"/>
  <c r="DJ375" i="90" s="1"/>
  <c r="DK375" i="90" s="1"/>
  <c r="DL375" i="90" s="1"/>
  <c r="DM375" i="90" s="1"/>
  <c r="DN375" i="90" s="1"/>
  <c r="DO375" i="90" s="1"/>
  <c r="DP375" i="90" s="1"/>
  <c r="DQ375" i="90" s="1"/>
  <c r="DR375" i="90" s="1"/>
  <c r="DS375" i="90" s="1"/>
  <c r="EJ375" i="90"/>
  <c r="EC375" i="90"/>
  <c r="EA375" i="90"/>
  <c r="ED375" i="90"/>
  <c r="EG375" i="90"/>
  <c r="EB375" i="90"/>
  <c r="BX375" i="90" l="1"/>
  <c r="BY375" i="90" s="1"/>
  <c r="BZ375" i="90" s="1"/>
  <c r="CA375" i="90" s="1"/>
  <c r="CB375" i="90" s="1"/>
  <c r="CC375" i="90" s="1"/>
  <c r="CD375" i="90" s="1"/>
  <c r="CE375" i="90" s="1"/>
  <c r="CF375" i="90" s="1"/>
  <c r="CG375" i="90" s="1"/>
  <c r="CH375" i="90" s="1"/>
  <c r="CI375" i="90" s="1"/>
  <c r="EK375" i="90"/>
  <c r="FY375" i="90" l="1"/>
  <c r="FZ375" i="90" s="1"/>
  <c r="BX376" i="90" l="1"/>
  <c r="BY376" i="90" s="1"/>
  <c r="BZ376" i="90" s="1"/>
  <c r="CA376" i="90" s="1"/>
  <c r="CB376" i="90" s="1"/>
  <c r="CC376" i="90" s="1"/>
  <c r="CD376" i="90" s="1"/>
  <c r="CE376" i="90" s="1"/>
  <c r="CF376" i="90" s="1"/>
  <c r="CG376" i="90" s="1"/>
  <c r="CH376" i="90" s="1"/>
  <c r="CI376" i="90" s="1"/>
  <c r="EG376" i="90" l="1"/>
  <c r="ED376" i="90"/>
  <c r="CP376" i="90"/>
  <c r="CQ376" i="90" s="1"/>
  <c r="CR376" i="90" s="1"/>
  <c r="CS376" i="90" s="1"/>
  <c r="CT376" i="90" s="1"/>
  <c r="CU376" i="90" s="1"/>
  <c r="CV376" i="90" s="1"/>
  <c r="CW376" i="90" s="1"/>
  <c r="CX376" i="90" s="1"/>
  <c r="CY376" i="90" s="1"/>
  <c r="CZ376" i="90" s="1"/>
  <c r="DA376" i="90" s="1"/>
  <c r="DZ376" i="90"/>
  <c r="DY376" i="90"/>
  <c r="EF376" i="90"/>
  <c r="EJ376" i="90"/>
  <c r="EA376" i="90"/>
  <c r="EI376" i="90"/>
  <c r="EE376" i="90"/>
  <c r="EH376" i="90"/>
  <c r="DH376" i="90"/>
  <c r="DI376" i="90" s="1"/>
  <c r="DJ376" i="90" s="1"/>
  <c r="DK376" i="90" s="1"/>
  <c r="DL376" i="90" s="1"/>
  <c r="DM376" i="90" s="1"/>
  <c r="DN376" i="90" s="1"/>
  <c r="DO376" i="90" s="1"/>
  <c r="DP376" i="90" s="1"/>
  <c r="DQ376" i="90" s="1"/>
  <c r="DR376" i="90" s="1"/>
  <c r="DS376" i="90" s="1"/>
  <c r="EC376" i="90"/>
  <c r="EB376" i="90"/>
  <c r="EK376" i="90" l="1"/>
  <c r="FY376" i="90" s="1"/>
  <c r="FZ376" i="90" l="1"/>
  <c r="EI377" i="90"/>
  <c r="BX377" i="90" l="1"/>
  <c r="BY377" i="90" s="1"/>
  <c r="BZ377" i="90" s="1"/>
  <c r="CA377" i="90" s="1"/>
  <c r="CB377" i="90" s="1"/>
  <c r="CC377" i="90" s="1"/>
  <c r="CD377" i="90" s="1"/>
  <c r="CE377" i="90" s="1"/>
  <c r="CF377" i="90" s="1"/>
  <c r="CG377" i="90" s="1"/>
  <c r="CH377" i="90" s="1"/>
  <c r="CI377" i="90" s="1"/>
  <c r="EG377" i="90"/>
  <c r="EA377" i="90"/>
  <c r="ED377" i="90"/>
  <c r="CP377" i="90"/>
  <c r="CQ377" i="90" s="1"/>
  <c r="CR377" i="90" s="1"/>
  <c r="CS377" i="90" s="1"/>
  <c r="CT377" i="90" s="1"/>
  <c r="CU377" i="90" s="1"/>
  <c r="CV377" i="90" s="1"/>
  <c r="CW377" i="90" s="1"/>
  <c r="CX377" i="90" s="1"/>
  <c r="CY377" i="90" s="1"/>
  <c r="CZ377" i="90" s="1"/>
  <c r="DA377" i="90" s="1"/>
  <c r="DY377" i="90"/>
  <c r="EC377" i="90"/>
  <c r="EH377" i="90"/>
  <c r="EJ377" i="90"/>
  <c r="DZ377" i="90"/>
  <c r="EB377" i="90"/>
  <c r="EF377" i="90"/>
  <c r="EE377" i="90"/>
  <c r="DH377" i="90"/>
  <c r="DI377" i="90" s="1"/>
  <c r="DJ377" i="90" s="1"/>
  <c r="DK377" i="90" s="1"/>
  <c r="DL377" i="90" s="1"/>
  <c r="DM377" i="90" s="1"/>
  <c r="DN377" i="90" s="1"/>
  <c r="DO377" i="90" s="1"/>
  <c r="DP377" i="90" s="1"/>
  <c r="DQ377" i="90" s="1"/>
  <c r="DR377" i="90" s="1"/>
  <c r="DS377" i="90" s="1"/>
  <c r="EK377" i="90" l="1"/>
  <c r="FY377" i="90"/>
  <c r="GE377" i="90" l="1"/>
  <c r="FZ377" i="90"/>
  <c r="BX378" i="90" l="1"/>
  <c r="BY378" i="90" s="1"/>
  <c r="BZ378" i="90" s="1"/>
  <c r="CA378" i="90" s="1"/>
  <c r="CB378" i="90" s="1"/>
  <c r="CC378" i="90" s="1"/>
  <c r="CD378" i="90" s="1"/>
  <c r="CE378" i="90" s="1"/>
  <c r="CF378" i="90" s="1"/>
  <c r="CG378" i="90" s="1"/>
  <c r="CH378" i="90" s="1"/>
  <c r="CI378" i="90" s="1"/>
  <c r="DH378" i="90"/>
  <c r="DI378" i="90" s="1"/>
  <c r="DJ378" i="90" s="1"/>
  <c r="DK378" i="90" s="1"/>
  <c r="DL378" i="90" s="1"/>
  <c r="DM378" i="90" s="1"/>
  <c r="DN378" i="90" s="1"/>
  <c r="DO378" i="90" s="1"/>
  <c r="DP378" i="90" s="1"/>
  <c r="DQ378" i="90" s="1"/>
  <c r="DR378" i="90" s="1"/>
  <c r="DS378" i="90" s="1"/>
  <c r="CP378" i="90"/>
  <c r="CQ378" i="90" s="1"/>
  <c r="CR378" i="90" s="1"/>
  <c r="CS378" i="90" s="1"/>
  <c r="CT378" i="90" s="1"/>
  <c r="CU378" i="90" s="1"/>
  <c r="CV378" i="90" s="1"/>
  <c r="CW378" i="90" s="1"/>
  <c r="CX378" i="90" s="1"/>
  <c r="CY378" i="90" s="1"/>
  <c r="CZ378" i="90" s="1"/>
  <c r="DA378" i="90" s="1"/>
  <c r="EJ378" i="90"/>
  <c r="EH378" i="90"/>
  <c r="EB378" i="90"/>
  <c r="EC378" i="90"/>
  <c r="DY378" i="90"/>
  <c r="EG378" i="90"/>
  <c r="ED378" i="90"/>
  <c r="EE378" i="90"/>
  <c r="DZ378" i="90"/>
  <c r="EA378" i="90" l="1"/>
  <c r="EF378" i="90"/>
  <c r="EI378" i="90"/>
  <c r="EK378" i="90" l="1"/>
  <c r="FY378" i="90"/>
  <c r="FZ378" i="90" l="1"/>
  <c r="GE378" i="90"/>
  <c r="DH379" i="90" l="1"/>
  <c r="DI379" i="90" s="1"/>
  <c r="DJ379" i="90" s="1"/>
  <c r="DK379" i="90" s="1"/>
  <c r="DL379" i="90" s="1"/>
  <c r="DM379" i="90" s="1"/>
  <c r="DN379" i="90" s="1"/>
  <c r="DO379" i="90" s="1"/>
  <c r="DP379" i="90" s="1"/>
  <c r="DQ379" i="90" s="1"/>
  <c r="DR379" i="90" s="1"/>
  <c r="DS379" i="90" s="1"/>
  <c r="EE379" i="90"/>
  <c r="EB379" i="90"/>
  <c r="CP379" i="90"/>
  <c r="CQ379" i="90" s="1"/>
  <c r="CR379" i="90" s="1"/>
  <c r="CS379" i="90" s="1"/>
  <c r="CT379" i="90" s="1"/>
  <c r="CU379" i="90" s="1"/>
  <c r="CV379" i="90" s="1"/>
  <c r="CW379" i="90" s="1"/>
  <c r="CX379" i="90" s="1"/>
  <c r="CY379" i="90" s="1"/>
  <c r="CZ379" i="90" s="1"/>
  <c r="DA379" i="90" s="1"/>
  <c r="BX379" i="90"/>
  <c r="BY379" i="90" s="1"/>
  <c r="BZ379" i="90" s="1"/>
  <c r="CA379" i="90" s="1"/>
  <c r="CB379" i="90" s="1"/>
  <c r="CC379" i="90" s="1"/>
  <c r="CD379" i="90" s="1"/>
  <c r="CE379" i="90" s="1"/>
  <c r="CF379" i="90" s="1"/>
  <c r="CG379" i="90" s="1"/>
  <c r="CH379" i="90" s="1"/>
  <c r="CI379" i="90" s="1"/>
  <c r="EJ379" i="90"/>
  <c r="DZ379" i="90"/>
  <c r="EG379" i="90"/>
  <c r="EC379" i="90"/>
  <c r="EH379" i="90"/>
  <c r="EI379" i="90" l="1"/>
  <c r="EA379" i="90"/>
  <c r="DY379" i="90"/>
  <c r="EF379" i="90"/>
  <c r="ED379" i="90"/>
  <c r="EK379" i="90" l="1"/>
  <c r="FY379" i="90" s="1"/>
  <c r="FZ379" i="90" l="1"/>
  <c r="GE379" i="90"/>
  <c r="EI380" i="90" l="1"/>
  <c r="DH380" i="90"/>
  <c r="DI380" i="90" s="1"/>
  <c r="DJ380" i="90" s="1"/>
  <c r="DK380" i="90" s="1"/>
  <c r="DL380" i="90" s="1"/>
  <c r="DM380" i="90" s="1"/>
  <c r="DN380" i="90" s="1"/>
  <c r="DO380" i="90" s="1"/>
  <c r="DP380" i="90" s="1"/>
  <c r="DQ380" i="90" s="1"/>
  <c r="DR380" i="90" s="1"/>
  <c r="DS380" i="90" s="1"/>
  <c r="BX380" i="90"/>
  <c r="BY380" i="90" s="1"/>
  <c r="CP380" i="90"/>
  <c r="CQ380" i="90" s="1"/>
  <c r="CR380" i="90" s="1"/>
  <c r="CS380" i="90" s="1"/>
  <c r="CT380" i="90" s="1"/>
  <c r="CU380" i="90" s="1"/>
  <c r="CV380" i="90" s="1"/>
  <c r="CW380" i="90" s="1"/>
  <c r="CX380" i="90" s="1"/>
  <c r="CY380" i="90" s="1"/>
  <c r="CZ380" i="90" s="1"/>
  <c r="DA380" i="90" s="1"/>
  <c r="DZ380" i="90"/>
  <c r="EJ380" i="90"/>
  <c r="EG380" i="90"/>
  <c r="EF380" i="90"/>
  <c r="EE380" i="90"/>
  <c r="EH380" i="90"/>
  <c r="ED380" i="90"/>
  <c r="EA380" i="90"/>
  <c r="EB380" i="90" l="1"/>
  <c r="BZ380" i="90"/>
  <c r="CA380" i="90" s="1"/>
  <c r="CB380" i="90" s="1"/>
  <c r="CC380" i="90" s="1"/>
  <c r="CD380" i="90" s="1"/>
  <c r="CE380" i="90" s="1"/>
  <c r="CF380" i="90" s="1"/>
  <c r="CG380" i="90" s="1"/>
  <c r="CH380" i="90" s="1"/>
  <c r="CI380" i="90" s="1"/>
  <c r="DY380" i="90"/>
  <c r="EC380" i="90"/>
  <c r="EK380" i="90" l="1"/>
  <c r="FY380" i="90" s="1"/>
  <c r="FZ380" i="90" l="1"/>
  <c r="CP381" i="90" l="1"/>
  <c r="CQ381" i="90" s="1"/>
  <c r="CR381" i="90" s="1"/>
  <c r="CS381" i="90" s="1"/>
  <c r="CT381" i="90" s="1"/>
  <c r="CU381" i="90" s="1"/>
  <c r="CV381" i="90" s="1"/>
  <c r="CW381" i="90" s="1"/>
  <c r="CX381" i="90" s="1"/>
  <c r="CY381" i="90" s="1"/>
  <c r="CZ381" i="90" s="1"/>
  <c r="DA381" i="90" s="1"/>
  <c r="EB381" i="90"/>
  <c r="EF381" i="90"/>
  <c r="EH381" i="90"/>
  <c r="EA381" i="90"/>
  <c r="DH381" i="90"/>
  <c r="DI381" i="90" s="1"/>
  <c r="DJ381" i="90" s="1"/>
  <c r="DK381" i="90" s="1"/>
  <c r="DL381" i="90" s="1"/>
  <c r="DM381" i="90" s="1"/>
  <c r="DN381" i="90" s="1"/>
  <c r="DO381" i="90" s="1"/>
  <c r="DP381" i="90" s="1"/>
  <c r="DQ381" i="90" s="1"/>
  <c r="DR381" i="90" s="1"/>
  <c r="DS381" i="90" s="1"/>
  <c r="BX381" i="90"/>
  <c r="BY381" i="90" s="1"/>
  <c r="BZ381" i="90" s="1"/>
  <c r="CA381" i="90" s="1"/>
  <c r="CB381" i="90" s="1"/>
  <c r="CC381" i="90" s="1"/>
  <c r="CD381" i="90" s="1"/>
  <c r="CE381" i="90" s="1"/>
  <c r="CF381" i="90" s="1"/>
  <c r="CG381" i="90" s="1"/>
  <c r="CH381" i="90" s="1"/>
  <c r="CI381" i="90" s="1"/>
  <c r="EG381" i="90"/>
  <c r="DY381" i="90"/>
  <c r="EE381" i="90"/>
  <c r="ED381" i="90"/>
  <c r="EC381" i="90"/>
  <c r="DZ381" i="90"/>
  <c r="EJ381" i="90"/>
  <c r="EI381" i="90"/>
  <c r="EK381" i="90" l="1"/>
  <c r="FY381" i="90" l="1"/>
  <c r="FZ381" i="90"/>
  <c r="GE381" i="90" s="1"/>
  <c r="GH381" i="90" l="1"/>
  <c r="GG381" i="90"/>
  <c r="GF381" i="90" s="1"/>
  <c r="EF382" i="90"/>
  <c r="EC382" i="90"/>
  <c r="BX382" i="90"/>
  <c r="BY382" i="90" s="1"/>
  <c r="BZ382" i="90" s="1"/>
  <c r="CA382" i="90" s="1"/>
  <c r="CB382" i="90" s="1"/>
  <c r="CC382" i="90" s="1"/>
  <c r="CD382" i="90" s="1"/>
  <c r="CE382" i="90" s="1"/>
  <c r="CF382" i="90" s="1"/>
  <c r="CG382" i="90" s="1"/>
  <c r="CH382" i="90" s="1"/>
  <c r="CI382" i="90" s="1"/>
  <c r="ED382" i="90"/>
  <c r="EB382" i="90"/>
  <c r="EG382" i="90"/>
  <c r="EH382" i="90"/>
  <c r="EI382" i="90"/>
  <c r="DZ382" i="90"/>
  <c r="CP382" i="90"/>
  <c r="CQ382" i="90" s="1"/>
  <c r="CR382" i="90" s="1"/>
  <c r="CS382" i="90" s="1"/>
  <c r="CT382" i="90" s="1"/>
  <c r="CU382" i="90" s="1"/>
  <c r="CV382" i="90" s="1"/>
  <c r="CW382" i="90" s="1"/>
  <c r="CX382" i="90" s="1"/>
  <c r="CY382" i="90" s="1"/>
  <c r="CZ382" i="90" s="1"/>
  <c r="DA382" i="90" s="1"/>
  <c r="DH382" i="90"/>
  <c r="DI382" i="90" s="1"/>
  <c r="DJ382" i="90" s="1"/>
  <c r="DK382" i="90" s="1"/>
  <c r="DL382" i="90" s="1"/>
  <c r="DM382" i="90" s="1"/>
  <c r="DN382" i="90" s="1"/>
  <c r="DO382" i="90" s="1"/>
  <c r="DP382" i="90" s="1"/>
  <c r="DQ382" i="90" s="1"/>
  <c r="DR382" i="90" s="1"/>
  <c r="DS382" i="90" s="1"/>
  <c r="EA382" i="90"/>
  <c r="DY382" i="90"/>
  <c r="EE382" i="90"/>
  <c r="EJ382" i="90"/>
  <c r="EK382" i="90" l="1"/>
  <c r="FY382" i="90" l="1"/>
  <c r="FZ382" i="90" s="1"/>
  <c r="GE382" i="90" l="1"/>
  <c r="ED383" i="90" l="1"/>
  <c r="EE383" i="90"/>
  <c r="EF383" i="90"/>
  <c r="EH383" i="90"/>
  <c r="DH383" i="90"/>
  <c r="DI383" i="90" s="1"/>
  <c r="DJ383" i="90" s="1"/>
  <c r="DK383" i="90" s="1"/>
  <c r="DL383" i="90" s="1"/>
  <c r="DM383" i="90" s="1"/>
  <c r="DN383" i="90" s="1"/>
  <c r="DO383" i="90" s="1"/>
  <c r="DP383" i="90" s="1"/>
  <c r="DQ383" i="90" s="1"/>
  <c r="DR383" i="90" s="1"/>
  <c r="DS383" i="90" s="1"/>
  <c r="EB383" i="90"/>
  <c r="EA383" i="90"/>
  <c r="CP383" i="90"/>
  <c r="CQ383" i="90" s="1"/>
  <c r="CR383" i="90" s="1"/>
  <c r="CS383" i="90" s="1"/>
  <c r="CT383" i="90" s="1"/>
  <c r="CU383" i="90" s="1"/>
  <c r="CV383" i="90" s="1"/>
  <c r="CW383" i="90" s="1"/>
  <c r="CX383" i="90" s="1"/>
  <c r="CY383" i="90" s="1"/>
  <c r="CZ383" i="90" s="1"/>
  <c r="DA383" i="90" s="1"/>
  <c r="EC383" i="90"/>
  <c r="EI383" i="90"/>
  <c r="EG383" i="90"/>
  <c r="EJ383" i="90"/>
  <c r="DZ383" i="90"/>
  <c r="DY383" i="90"/>
  <c r="BX383" i="90" l="1"/>
  <c r="BY383" i="90" s="1"/>
  <c r="BZ383" i="90" s="1"/>
  <c r="CA383" i="90" s="1"/>
  <c r="CB383" i="90" s="1"/>
  <c r="CC383" i="90" s="1"/>
  <c r="CD383" i="90" s="1"/>
  <c r="CE383" i="90" s="1"/>
  <c r="CF383" i="90" s="1"/>
  <c r="CG383" i="90" s="1"/>
  <c r="CH383" i="90" s="1"/>
  <c r="CI383" i="90" s="1"/>
  <c r="EK383" i="90"/>
  <c r="FY383" i="90" l="1"/>
  <c r="FZ383" i="90"/>
  <c r="GE383" i="90"/>
  <c r="CP384" i="90" l="1"/>
  <c r="CQ384" i="90" s="1"/>
  <c r="CR384" i="90" s="1"/>
  <c r="CS384" i="90" s="1"/>
  <c r="CT384" i="90" s="1"/>
  <c r="CU384" i="90" s="1"/>
  <c r="CV384" i="90" s="1"/>
  <c r="CW384" i="90" s="1"/>
  <c r="CX384" i="90" s="1"/>
  <c r="CY384" i="90" s="1"/>
  <c r="CZ384" i="90" s="1"/>
  <c r="DA384" i="90" s="1"/>
  <c r="ED384" i="90" l="1"/>
  <c r="EI384" i="90"/>
  <c r="EF384" i="90"/>
  <c r="EE384" i="90"/>
  <c r="BX384" i="90"/>
  <c r="EA384" i="90"/>
  <c r="EJ384" i="90"/>
  <c r="DH384" i="90"/>
  <c r="DI384" i="90" s="1"/>
  <c r="DJ384" i="90" s="1"/>
  <c r="DK384" i="90" s="1"/>
  <c r="DL384" i="90" s="1"/>
  <c r="DM384" i="90" s="1"/>
  <c r="DN384" i="90" s="1"/>
  <c r="DO384" i="90" s="1"/>
  <c r="DP384" i="90" s="1"/>
  <c r="DQ384" i="90" s="1"/>
  <c r="DR384" i="90" s="1"/>
  <c r="DS384" i="90" s="1"/>
  <c r="EG384" i="90"/>
  <c r="DY384" i="90"/>
  <c r="EH384" i="90"/>
  <c r="BY384" i="90"/>
  <c r="BZ384" i="90" s="1"/>
  <c r="CA384" i="90" s="1"/>
  <c r="CB384" i="90" s="1"/>
  <c r="CC384" i="90" s="1"/>
  <c r="CD384" i="90" s="1"/>
  <c r="CE384" i="90" s="1"/>
  <c r="CF384" i="90" s="1"/>
  <c r="CG384" i="90" s="1"/>
  <c r="CH384" i="90" s="1"/>
  <c r="CI384" i="90" s="1"/>
  <c r="DZ384" i="90"/>
  <c r="EC384" i="90"/>
  <c r="EB384" i="90"/>
  <c r="EK384" i="90" l="1"/>
  <c r="FY384" i="90" s="1"/>
  <c r="FZ384" i="90" s="1"/>
  <c r="EH385" i="90" l="1"/>
  <c r="EF385" i="90"/>
  <c r="DZ385" i="90"/>
  <c r="EG385" i="90"/>
  <c r="EE385" i="90"/>
  <c r="BX385" i="90"/>
  <c r="BY385" i="90" s="1"/>
  <c r="EJ385" i="90"/>
  <c r="DH385" i="90"/>
  <c r="DI385" i="90" s="1"/>
  <c r="DJ385" i="90" s="1"/>
  <c r="DK385" i="90" s="1"/>
  <c r="DL385" i="90" s="1"/>
  <c r="DM385" i="90" s="1"/>
  <c r="DN385" i="90" s="1"/>
  <c r="DO385" i="90" s="1"/>
  <c r="DP385" i="90" s="1"/>
  <c r="DQ385" i="90" s="1"/>
  <c r="DR385" i="90" s="1"/>
  <c r="DS385" i="90" s="1"/>
  <c r="CP385" i="90"/>
  <c r="CQ385" i="90" s="1"/>
  <c r="CR385" i="90" s="1"/>
  <c r="CS385" i="90" s="1"/>
  <c r="CT385" i="90" s="1"/>
  <c r="CU385" i="90" s="1"/>
  <c r="CV385" i="90" s="1"/>
  <c r="CW385" i="90" s="1"/>
  <c r="CX385" i="90" s="1"/>
  <c r="CY385" i="90" s="1"/>
  <c r="CZ385" i="90" s="1"/>
  <c r="DA385" i="90" s="1"/>
  <c r="ED385" i="90"/>
  <c r="EI385" i="90"/>
  <c r="EA385" i="90"/>
  <c r="DY385" i="90"/>
  <c r="EB385" i="90"/>
  <c r="BZ385" i="90"/>
  <c r="CA385" i="90" s="1"/>
  <c r="CB385" i="90" s="1"/>
  <c r="CC385" i="90" s="1"/>
  <c r="CD385" i="90" s="1"/>
  <c r="CE385" i="90" s="1"/>
  <c r="CF385" i="90" s="1"/>
  <c r="CG385" i="90" s="1"/>
  <c r="CH385" i="90" s="1"/>
  <c r="CI385" i="90" s="1"/>
  <c r="EC385" i="90"/>
  <c r="EK385" i="90" l="1"/>
  <c r="FY385" i="90" s="1"/>
  <c r="FZ385" i="90" l="1"/>
  <c r="GE385" i="90" s="1"/>
  <c r="DH386" i="90" l="1"/>
  <c r="DI386" i="90" s="1"/>
  <c r="DJ386" i="90" s="1"/>
  <c r="DK386" i="90" s="1"/>
  <c r="DL386" i="90" s="1"/>
  <c r="DM386" i="90" s="1"/>
  <c r="DN386" i="90" s="1"/>
  <c r="DO386" i="90" s="1"/>
  <c r="DP386" i="90" s="1"/>
  <c r="DQ386" i="90" s="1"/>
  <c r="DR386" i="90" s="1"/>
  <c r="DS386" i="90" s="1"/>
  <c r="EI386" i="90"/>
  <c r="CP386" i="90"/>
  <c r="CQ386" i="90" s="1"/>
  <c r="CR386" i="90" s="1"/>
  <c r="CS386" i="90" s="1"/>
  <c r="CT386" i="90" s="1"/>
  <c r="CU386" i="90" s="1"/>
  <c r="CV386" i="90" s="1"/>
  <c r="CW386" i="90" s="1"/>
  <c r="CX386" i="90" s="1"/>
  <c r="CY386" i="90" s="1"/>
  <c r="CZ386" i="90" s="1"/>
  <c r="DA386" i="90" s="1"/>
  <c r="EB386" i="90"/>
  <c r="ED386" i="90"/>
  <c r="EE386" i="90"/>
  <c r="BX386" i="90"/>
  <c r="BY386" i="90" s="1"/>
  <c r="BZ386" i="90" s="1"/>
  <c r="CA386" i="90" s="1"/>
  <c r="CB386" i="90" s="1"/>
  <c r="CC386" i="90" s="1"/>
  <c r="CD386" i="90" s="1"/>
  <c r="CE386" i="90" s="1"/>
  <c r="CF386" i="90" s="1"/>
  <c r="CG386" i="90" s="1"/>
  <c r="CH386" i="90" s="1"/>
  <c r="CI386" i="90" s="1"/>
  <c r="EA386" i="90"/>
  <c r="EC386" i="90"/>
  <c r="EH386" i="90"/>
  <c r="EG386" i="90"/>
  <c r="DZ386" i="90"/>
  <c r="GH385" i="90"/>
  <c r="GG385" i="90"/>
  <c r="DY386" i="90" l="1"/>
  <c r="EF386" i="90"/>
  <c r="GF385" i="90"/>
  <c r="EJ386" i="90"/>
  <c r="EK386" i="90" l="1"/>
  <c r="FY386" i="90" s="1"/>
  <c r="FZ386" i="90" l="1"/>
  <c r="CP387" i="90" l="1"/>
  <c r="CQ387" i="90" s="1"/>
  <c r="CR387" i="90" s="1"/>
  <c r="CS387" i="90" s="1"/>
  <c r="CT387" i="90" s="1"/>
  <c r="CU387" i="90" s="1"/>
  <c r="CV387" i="90" s="1"/>
  <c r="CW387" i="90" s="1"/>
  <c r="CX387" i="90" s="1"/>
  <c r="CY387" i="90" s="1"/>
  <c r="CZ387" i="90" s="1"/>
  <c r="DA387" i="90" s="1"/>
  <c r="EI387" i="90"/>
  <c r="ED387" i="90"/>
  <c r="EE387" i="90"/>
  <c r="DH387" i="90"/>
  <c r="DI387" i="90" s="1"/>
  <c r="DJ387" i="90" s="1"/>
  <c r="DK387" i="90" s="1"/>
  <c r="DL387" i="90" s="1"/>
  <c r="DM387" i="90" s="1"/>
  <c r="DN387" i="90" s="1"/>
  <c r="DO387" i="90" s="1"/>
  <c r="DP387" i="90" s="1"/>
  <c r="DQ387" i="90" s="1"/>
  <c r="DR387" i="90" s="1"/>
  <c r="DS387" i="90" s="1"/>
  <c r="BX387" i="90"/>
  <c r="BY387" i="90" s="1"/>
  <c r="BZ387" i="90" s="1"/>
  <c r="CA387" i="90" s="1"/>
  <c r="CB387" i="90" s="1"/>
  <c r="CC387" i="90" s="1"/>
  <c r="CD387" i="90" s="1"/>
  <c r="CE387" i="90" s="1"/>
  <c r="CF387" i="90" s="1"/>
  <c r="CG387" i="90" s="1"/>
  <c r="CH387" i="90" s="1"/>
  <c r="CI387" i="90" s="1"/>
  <c r="EH387" i="90"/>
  <c r="EF387" i="90"/>
  <c r="DY387" i="90"/>
  <c r="EJ387" i="90"/>
  <c r="EG387" i="90"/>
  <c r="EC387" i="90"/>
  <c r="EA387" i="90" l="1"/>
  <c r="EB387" i="90"/>
  <c r="DZ387" i="90"/>
  <c r="EK387" i="90" l="1"/>
  <c r="FY387" i="90" s="1"/>
  <c r="FZ387" i="90" l="1"/>
  <c r="GE387" i="90" s="1"/>
  <c r="GG387" i="90" l="1"/>
  <c r="GH387" i="90"/>
  <c r="CP388" i="90"/>
  <c r="CQ388" i="90" s="1"/>
  <c r="CR388" i="90" s="1"/>
  <c r="CS388" i="90" s="1"/>
  <c r="CT388" i="90" s="1"/>
  <c r="CU388" i="90" s="1"/>
  <c r="CV388" i="90" s="1"/>
  <c r="CW388" i="90" s="1"/>
  <c r="CX388" i="90" s="1"/>
  <c r="CY388" i="90" s="1"/>
  <c r="CZ388" i="90" s="1"/>
  <c r="DA388" i="90" s="1"/>
  <c r="BX388" i="90"/>
  <c r="ED388" i="90"/>
  <c r="DH388" i="90"/>
  <c r="DI388" i="90" s="1"/>
  <c r="DJ388" i="90" s="1"/>
  <c r="DK388" i="90" s="1"/>
  <c r="DL388" i="90" s="1"/>
  <c r="DM388" i="90" s="1"/>
  <c r="DN388" i="90" s="1"/>
  <c r="DO388" i="90" s="1"/>
  <c r="DP388" i="90" s="1"/>
  <c r="DQ388" i="90" s="1"/>
  <c r="DR388" i="90" s="1"/>
  <c r="DS388" i="90" s="1"/>
  <c r="DZ388" i="90"/>
  <c r="EF388" i="90"/>
  <c r="EE388" i="90"/>
  <c r="EJ388" i="90"/>
  <c r="DY388" i="90"/>
  <c r="EC388" i="90"/>
  <c r="EI388" i="90"/>
  <c r="EA388" i="90"/>
  <c r="EB388" i="90" l="1"/>
  <c r="EH388" i="90"/>
  <c r="EG388" i="90"/>
  <c r="GF387" i="90"/>
  <c r="BY388" i="90"/>
  <c r="BZ388" i="90" s="1"/>
  <c r="CA388" i="90" s="1"/>
  <c r="CB388" i="90" s="1"/>
  <c r="CC388" i="90" s="1"/>
  <c r="CD388" i="90" s="1"/>
  <c r="CE388" i="90" s="1"/>
  <c r="CF388" i="90" s="1"/>
  <c r="CG388" i="90" s="1"/>
  <c r="CH388" i="90" s="1"/>
  <c r="CI388" i="90" s="1"/>
  <c r="EK388" i="90" l="1"/>
  <c r="FY388" i="90" s="1"/>
  <c r="EE389" i="90" l="1"/>
  <c r="FZ388" i="90"/>
  <c r="DH389" i="90" l="1"/>
  <c r="DI389" i="90" s="1"/>
  <c r="DJ389" i="90" s="1"/>
  <c r="DK389" i="90" s="1"/>
  <c r="DL389" i="90" s="1"/>
  <c r="DM389" i="90" s="1"/>
  <c r="DN389" i="90" s="1"/>
  <c r="DO389" i="90" s="1"/>
  <c r="DP389" i="90" s="1"/>
  <c r="DQ389" i="90" s="1"/>
  <c r="DR389" i="90" s="1"/>
  <c r="DS389" i="90" s="1"/>
  <c r="EG389" i="90"/>
  <c r="EF389" i="90"/>
  <c r="DY389" i="90"/>
  <c r="EJ389" i="90"/>
  <c r="EI389" i="90"/>
  <c r="DZ389" i="90"/>
  <c r="ED389" i="90"/>
  <c r="CP389" i="90"/>
  <c r="CQ389" i="90" s="1"/>
  <c r="CR389" i="90" s="1"/>
  <c r="CS389" i="90" s="1"/>
  <c r="CT389" i="90" s="1"/>
  <c r="CU389" i="90" s="1"/>
  <c r="CV389" i="90" s="1"/>
  <c r="CW389" i="90" s="1"/>
  <c r="CX389" i="90" s="1"/>
  <c r="CY389" i="90" s="1"/>
  <c r="CZ389" i="90" s="1"/>
  <c r="DA389" i="90" s="1"/>
  <c r="EA389" i="90"/>
  <c r="BX389" i="90"/>
  <c r="BY389" i="90" s="1"/>
  <c r="BZ389" i="90" s="1"/>
  <c r="CA389" i="90" s="1"/>
  <c r="CB389" i="90" s="1"/>
  <c r="CC389" i="90" s="1"/>
  <c r="CD389" i="90" s="1"/>
  <c r="CE389" i="90" s="1"/>
  <c r="CF389" i="90" s="1"/>
  <c r="CG389" i="90" s="1"/>
  <c r="CH389" i="90" s="1"/>
  <c r="CI389" i="90" s="1"/>
  <c r="EC389" i="90"/>
  <c r="EB389" i="90"/>
  <c r="EH389" i="90"/>
  <c r="EK389" i="90" l="1"/>
  <c r="FY389" i="90" l="1"/>
  <c r="FZ389" i="90" s="1"/>
  <c r="GE389" i="90"/>
  <c r="CP390" i="90" l="1"/>
  <c r="CQ390" i="90" s="1"/>
  <c r="CR390" i="90" s="1"/>
  <c r="CS390" i="90" s="1"/>
  <c r="CT390" i="90" s="1"/>
  <c r="CU390" i="90" s="1"/>
  <c r="CV390" i="90" s="1"/>
  <c r="CW390" i="90" s="1"/>
  <c r="CX390" i="90" s="1"/>
  <c r="CY390" i="90" s="1"/>
  <c r="CZ390" i="90" s="1"/>
  <c r="DA390" i="90" s="1"/>
  <c r="BX390" i="90"/>
  <c r="EJ390" i="90"/>
  <c r="DH390" i="90"/>
  <c r="DI390" i="90" s="1"/>
  <c r="DJ390" i="90" s="1"/>
  <c r="DK390" i="90" s="1"/>
  <c r="DL390" i="90" s="1"/>
  <c r="DM390" i="90" s="1"/>
  <c r="DN390" i="90" s="1"/>
  <c r="DO390" i="90" s="1"/>
  <c r="DP390" i="90" s="1"/>
  <c r="DQ390" i="90" s="1"/>
  <c r="DR390" i="90" s="1"/>
  <c r="DS390" i="90" s="1"/>
  <c r="EH390" i="90"/>
  <c r="EB390" i="90"/>
  <c r="EI390" i="90"/>
  <c r="EE390" i="90"/>
  <c r="EC390" i="90"/>
  <c r="EA390" i="90"/>
  <c r="EF390" i="90"/>
  <c r="DY390" i="90"/>
  <c r="DZ390" i="90" l="1"/>
  <c r="BY390" i="90"/>
  <c r="BZ390" i="90" s="1"/>
  <c r="CA390" i="90" s="1"/>
  <c r="CB390" i="90" s="1"/>
  <c r="CC390" i="90" s="1"/>
  <c r="CD390" i="90" s="1"/>
  <c r="CE390" i="90" s="1"/>
  <c r="CF390" i="90" s="1"/>
  <c r="CG390" i="90" s="1"/>
  <c r="CH390" i="90" s="1"/>
  <c r="CI390" i="90" s="1"/>
  <c r="ED390" i="90"/>
  <c r="EG390" i="90"/>
  <c r="EK390" i="90" l="1"/>
  <c r="FY390" i="90" s="1"/>
  <c r="FZ390" i="90" s="1"/>
  <c r="GE390" i="90" l="1"/>
  <c r="DZ391" i="90" l="1"/>
  <c r="EC391" i="90"/>
  <c r="BX391" i="90"/>
  <c r="BY391" i="90" s="1"/>
  <c r="BZ391" i="90" s="1"/>
  <c r="CA391" i="90" s="1"/>
  <c r="CB391" i="90" s="1"/>
  <c r="CC391" i="90" s="1"/>
  <c r="CD391" i="90" s="1"/>
  <c r="CE391" i="90" s="1"/>
  <c r="CF391" i="90" s="1"/>
  <c r="CG391" i="90" s="1"/>
  <c r="CH391" i="90" s="1"/>
  <c r="CI391" i="90" s="1"/>
  <c r="EB391" i="90"/>
  <c r="EI391" i="90"/>
  <c r="EG391" i="90"/>
  <c r="EF391" i="90"/>
  <c r="DH391" i="90"/>
  <c r="DI391" i="90" s="1"/>
  <c r="DJ391" i="90" s="1"/>
  <c r="DK391" i="90" s="1"/>
  <c r="DL391" i="90" s="1"/>
  <c r="DM391" i="90" s="1"/>
  <c r="DN391" i="90" s="1"/>
  <c r="DO391" i="90" s="1"/>
  <c r="DP391" i="90" s="1"/>
  <c r="DQ391" i="90" s="1"/>
  <c r="DR391" i="90" s="1"/>
  <c r="DS391" i="90" s="1"/>
  <c r="DY391" i="90"/>
  <c r="CP391" i="90"/>
  <c r="CQ391" i="90" s="1"/>
  <c r="CR391" i="90" s="1"/>
  <c r="CS391" i="90" s="1"/>
  <c r="CT391" i="90" s="1"/>
  <c r="CU391" i="90" s="1"/>
  <c r="CV391" i="90" s="1"/>
  <c r="CW391" i="90" s="1"/>
  <c r="CX391" i="90" s="1"/>
  <c r="CY391" i="90" s="1"/>
  <c r="CZ391" i="90" s="1"/>
  <c r="DA391" i="90" s="1"/>
  <c r="EJ391" i="90"/>
  <c r="EE391" i="90"/>
  <c r="EA391" i="90"/>
  <c r="EH391" i="90"/>
  <c r="ED391" i="90"/>
  <c r="EK391" i="90" l="1"/>
  <c r="FY391" i="90" l="1"/>
  <c r="FZ391" i="90" s="1"/>
  <c r="GE391" i="90" l="1"/>
  <c r="DH392" i="90" l="1"/>
  <c r="DI392" i="90" s="1"/>
  <c r="DJ392" i="90" s="1"/>
  <c r="DK392" i="90" s="1"/>
  <c r="DL392" i="90" s="1"/>
  <c r="DM392" i="90" s="1"/>
  <c r="DN392" i="90" s="1"/>
  <c r="DO392" i="90" s="1"/>
  <c r="DP392" i="90" s="1"/>
  <c r="DQ392" i="90" s="1"/>
  <c r="DR392" i="90" s="1"/>
  <c r="DS392" i="90" s="1"/>
  <c r="EC392" i="90"/>
  <c r="EE392" i="90"/>
  <c r="BX392" i="90"/>
  <c r="DZ392" i="90"/>
  <c r="EG392" i="90"/>
  <c r="DY392" i="90"/>
  <c r="EI392" i="90"/>
  <c r="EF392" i="90"/>
  <c r="EJ392" i="90"/>
  <c r="EA392" i="90"/>
  <c r="EB392" i="90"/>
  <c r="CP392" i="90"/>
  <c r="CQ392" i="90" s="1"/>
  <c r="CR392" i="90" s="1"/>
  <c r="CS392" i="90" s="1"/>
  <c r="CT392" i="90" s="1"/>
  <c r="CU392" i="90" s="1"/>
  <c r="CV392" i="90" s="1"/>
  <c r="CW392" i="90" s="1"/>
  <c r="CX392" i="90" s="1"/>
  <c r="CY392" i="90" s="1"/>
  <c r="CZ392" i="90" s="1"/>
  <c r="DA392" i="90" s="1"/>
  <c r="ED392" i="90"/>
  <c r="EH392" i="90"/>
  <c r="BY392" i="90"/>
  <c r="BZ392" i="90" s="1"/>
  <c r="CA392" i="90" s="1"/>
  <c r="CB392" i="90" s="1"/>
  <c r="CC392" i="90" s="1"/>
  <c r="CD392" i="90" s="1"/>
  <c r="CE392" i="90" s="1"/>
  <c r="CF392" i="90" s="1"/>
  <c r="CG392" i="90" s="1"/>
  <c r="CH392" i="90" s="1"/>
  <c r="CI392" i="90" s="1"/>
  <c r="EK392" i="90" l="1"/>
  <c r="FY392" i="90" l="1"/>
  <c r="FZ392" i="90" s="1"/>
  <c r="DH393" i="90" l="1"/>
  <c r="DI393" i="90" s="1"/>
  <c r="DJ393" i="90" s="1"/>
  <c r="DK393" i="90" s="1"/>
  <c r="DL393" i="90" s="1"/>
  <c r="DM393" i="90" s="1"/>
  <c r="DN393" i="90" s="1"/>
  <c r="DO393" i="90" s="1"/>
  <c r="DP393" i="90" s="1"/>
  <c r="DQ393" i="90" s="1"/>
  <c r="DR393" i="90" s="1"/>
  <c r="DS393" i="90" s="1"/>
  <c r="GE392" i="90"/>
  <c r="EI393" i="90"/>
  <c r="CP393" i="90"/>
  <c r="CQ393" i="90" s="1"/>
  <c r="CR393" i="90" s="1"/>
  <c r="CS393" i="90" s="1"/>
  <c r="CT393" i="90" s="1"/>
  <c r="CU393" i="90" s="1"/>
  <c r="CV393" i="90" s="1"/>
  <c r="CW393" i="90" s="1"/>
  <c r="CX393" i="90" s="1"/>
  <c r="CY393" i="90" s="1"/>
  <c r="CZ393" i="90" s="1"/>
  <c r="DA393" i="90" s="1"/>
  <c r="EB393" i="90" l="1"/>
  <c r="EE393" i="90"/>
  <c r="EC393" i="90"/>
  <c r="EH393" i="90"/>
  <c r="EA393" i="90"/>
  <c r="BX393" i="90"/>
  <c r="EF393" i="90"/>
  <c r="DZ393" i="90"/>
  <c r="DY393" i="90"/>
  <c r="ED393" i="90"/>
  <c r="EG393" i="90"/>
  <c r="BY393" i="90"/>
  <c r="BZ393" i="90" s="1"/>
  <c r="CA393" i="90" s="1"/>
  <c r="CB393" i="90" s="1"/>
  <c r="CC393" i="90" s="1"/>
  <c r="CD393" i="90" s="1"/>
  <c r="CE393" i="90" s="1"/>
  <c r="CF393" i="90" s="1"/>
  <c r="CG393" i="90" s="1"/>
  <c r="CH393" i="90" s="1"/>
  <c r="CI393" i="90" s="1"/>
  <c r="EJ393" i="90"/>
  <c r="EK393" i="90" l="1"/>
  <c r="FY393" i="90" s="1"/>
  <c r="BX394" i="90"/>
  <c r="BY394" i="90" s="1"/>
  <c r="GE393" i="90"/>
  <c r="FZ393" i="90"/>
  <c r="BZ394" i="90" l="1"/>
  <c r="CA394" i="90" s="1"/>
  <c r="CB394" i="90" s="1"/>
  <c r="CC394" i="90" s="1"/>
  <c r="CD394" i="90" s="1"/>
  <c r="CE394" i="90" s="1"/>
  <c r="CF394" i="90" s="1"/>
  <c r="CG394" i="90" s="1"/>
  <c r="CH394" i="90" s="1"/>
  <c r="CI394" i="90" s="1"/>
  <c r="EC394" i="90"/>
  <c r="ED394" i="90"/>
  <c r="EB394" i="90"/>
  <c r="DY394" i="90"/>
  <c r="DH394" i="90"/>
  <c r="DI394" i="90" s="1"/>
  <c r="DJ394" i="90" s="1"/>
  <c r="DK394" i="90" s="1"/>
  <c r="DL394" i="90" s="1"/>
  <c r="DM394" i="90" s="1"/>
  <c r="DN394" i="90" s="1"/>
  <c r="DO394" i="90" s="1"/>
  <c r="DP394" i="90" s="1"/>
  <c r="DQ394" i="90" s="1"/>
  <c r="DR394" i="90" s="1"/>
  <c r="DS394" i="90" s="1"/>
  <c r="EA394" i="90"/>
  <c r="EI394" i="90"/>
  <c r="EF394" i="90"/>
  <c r="CP394" i="90"/>
  <c r="CQ394" i="90" s="1"/>
  <c r="CR394" i="90" s="1"/>
  <c r="CS394" i="90" s="1"/>
  <c r="CT394" i="90" s="1"/>
  <c r="CU394" i="90" s="1"/>
  <c r="CV394" i="90" s="1"/>
  <c r="CW394" i="90" s="1"/>
  <c r="CX394" i="90" s="1"/>
  <c r="CY394" i="90" s="1"/>
  <c r="CZ394" i="90" s="1"/>
  <c r="DA394" i="90" s="1"/>
  <c r="EG394" i="90"/>
  <c r="EH394" i="90"/>
  <c r="EJ394" i="90"/>
  <c r="DZ394" i="90"/>
  <c r="EE394" i="90"/>
  <c r="C2" i="1"/>
  <c r="EK394" i="90" l="1"/>
  <c r="FY394" i="90" s="1"/>
  <c r="FZ394" i="90" s="1"/>
  <c r="C6" i="1"/>
  <c r="EI395" i="90" l="1"/>
  <c r="C5" i="1"/>
  <c r="EJ395" i="90" l="1"/>
  <c r="EC395" i="90"/>
  <c r="EG395" i="90"/>
  <c r="EF395" i="90"/>
  <c r="BX395" i="90"/>
  <c r="BY395" i="90" s="1"/>
  <c r="BZ395" i="90" s="1"/>
  <c r="CA395" i="90" s="1"/>
  <c r="CB395" i="90" s="1"/>
  <c r="CC395" i="90" s="1"/>
  <c r="CD395" i="90" s="1"/>
  <c r="CE395" i="90" s="1"/>
  <c r="CF395" i="90" s="1"/>
  <c r="CG395" i="90" s="1"/>
  <c r="CH395" i="90" s="1"/>
  <c r="CI395" i="90" s="1"/>
  <c r="EH395" i="90"/>
  <c r="EE395" i="90"/>
  <c r="EB395" i="90"/>
  <c r="DZ395" i="90"/>
  <c r="CP395" i="90"/>
  <c r="CQ395" i="90" s="1"/>
  <c r="CR395" i="90" s="1"/>
  <c r="CS395" i="90" s="1"/>
  <c r="CT395" i="90" s="1"/>
  <c r="CU395" i="90" s="1"/>
  <c r="CV395" i="90" s="1"/>
  <c r="CW395" i="90" s="1"/>
  <c r="CX395" i="90" s="1"/>
  <c r="CY395" i="90" s="1"/>
  <c r="CZ395" i="90" s="1"/>
  <c r="DA395" i="90" s="1"/>
  <c r="EA395" i="90"/>
  <c r="DY395" i="90"/>
  <c r="DH395" i="90"/>
  <c r="DI395" i="90" s="1"/>
  <c r="DJ395" i="90" s="1"/>
  <c r="DK395" i="90" s="1"/>
  <c r="DL395" i="90" s="1"/>
  <c r="DM395" i="90" s="1"/>
  <c r="DN395" i="90" s="1"/>
  <c r="DO395" i="90" s="1"/>
  <c r="DP395" i="90" s="1"/>
  <c r="DQ395" i="90" s="1"/>
  <c r="DR395" i="90" s="1"/>
  <c r="DS395" i="90" s="1"/>
  <c r="ED395" i="90"/>
  <c r="F44" i="1"/>
  <c r="G44" i="1" s="1"/>
  <c r="EK395" i="90" l="1"/>
  <c r="FY395" i="90" s="1"/>
  <c r="FZ395" i="90" l="1"/>
  <c r="H6" i="35"/>
  <c r="K6" i="35" s="1"/>
  <c r="C6" i="35" s="1"/>
  <c r="I6" i="35"/>
  <c r="EA396" i="90" l="1"/>
  <c r="DZ396" i="90"/>
  <c r="DH396" i="90"/>
  <c r="DI396" i="90" s="1"/>
  <c r="DJ396" i="90" s="1"/>
  <c r="DK396" i="90" s="1"/>
  <c r="DL396" i="90" s="1"/>
  <c r="DM396" i="90" s="1"/>
  <c r="DN396" i="90" s="1"/>
  <c r="DO396" i="90" s="1"/>
  <c r="DP396" i="90" s="1"/>
  <c r="DQ396" i="90" s="1"/>
  <c r="DR396" i="90" s="1"/>
  <c r="DS396" i="90" s="1"/>
  <c r="EH396" i="90"/>
  <c r="EF396" i="90"/>
  <c r="EE396" i="90"/>
  <c r="EC396" i="90"/>
  <c r="EB396" i="90"/>
  <c r="BX396" i="90"/>
  <c r="BY396" i="90" s="1"/>
  <c r="BZ396" i="90" s="1"/>
  <c r="CA396" i="90" s="1"/>
  <c r="CB396" i="90" s="1"/>
  <c r="CC396" i="90" s="1"/>
  <c r="CD396" i="90" s="1"/>
  <c r="CE396" i="90" s="1"/>
  <c r="CF396" i="90" s="1"/>
  <c r="CG396" i="90" s="1"/>
  <c r="CH396" i="90" s="1"/>
  <c r="CI396" i="90" s="1"/>
  <c r="CP396" i="90"/>
  <c r="CQ396" i="90" s="1"/>
  <c r="CR396" i="90" s="1"/>
  <c r="CS396" i="90" s="1"/>
  <c r="CT396" i="90" s="1"/>
  <c r="CU396" i="90" s="1"/>
  <c r="CV396" i="90" s="1"/>
  <c r="CW396" i="90" s="1"/>
  <c r="CX396" i="90" s="1"/>
  <c r="CY396" i="90" s="1"/>
  <c r="CZ396" i="90" s="1"/>
  <c r="DA396" i="90" s="1"/>
  <c r="DY396" i="90"/>
  <c r="EJ396" i="90"/>
  <c r="ED396" i="90"/>
  <c r="EI396" i="90"/>
  <c r="EG396" i="90"/>
  <c r="D6" i="35"/>
  <c r="G7" i="35"/>
  <c r="E6" i="35" s="1"/>
  <c r="I7" i="35"/>
  <c r="EK396" i="90" l="1"/>
  <c r="B6" i="35"/>
  <c r="D7" i="35"/>
  <c r="H7" i="35"/>
  <c r="K7" i="35" s="1"/>
  <c r="C7" i="35" s="1"/>
  <c r="FY396" i="90" l="1"/>
  <c r="FZ396" i="90" s="1"/>
  <c r="GE396" i="90" s="1"/>
  <c r="GH396" i="90" l="1"/>
  <c r="GG396" i="90"/>
  <c r="GF396" i="90" s="1"/>
  <c r="A1" i="1"/>
  <c r="EH397" i="90" l="1"/>
  <c r="CP397" i="90"/>
  <c r="CQ397" i="90" s="1"/>
  <c r="CR397" i="90" s="1"/>
  <c r="CS397" i="90" s="1"/>
  <c r="CT397" i="90" s="1"/>
  <c r="CU397" i="90" s="1"/>
  <c r="CV397" i="90" s="1"/>
  <c r="CW397" i="90" s="1"/>
  <c r="CX397" i="90" s="1"/>
  <c r="CY397" i="90" s="1"/>
  <c r="CZ397" i="90" s="1"/>
  <c r="DA397" i="90" s="1"/>
  <c r="EG397" i="90"/>
  <c r="DH397" i="90"/>
  <c r="DI397" i="90" s="1"/>
  <c r="DJ397" i="90" s="1"/>
  <c r="DK397" i="90" s="1"/>
  <c r="DL397" i="90" s="1"/>
  <c r="DM397" i="90" s="1"/>
  <c r="DN397" i="90" s="1"/>
  <c r="DO397" i="90" s="1"/>
  <c r="DP397" i="90" s="1"/>
  <c r="DQ397" i="90" s="1"/>
  <c r="DR397" i="90" s="1"/>
  <c r="DS397" i="90" s="1"/>
  <c r="DY397" i="90"/>
  <c r="EI397" i="90"/>
  <c r="EA397" i="90"/>
  <c r="EC397" i="90"/>
  <c r="ED397" i="90"/>
  <c r="EB397" i="90"/>
  <c r="EE397" i="90"/>
  <c r="EJ397" i="90"/>
  <c r="EF397" i="90"/>
  <c r="DZ397" i="90" l="1"/>
  <c r="EK397" i="90" s="1"/>
  <c r="FY397" i="90" s="1"/>
  <c r="BX397" i="90"/>
  <c r="BY397" i="90" s="1"/>
  <c r="BZ397" i="90" s="1"/>
  <c r="CA397" i="90" s="1"/>
  <c r="CB397" i="90" s="1"/>
  <c r="CC397" i="90" s="1"/>
  <c r="CD397" i="90" s="1"/>
  <c r="CE397" i="90" s="1"/>
  <c r="CF397" i="90" s="1"/>
  <c r="CG397" i="90" s="1"/>
  <c r="CH397" i="90" s="1"/>
  <c r="CI397" i="90" s="1"/>
  <c r="FZ397" i="90" l="1"/>
  <c r="EI398" i="90" l="1"/>
  <c r="EH398" i="90"/>
  <c r="DH398" i="90"/>
  <c r="DI398" i="90" s="1"/>
  <c r="DJ398" i="90" s="1"/>
  <c r="DK398" i="90" s="1"/>
  <c r="DL398" i="90" s="1"/>
  <c r="DM398" i="90" s="1"/>
  <c r="DN398" i="90" s="1"/>
  <c r="DO398" i="90" s="1"/>
  <c r="DP398" i="90" s="1"/>
  <c r="DQ398" i="90" s="1"/>
  <c r="DR398" i="90" s="1"/>
  <c r="DS398" i="90" s="1"/>
  <c r="CP398" i="90"/>
  <c r="CQ398" i="90" s="1"/>
  <c r="CR398" i="90" s="1"/>
  <c r="CS398" i="90" s="1"/>
  <c r="CT398" i="90" s="1"/>
  <c r="CU398" i="90" s="1"/>
  <c r="CV398" i="90" s="1"/>
  <c r="CW398" i="90" s="1"/>
  <c r="CX398" i="90" s="1"/>
  <c r="CY398" i="90" s="1"/>
  <c r="CZ398" i="90" s="1"/>
  <c r="DA398" i="90" s="1"/>
  <c r="DY398" i="90"/>
  <c r="EE398" i="90"/>
  <c r="EG398" i="90"/>
  <c r="EB398" i="90"/>
  <c r="BX398" i="90"/>
  <c r="EJ398" i="90"/>
  <c r="EF398" i="90"/>
  <c r="DZ398" i="90"/>
  <c r="BY398" i="90"/>
  <c r="BZ398" i="90" s="1"/>
  <c r="CA398" i="90" s="1"/>
  <c r="CB398" i="90" s="1"/>
  <c r="CC398" i="90" s="1"/>
  <c r="CD398" i="90" s="1"/>
  <c r="CE398" i="90" s="1"/>
  <c r="CF398" i="90" s="1"/>
  <c r="CG398" i="90" s="1"/>
  <c r="CH398" i="90" s="1"/>
  <c r="CI398" i="90" s="1"/>
  <c r="EA398" i="90"/>
  <c r="EC398" i="90"/>
  <c r="ED398" i="90"/>
  <c r="EK398" i="90" l="1"/>
  <c r="FY398" i="90" s="1"/>
  <c r="EB399" i="90" l="1"/>
  <c r="EA399" i="90"/>
  <c r="EI399" i="90"/>
  <c r="DY399" i="90"/>
  <c r="DZ399" i="90"/>
  <c r="EJ399" i="90"/>
  <c r="EE399" i="90"/>
  <c r="EF399" i="90"/>
  <c r="ED399" i="90"/>
  <c r="CP399" i="90"/>
  <c r="CQ399" i="90" s="1"/>
  <c r="CR399" i="90" s="1"/>
  <c r="CS399" i="90" s="1"/>
  <c r="CT399" i="90" s="1"/>
  <c r="CU399" i="90" s="1"/>
  <c r="CV399" i="90" s="1"/>
  <c r="CW399" i="90" s="1"/>
  <c r="CX399" i="90" s="1"/>
  <c r="CY399" i="90" s="1"/>
  <c r="CZ399" i="90" s="1"/>
  <c r="DA399" i="90" s="1"/>
  <c r="DH399" i="90"/>
  <c r="DI399" i="90" s="1"/>
  <c r="DJ399" i="90" s="1"/>
  <c r="DK399" i="90" s="1"/>
  <c r="DL399" i="90" s="1"/>
  <c r="DM399" i="90" s="1"/>
  <c r="DN399" i="90" s="1"/>
  <c r="DO399" i="90" s="1"/>
  <c r="DP399" i="90" s="1"/>
  <c r="DQ399" i="90" s="1"/>
  <c r="DR399" i="90" s="1"/>
  <c r="DS399" i="90" s="1"/>
  <c r="FZ398" i="90"/>
  <c r="EC399" i="90"/>
  <c r="EG399" i="90"/>
  <c r="EH399" i="90"/>
  <c r="BX399" i="90" l="1"/>
  <c r="BY399" i="90" s="1"/>
  <c r="BZ399" i="90" s="1"/>
  <c r="CA399" i="90" s="1"/>
  <c r="CB399" i="90" s="1"/>
  <c r="CC399" i="90" s="1"/>
  <c r="CD399" i="90" s="1"/>
  <c r="CE399" i="90" s="1"/>
  <c r="CF399" i="90" s="1"/>
  <c r="CG399" i="90" s="1"/>
  <c r="CH399" i="90" s="1"/>
  <c r="CI399" i="90" s="1"/>
  <c r="EK399" i="90"/>
  <c r="FY399" i="90" s="1"/>
  <c r="GE399" i="90" l="1"/>
  <c r="FZ399" i="90"/>
  <c r="EF400" i="90" l="1"/>
  <c r="EI400" i="90"/>
  <c r="CP400" i="90"/>
  <c r="CQ400" i="90" s="1"/>
  <c r="CR400" i="90" s="1"/>
  <c r="CS400" i="90" s="1"/>
  <c r="CT400" i="90" s="1"/>
  <c r="CU400" i="90" s="1"/>
  <c r="CV400" i="90" s="1"/>
  <c r="CW400" i="90" s="1"/>
  <c r="CX400" i="90" s="1"/>
  <c r="CY400" i="90" s="1"/>
  <c r="CZ400" i="90" s="1"/>
  <c r="DA400" i="90" s="1"/>
  <c r="EB400" i="90"/>
  <c r="EC400" i="90"/>
  <c r="DY400" i="90"/>
  <c r="BY400" i="90"/>
  <c r="BZ400" i="90" s="1"/>
  <c r="CA400" i="90" s="1"/>
  <c r="CB400" i="90" s="1"/>
  <c r="CC400" i="90" s="1"/>
  <c r="CD400" i="90" s="1"/>
  <c r="CE400" i="90" s="1"/>
  <c r="CF400" i="90" s="1"/>
  <c r="CG400" i="90" s="1"/>
  <c r="CH400" i="90" s="1"/>
  <c r="CI400" i="90" s="1"/>
  <c r="EG400" i="90"/>
  <c r="EH400" i="90"/>
  <c r="EE400" i="90"/>
  <c r="DH400" i="90"/>
  <c r="DI400" i="90" s="1"/>
  <c r="DJ400" i="90" s="1"/>
  <c r="DK400" i="90" s="1"/>
  <c r="DL400" i="90" s="1"/>
  <c r="DM400" i="90" s="1"/>
  <c r="DN400" i="90" s="1"/>
  <c r="DO400" i="90" s="1"/>
  <c r="DP400" i="90" s="1"/>
  <c r="DQ400" i="90" s="1"/>
  <c r="DR400" i="90" s="1"/>
  <c r="DS400" i="90" s="1"/>
  <c r="EJ400" i="90"/>
  <c r="BX400" i="90"/>
  <c r="ED400" i="90"/>
  <c r="DZ400" i="90"/>
  <c r="EA400" i="90"/>
  <c r="EK400" i="90" l="1"/>
  <c r="FY400" i="90" s="1"/>
  <c r="GE400" i="90" l="1"/>
  <c r="FZ400" i="90"/>
  <c r="EH401" i="90" l="1"/>
  <c r="EI401" i="90"/>
  <c r="DY401" i="90"/>
  <c r="EF401" i="90"/>
  <c r="BX401" i="90"/>
  <c r="DH401" i="90"/>
  <c r="DI401" i="90" s="1"/>
  <c r="DJ401" i="90" s="1"/>
  <c r="DK401" i="90" s="1"/>
  <c r="DL401" i="90" s="1"/>
  <c r="DM401" i="90" s="1"/>
  <c r="DN401" i="90" s="1"/>
  <c r="DO401" i="90" s="1"/>
  <c r="DP401" i="90" s="1"/>
  <c r="DQ401" i="90" s="1"/>
  <c r="DR401" i="90" s="1"/>
  <c r="DS401" i="90" s="1"/>
  <c r="EA401" i="90"/>
  <c r="EC401" i="90"/>
  <c r="CP401" i="90"/>
  <c r="CQ401" i="90" s="1"/>
  <c r="CR401" i="90" s="1"/>
  <c r="CS401" i="90" s="1"/>
  <c r="CT401" i="90" s="1"/>
  <c r="CU401" i="90" s="1"/>
  <c r="CV401" i="90" s="1"/>
  <c r="CW401" i="90" s="1"/>
  <c r="CX401" i="90" s="1"/>
  <c r="CY401" i="90" s="1"/>
  <c r="CZ401" i="90" s="1"/>
  <c r="DA401" i="90" s="1"/>
  <c r="EJ401" i="90"/>
  <c r="DZ401" i="90"/>
  <c r="ED401" i="90"/>
  <c r="EB401" i="90"/>
  <c r="EE401" i="90"/>
  <c r="BY401" i="90"/>
  <c r="BZ401" i="90" s="1"/>
  <c r="CA401" i="90" s="1"/>
  <c r="CB401" i="90" s="1"/>
  <c r="CC401" i="90" s="1"/>
  <c r="CD401" i="90" s="1"/>
  <c r="CE401" i="90" s="1"/>
  <c r="CF401" i="90" s="1"/>
  <c r="CG401" i="90" s="1"/>
  <c r="CH401" i="90" s="1"/>
  <c r="CI401" i="90" s="1"/>
  <c r="EG401" i="90"/>
  <c r="EK401" i="90" l="1"/>
  <c r="FY401" i="90" l="1"/>
  <c r="GE401" i="90" s="1"/>
  <c r="BX402" i="90" l="1"/>
  <c r="FZ401" i="90"/>
  <c r="BY402" i="90" l="1"/>
  <c r="BZ402" i="90" s="1"/>
  <c r="CA402" i="90" s="1"/>
  <c r="CB402" i="90" s="1"/>
  <c r="CC402" i="90" s="1"/>
  <c r="CD402" i="90" s="1"/>
  <c r="CE402" i="90" s="1"/>
  <c r="CF402" i="90" s="1"/>
  <c r="CG402" i="90" s="1"/>
  <c r="CH402" i="90" s="1"/>
  <c r="CI402" i="90" s="1"/>
  <c r="EI402" i="90"/>
  <c r="CP402" i="90"/>
  <c r="CQ402" i="90" s="1"/>
  <c r="CR402" i="90" s="1"/>
  <c r="CS402" i="90" s="1"/>
  <c r="CT402" i="90" s="1"/>
  <c r="CU402" i="90" s="1"/>
  <c r="CV402" i="90" s="1"/>
  <c r="CW402" i="90" s="1"/>
  <c r="CX402" i="90" s="1"/>
  <c r="CY402" i="90" s="1"/>
  <c r="CZ402" i="90" s="1"/>
  <c r="DA402" i="90" s="1"/>
  <c r="DH402" i="90"/>
  <c r="DI402" i="90" s="1"/>
  <c r="DJ402" i="90" s="1"/>
  <c r="DK402" i="90" s="1"/>
  <c r="DL402" i="90" s="1"/>
  <c r="DM402" i="90" s="1"/>
  <c r="DN402" i="90" s="1"/>
  <c r="DO402" i="90" s="1"/>
  <c r="DP402" i="90" s="1"/>
  <c r="DQ402" i="90" s="1"/>
  <c r="DR402" i="90" s="1"/>
  <c r="DS402" i="90" s="1"/>
  <c r="EA402" i="90"/>
  <c r="EJ402" i="90"/>
  <c r="DZ402" i="90"/>
  <c r="EC402" i="90"/>
  <c r="DY402" i="90"/>
  <c r="ED402" i="90"/>
  <c r="EE402" i="90"/>
  <c r="EG402" i="90"/>
  <c r="EB402" i="90"/>
  <c r="EF402" i="90"/>
  <c r="EH402" i="90"/>
  <c r="EK402" i="90" l="1"/>
  <c r="FY402" i="90"/>
  <c r="FZ402" i="90" l="1"/>
  <c r="GE402" i="90" s="1"/>
  <c r="DH403" i="90" l="1"/>
  <c r="DI403" i="90" s="1"/>
  <c r="DJ403" i="90" s="1"/>
  <c r="DK403" i="90" s="1"/>
  <c r="DL403" i="90" s="1"/>
  <c r="DM403" i="90" s="1"/>
  <c r="DN403" i="90" s="1"/>
  <c r="DO403" i="90" s="1"/>
  <c r="DP403" i="90" s="1"/>
  <c r="DQ403" i="90" s="1"/>
  <c r="DR403" i="90" s="1"/>
  <c r="DS403" i="90" s="1"/>
  <c r="BX403" i="90"/>
  <c r="CP403" i="90"/>
  <c r="CQ403" i="90" s="1"/>
  <c r="CR403" i="90" s="1"/>
  <c r="CS403" i="90" s="1"/>
  <c r="CT403" i="90" s="1"/>
  <c r="CU403" i="90" s="1"/>
  <c r="CV403" i="90" s="1"/>
  <c r="CW403" i="90" s="1"/>
  <c r="CX403" i="90" s="1"/>
  <c r="CY403" i="90" s="1"/>
  <c r="CZ403" i="90" s="1"/>
  <c r="DA403" i="90" s="1"/>
  <c r="EJ403" i="90"/>
  <c r="EC403" i="90"/>
  <c r="DY403" i="90"/>
  <c r="EA403" i="90"/>
  <c r="EH403" i="90"/>
  <c r="EG403" i="90"/>
  <c r="EF403" i="90"/>
  <c r="GG402" i="90"/>
  <c r="GH402" i="90"/>
  <c r="BY403" i="90" l="1"/>
  <c r="BZ403" i="90" s="1"/>
  <c r="CA403" i="90" s="1"/>
  <c r="CB403" i="90" s="1"/>
  <c r="CC403" i="90" s="1"/>
  <c r="CD403" i="90" s="1"/>
  <c r="CE403" i="90" s="1"/>
  <c r="CF403" i="90" s="1"/>
  <c r="CG403" i="90" s="1"/>
  <c r="CH403" i="90" s="1"/>
  <c r="CI403" i="90" s="1"/>
  <c r="GF402" i="90"/>
  <c r="DZ403" i="90"/>
  <c r="EI403" i="90"/>
  <c r="ED403" i="90"/>
  <c r="EB403" i="90"/>
  <c r="EE403" i="90"/>
  <c r="EK403" i="90" l="1"/>
  <c r="FY403" i="90" s="1"/>
  <c r="FZ403" i="90" s="1"/>
  <c r="CP404" i="90" l="1"/>
  <c r="CQ404" i="90" s="1"/>
  <c r="CR404" i="90" s="1"/>
  <c r="CS404" i="90" s="1"/>
  <c r="CT404" i="90" s="1"/>
  <c r="CU404" i="90" s="1"/>
  <c r="CV404" i="90" s="1"/>
  <c r="CW404" i="90" s="1"/>
  <c r="CX404" i="90" s="1"/>
  <c r="CY404" i="90" s="1"/>
  <c r="CZ404" i="90" s="1"/>
  <c r="DA404" i="90" s="1"/>
  <c r="BX404" i="90" l="1"/>
  <c r="BY404" i="90" s="1"/>
  <c r="BZ404" i="90" s="1"/>
  <c r="CA404" i="90" s="1"/>
  <c r="CB404" i="90" s="1"/>
  <c r="CC404" i="90" s="1"/>
  <c r="CD404" i="90" s="1"/>
  <c r="CE404" i="90" s="1"/>
  <c r="CF404" i="90" s="1"/>
  <c r="CG404" i="90" s="1"/>
  <c r="CH404" i="90" s="1"/>
  <c r="CI404" i="90" s="1"/>
  <c r="EE404" i="90"/>
  <c r="DY404" i="90"/>
  <c r="DZ404" i="90"/>
  <c r="DH404" i="90"/>
  <c r="DI404" i="90" s="1"/>
  <c r="DJ404" i="90" s="1"/>
  <c r="DK404" i="90" s="1"/>
  <c r="DL404" i="90" s="1"/>
  <c r="DM404" i="90" s="1"/>
  <c r="DN404" i="90" s="1"/>
  <c r="DO404" i="90" s="1"/>
  <c r="DP404" i="90" s="1"/>
  <c r="DQ404" i="90" s="1"/>
  <c r="DR404" i="90" s="1"/>
  <c r="DS404" i="90" s="1"/>
  <c r="EB404" i="90"/>
  <c r="EC404" i="90"/>
  <c r="EG404" i="90"/>
  <c r="ED404" i="90"/>
  <c r="EJ404" i="90"/>
  <c r="EF404" i="90"/>
  <c r="EA404" i="90"/>
  <c r="EH404" i="90"/>
  <c r="EI404" i="90"/>
  <c r="EK404" i="90" l="1"/>
  <c r="FY404" i="90" s="1"/>
  <c r="GE404" i="90" l="1"/>
  <c r="FZ404" i="90"/>
  <c r="ED405" i="90" l="1"/>
  <c r="BX405" i="90"/>
  <c r="DH405" i="90"/>
  <c r="DI405" i="90" s="1"/>
  <c r="DJ405" i="90" s="1"/>
  <c r="DK405" i="90" s="1"/>
  <c r="DL405" i="90" s="1"/>
  <c r="DM405" i="90" s="1"/>
  <c r="DN405" i="90" s="1"/>
  <c r="DO405" i="90" s="1"/>
  <c r="DP405" i="90" s="1"/>
  <c r="DQ405" i="90" s="1"/>
  <c r="DR405" i="90" s="1"/>
  <c r="DS405" i="90" s="1"/>
  <c r="EC405" i="90"/>
  <c r="DY405" i="90"/>
  <c r="DZ405" i="90"/>
  <c r="CP405" i="90"/>
  <c r="CQ405" i="90" s="1"/>
  <c r="CR405" i="90" s="1"/>
  <c r="CS405" i="90" s="1"/>
  <c r="CT405" i="90" s="1"/>
  <c r="CU405" i="90" s="1"/>
  <c r="CV405" i="90" s="1"/>
  <c r="CW405" i="90" s="1"/>
  <c r="CX405" i="90" s="1"/>
  <c r="CY405" i="90" s="1"/>
  <c r="CZ405" i="90" s="1"/>
  <c r="DA405" i="90" s="1"/>
  <c r="EE405" i="90"/>
  <c r="EJ405" i="90"/>
  <c r="EB405" i="90"/>
  <c r="EF405" i="90"/>
  <c r="EG405" i="90"/>
  <c r="EH405" i="90" l="1"/>
  <c r="EI405" i="90"/>
  <c r="EA405" i="90"/>
  <c r="BY405" i="90"/>
  <c r="BZ405" i="90" s="1"/>
  <c r="CA405" i="90" s="1"/>
  <c r="CB405" i="90" s="1"/>
  <c r="CC405" i="90" s="1"/>
  <c r="CD405" i="90" s="1"/>
  <c r="CE405" i="90" s="1"/>
  <c r="CF405" i="90" s="1"/>
  <c r="CG405" i="90" s="1"/>
  <c r="CH405" i="90" s="1"/>
  <c r="CI405" i="90" s="1"/>
  <c r="EK405" i="90" l="1"/>
  <c r="FY405" i="90" s="1"/>
  <c r="GE405" i="90" l="1"/>
  <c r="FZ405" i="90"/>
  <c r="CP406" i="90" l="1"/>
  <c r="CQ406" i="90" s="1"/>
  <c r="CR406" i="90" s="1"/>
  <c r="CS406" i="90" s="1"/>
  <c r="CT406" i="90" s="1"/>
  <c r="CU406" i="90" s="1"/>
  <c r="CV406" i="90" s="1"/>
  <c r="CW406" i="90" s="1"/>
  <c r="CX406" i="90" s="1"/>
  <c r="CY406" i="90" s="1"/>
  <c r="CZ406" i="90" s="1"/>
  <c r="DA406" i="90" s="1"/>
  <c r="EJ406" i="90"/>
  <c r="EC406" i="90"/>
  <c r="EF406" i="90"/>
  <c r="DZ406" i="90"/>
  <c r="DH406" i="90"/>
  <c r="DI406" i="90" s="1"/>
  <c r="DJ406" i="90" s="1"/>
  <c r="DK406" i="90" s="1"/>
  <c r="DL406" i="90" s="1"/>
  <c r="DM406" i="90" s="1"/>
  <c r="DN406" i="90" s="1"/>
  <c r="DO406" i="90" s="1"/>
  <c r="DP406" i="90" s="1"/>
  <c r="DQ406" i="90" s="1"/>
  <c r="DR406" i="90" s="1"/>
  <c r="DS406" i="90" s="1"/>
  <c r="EG406" i="90"/>
  <c r="BX406" i="90"/>
  <c r="BY406" i="90" s="1"/>
  <c r="BZ406" i="90" s="1"/>
  <c r="CA406" i="90" s="1"/>
  <c r="CB406" i="90" s="1"/>
  <c r="CC406" i="90" s="1"/>
  <c r="CD406" i="90" s="1"/>
  <c r="CE406" i="90" s="1"/>
  <c r="CF406" i="90" s="1"/>
  <c r="CG406" i="90" s="1"/>
  <c r="CH406" i="90" s="1"/>
  <c r="CI406" i="90" s="1"/>
  <c r="DY406" i="90"/>
  <c r="EA406" i="90"/>
  <c r="ED406" i="90"/>
  <c r="EI406" i="90"/>
  <c r="EB406" i="90" l="1"/>
  <c r="EH406" i="90"/>
  <c r="EE406" i="90"/>
  <c r="EK406" i="90" l="1"/>
  <c r="FY406" i="90" s="1"/>
  <c r="GE406" i="90" l="1"/>
  <c r="FZ406" i="90"/>
  <c r="DH407" i="90" l="1"/>
  <c r="DI407" i="90" s="1"/>
  <c r="DJ407" i="90" s="1"/>
  <c r="DK407" i="90" s="1"/>
  <c r="DL407" i="90" s="1"/>
  <c r="DM407" i="90" s="1"/>
  <c r="DN407" i="90" s="1"/>
  <c r="DO407" i="90" s="1"/>
  <c r="DP407" i="90" s="1"/>
  <c r="DQ407" i="90" s="1"/>
  <c r="DR407" i="90" s="1"/>
  <c r="DS407" i="90" s="1"/>
  <c r="BX407" i="90"/>
  <c r="EI407" i="90"/>
  <c r="EF407" i="90"/>
  <c r="EB407" i="90"/>
  <c r="CP407" i="90"/>
  <c r="CQ407" i="90" s="1"/>
  <c r="CR407" i="90" s="1"/>
  <c r="CS407" i="90" s="1"/>
  <c r="CT407" i="90" s="1"/>
  <c r="CU407" i="90" s="1"/>
  <c r="CV407" i="90" s="1"/>
  <c r="CW407" i="90" s="1"/>
  <c r="CX407" i="90" s="1"/>
  <c r="CY407" i="90" s="1"/>
  <c r="CZ407" i="90" s="1"/>
  <c r="DA407" i="90" s="1"/>
  <c r="ED407" i="90"/>
  <c r="EC407" i="90"/>
  <c r="DZ407" i="90"/>
  <c r="EE407" i="90"/>
  <c r="DY407" i="90"/>
  <c r="EH407" i="90"/>
  <c r="EJ407" i="90" l="1"/>
  <c r="BY407" i="90"/>
  <c r="BZ407" i="90" s="1"/>
  <c r="CA407" i="90" s="1"/>
  <c r="CB407" i="90" s="1"/>
  <c r="CC407" i="90" s="1"/>
  <c r="CD407" i="90" s="1"/>
  <c r="CE407" i="90" s="1"/>
  <c r="CF407" i="90" s="1"/>
  <c r="CG407" i="90" s="1"/>
  <c r="CH407" i="90" s="1"/>
  <c r="CI407" i="90" s="1"/>
  <c r="EA407" i="90"/>
  <c r="EG407" i="90"/>
  <c r="EK407" i="90" l="1"/>
  <c r="FY407" i="90" s="1"/>
  <c r="GE407" i="90" l="1"/>
  <c r="FZ407" i="90"/>
  <c r="CP408" i="90" l="1"/>
  <c r="CQ408" i="90" s="1"/>
  <c r="CR408" i="90" s="1"/>
  <c r="CS408" i="90" s="1"/>
  <c r="CT408" i="90" s="1"/>
  <c r="CU408" i="90" s="1"/>
  <c r="CV408" i="90" s="1"/>
  <c r="CW408" i="90" s="1"/>
  <c r="CX408" i="90" s="1"/>
  <c r="CY408" i="90" s="1"/>
  <c r="CZ408" i="90" s="1"/>
  <c r="DA408" i="90" s="1"/>
  <c r="EB408" i="90"/>
  <c r="BX408" i="90"/>
  <c r="BY408" i="90" s="1"/>
  <c r="DH408" i="90"/>
  <c r="DI408" i="90" s="1"/>
  <c r="DJ408" i="90" s="1"/>
  <c r="DK408" i="90" s="1"/>
  <c r="DL408" i="90" s="1"/>
  <c r="DM408" i="90" s="1"/>
  <c r="DN408" i="90" s="1"/>
  <c r="DO408" i="90" s="1"/>
  <c r="DP408" i="90" s="1"/>
  <c r="DQ408" i="90" s="1"/>
  <c r="DR408" i="90" s="1"/>
  <c r="DS408" i="90" s="1"/>
  <c r="EI408" i="90"/>
  <c r="EH408" i="90"/>
  <c r="EA408" i="90"/>
  <c r="DZ408" i="90"/>
  <c r="ED408" i="90"/>
  <c r="DY408" i="90"/>
  <c r="EE408" i="90"/>
  <c r="BZ408" i="90"/>
  <c r="CA408" i="90" s="1"/>
  <c r="CB408" i="90" s="1"/>
  <c r="CC408" i="90" s="1"/>
  <c r="CD408" i="90" s="1"/>
  <c r="CE408" i="90" s="1"/>
  <c r="CF408" i="90" s="1"/>
  <c r="CG408" i="90" s="1"/>
  <c r="CH408" i="90" s="1"/>
  <c r="CI408" i="90" s="1"/>
  <c r="EG408" i="90" l="1"/>
  <c r="EC408" i="90"/>
  <c r="EF408" i="90"/>
  <c r="EJ408" i="90"/>
  <c r="EK408" i="90" l="1"/>
  <c r="FY408" i="90" s="1"/>
  <c r="FZ408" i="90" s="1"/>
  <c r="EB409" i="90" l="1"/>
  <c r="BX409" i="90"/>
  <c r="BY409" i="90" s="1"/>
  <c r="BZ409" i="90" s="1"/>
  <c r="CA409" i="90" s="1"/>
  <c r="CB409" i="90" s="1"/>
  <c r="CC409" i="90" s="1"/>
  <c r="CD409" i="90" s="1"/>
  <c r="CE409" i="90" s="1"/>
  <c r="CF409" i="90" s="1"/>
  <c r="CG409" i="90" s="1"/>
  <c r="CH409" i="90" s="1"/>
  <c r="CI409" i="90" s="1"/>
  <c r="CP409" i="90"/>
  <c r="CQ409" i="90" s="1"/>
  <c r="CR409" i="90" s="1"/>
  <c r="CS409" i="90" s="1"/>
  <c r="CT409" i="90" s="1"/>
  <c r="CU409" i="90" s="1"/>
  <c r="CV409" i="90" s="1"/>
  <c r="CW409" i="90" s="1"/>
  <c r="CX409" i="90" s="1"/>
  <c r="CY409" i="90" s="1"/>
  <c r="CZ409" i="90" s="1"/>
  <c r="DA409" i="90" s="1"/>
  <c r="EF409" i="90"/>
  <c r="EE409" i="90"/>
  <c r="DY409" i="90"/>
  <c r="DH409" i="90"/>
  <c r="DI409" i="90" s="1"/>
  <c r="DJ409" i="90" s="1"/>
  <c r="DK409" i="90" s="1"/>
  <c r="DL409" i="90" s="1"/>
  <c r="DM409" i="90" s="1"/>
  <c r="DN409" i="90" s="1"/>
  <c r="DO409" i="90" s="1"/>
  <c r="DP409" i="90" s="1"/>
  <c r="DQ409" i="90" s="1"/>
  <c r="DR409" i="90" s="1"/>
  <c r="DS409" i="90" s="1"/>
  <c r="EJ409" i="90"/>
  <c r="DZ409" i="90"/>
  <c r="EA409" i="90"/>
  <c r="EC409" i="90" l="1"/>
  <c r="ED409" i="90"/>
  <c r="EI409" i="90"/>
  <c r="EH409" i="90"/>
  <c r="EG409" i="90"/>
  <c r="EK409" i="90" l="1"/>
  <c r="FY409" i="90" s="1"/>
  <c r="FZ409" i="90" l="1"/>
  <c r="DH410" i="90" l="1"/>
  <c r="DI410" i="90" s="1"/>
  <c r="DJ410" i="90" s="1"/>
  <c r="DK410" i="90" s="1"/>
  <c r="DL410" i="90" s="1"/>
  <c r="DM410" i="90" s="1"/>
  <c r="DN410" i="90" s="1"/>
  <c r="DO410" i="90" s="1"/>
  <c r="DP410" i="90" s="1"/>
  <c r="DQ410" i="90" s="1"/>
  <c r="DR410" i="90" s="1"/>
  <c r="DS410" i="90" s="1"/>
  <c r="CP410" i="90"/>
  <c r="CQ410" i="90" s="1"/>
  <c r="CR410" i="90" s="1"/>
  <c r="CS410" i="90" s="1"/>
  <c r="CT410" i="90" s="1"/>
  <c r="CU410" i="90" s="1"/>
  <c r="CV410" i="90" s="1"/>
  <c r="CW410" i="90" s="1"/>
  <c r="CX410" i="90" s="1"/>
  <c r="CY410" i="90" s="1"/>
  <c r="CZ410" i="90" s="1"/>
  <c r="DA410" i="90" s="1"/>
  <c r="DZ410" i="90"/>
  <c r="EI410" i="90"/>
  <c r="EF410" i="90"/>
  <c r="EC410" i="90"/>
  <c r="EJ410" i="90"/>
  <c r="EH410" i="90"/>
  <c r="DY410" i="90"/>
  <c r="ED410" i="90"/>
  <c r="EE410" i="90"/>
  <c r="EG410" i="90"/>
  <c r="EB410" i="90"/>
  <c r="EA410" i="90"/>
  <c r="BX410" i="90" l="1"/>
  <c r="BY410" i="90" s="1"/>
  <c r="BZ410" i="90" s="1"/>
  <c r="CA410" i="90" s="1"/>
  <c r="CB410" i="90" s="1"/>
  <c r="CC410" i="90" s="1"/>
  <c r="CD410" i="90" s="1"/>
  <c r="CE410" i="90" s="1"/>
  <c r="CF410" i="90" s="1"/>
  <c r="CG410" i="90" s="1"/>
  <c r="CH410" i="90" s="1"/>
  <c r="CI410" i="90" s="1"/>
  <c r="EK410" i="90"/>
  <c r="FY410" i="90" l="1"/>
  <c r="FZ410" i="90" l="1"/>
  <c r="CP411" i="90" l="1"/>
  <c r="CQ411" i="90" s="1"/>
  <c r="CR411" i="90" s="1"/>
  <c r="CS411" i="90" s="1"/>
  <c r="CT411" i="90" s="1"/>
  <c r="CU411" i="90" s="1"/>
  <c r="CV411" i="90" s="1"/>
  <c r="CW411" i="90" s="1"/>
  <c r="CX411" i="90" s="1"/>
  <c r="CY411" i="90" s="1"/>
  <c r="CZ411" i="90" s="1"/>
  <c r="DA411" i="90" s="1"/>
  <c r="DH411" i="90"/>
  <c r="DI411" i="90" s="1"/>
  <c r="DJ411" i="90" s="1"/>
  <c r="DK411" i="90" s="1"/>
  <c r="DL411" i="90" s="1"/>
  <c r="DM411" i="90" s="1"/>
  <c r="DN411" i="90" s="1"/>
  <c r="DO411" i="90" s="1"/>
  <c r="DP411" i="90" s="1"/>
  <c r="DQ411" i="90" s="1"/>
  <c r="DR411" i="90" s="1"/>
  <c r="DS411" i="90" s="1"/>
  <c r="BX411" i="90"/>
  <c r="BY411" i="90" s="1"/>
  <c r="BZ411" i="90" s="1"/>
  <c r="CA411" i="90" s="1"/>
  <c r="CB411" i="90" s="1"/>
  <c r="CC411" i="90" s="1"/>
  <c r="CD411" i="90" s="1"/>
  <c r="CE411" i="90" s="1"/>
  <c r="CF411" i="90" s="1"/>
  <c r="CG411" i="90" s="1"/>
  <c r="CH411" i="90" s="1"/>
  <c r="CI411" i="90" s="1"/>
  <c r="EH411" i="90"/>
  <c r="DY411" i="90"/>
  <c r="EB411" i="90"/>
  <c r="EI411" i="90"/>
  <c r="EC411" i="90"/>
  <c r="DZ411" i="90" l="1"/>
  <c r="EG411" i="90"/>
  <c r="EJ411" i="90"/>
  <c r="EA411" i="90"/>
  <c r="ED411" i="90"/>
  <c r="EE411" i="90"/>
  <c r="EF411" i="90"/>
  <c r="EK411" i="90" l="1"/>
  <c r="FY411" i="90" s="1"/>
  <c r="FZ411" i="90" s="1"/>
  <c r="GE411" i="90" s="1"/>
  <c r="GG411" i="90" l="1"/>
  <c r="GH411" i="90"/>
  <c r="EH412" i="90" l="1"/>
  <c r="EI412" i="90"/>
  <c r="EF412" i="90"/>
  <c r="BX412" i="90"/>
  <c r="BY412" i="90" s="1"/>
  <c r="BZ412" i="90" s="1"/>
  <c r="CA412" i="90" s="1"/>
  <c r="CB412" i="90" s="1"/>
  <c r="CC412" i="90" s="1"/>
  <c r="CD412" i="90" s="1"/>
  <c r="CE412" i="90" s="1"/>
  <c r="CF412" i="90" s="1"/>
  <c r="CG412" i="90" s="1"/>
  <c r="CH412" i="90" s="1"/>
  <c r="CI412" i="90" s="1"/>
  <c r="ED412" i="90"/>
  <c r="EB412" i="90"/>
  <c r="CP412" i="90"/>
  <c r="CQ412" i="90" s="1"/>
  <c r="CR412" i="90" s="1"/>
  <c r="CS412" i="90" s="1"/>
  <c r="CT412" i="90" s="1"/>
  <c r="CU412" i="90" s="1"/>
  <c r="CV412" i="90" s="1"/>
  <c r="CW412" i="90" s="1"/>
  <c r="CX412" i="90" s="1"/>
  <c r="CY412" i="90" s="1"/>
  <c r="CZ412" i="90" s="1"/>
  <c r="DA412" i="90" s="1"/>
  <c r="DH412" i="90"/>
  <c r="DI412" i="90" s="1"/>
  <c r="DJ412" i="90" s="1"/>
  <c r="DK412" i="90" s="1"/>
  <c r="DL412" i="90" s="1"/>
  <c r="DM412" i="90" s="1"/>
  <c r="DN412" i="90" s="1"/>
  <c r="DO412" i="90" s="1"/>
  <c r="DP412" i="90" s="1"/>
  <c r="DQ412" i="90" s="1"/>
  <c r="DR412" i="90" s="1"/>
  <c r="DS412" i="90" s="1"/>
  <c r="EE412" i="90"/>
  <c r="DZ412" i="90"/>
  <c r="EC412" i="90"/>
  <c r="EG412" i="90"/>
  <c r="EA412" i="90"/>
  <c r="EJ412" i="90"/>
  <c r="GF411" i="90"/>
  <c r="DY412" i="90"/>
  <c r="EK412" i="90" l="1"/>
  <c r="FY412" i="90" s="1"/>
  <c r="FZ412" i="90" l="1"/>
  <c r="EF413" i="90" l="1"/>
  <c r="DY413" i="90"/>
  <c r="EA413" i="90"/>
  <c r="DH413" i="90"/>
  <c r="DI413" i="90" s="1"/>
  <c r="DJ413" i="90" s="1"/>
  <c r="DK413" i="90" s="1"/>
  <c r="DL413" i="90" s="1"/>
  <c r="DM413" i="90" s="1"/>
  <c r="DN413" i="90" s="1"/>
  <c r="DO413" i="90" s="1"/>
  <c r="DP413" i="90" s="1"/>
  <c r="DQ413" i="90" s="1"/>
  <c r="DR413" i="90" s="1"/>
  <c r="DS413" i="90" s="1"/>
  <c r="EJ413" i="90"/>
  <c r="EC413" i="90"/>
  <c r="EG413" i="90"/>
  <c r="BX413" i="90"/>
  <c r="BY413" i="90" s="1"/>
  <c r="BZ413" i="90" s="1"/>
  <c r="CA413" i="90" s="1"/>
  <c r="CB413" i="90" s="1"/>
  <c r="CC413" i="90" s="1"/>
  <c r="CD413" i="90" s="1"/>
  <c r="CE413" i="90" s="1"/>
  <c r="CF413" i="90" s="1"/>
  <c r="CG413" i="90" s="1"/>
  <c r="CH413" i="90" s="1"/>
  <c r="CI413" i="90" s="1"/>
  <c r="EB413" i="90"/>
  <c r="CP413" i="90"/>
  <c r="CQ413" i="90" s="1"/>
  <c r="CR413" i="90" s="1"/>
  <c r="CS413" i="90" s="1"/>
  <c r="CT413" i="90" s="1"/>
  <c r="CU413" i="90" s="1"/>
  <c r="CV413" i="90" s="1"/>
  <c r="CW413" i="90" s="1"/>
  <c r="CX413" i="90" s="1"/>
  <c r="CY413" i="90" s="1"/>
  <c r="CZ413" i="90" s="1"/>
  <c r="DA413" i="90" s="1"/>
  <c r="ED413" i="90"/>
  <c r="EH413" i="90"/>
  <c r="DZ413" i="90"/>
  <c r="EE413" i="90"/>
  <c r="EI413" i="90"/>
  <c r="EK413" i="90" l="1"/>
  <c r="FY413" i="90" s="1"/>
  <c r="FZ413" i="90" l="1"/>
  <c r="GE413" i="90" s="1"/>
  <c r="GG413" i="90" s="1"/>
  <c r="EJ414" i="90"/>
  <c r="CP414" i="90"/>
  <c r="CQ414" i="90" s="1"/>
  <c r="CR414" i="90" s="1"/>
  <c r="CS414" i="90" s="1"/>
  <c r="CT414" i="90" s="1"/>
  <c r="CU414" i="90" s="1"/>
  <c r="CV414" i="90" s="1"/>
  <c r="CW414" i="90" s="1"/>
  <c r="CX414" i="90" s="1"/>
  <c r="CY414" i="90" s="1"/>
  <c r="CZ414" i="90" s="1"/>
  <c r="DA414" i="90" s="1"/>
  <c r="BX414" i="90"/>
  <c r="BY414" i="90" s="1"/>
  <c r="BZ414" i="90" s="1"/>
  <c r="CA414" i="90" s="1"/>
  <c r="CB414" i="90" s="1"/>
  <c r="CC414" i="90" s="1"/>
  <c r="CD414" i="90" s="1"/>
  <c r="CE414" i="90" s="1"/>
  <c r="CF414" i="90" s="1"/>
  <c r="CG414" i="90" s="1"/>
  <c r="CH414" i="90" s="1"/>
  <c r="CI414" i="90" s="1"/>
  <c r="ED414" i="90"/>
  <c r="EF414" i="90"/>
  <c r="DH414" i="90"/>
  <c r="DI414" i="90" s="1"/>
  <c r="DJ414" i="90" s="1"/>
  <c r="DK414" i="90" s="1"/>
  <c r="DL414" i="90" s="1"/>
  <c r="DM414" i="90" s="1"/>
  <c r="DN414" i="90" s="1"/>
  <c r="DO414" i="90" s="1"/>
  <c r="DP414" i="90" s="1"/>
  <c r="DQ414" i="90" s="1"/>
  <c r="DR414" i="90" s="1"/>
  <c r="DS414" i="90" s="1"/>
  <c r="EG414" i="90"/>
  <c r="EI414" i="90"/>
  <c r="EH414" i="90"/>
  <c r="DZ414" i="90"/>
  <c r="EB414" i="90"/>
  <c r="GH413" i="90" l="1"/>
  <c r="GF413" i="90" s="1"/>
  <c r="DY414" i="90"/>
  <c r="EA414" i="90"/>
  <c r="EE414" i="90"/>
  <c r="EC414" i="90"/>
  <c r="EK414" i="90" l="1"/>
  <c r="FY414" i="90" s="1"/>
  <c r="FZ414" i="90" l="1"/>
  <c r="DH415" i="90" l="1"/>
  <c r="DI415" i="90" s="1"/>
  <c r="DJ415" i="90" s="1"/>
  <c r="DK415" i="90" s="1"/>
  <c r="DL415" i="90" s="1"/>
  <c r="DM415" i="90" s="1"/>
  <c r="DN415" i="90" s="1"/>
  <c r="DO415" i="90" s="1"/>
  <c r="DP415" i="90" s="1"/>
  <c r="DQ415" i="90" s="1"/>
  <c r="DR415" i="90" s="1"/>
  <c r="DS415" i="90" s="1"/>
  <c r="CP415" i="90"/>
  <c r="CQ415" i="90" s="1"/>
  <c r="CR415" i="90" s="1"/>
  <c r="CS415" i="90" s="1"/>
  <c r="CT415" i="90" s="1"/>
  <c r="CU415" i="90" s="1"/>
  <c r="CV415" i="90" s="1"/>
  <c r="CW415" i="90" s="1"/>
  <c r="CX415" i="90" s="1"/>
  <c r="CY415" i="90" s="1"/>
  <c r="CZ415" i="90" s="1"/>
  <c r="DA415" i="90" s="1"/>
  <c r="BX415" i="90"/>
  <c r="EB415" i="90"/>
  <c r="ED415" i="90"/>
  <c r="EI415" i="90"/>
  <c r="EJ415" i="90"/>
  <c r="DZ415" i="90"/>
  <c r="EC415" i="90"/>
  <c r="DY415" i="90"/>
  <c r="EG415" i="90"/>
  <c r="EH415" i="90"/>
  <c r="EE415" i="90"/>
  <c r="EA415" i="90" l="1"/>
  <c r="EF415" i="90"/>
  <c r="BY415" i="90"/>
  <c r="BZ415" i="90" s="1"/>
  <c r="CA415" i="90" s="1"/>
  <c r="CB415" i="90" s="1"/>
  <c r="CC415" i="90" s="1"/>
  <c r="CD415" i="90" s="1"/>
  <c r="CE415" i="90" s="1"/>
  <c r="CF415" i="90" s="1"/>
  <c r="CG415" i="90" s="1"/>
  <c r="CH415" i="90" s="1"/>
  <c r="CI415" i="90" s="1"/>
  <c r="EK415" i="90" l="1"/>
  <c r="FY415" i="90" s="1"/>
  <c r="FZ415" i="90" l="1"/>
  <c r="GE415" i="90" s="1"/>
  <c r="GH415" i="90" s="1"/>
  <c r="GG415" i="90" l="1"/>
  <c r="GF415" i="90" s="1"/>
  <c r="DY416" i="90"/>
  <c r="EC416" i="90"/>
  <c r="EA416" i="90"/>
  <c r="DH416" i="90"/>
  <c r="DI416" i="90" s="1"/>
  <c r="DJ416" i="90" s="1"/>
  <c r="DK416" i="90" s="1"/>
  <c r="DL416" i="90" s="1"/>
  <c r="DM416" i="90" s="1"/>
  <c r="DN416" i="90" s="1"/>
  <c r="DO416" i="90" s="1"/>
  <c r="DP416" i="90" s="1"/>
  <c r="DQ416" i="90" s="1"/>
  <c r="DR416" i="90" s="1"/>
  <c r="DS416" i="90" s="1"/>
  <c r="DZ416" i="90"/>
  <c r="CP416" i="90"/>
  <c r="CQ416" i="90" s="1"/>
  <c r="CR416" i="90" s="1"/>
  <c r="CS416" i="90" s="1"/>
  <c r="CT416" i="90" s="1"/>
  <c r="CU416" i="90" s="1"/>
  <c r="CV416" i="90" s="1"/>
  <c r="CW416" i="90" s="1"/>
  <c r="CX416" i="90" s="1"/>
  <c r="CY416" i="90" s="1"/>
  <c r="CZ416" i="90" s="1"/>
  <c r="DA416" i="90" s="1"/>
  <c r="EG416" i="90"/>
  <c r="EB416" i="90"/>
  <c r="EI416" i="90"/>
  <c r="EJ416" i="90"/>
  <c r="BX416" i="90"/>
  <c r="BY416" i="90" s="1"/>
  <c r="BZ416" i="90" s="1"/>
  <c r="CA416" i="90" s="1"/>
  <c r="CB416" i="90" s="1"/>
  <c r="CC416" i="90" s="1"/>
  <c r="CD416" i="90" s="1"/>
  <c r="CE416" i="90" s="1"/>
  <c r="CF416" i="90" s="1"/>
  <c r="CG416" i="90" s="1"/>
  <c r="CH416" i="90" s="1"/>
  <c r="CI416" i="90" s="1"/>
  <c r="EF416" i="90"/>
  <c r="EH416" i="90"/>
  <c r="ED416" i="90"/>
  <c r="EE416" i="90"/>
  <c r="EK416" i="90" l="1"/>
  <c r="FY416" i="90" l="1"/>
  <c r="FZ416" i="90" l="1"/>
  <c r="GE416" i="90" s="1"/>
  <c r="EI417" i="90"/>
  <c r="EH417" i="90"/>
  <c r="EC417" i="90"/>
  <c r="DH417" i="90"/>
  <c r="DI417" i="90" s="1"/>
  <c r="DJ417" i="90" s="1"/>
  <c r="DK417" i="90" s="1"/>
  <c r="DL417" i="90" s="1"/>
  <c r="DM417" i="90" s="1"/>
  <c r="DN417" i="90" s="1"/>
  <c r="DO417" i="90" s="1"/>
  <c r="DP417" i="90" s="1"/>
  <c r="DQ417" i="90" s="1"/>
  <c r="DR417" i="90" s="1"/>
  <c r="DS417" i="90" s="1"/>
  <c r="EB417" i="90"/>
  <c r="DZ417" i="90"/>
  <c r="EA417" i="90"/>
  <c r="DY417" i="90"/>
  <c r="ED417" i="90"/>
  <c r="EJ417" i="90"/>
  <c r="EE417" i="90"/>
  <c r="CP417" i="90"/>
  <c r="CQ417" i="90" s="1"/>
  <c r="CR417" i="90" s="1"/>
  <c r="CS417" i="90" s="1"/>
  <c r="CT417" i="90" s="1"/>
  <c r="CU417" i="90" s="1"/>
  <c r="CV417" i="90" s="1"/>
  <c r="CW417" i="90" s="1"/>
  <c r="CX417" i="90" s="1"/>
  <c r="CY417" i="90" s="1"/>
  <c r="CZ417" i="90" s="1"/>
  <c r="DA417" i="90" s="1"/>
  <c r="EG417" i="90"/>
  <c r="EF417" i="90"/>
  <c r="BX417" i="90" l="1"/>
  <c r="BY417" i="90" s="1"/>
  <c r="BZ417" i="90" s="1"/>
  <c r="CA417" i="90" s="1"/>
  <c r="CB417" i="90" s="1"/>
  <c r="CC417" i="90" s="1"/>
  <c r="CD417" i="90" s="1"/>
  <c r="CE417" i="90" s="1"/>
  <c r="CF417" i="90" s="1"/>
  <c r="CG417" i="90" s="1"/>
  <c r="CH417" i="90" s="1"/>
  <c r="CI417" i="90" s="1"/>
  <c r="GH416" i="90"/>
  <c r="GG416" i="90"/>
  <c r="GF416" i="90" s="1"/>
  <c r="EK417" i="90"/>
  <c r="FY417" i="90" l="1"/>
  <c r="FZ417" i="90" l="1"/>
  <c r="BX418" i="90"/>
  <c r="CP418" i="90"/>
  <c r="CQ418" i="90" s="1"/>
  <c r="CR418" i="90" s="1"/>
  <c r="CS418" i="90" s="1"/>
  <c r="CT418" i="90" s="1"/>
  <c r="CU418" i="90" s="1"/>
  <c r="CV418" i="90" s="1"/>
  <c r="CW418" i="90" s="1"/>
  <c r="CX418" i="90" s="1"/>
  <c r="CY418" i="90" s="1"/>
  <c r="CZ418" i="90" s="1"/>
  <c r="DA418" i="90" s="1"/>
  <c r="EG418" i="90"/>
  <c r="DY418" i="90"/>
  <c r="EH418" i="90"/>
  <c r="DH418" i="90"/>
  <c r="DI418" i="90" s="1"/>
  <c r="DJ418" i="90" s="1"/>
  <c r="DK418" i="90" s="1"/>
  <c r="DL418" i="90" s="1"/>
  <c r="DM418" i="90" s="1"/>
  <c r="DN418" i="90" s="1"/>
  <c r="DO418" i="90" s="1"/>
  <c r="DP418" i="90" s="1"/>
  <c r="DQ418" i="90" s="1"/>
  <c r="DR418" i="90" s="1"/>
  <c r="DS418" i="90" s="1"/>
  <c r="EB418" i="90"/>
  <c r="DZ418" i="90"/>
  <c r="ED418" i="90"/>
  <c r="EJ418" i="90"/>
  <c r="EE418" i="90"/>
  <c r="EF418" i="90"/>
  <c r="EC418" i="90" l="1"/>
  <c r="BY418" i="90"/>
  <c r="BZ418" i="90" s="1"/>
  <c r="CA418" i="90" s="1"/>
  <c r="CB418" i="90" s="1"/>
  <c r="CC418" i="90" s="1"/>
  <c r="CD418" i="90" s="1"/>
  <c r="CE418" i="90" s="1"/>
  <c r="CF418" i="90" s="1"/>
  <c r="CG418" i="90" s="1"/>
  <c r="CH418" i="90" s="1"/>
  <c r="CI418" i="90" s="1"/>
  <c r="EI418" i="90"/>
  <c r="EA418" i="90"/>
  <c r="EK418" i="90" l="1"/>
  <c r="FY418" i="90" s="1"/>
  <c r="FZ418" i="90" s="1"/>
  <c r="EB419" i="90" l="1"/>
  <c r="ED419" i="90"/>
  <c r="EE419" i="90"/>
  <c r="DZ419" i="90"/>
  <c r="EA419" i="90"/>
  <c r="BX419" i="90"/>
  <c r="BY419" i="90" s="1"/>
  <c r="EG419" i="90"/>
  <c r="EF419" i="90"/>
  <c r="CP419" i="90"/>
  <c r="CQ419" i="90" s="1"/>
  <c r="CR419" i="90" s="1"/>
  <c r="CS419" i="90" s="1"/>
  <c r="CT419" i="90" s="1"/>
  <c r="CU419" i="90" s="1"/>
  <c r="CV419" i="90" s="1"/>
  <c r="CW419" i="90" s="1"/>
  <c r="CX419" i="90" s="1"/>
  <c r="CY419" i="90" s="1"/>
  <c r="CZ419" i="90" s="1"/>
  <c r="DA419" i="90" s="1"/>
  <c r="DH419" i="90"/>
  <c r="DI419" i="90" s="1"/>
  <c r="DJ419" i="90" s="1"/>
  <c r="DK419" i="90" s="1"/>
  <c r="DL419" i="90" s="1"/>
  <c r="DM419" i="90" s="1"/>
  <c r="DN419" i="90" s="1"/>
  <c r="DO419" i="90" s="1"/>
  <c r="DP419" i="90" s="1"/>
  <c r="DQ419" i="90" s="1"/>
  <c r="DR419" i="90" s="1"/>
  <c r="DS419" i="90" s="1"/>
  <c r="EJ419" i="90"/>
  <c r="EC419" i="90"/>
  <c r="DY419" i="90"/>
  <c r="EI419" i="90"/>
  <c r="BZ419" i="90"/>
  <c r="CA419" i="90" s="1"/>
  <c r="CB419" i="90" s="1"/>
  <c r="CC419" i="90" s="1"/>
  <c r="CD419" i="90" s="1"/>
  <c r="CE419" i="90" s="1"/>
  <c r="CF419" i="90" s="1"/>
  <c r="CG419" i="90" s="1"/>
  <c r="CH419" i="90" s="1"/>
  <c r="CI419" i="90" s="1"/>
  <c r="EH419" i="90"/>
  <c r="EK419" i="90" l="1"/>
  <c r="FY419" i="90" s="1"/>
  <c r="FZ419" i="90" l="1"/>
  <c r="CP420" i="90" l="1"/>
  <c r="CQ420" i="90" s="1"/>
  <c r="CR420" i="90" s="1"/>
  <c r="CS420" i="90" s="1"/>
  <c r="CT420" i="90" s="1"/>
  <c r="CU420" i="90" s="1"/>
  <c r="CV420" i="90" s="1"/>
  <c r="CW420" i="90" s="1"/>
  <c r="CX420" i="90" s="1"/>
  <c r="CY420" i="90" s="1"/>
  <c r="CZ420" i="90" s="1"/>
  <c r="DA420" i="90" s="1"/>
  <c r="DH420" i="90"/>
  <c r="DI420" i="90" s="1"/>
  <c r="DJ420" i="90" s="1"/>
  <c r="DK420" i="90" s="1"/>
  <c r="DL420" i="90" s="1"/>
  <c r="DM420" i="90" s="1"/>
  <c r="DN420" i="90" s="1"/>
  <c r="DO420" i="90" s="1"/>
  <c r="DP420" i="90" s="1"/>
  <c r="DQ420" i="90" s="1"/>
  <c r="DR420" i="90" s="1"/>
  <c r="DS420" i="90" s="1"/>
  <c r="BX420" i="90"/>
  <c r="BY420" i="90" s="1"/>
  <c r="ED420" i="90"/>
  <c r="EH420" i="90"/>
  <c r="EE420" i="90"/>
  <c r="EA420" i="90"/>
  <c r="EG420" i="90"/>
  <c r="BZ420" i="90"/>
  <c r="CA420" i="90" s="1"/>
  <c r="CB420" i="90" s="1"/>
  <c r="CC420" i="90" s="1"/>
  <c r="CD420" i="90" s="1"/>
  <c r="CE420" i="90" s="1"/>
  <c r="CF420" i="90" s="1"/>
  <c r="CG420" i="90" s="1"/>
  <c r="CH420" i="90" s="1"/>
  <c r="CI420" i="90" s="1"/>
  <c r="DZ420" i="90"/>
  <c r="EJ420" i="90"/>
  <c r="EI420" i="90"/>
  <c r="EF420" i="90" l="1"/>
  <c r="DY420" i="90"/>
  <c r="EC420" i="90"/>
  <c r="EB420" i="90"/>
  <c r="EK420" i="90" l="1"/>
  <c r="FY420" i="90" s="1"/>
  <c r="FZ420" i="90" l="1"/>
  <c r="GE420" i="90" s="1"/>
  <c r="GH420" i="90" s="1"/>
  <c r="GG420" i="90" l="1"/>
  <c r="EC421" i="90"/>
  <c r="CP421" i="90"/>
  <c r="CQ421" i="90" s="1"/>
  <c r="CR421" i="90" s="1"/>
  <c r="CS421" i="90" s="1"/>
  <c r="CT421" i="90" s="1"/>
  <c r="CU421" i="90" s="1"/>
  <c r="CV421" i="90" s="1"/>
  <c r="CW421" i="90" s="1"/>
  <c r="CX421" i="90" s="1"/>
  <c r="CY421" i="90" s="1"/>
  <c r="CZ421" i="90" s="1"/>
  <c r="DA421" i="90" s="1"/>
  <c r="EJ421" i="90"/>
  <c r="EE421" i="90"/>
  <c r="DH421" i="90"/>
  <c r="DI421" i="90" s="1"/>
  <c r="DJ421" i="90" s="1"/>
  <c r="DK421" i="90" s="1"/>
  <c r="DL421" i="90" s="1"/>
  <c r="DM421" i="90" s="1"/>
  <c r="DN421" i="90" s="1"/>
  <c r="DO421" i="90" s="1"/>
  <c r="DP421" i="90" s="1"/>
  <c r="DQ421" i="90" s="1"/>
  <c r="DR421" i="90" s="1"/>
  <c r="DS421" i="90" s="1"/>
  <c r="DY421" i="90"/>
  <c r="EG421" i="90"/>
  <c r="EA421" i="90"/>
  <c r="EH421" i="90"/>
  <c r="EI421" i="90"/>
  <c r="EB421" i="90"/>
  <c r="ED421" i="90"/>
  <c r="GF420" i="90"/>
  <c r="DZ421" i="90"/>
  <c r="EF421" i="90"/>
  <c r="EK421" i="90" l="1"/>
  <c r="BX421" i="90"/>
  <c r="BY421" i="90" s="1"/>
  <c r="BZ421" i="90" s="1"/>
  <c r="CA421" i="90" s="1"/>
  <c r="CB421" i="90" s="1"/>
  <c r="CC421" i="90" s="1"/>
  <c r="CD421" i="90" s="1"/>
  <c r="CE421" i="90" s="1"/>
  <c r="CF421" i="90" s="1"/>
  <c r="CG421" i="90" s="1"/>
  <c r="CH421" i="90" s="1"/>
  <c r="CI421" i="90" s="1"/>
  <c r="FY421" i="90" l="1"/>
  <c r="FZ421" i="90" s="1"/>
  <c r="EG422" i="90" l="1"/>
  <c r="EA422" i="90" l="1"/>
  <c r="EB422" i="90"/>
  <c r="EH422" i="90"/>
  <c r="BY422" i="90"/>
  <c r="BZ422" i="90" s="1"/>
  <c r="CA422" i="90" s="1"/>
  <c r="CB422" i="90" s="1"/>
  <c r="CC422" i="90" s="1"/>
  <c r="CD422" i="90" s="1"/>
  <c r="CE422" i="90" s="1"/>
  <c r="CF422" i="90" s="1"/>
  <c r="CG422" i="90" s="1"/>
  <c r="CH422" i="90" s="1"/>
  <c r="CI422" i="90" s="1"/>
  <c r="ED422" i="90"/>
  <c r="DY422" i="90"/>
  <c r="BX422" i="90"/>
  <c r="DH422" i="90"/>
  <c r="DI422" i="90" s="1"/>
  <c r="DJ422" i="90" s="1"/>
  <c r="DK422" i="90" s="1"/>
  <c r="DL422" i="90" s="1"/>
  <c r="DM422" i="90" s="1"/>
  <c r="DN422" i="90" s="1"/>
  <c r="DO422" i="90" s="1"/>
  <c r="DP422" i="90" s="1"/>
  <c r="DQ422" i="90" s="1"/>
  <c r="DR422" i="90" s="1"/>
  <c r="DS422" i="90" s="1"/>
  <c r="CP422" i="90"/>
  <c r="CQ422" i="90" s="1"/>
  <c r="CR422" i="90" s="1"/>
  <c r="CS422" i="90" s="1"/>
  <c r="CT422" i="90" s="1"/>
  <c r="CU422" i="90" s="1"/>
  <c r="CV422" i="90" s="1"/>
  <c r="CW422" i="90" s="1"/>
  <c r="CX422" i="90" s="1"/>
  <c r="CY422" i="90" s="1"/>
  <c r="CZ422" i="90" s="1"/>
  <c r="DA422" i="90" s="1"/>
  <c r="EE422" i="90"/>
  <c r="EI422" i="90"/>
  <c r="EC422" i="90"/>
  <c r="EJ422" i="90"/>
  <c r="DZ422" i="90"/>
  <c r="EF422" i="90"/>
  <c r="EK422" i="90" l="1"/>
  <c r="FY422" i="90" s="1"/>
  <c r="FZ422" i="90" s="1"/>
  <c r="CP423" i="90" l="1"/>
  <c r="CQ423" i="90" s="1"/>
  <c r="CR423" i="90" s="1"/>
  <c r="CS423" i="90" s="1"/>
  <c r="CT423" i="90" s="1"/>
  <c r="CU423" i="90" s="1"/>
  <c r="CV423" i="90" s="1"/>
  <c r="CW423" i="90" s="1"/>
  <c r="CX423" i="90" s="1"/>
  <c r="CY423" i="90" s="1"/>
  <c r="CZ423" i="90" s="1"/>
  <c r="DA423" i="90" s="1"/>
  <c r="DH423" i="90"/>
  <c r="DI423" i="90" s="1"/>
  <c r="DJ423" i="90" s="1"/>
  <c r="DK423" i="90" s="1"/>
  <c r="DL423" i="90" s="1"/>
  <c r="DM423" i="90" s="1"/>
  <c r="DN423" i="90" s="1"/>
  <c r="DO423" i="90" s="1"/>
  <c r="DP423" i="90" s="1"/>
  <c r="DQ423" i="90" s="1"/>
  <c r="DR423" i="90" s="1"/>
  <c r="DS423" i="90" s="1"/>
  <c r="EH423" i="90"/>
  <c r="EG423" i="90"/>
  <c r="EB423" i="90"/>
  <c r="EF423" i="90"/>
  <c r="EJ423" i="90"/>
  <c r="DZ423" i="90"/>
  <c r="ED423" i="90"/>
  <c r="EE423" i="90"/>
  <c r="DY423" i="90"/>
  <c r="EA423" i="90"/>
  <c r="EI423" i="90"/>
  <c r="EC423" i="90" l="1"/>
  <c r="BX423" i="90"/>
  <c r="BY423" i="90" s="1"/>
  <c r="BZ423" i="90" s="1"/>
  <c r="CA423" i="90" s="1"/>
  <c r="CB423" i="90" s="1"/>
  <c r="CC423" i="90" s="1"/>
  <c r="CD423" i="90" s="1"/>
  <c r="CE423" i="90" s="1"/>
  <c r="CF423" i="90" s="1"/>
  <c r="CG423" i="90" s="1"/>
  <c r="CH423" i="90" s="1"/>
  <c r="CI423" i="90" s="1"/>
  <c r="EK423" i="90"/>
  <c r="FY423" i="90" l="1"/>
  <c r="FZ423" i="90" s="1"/>
  <c r="GE423" i="90" l="1"/>
  <c r="DZ424" i="90"/>
  <c r="EF424" i="90" l="1"/>
  <c r="EJ424" i="90"/>
  <c r="DH424" i="90"/>
  <c r="DI424" i="90" s="1"/>
  <c r="DJ424" i="90" s="1"/>
  <c r="DK424" i="90" s="1"/>
  <c r="DL424" i="90" s="1"/>
  <c r="DM424" i="90" s="1"/>
  <c r="DN424" i="90" s="1"/>
  <c r="DO424" i="90" s="1"/>
  <c r="DP424" i="90" s="1"/>
  <c r="DQ424" i="90" s="1"/>
  <c r="DR424" i="90" s="1"/>
  <c r="DS424" i="90" s="1"/>
  <c r="BX424" i="90"/>
  <c r="BY424" i="90" s="1"/>
  <c r="BZ424" i="90" s="1"/>
  <c r="CA424" i="90" s="1"/>
  <c r="CB424" i="90" s="1"/>
  <c r="CC424" i="90" s="1"/>
  <c r="CD424" i="90" s="1"/>
  <c r="CE424" i="90" s="1"/>
  <c r="CF424" i="90" s="1"/>
  <c r="CG424" i="90" s="1"/>
  <c r="CH424" i="90" s="1"/>
  <c r="CI424" i="90" s="1"/>
  <c r="EH424" i="90"/>
  <c r="EI424" i="90"/>
  <c r="ED424" i="90"/>
  <c r="EG424" i="90"/>
  <c r="DY424" i="90"/>
  <c r="EE424" i="90"/>
  <c r="EC424" i="90"/>
  <c r="EB424" i="90"/>
  <c r="CP424" i="90"/>
  <c r="CQ424" i="90" s="1"/>
  <c r="CR424" i="90" s="1"/>
  <c r="CS424" i="90" s="1"/>
  <c r="CT424" i="90" s="1"/>
  <c r="CU424" i="90" s="1"/>
  <c r="CV424" i="90" s="1"/>
  <c r="CW424" i="90" s="1"/>
  <c r="CX424" i="90" s="1"/>
  <c r="CY424" i="90" s="1"/>
  <c r="CZ424" i="90" s="1"/>
  <c r="DA424" i="90" s="1"/>
  <c r="EA424" i="90"/>
  <c r="EK424" i="90" l="1"/>
  <c r="FY424" i="90" s="1"/>
  <c r="GE424" i="90" s="1"/>
  <c r="FZ424" i="90" l="1"/>
  <c r="DH425" i="90"/>
  <c r="DI425" i="90" s="1"/>
  <c r="DJ425" i="90" s="1"/>
  <c r="DK425" i="90" s="1"/>
  <c r="DL425" i="90" s="1"/>
  <c r="DM425" i="90" s="1"/>
  <c r="DN425" i="90" s="1"/>
  <c r="DO425" i="90" s="1"/>
  <c r="DP425" i="90" s="1"/>
  <c r="DQ425" i="90" s="1"/>
  <c r="DR425" i="90" s="1"/>
  <c r="DS425" i="90" s="1"/>
  <c r="EA425" i="90"/>
  <c r="CP425" i="90" l="1"/>
  <c r="CQ425" i="90" s="1"/>
  <c r="CR425" i="90" s="1"/>
  <c r="CS425" i="90" s="1"/>
  <c r="CT425" i="90" s="1"/>
  <c r="CU425" i="90" s="1"/>
  <c r="CV425" i="90" s="1"/>
  <c r="CW425" i="90" s="1"/>
  <c r="CX425" i="90" s="1"/>
  <c r="CY425" i="90" s="1"/>
  <c r="CZ425" i="90" s="1"/>
  <c r="DA425" i="90" s="1"/>
  <c r="BX425" i="90"/>
  <c r="BY425" i="90" s="1"/>
  <c r="BZ425" i="90" s="1"/>
  <c r="CA425" i="90" s="1"/>
  <c r="CB425" i="90" s="1"/>
  <c r="CC425" i="90" s="1"/>
  <c r="CD425" i="90" s="1"/>
  <c r="CE425" i="90" s="1"/>
  <c r="CF425" i="90" s="1"/>
  <c r="CG425" i="90" s="1"/>
  <c r="CH425" i="90" s="1"/>
  <c r="CI425" i="90" s="1"/>
  <c r="EC425" i="90"/>
  <c r="EF425" i="90"/>
  <c r="DY425" i="90"/>
  <c r="EG425" i="90"/>
  <c r="DZ425" i="90"/>
  <c r="EI425" i="90"/>
  <c r="EB425" i="90"/>
  <c r="EE425" i="90"/>
  <c r="EH425" i="90"/>
  <c r="ED425" i="90"/>
  <c r="EJ425" i="90"/>
  <c r="EK425" i="90" l="1"/>
  <c r="FY425" i="90" s="1"/>
  <c r="FZ425" i="90" s="1"/>
  <c r="GE425" i="90" l="1"/>
  <c r="EA426" i="90"/>
  <c r="EJ426" i="90" l="1"/>
  <c r="EF426" i="90"/>
  <c r="EG426" i="90"/>
  <c r="EE426" i="90"/>
  <c r="DZ426" i="90"/>
  <c r="DY426" i="90"/>
  <c r="EB426" i="90"/>
  <c r="BX426" i="90"/>
  <c r="BY426" i="90" s="1"/>
  <c r="BZ426" i="90" s="1"/>
  <c r="CA426" i="90" s="1"/>
  <c r="CB426" i="90" s="1"/>
  <c r="CC426" i="90" s="1"/>
  <c r="CD426" i="90" s="1"/>
  <c r="CE426" i="90" s="1"/>
  <c r="CF426" i="90" s="1"/>
  <c r="CG426" i="90" s="1"/>
  <c r="CH426" i="90" s="1"/>
  <c r="CI426" i="90" s="1"/>
  <c r="EI426" i="90"/>
  <c r="EH426" i="90"/>
  <c r="EC426" i="90"/>
  <c r="ED426" i="90"/>
  <c r="DH426" i="90"/>
  <c r="DI426" i="90" s="1"/>
  <c r="DJ426" i="90" s="1"/>
  <c r="DK426" i="90" s="1"/>
  <c r="DL426" i="90" s="1"/>
  <c r="DM426" i="90" s="1"/>
  <c r="DN426" i="90" s="1"/>
  <c r="DO426" i="90" s="1"/>
  <c r="DP426" i="90" s="1"/>
  <c r="DQ426" i="90" s="1"/>
  <c r="DR426" i="90" s="1"/>
  <c r="DS426" i="90" s="1"/>
  <c r="CP426" i="90"/>
  <c r="CQ426" i="90" s="1"/>
  <c r="CR426" i="90" s="1"/>
  <c r="CS426" i="90" s="1"/>
  <c r="CT426" i="90" s="1"/>
  <c r="CU426" i="90" s="1"/>
  <c r="CV426" i="90" s="1"/>
  <c r="CW426" i="90" s="1"/>
  <c r="CX426" i="90" s="1"/>
  <c r="CY426" i="90" s="1"/>
  <c r="CZ426" i="90" s="1"/>
  <c r="DA426" i="90" s="1"/>
  <c r="EK426" i="90" l="1"/>
  <c r="FY426" i="90" s="1"/>
  <c r="GE426" i="90"/>
  <c r="FZ426" i="90"/>
  <c r="DH427" i="90" l="1"/>
  <c r="DI427" i="90" s="1"/>
  <c r="DJ427" i="90" s="1"/>
  <c r="DK427" i="90" s="1"/>
  <c r="DL427" i="90" s="1"/>
  <c r="DM427" i="90" s="1"/>
  <c r="DN427" i="90" s="1"/>
  <c r="DO427" i="90" s="1"/>
  <c r="DP427" i="90" s="1"/>
  <c r="DQ427" i="90" s="1"/>
  <c r="DR427" i="90" s="1"/>
  <c r="DS427" i="90" s="1"/>
  <c r="DZ427" i="90"/>
  <c r="EA427" i="90"/>
  <c r="EF427" i="90"/>
  <c r="EC427" i="90"/>
  <c r="CP427" i="90"/>
  <c r="CQ427" i="90" s="1"/>
  <c r="CR427" i="90" s="1"/>
  <c r="CS427" i="90" s="1"/>
  <c r="CT427" i="90" s="1"/>
  <c r="CU427" i="90" s="1"/>
  <c r="CV427" i="90" s="1"/>
  <c r="CW427" i="90" s="1"/>
  <c r="CX427" i="90" s="1"/>
  <c r="CY427" i="90" s="1"/>
  <c r="CZ427" i="90" s="1"/>
  <c r="DA427" i="90" s="1"/>
  <c r="DY427" i="90"/>
  <c r="EE427" i="90"/>
  <c r="EH427" i="90"/>
  <c r="EG427" i="90"/>
  <c r="BX427" i="90"/>
  <c r="BY427" i="90" s="1"/>
  <c r="BZ427" i="90" s="1"/>
  <c r="CA427" i="90" s="1"/>
  <c r="CB427" i="90" s="1"/>
  <c r="CC427" i="90" s="1"/>
  <c r="CD427" i="90" s="1"/>
  <c r="CE427" i="90" s="1"/>
  <c r="CF427" i="90" s="1"/>
  <c r="CG427" i="90" s="1"/>
  <c r="CH427" i="90" s="1"/>
  <c r="CI427" i="90" s="1"/>
  <c r="ED427" i="90"/>
  <c r="EB427" i="90"/>
  <c r="EJ427" i="90"/>
  <c r="EI427" i="90"/>
  <c r="EK427" i="90" l="1"/>
  <c r="FY427" i="90" s="1"/>
  <c r="FZ427" i="90" l="1"/>
  <c r="GE427" i="90"/>
  <c r="DH428" i="90" l="1"/>
  <c r="DI428" i="90" s="1"/>
  <c r="DJ428" i="90" s="1"/>
  <c r="DK428" i="90" s="1"/>
  <c r="DL428" i="90" s="1"/>
  <c r="DM428" i="90" s="1"/>
  <c r="DN428" i="90" s="1"/>
  <c r="DO428" i="90" s="1"/>
  <c r="DP428" i="90" s="1"/>
  <c r="DQ428" i="90" s="1"/>
  <c r="DR428" i="90" s="1"/>
  <c r="DS428" i="90" s="1"/>
  <c r="EA428" i="90"/>
  <c r="EF428" i="90"/>
  <c r="CP428" i="90"/>
  <c r="CQ428" i="90" s="1"/>
  <c r="CR428" i="90" s="1"/>
  <c r="CS428" i="90" s="1"/>
  <c r="CT428" i="90" s="1"/>
  <c r="CU428" i="90" s="1"/>
  <c r="CV428" i="90" s="1"/>
  <c r="CW428" i="90" s="1"/>
  <c r="CX428" i="90" s="1"/>
  <c r="CY428" i="90" s="1"/>
  <c r="CZ428" i="90" s="1"/>
  <c r="DA428" i="90" s="1"/>
  <c r="EC428" i="90"/>
  <c r="BX428" i="90"/>
  <c r="BY428" i="90" s="1"/>
  <c r="BZ428" i="90" s="1"/>
  <c r="CA428" i="90" s="1"/>
  <c r="CB428" i="90" s="1"/>
  <c r="CC428" i="90" s="1"/>
  <c r="CD428" i="90" s="1"/>
  <c r="CE428" i="90" s="1"/>
  <c r="CF428" i="90" s="1"/>
  <c r="CG428" i="90" s="1"/>
  <c r="CH428" i="90" s="1"/>
  <c r="CI428" i="90" s="1"/>
  <c r="EI428" i="90"/>
  <c r="EG428" i="90"/>
  <c r="EB428" i="90"/>
  <c r="DZ428" i="90"/>
  <c r="EH428" i="90" l="1"/>
  <c r="EE428" i="90"/>
  <c r="EJ428" i="90"/>
  <c r="DY428" i="90"/>
  <c r="ED428" i="90"/>
  <c r="EK428" i="90" l="1"/>
  <c r="FY428" i="90" s="1"/>
  <c r="FZ428" i="90" l="1"/>
  <c r="GE428" i="90" s="1"/>
  <c r="GH428" i="90" s="1"/>
  <c r="EC429" i="90"/>
  <c r="GG428" i="90" l="1"/>
  <c r="EG429" i="90"/>
  <c r="EI429" i="90"/>
  <c r="BX429" i="90"/>
  <c r="BY429" i="90" s="1"/>
  <c r="BZ429" i="90" s="1"/>
  <c r="CA429" i="90" s="1"/>
  <c r="CB429" i="90" s="1"/>
  <c r="CC429" i="90" s="1"/>
  <c r="CD429" i="90" s="1"/>
  <c r="CE429" i="90" s="1"/>
  <c r="CF429" i="90" s="1"/>
  <c r="CG429" i="90" s="1"/>
  <c r="CH429" i="90" s="1"/>
  <c r="CI429" i="90" s="1"/>
  <c r="EB429" i="90"/>
  <c r="EH429" i="90"/>
  <c r="EJ429" i="90"/>
  <c r="DZ429" i="90"/>
  <c r="CP429" i="90"/>
  <c r="CQ429" i="90" s="1"/>
  <c r="CR429" i="90" s="1"/>
  <c r="CS429" i="90" s="1"/>
  <c r="CT429" i="90" s="1"/>
  <c r="CU429" i="90" s="1"/>
  <c r="CV429" i="90" s="1"/>
  <c r="CW429" i="90" s="1"/>
  <c r="CX429" i="90" s="1"/>
  <c r="CY429" i="90" s="1"/>
  <c r="CZ429" i="90" s="1"/>
  <c r="DA429" i="90" s="1"/>
  <c r="DH429" i="90"/>
  <c r="DI429" i="90" s="1"/>
  <c r="DJ429" i="90" s="1"/>
  <c r="DK429" i="90" s="1"/>
  <c r="DL429" i="90" s="1"/>
  <c r="DM429" i="90" s="1"/>
  <c r="DN429" i="90" s="1"/>
  <c r="DO429" i="90" s="1"/>
  <c r="DP429" i="90" s="1"/>
  <c r="DQ429" i="90" s="1"/>
  <c r="DR429" i="90" s="1"/>
  <c r="DS429" i="90" s="1"/>
  <c r="DY429" i="90"/>
  <c r="EF429" i="90"/>
  <c r="EE429" i="90"/>
  <c r="ED429" i="90"/>
  <c r="EA429" i="90"/>
  <c r="GF428" i="90"/>
  <c r="EK429" i="90" l="1"/>
  <c r="FY429" i="90" s="1"/>
  <c r="GE429" i="90" l="1"/>
  <c r="FZ429" i="90"/>
  <c r="DH430" i="90" l="1"/>
  <c r="DI430" i="90" s="1"/>
  <c r="DJ430" i="90" s="1"/>
  <c r="DK430" i="90" s="1"/>
  <c r="DL430" i="90" s="1"/>
  <c r="DM430" i="90" s="1"/>
  <c r="DN430" i="90" s="1"/>
  <c r="DO430" i="90" s="1"/>
  <c r="DP430" i="90" s="1"/>
  <c r="DQ430" i="90" s="1"/>
  <c r="DR430" i="90" s="1"/>
  <c r="DS430" i="90" s="1"/>
  <c r="CP430" i="90"/>
  <c r="CQ430" i="90" s="1"/>
  <c r="CR430" i="90" s="1"/>
  <c r="CS430" i="90" s="1"/>
  <c r="CT430" i="90" s="1"/>
  <c r="CU430" i="90" s="1"/>
  <c r="CV430" i="90" s="1"/>
  <c r="CW430" i="90" s="1"/>
  <c r="CX430" i="90" s="1"/>
  <c r="CY430" i="90" s="1"/>
  <c r="CZ430" i="90" s="1"/>
  <c r="DA430" i="90" s="1"/>
  <c r="BX430" i="90"/>
  <c r="EG430" i="90"/>
  <c r="DY430" i="90"/>
  <c r="EI430" i="90"/>
  <c r="EE430" i="90"/>
  <c r="DZ430" i="90"/>
  <c r="EA430" i="90"/>
  <c r="EH430" i="90" l="1"/>
  <c r="EF430" i="90"/>
  <c r="BY430" i="90"/>
  <c r="BZ430" i="90" s="1"/>
  <c r="CA430" i="90" s="1"/>
  <c r="CB430" i="90" s="1"/>
  <c r="CC430" i="90" s="1"/>
  <c r="CD430" i="90" s="1"/>
  <c r="CE430" i="90" s="1"/>
  <c r="CF430" i="90" s="1"/>
  <c r="CG430" i="90" s="1"/>
  <c r="CH430" i="90" s="1"/>
  <c r="CI430" i="90" s="1"/>
  <c r="EJ430" i="90"/>
  <c r="EB430" i="90"/>
  <c r="EC430" i="90"/>
  <c r="ED430" i="90"/>
  <c r="EK430" i="90" l="1"/>
  <c r="FY430" i="90" s="1"/>
  <c r="CP431" i="90" l="1"/>
  <c r="CQ431" i="90" s="1"/>
  <c r="CR431" i="90" s="1"/>
  <c r="CS431" i="90" s="1"/>
  <c r="CT431" i="90" s="1"/>
  <c r="CU431" i="90" s="1"/>
  <c r="CV431" i="90" s="1"/>
  <c r="CW431" i="90" s="1"/>
  <c r="CX431" i="90" s="1"/>
  <c r="CY431" i="90" s="1"/>
  <c r="CZ431" i="90" s="1"/>
  <c r="DA431" i="90" s="1"/>
  <c r="GE430" i="90"/>
  <c r="FZ430" i="90"/>
  <c r="BX431" i="90"/>
  <c r="EJ431" i="90"/>
  <c r="DH431" i="90"/>
  <c r="DI431" i="90" s="1"/>
  <c r="DJ431" i="90" s="1"/>
  <c r="DK431" i="90" s="1"/>
  <c r="DL431" i="90" s="1"/>
  <c r="DM431" i="90" s="1"/>
  <c r="DN431" i="90" s="1"/>
  <c r="DO431" i="90" s="1"/>
  <c r="DP431" i="90" s="1"/>
  <c r="DQ431" i="90" s="1"/>
  <c r="DR431" i="90" s="1"/>
  <c r="DS431" i="90" s="1"/>
  <c r="EI431" i="90"/>
  <c r="EH431" i="90"/>
  <c r="ED431" i="90"/>
  <c r="EF431" i="90"/>
  <c r="EB431" i="90"/>
  <c r="EG431" i="90"/>
  <c r="DZ431" i="90"/>
  <c r="EE431" i="90" l="1"/>
  <c r="BY431" i="90"/>
  <c r="BZ431" i="90" s="1"/>
  <c r="CA431" i="90" s="1"/>
  <c r="CB431" i="90" s="1"/>
  <c r="CC431" i="90" s="1"/>
  <c r="CD431" i="90" s="1"/>
  <c r="CE431" i="90" s="1"/>
  <c r="CF431" i="90" s="1"/>
  <c r="CG431" i="90" s="1"/>
  <c r="CH431" i="90" s="1"/>
  <c r="CI431" i="90" s="1"/>
  <c r="DY431" i="90"/>
  <c r="EC431" i="90"/>
  <c r="EA431" i="90"/>
  <c r="EK431" i="90" l="1"/>
  <c r="FY431" i="90" s="1"/>
  <c r="FZ431" i="90" s="1"/>
  <c r="GE431" i="90" l="1"/>
  <c r="DY432" i="90" l="1"/>
  <c r="BX432" i="90"/>
  <c r="BY432" i="90" s="1"/>
  <c r="BZ432" i="90" s="1"/>
  <c r="CA432" i="90" s="1"/>
  <c r="CB432" i="90" s="1"/>
  <c r="CC432" i="90" s="1"/>
  <c r="CD432" i="90" s="1"/>
  <c r="CE432" i="90" s="1"/>
  <c r="CF432" i="90" s="1"/>
  <c r="CG432" i="90" s="1"/>
  <c r="CH432" i="90" s="1"/>
  <c r="CI432" i="90" s="1"/>
  <c r="EF432" i="90"/>
  <c r="EH432" i="90"/>
  <c r="EI432" i="90"/>
  <c r="EA432" i="90"/>
  <c r="EG432" i="90"/>
  <c r="EE432" i="90"/>
  <c r="CP432" i="90"/>
  <c r="CQ432" i="90" s="1"/>
  <c r="CR432" i="90" s="1"/>
  <c r="CS432" i="90" s="1"/>
  <c r="CT432" i="90" s="1"/>
  <c r="CU432" i="90" s="1"/>
  <c r="CV432" i="90" s="1"/>
  <c r="CW432" i="90" s="1"/>
  <c r="CX432" i="90" s="1"/>
  <c r="CY432" i="90" s="1"/>
  <c r="CZ432" i="90" s="1"/>
  <c r="DA432" i="90" s="1"/>
  <c r="DH432" i="90"/>
  <c r="DI432" i="90" s="1"/>
  <c r="DJ432" i="90" s="1"/>
  <c r="DK432" i="90" s="1"/>
  <c r="DL432" i="90" s="1"/>
  <c r="DM432" i="90" s="1"/>
  <c r="DN432" i="90" s="1"/>
  <c r="DO432" i="90" s="1"/>
  <c r="DP432" i="90" s="1"/>
  <c r="DQ432" i="90" s="1"/>
  <c r="DR432" i="90" s="1"/>
  <c r="DS432" i="90" s="1"/>
  <c r="ED432" i="90"/>
  <c r="EC432" i="90"/>
  <c r="EB432" i="90"/>
  <c r="DZ432" i="90"/>
  <c r="EJ432" i="90"/>
  <c r="EK432" i="90" l="1"/>
  <c r="FY432" i="90" s="1"/>
  <c r="FZ432" i="90" l="1"/>
  <c r="EF433" i="90" l="1"/>
  <c r="EH433" i="90"/>
  <c r="EC433" i="90"/>
  <c r="CP433" i="90"/>
  <c r="CQ433" i="90" s="1"/>
  <c r="CR433" i="90" s="1"/>
  <c r="CS433" i="90" s="1"/>
  <c r="CT433" i="90" s="1"/>
  <c r="CU433" i="90" s="1"/>
  <c r="CV433" i="90" s="1"/>
  <c r="CW433" i="90" s="1"/>
  <c r="CX433" i="90" s="1"/>
  <c r="CY433" i="90" s="1"/>
  <c r="CZ433" i="90" s="1"/>
  <c r="DA433" i="90" s="1"/>
  <c r="EI433" i="90"/>
  <c r="ED433" i="90"/>
  <c r="DY433" i="90"/>
  <c r="DH433" i="90"/>
  <c r="DI433" i="90" s="1"/>
  <c r="DJ433" i="90" s="1"/>
  <c r="DK433" i="90" s="1"/>
  <c r="DL433" i="90" s="1"/>
  <c r="DM433" i="90" s="1"/>
  <c r="DN433" i="90" s="1"/>
  <c r="DO433" i="90" s="1"/>
  <c r="DP433" i="90" s="1"/>
  <c r="DQ433" i="90" s="1"/>
  <c r="DR433" i="90" s="1"/>
  <c r="DS433" i="90" s="1"/>
  <c r="EA433" i="90"/>
  <c r="EJ433" i="90"/>
  <c r="BX433" i="90"/>
  <c r="BY433" i="90" s="1"/>
  <c r="BZ433" i="90" s="1"/>
  <c r="CA433" i="90" s="1"/>
  <c r="CB433" i="90" s="1"/>
  <c r="CC433" i="90" s="1"/>
  <c r="CD433" i="90" s="1"/>
  <c r="CE433" i="90" s="1"/>
  <c r="CF433" i="90" s="1"/>
  <c r="CG433" i="90" s="1"/>
  <c r="CH433" i="90" s="1"/>
  <c r="CI433" i="90" s="1"/>
  <c r="EB433" i="90"/>
  <c r="DZ433" i="90"/>
  <c r="EG433" i="90"/>
  <c r="EE433" i="90"/>
  <c r="EK433" i="90" l="1"/>
  <c r="FY433" i="90" l="1"/>
  <c r="FZ433" i="90" l="1"/>
  <c r="DY434" i="90"/>
  <c r="EC434" i="90"/>
  <c r="EA434" i="90" l="1"/>
  <c r="EF434" i="90"/>
  <c r="DH434" i="90"/>
  <c r="DI434" i="90" s="1"/>
  <c r="DJ434" i="90" s="1"/>
  <c r="DK434" i="90" s="1"/>
  <c r="DL434" i="90" s="1"/>
  <c r="DM434" i="90" s="1"/>
  <c r="DN434" i="90" s="1"/>
  <c r="DO434" i="90" s="1"/>
  <c r="DP434" i="90" s="1"/>
  <c r="DQ434" i="90" s="1"/>
  <c r="DR434" i="90" s="1"/>
  <c r="DS434" i="90" s="1"/>
  <c r="EJ434" i="90"/>
  <c r="BX434" i="90"/>
  <c r="BY434" i="90" s="1"/>
  <c r="BZ434" i="90" s="1"/>
  <c r="CA434" i="90" s="1"/>
  <c r="CB434" i="90" s="1"/>
  <c r="CC434" i="90" s="1"/>
  <c r="CD434" i="90" s="1"/>
  <c r="CE434" i="90" s="1"/>
  <c r="CF434" i="90" s="1"/>
  <c r="CG434" i="90" s="1"/>
  <c r="CH434" i="90" s="1"/>
  <c r="CI434" i="90" s="1"/>
  <c r="CP434" i="90"/>
  <c r="CQ434" i="90" s="1"/>
  <c r="CR434" i="90" s="1"/>
  <c r="CS434" i="90" s="1"/>
  <c r="CT434" i="90" s="1"/>
  <c r="CU434" i="90" s="1"/>
  <c r="CV434" i="90" s="1"/>
  <c r="CW434" i="90" s="1"/>
  <c r="CX434" i="90" s="1"/>
  <c r="CY434" i="90" s="1"/>
  <c r="CZ434" i="90" s="1"/>
  <c r="DA434" i="90" s="1"/>
  <c r="EB434" i="90"/>
  <c r="EE434" i="90"/>
  <c r="EI434" i="90"/>
  <c r="ED434" i="90"/>
  <c r="DZ434" i="90"/>
  <c r="EH434" i="90"/>
  <c r="EG434" i="90"/>
  <c r="EK434" i="90" l="1"/>
  <c r="FY434" i="90" s="1"/>
  <c r="FZ434" i="90" s="1"/>
  <c r="DZ435" i="90" l="1"/>
  <c r="DH435" i="90"/>
  <c r="DI435" i="90" s="1"/>
  <c r="DJ435" i="90" s="1"/>
  <c r="DK435" i="90" s="1"/>
  <c r="DL435" i="90" s="1"/>
  <c r="DM435" i="90" s="1"/>
  <c r="DN435" i="90" s="1"/>
  <c r="DO435" i="90" s="1"/>
  <c r="DP435" i="90" s="1"/>
  <c r="DQ435" i="90" s="1"/>
  <c r="DR435" i="90" s="1"/>
  <c r="DS435" i="90" s="1"/>
  <c r="DY435" i="90"/>
  <c r="EH435" i="90"/>
  <c r="EI435" i="90"/>
  <c r="EJ435" i="90"/>
  <c r="CP435" i="90"/>
  <c r="CQ435" i="90" s="1"/>
  <c r="CR435" i="90" s="1"/>
  <c r="CS435" i="90" s="1"/>
  <c r="CT435" i="90" s="1"/>
  <c r="CU435" i="90" s="1"/>
  <c r="CV435" i="90" s="1"/>
  <c r="CW435" i="90" s="1"/>
  <c r="CX435" i="90" s="1"/>
  <c r="CY435" i="90" s="1"/>
  <c r="CZ435" i="90" s="1"/>
  <c r="DA435" i="90" s="1"/>
  <c r="BX435" i="90"/>
  <c r="BY435" i="90" s="1"/>
  <c r="BZ435" i="90" s="1"/>
  <c r="CA435" i="90" s="1"/>
  <c r="CB435" i="90" s="1"/>
  <c r="CC435" i="90" s="1"/>
  <c r="CD435" i="90" s="1"/>
  <c r="CE435" i="90" s="1"/>
  <c r="CF435" i="90" s="1"/>
  <c r="CG435" i="90" s="1"/>
  <c r="CH435" i="90" s="1"/>
  <c r="CI435" i="90" s="1"/>
  <c r="EC435" i="90"/>
  <c r="EF435" i="90"/>
  <c r="EG435" i="90"/>
  <c r="ED435" i="90"/>
  <c r="EB435" i="90"/>
  <c r="EE435" i="90"/>
  <c r="EA435" i="90"/>
  <c r="EK435" i="90" l="1"/>
  <c r="FY435" i="90" l="1"/>
  <c r="GE435" i="90" l="1"/>
  <c r="EC436" i="90"/>
  <c r="FZ435" i="90"/>
  <c r="EG436" i="90" l="1"/>
  <c r="EI436" i="90"/>
  <c r="EH436" i="90"/>
  <c r="CP436" i="90"/>
  <c r="CQ436" i="90" s="1"/>
  <c r="CR436" i="90" s="1"/>
  <c r="CS436" i="90" s="1"/>
  <c r="CT436" i="90" s="1"/>
  <c r="CU436" i="90" s="1"/>
  <c r="CV436" i="90" s="1"/>
  <c r="CW436" i="90" s="1"/>
  <c r="CX436" i="90" s="1"/>
  <c r="CY436" i="90" s="1"/>
  <c r="CZ436" i="90" s="1"/>
  <c r="DA436" i="90" s="1"/>
  <c r="EF436" i="90"/>
  <c r="BX436" i="90"/>
  <c r="BY436" i="90" s="1"/>
  <c r="BZ436" i="90" s="1"/>
  <c r="CA436" i="90" s="1"/>
  <c r="CB436" i="90" s="1"/>
  <c r="CC436" i="90" s="1"/>
  <c r="CD436" i="90" s="1"/>
  <c r="CE436" i="90" s="1"/>
  <c r="CF436" i="90" s="1"/>
  <c r="CG436" i="90" s="1"/>
  <c r="CH436" i="90" s="1"/>
  <c r="CI436" i="90" s="1"/>
  <c r="DZ436" i="90"/>
  <c r="DY436" i="90"/>
  <c r="ED436" i="90"/>
  <c r="EE436" i="90"/>
  <c r="EA436" i="90"/>
  <c r="DH436" i="90"/>
  <c r="DI436" i="90" s="1"/>
  <c r="DJ436" i="90" s="1"/>
  <c r="DK436" i="90" s="1"/>
  <c r="DL436" i="90" s="1"/>
  <c r="DM436" i="90" s="1"/>
  <c r="DN436" i="90" s="1"/>
  <c r="DO436" i="90" s="1"/>
  <c r="DP436" i="90" s="1"/>
  <c r="DQ436" i="90" s="1"/>
  <c r="DR436" i="90" s="1"/>
  <c r="DS436" i="90" s="1"/>
  <c r="EB436" i="90"/>
  <c r="EJ436" i="90"/>
  <c r="EK436" i="90" l="1"/>
  <c r="FY436" i="90" l="1"/>
  <c r="FZ436" i="90" s="1"/>
  <c r="GE436" i="90" l="1"/>
  <c r="DY437" i="90"/>
  <c r="EB437" i="90" l="1"/>
  <c r="CP437" i="90"/>
  <c r="CQ437" i="90" s="1"/>
  <c r="CR437" i="90" s="1"/>
  <c r="CS437" i="90" s="1"/>
  <c r="CT437" i="90" s="1"/>
  <c r="CU437" i="90" s="1"/>
  <c r="CV437" i="90" s="1"/>
  <c r="CW437" i="90" s="1"/>
  <c r="CX437" i="90" s="1"/>
  <c r="CY437" i="90" s="1"/>
  <c r="CZ437" i="90" s="1"/>
  <c r="DA437" i="90" s="1"/>
  <c r="ED437" i="90"/>
  <c r="EF437" i="90"/>
  <c r="DZ437" i="90"/>
  <c r="EE437" i="90"/>
  <c r="BX437" i="90"/>
  <c r="BY437" i="90"/>
  <c r="BZ437" i="90" s="1"/>
  <c r="CA437" i="90" s="1"/>
  <c r="CB437" i="90" s="1"/>
  <c r="CC437" i="90" s="1"/>
  <c r="CD437" i="90" s="1"/>
  <c r="CE437" i="90" s="1"/>
  <c r="CF437" i="90" s="1"/>
  <c r="CG437" i="90" s="1"/>
  <c r="CH437" i="90" s="1"/>
  <c r="CI437" i="90" s="1"/>
  <c r="EH437" i="90"/>
  <c r="EC437" i="90"/>
  <c r="EJ437" i="90"/>
  <c r="EG437" i="90"/>
  <c r="DH437" i="90"/>
  <c r="DI437" i="90" s="1"/>
  <c r="DJ437" i="90" s="1"/>
  <c r="DK437" i="90" s="1"/>
  <c r="DL437" i="90" s="1"/>
  <c r="DM437" i="90" s="1"/>
  <c r="DN437" i="90" s="1"/>
  <c r="DO437" i="90" s="1"/>
  <c r="DP437" i="90" s="1"/>
  <c r="DQ437" i="90" s="1"/>
  <c r="DR437" i="90" s="1"/>
  <c r="DS437" i="90" s="1"/>
  <c r="EA437" i="90"/>
  <c r="EI437" i="90"/>
  <c r="EK437" i="90" l="1"/>
  <c r="FY437" i="90" s="1"/>
  <c r="GE437" i="90" l="1"/>
  <c r="FZ437" i="90"/>
  <c r="EF438" i="90" l="1"/>
  <c r="BX438" i="90"/>
  <c r="BY438" i="90" s="1"/>
  <c r="BZ438" i="90" s="1"/>
  <c r="CA438" i="90" s="1"/>
  <c r="CB438" i="90" s="1"/>
  <c r="CC438" i="90" s="1"/>
  <c r="CD438" i="90" s="1"/>
  <c r="CE438" i="90" s="1"/>
  <c r="CF438" i="90" s="1"/>
  <c r="CG438" i="90" s="1"/>
  <c r="CH438" i="90" s="1"/>
  <c r="CI438" i="90" s="1"/>
  <c r="EA438" i="90"/>
  <c r="EH438" i="90"/>
  <c r="EG438" i="90"/>
  <c r="DH438" i="90"/>
  <c r="DI438" i="90" s="1"/>
  <c r="DJ438" i="90" s="1"/>
  <c r="DK438" i="90" s="1"/>
  <c r="DL438" i="90" s="1"/>
  <c r="DM438" i="90" s="1"/>
  <c r="DN438" i="90" s="1"/>
  <c r="DO438" i="90" s="1"/>
  <c r="DP438" i="90" s="1"/>
  <c r="DQ438" i="90" s="1"/>
  <c r="DR438" i="90" s="1"/>
  <c r="DS438" i="90" s="1"/>
  <c r="DY438" i="90"/>
  <c r="EJ438" i="90"/>
  <c r="ED438" i="90"/>
  <c r="DZ438" i="90"/>
  <c r="EI438" i="90"/>
  <c r="CP438" i="90"/>
  <c r="CQ438" i="90" s="1"/>
  <c r="CR438" i="90" s="1"/>
  <c r="CS438" i="90" s="1"/>
  <c r="CT438" i="90" s="1"/>
  <c r="CU438" i="90" s="1"/>
  <c r="CV438" i="90" s="1"/>
  <c r="CW438" i="90" s="1"/>
  <c r="CX438" i="90" s="1"/>
  <c r="CY438" i="90" s="1"/>
  <c r="CZ438" i="90" s="1"/>
  <c r="DA438" i="90" s="1"/>
  <c r="EE438" i="90"/>
  <c r="EB438" i="90"/>
  <c r="EC438" i="90"/>
  <c r="EK438" i="90" l="1"/>
  <c r="FY438" i="90" s="1"/>
  <c r="FZ438" i="90" l="1"/>
  <c r="BX439" i="90" l="1"/>
  <c r="BY439" i="90" s="1"/>
  <c r="BZ439" i="90" s="1"/>
  <c r="CA439" i="90" s="1"/>
  <c r="CB439" i="90" s="1"/>
  <c r="CC439" i="90" s="1"/>
  <c r="CD439" i="90" s="1"/>
  <c r="CE439" i="90" s="1"/>
  <c r="CF439" i="90" s="1"/>
  <c r="CG439" i="90" s="1"/>
  <c r="CH439" i="90" s="1"/>
  <c r="CI439" i="90" s="1"/>
  <c r="DH439" i="90"/>
  <c r="DI439" i="90" s="1"/>
  <c r="DJ439" i="90" s="1"/>
  <c r="DK439" i="90" s="1"/>
  <c r="DL439" i="90" s="1"/>
  <c r="DM439" i="90" s="1"/>
  <c r="DN439" i="90" s="1"/>
  <c r="DO439" i="90" s="1"/>
  <c r="DP439" i="90" s="1"/>
  <c r="DQ439" i="90" s="1"/>
  <c r="DR439" i="90" s="1"/>
  <c r="DS439" i="90" s="1"/>
  <c r="ED439" i="90"/>
  <c r="EF439" i="90"/>
  <c r="EA439" i="90"/>
  <c r="EC439" i="90"/>
  <c r="EJ439" i="90"/>
  <c r="EI439" i="90"/>
  <c r="CP439" i="90"/>
  <c r="CQ439" i="90" s="1"/>
  <c r="CR439" i="90" s="1"/>
  <c r="CS439" i="90" s="1"/>
  <c r="CT439" i="90" s="1"/>
  <c r="CU439" i="90" s="1"/>
  <c r="CV439" i="90" s="1"/>
  <c r="CW439" i="90" s="1"/>
  <c r="CX439" i="90" s="1"/>
  <c r="CY439" i="90" s="1"/>
  <c r="CZ439" i="90" s="1"/>
  <c r="DA439" i="90" s="1"/>
  <c r="EB439" i="90"/>
  <c r="DY439" i="90"/>
  <c r="EE439" i="90"/>
  <c r="EH439" i="90"/>
  <c r="DZ439" i="90"/>
  <c r="EG439" i="90"/>
  <c r="EK439" i="90" l="1"/>
  <c r="FY439" i="90" s="1"/>
  <c r="FZ439" i="90" l="1"/>
  <c r="GE439" i="90"/>
  <c r="DY440" i="90" l="1"/>
  <c r="EE440" i="90"/>
  <c r="EC440" i="90"/>
  <c r="EH440" i="90"/>
  <c r="BX440" i="90"/>
  <c r="BY440" i="90" s="1"/>
  <c r="BZ440" i="90" s="1"/>
  <c r="CA440" i="90" s="1"/>
  <c r="CB440" i="90" s="1"/>
  <c r="CC440" i="90" s="1"/>
  <c r="CD440" i="90" s="1"/>
  <c r="CE440" i="90" s="1"/>
  <c r="CF440" i="90" s="1"/>
  <c r="CG440" i="90" s="1"/>
  <c r="CH440" i="90" s="1"/>
  <c r="CI440" i="90" s="1"/>
  <c r="EB440" i="90"/>
  <c r="EJ440" i="90"/>
  <c r="CP440" i="90"/>
  <c r="CQ440" i="90" s="1"/>
  <c r="CR440" i="90" s="1"/>
  <c r="CS440" i="90" s="1"/>
  <c r="CT440" i="90" s="1"/>
  <c r="CU440" i="90" s="1"/>
  <c r="CV440" i="90" s="1"/>
  <c r="CW440" i="90" s="1"/>
  <c r="CX440" i="90" s="1"/>
  <c r="CY440" i="90" s="1"/>
  <c r="CZ440" i="90" s="1"/>
  <c r="DA440" i="90" s="1"/>
  <c r="DH440" i="90"/>
  <c r="DI440" i="90" s="1"/>
  <c r="DJ440" i="90" s="1"/>
  <c r="DK440" i="90" s="1"/>
  <c r="DL440" i="90" s="1"/>
  <c r="DM440" i="90" s="1"/>
  <c r="DN440" i="90" s="1"/>
  <c r="DO440" i="90" s="1"/>
  <c r="DP440" i="90" s="1"/>
  <c r="DQ440" i="90" s="1"/>
  <c r="DR440" i="90" s="1"/>
  <c r="DS440" i="90" s="1"/>
  <c r="EA440" i="90"/>
  <c r="ED440" i="90"/>
  <c r="EG440" i="90"/>
  <c r="DZ440" i="90"/>
  <c r="EI440" i="90"/>
  <c r="EF440" i="90"/>
  <c r="EK440" i="90" l="1"/>
  <c r="FY440" i="90" l="1"/>
  <c r="FZ440" i="90" l="1"/>
  <c r="GE440" i="90"/>
  <c r="DZ441" i="90" l="1"/>
  <c r="EJ441" i="90"/>
  <c r="EE441" i="90"/>
  <c r="CP441" i="90"/>
  <c r="CQ441" i="90" s="1"/>
  <c r="CR441" i="90" s="1"/>
  <c r="CS441" i="90" s="1"/>
  <c r="CT441" i="90" s="1"/>
  <c r="CU441" i="90" s="1"/>
  <c r="CV441" i="90" s="1"/>
  <c r="CW441" i="90" s="1"/>
  <c r="CX441" i="90" s="1"/>
  <c r="CY441" i="90" s="1"/>
  <c r="CZ441" i="90" s="1"/>
  <c r="DA441" i="90" s="1"/>
  <c r="EF441" i="90"/>
  <c r="EI441" i="90"/>
  <c r="EB441" i="90"/>
  <c r="DH441" i="90"/>
  <c r="DI441" i="90" s="1"/>
  <c r="DJ441" i="90" s="1"/>
  <c r="DK441" i="90" s="1"/>
  <c r="DL441" i="90" s="1"/>
  <c r="DM441" i="90" s="1"/>
  <c r="DN441" i="90" s="1"/>
  <c r="DO441" i="90" s="1"/>
  <c r="DP441" i="90" s="1"/>
  <c r="DQ441" i="90" s="1"/>
  <c r="DR441" i="90" s="1"/>
  <c r="DS441" i="90" s="1"/>
  <c r="EC441" i="90"/>
  <c r="EH441" i="90"/>
  <c r="ED441" i="90"/>
  <c r="BX441" i="90"/>
  <c r="BY441" i="90" s="1"/>
  <c r="BZ441" i="90" s="1"/>
  <c r="CA441" i="90" s="1"/>
  <c r="CB441" i="90" s="1"/>
  <c r="CC441" i="90" s="1"/>
  <c r="CD441" i="90" s="1"/>
  <c r="CE441" i="90" s="1"/>
  <c r="CF441" i="90" s="1"/>
  <c r="CG441" i="90" s="1"/>
  <c r="CH441" i="90" s="1"/>
  <c r="CI441" i="90" s="1"/>
  <c r="DY441" i="90"/>
  <c r="EG441" i="90"/>
  <c r="EA441" i="90"/>
  <c r="EK441" i="90" l="1"/>
  <c r="FY441" i="90" l="1"/>
  <c r="GE441" i="90" l="1"/>
  <c r="FZ441" i="90"/>
  <c r="EH442" i="90" l="1"/>
  <c r="BX442" i="90"/>
  <c r="EI442" i="90"/>
  <c r="EC442" i="90"/>
  <c r="DH442" i="90"/>
  <c r="DI442" i="90" s="1"/>
  <c r="DJ442" i="90" s="1"/>
  <c r="DK442" i="90" s="1"/>
  <c r="DL442" i="90" s="1"/>
  <c r="DM442" i="90" s="1"/>
  <c r="DN442" i="90" s="1"/>
  <c r="DO442" i="90" s="1"/>
  <c r="DP442" i="90" s="1"/>
  <c r="DQ442" i="90" s="1"/>
  <c r="DR442" i="90" s="1"/>
  <c r="DS442" i="90" s="1"/>
  <c r="BY442" i="90"/>
  <c r="BZ442" i="90" s="1"/>
  <c r="CA442" i="90" s="1"/>
  <c r="CB442" i="90" s="1"/>
  <c r="CC442" i="90" s="1"/>
  <c r="CD442" i="90" s="1"/>
  <c r="CE442" i="90" s="1"/>
  <c r="CF442" i="90" s="1"/>
  <c r="CG442" i="90" s="1"/>
  <c r="CH442" i="90" s="1"/>
  <c r="CI442" i="90" s="1"/>
  <c r="ED442" i="90"/>
  <c r="CP442" i="90"/>
  <c r="CQ442" i="90" s="1"/>
  <c r="CR442" i="90" s="1"/>
  <c r="CS442" i="90" s="1"/>
  <c r="CT442" i="90" s="1"/>
  <c r="CU442" i="90" s="1"/>
  <c r="CV442" i="90" s="1"/>
  <c r="CW442" i="90" s="1"/>
  <c r="CX442" i="90" s="1"/>
  <c r="CY442" i="90" s="1"/>
  <c r="CZ442" i="90" s="1"/>
  <c r="DA442" i="90" s="1"/>
  <c r="EG442" i="90"/>
  <c r="EJ442" i="90"/>
  <c r="EA442" i="90"/>
  <c r="EE442" i="90"/>
  <c r="DZ442" i="90"/>
  <c r="EB442" i="90"/>
  <c r="DY442" i="90"/>
  <c r="EF442" i="90"/>
  <c r="EK442" i="90" l="1"/>
  <c r="FY442" i="90" l="1"/>
  <c r="FZ442" i="90" l="1"/>
  <c r="GE442" i="90"/>
  <c r="DZ443" i="90" l="1"/>
  <c r="EC443" i="90"/>
  <c r="EE443" i="90"/>
  <c r="CP443" i="90"/>
  <c r="CQ443" i="90" s="1"/>
  <c r="CR443" i="90" s="1"/>
  <c r="CS443" i="90" s="1"/>
  <c r="CT443" i="90" s="1"/>
  <c r="CU443" i="90" s="1"/>
  <c r="CV443" i="90" s="1"/>
  <c r="CW443" i="90" s="1"/>
  <c r="CX443" i="90" s="1"/>
  <c r="CY443" i="90" s="1"/>
  <c r="CZ443" i="90" s="1"/>
  <c r="DA443" i="90" s="1"/>
  <c r="EA443" i="90"/>
  <c r="BX443" i="90"/>
  <c r="EJ443" i="90"/>
  <c r="ED443" i="90"/>
  <c r="BY443" i="90"/>
  <c r="BZ443" i="90" s="1"/>
  <c r="CA443" i="90" s="1"/>
  <c r="CB443" i="90" s="1"/>
  <c r="CC443" i="90" s="1"/>
  <c r="CD443" i="90" s="1"/>
  <c r="CE443" i="90" s="1"/>
  <c r="CF443" i="90" s="1"/>
  <c r="CG443" i="90" s="1"/>
  <c r="CH443" i="90" s="1"/>
  <c r="CI443" i="90" s="1"/>
  <c r="DY443" i="90"/>
  <c r="EI443" i="90"/>
  <c r="DH443" i="90"/>
  <c r="DI443" i="90" s="1"/>
  <c r="DJ443" i="90" s="1"/>
  <c r="DK443" i="90" s="1"/>
  <c r="DL443" i="90" s="1"/>
  <c r="DM443" i="90" s="1"/>
  <c r="DN443" i="90" s="1"/>
  <c r="DO443" i="90" s="1"/>
  <c r="DP443" i="90" s="1"/>
  <c r="DQ443" i="90" s="1"/>
  <c r="DR443" i="90" s="1"/>
  <c r="DS443" i="90" s="1"/>
  <c r="EG443" i="90"/>
  <c r="EF443" i="90"/>
  <c r="EH443" i="90"/>
  <c r="EB443" i="90"/>
  <c r="EK443" i="90" l="1"/>
  <c r="FY443" i="90" l="1"/>
  <c r="FZ443" i="90" l="1"/>
  <c r="CP444" i="90" l="1"/>
  <c r="CQ444" i="90" s="1"/>
  <c r="CR444" i="90" s="1"/>
  <c r="CS444" i="90" s="1"/>
  <c r="CT444" i="90" s="1"/>
  <c r="CU444" i="90" s="1"/>
  <c r="CV444" i="90" s="1"/>
  <c r="CW444" i="90" s="1"/>
  <c r="CX444" i="90" s="1"/>
  <c r="CY444" i="90" s="1"/>
  <c r="CZ444" i="90" s="1"/>
  <c r="DA444" i="90" s="1"/>
  <c r="EA444" i="90"/>
  <c r="ED444" i="90"/>
  <c r="EH444" i="90"/>
  <c r="EG444" i="90"/>
  <c r="EE444" i="90"/>
  <c r="EF444" i="90"/>
  <c r="DY444" i="90"/>
  <c r="EB444" i="90"/>
  <c r="EI444" i="90"/>
  <c r="DH444" i="90"/>
  <c r="DI444" i="90" s="1"/>
  <c r="DJ444" i="90" s="1"/>
  <c r="DK444" i="90" s="1"/>
  <c r="DL444" i="90" s="1"/>
  <c r="DM444" i="90" s="1"/>
  <c r="DN444" i="90" s="1"/>
  <c r="DO444" i="90" s="1"/>
  <c r="DP444" i="90" s="1"/>
  <c r="DQ444" i="90" s="1"/>
  <c r="DR444" i="90" s="1"/>
  <c r="DS444" i="90" s="1"/>
  <c r="EJ444" i="90"/>
  <c r="EC444" i="90"/>
  <c r="DZ444" i="90"/>
  <c r="EK444" i="90" l="1"/>
  <c r="BX444" i="90"/>
  <c r="BY444" i="90" s="1"/>
  <c r="BZ444" i="90" s="1"/>
  <c r="CA444" i="90" s="1"/>
  <c r="CB444" i="90" s="1"/>
  <c r="CC444" i="90" s="1"/>
  <c r="CD444" i="90" s="1"/>
  <c r="CE444" i="90" s="1"/>
  <c r="CF444" i="90" s="1"/>
  <c r="CG444" i="90" s="1"/>
  <c r="CH444" i="90" s="1"/>
  <c r="CI444" i="90" s="1"/>
  <c r="FY444" i="90" l="1"/>
  <c r="FZ444" i="90" l="1"/>
  <c r="ED445" i="90"/>
  <c r="EF445" i="90"/>
  <c r="EC445" i="90"/>
  <c r="DZ445" i="90"/>
  <c r="DH445" i="90"/>
  <c r="DI445" i="90" s="1"/>
  <c r="DJ445" i="90" s="1"/>
  <c r="DK445" i="90" s="1"/>
  <c r="DL445" i="90" s="1"/>
  <c r="DM445" i="90" s="1"/>
  <c r="DN445" i="90" s="1"/>
  <c r="DO445" i="90" s="1"/>
  <c r="DP445" i="90" s="1"/>
  <c r="DQ445" i="90" s="1"/>
  <c r="DR445" i="90" s="1"/>
  <c r="DS445" i="90" s="1"/>
  <c r="BX445" i="90"/>
  <c r="BY445" i="90" s="1"/>
  <c r="BZ445" i="90" s="1"/>
  <c r="CA445" i="90" s="1"/>
  <c r="CB445" i="90" s="1"/>
  <c r="CC445" i="90" s="1"/>
  <c r="CD445" i="90" s="1"/>
  <c r="CE445" i="90" s="1"/>
  <c r="CF445" i="90" s="1"/>
  <c r="CG445" i="90" s="1"/>
  <c r="CH445" i="90" s="1"/>
  <c r="CI445" i="90" s="1"/>
  <c r="EI445" i="90"/>
  <c r="EB445" i="90"/>
  <c r="CP445" i="90"/>
  <c r="CQ445" i="90" s="1"/>
  <c r="CR445" i="90" s="1"/>
  <c r="CS445" i="90" s="1"/>
  <c r="CT445" i="90" s="1"/>
  <c r="CU445" i="90" s="1"/>
  <c r="CV445" i="90" s="1"/>
  <c r="CW445" i="90" s="1"/>
  <c r="CX445" i="90" s="1"/>
  <c r="CY445" i="90" s="1"/>
  <c r="CZ445" i="90" s="1"/>
  <c r="DA445" i="90" s="1"/>
  <c r="EA445" i="90"/>
  <c r="DY445" i="90"/>
  <c r="EH445" i="90"/>
  <c r="EJ445" i="90"/>
  <c r="EG445" i="90"/>
  <c r="EE445" i="90"/>
  <c r="EK445" i="90" l="1"/>
  <c r="FY445" i="90" l="1"/>
  <c r="FZ445" i="90" l="1"/>
  <c r="GE445" i="90"/>
  <c r="CP446" i="90" l="1"/>
  <c r="CQ446" i="90" s="1"/>
  <c r="CR446" i="90" s="1"/>
  <c r="CS446" i="90" s="1"/>
  <c r="CT446" i="90" s="1"/>
  <c r="CU446" i="90" s="1"/>
  <c r="CV446" i="90" s="1"/>
  <c r="CW446" i="90" s="1"/>
  <c r="CX446" i="90" s="1"/>
  <c r="CY446" i="90" s="1"/>
  <c r="CZ446" i="90" s="1"/>
  <c r="DA446" i="90" s="1"/>
  <c r="EI446" i="90"/>
  <c r="EF446" i="90"/>
  <c r="DH446" i="90"/>
  <c r="DI446" i="90" s="1"/>
  <c r="DJ446" i="90" s="1"/>
  <c r="DK446" i="90" s="1"/>
  <c r="DL446" i="90" s="1"/>
  <c r="DM446" i="90" s="1"/>
  <c r="DN446" i="90" s="1"/>
  <c r="DO446" i="90" s="1"/>
  <c r="DP446" i="90" s="1"/>
  <c r="DQ446" i="90" s="1"/>
  <c r="DR446" i="90" s="1"/>
  <c r="DS446" i="90" s="1"/>
  <c r="EJ446" i="90"/>
  <c r="EC446" i="90"/>
  <c r="EA446" i="90"/>
  <c r="DY446" i="90"/>
  <c r="EH446" i="90"/>
  <c r="DZ446" i="90"/>
  <c r="EE446" i="90"/>
  <c r="ED446" i="90"/>
  <c r="EG446" i="90"/>
  <c r="EB446" i="90"/>
  <c r="BX446" i="90" l="1"/>
  <c r="BY446" i="90" s="1"/>
  <c r="BZ446" i="90" s="1"/>
  <c r="CA446" i="90" s="1"/>
  <c r="CB446" i="90" s="1"/>
  <c r="CC446" i="90" s="1"/>
  <c r="CD446" i="90" s="1"/>
  <c r="CE446" i="90" s="1"/>
  <c r="CF446" i="90" s="1"/>
  <c r="CG446" i="90" s="1"/>
  <c r="CH446" i="90" s="1"/>
  <c r="CI446" i="90" s="1"/>
  <c r="EK446" i="90"/>
  <c r="FY446" i="90" l="1"/>
  <c r="GE446" i="90" l="1"/>
  <c r="FZ446" i="90"/>
  <c r="DH447" i="90" l="1"/>
  <c r="DI447" i="90" s="1"/>
  <c r="DJ447" i="90" s="1"/>
  <c r="DK447" i="90" s="1"/>
  <c r="DL447" i="90" s="1"/>
  <c r="DM447" i="90" s="1"/>
  <c r="DN447" i="90" s="1"/>
  <c r="DO447" i="90" s="1"/>
  <c r="DP447" i="90" s="1"/>
  <c r="DQ447" i="90" s="1"/>
  <c r="DR447" i="90" s="1"/>
  <c r="DS447" i="90" s="1"/>
  <c r="EC447" i="90"/>
  <c r="EE447" i="90"/>
  <c r="EG447" i="90"/>
  <c r="EF447" i="90"/>
  <c r="EH447" i="90"/>
  <c r="DZ447" i="90"/>
  <c r="CP447" i="90"/>
  <c r="CQ447" i="90" s="1"/>
  <c r="CR447" i="90" s="1"/>
  <c r="CS447" i="90" s="1"/>
  <c r="CT447" i="90" s="1"/>
  <c r="CU447" i="90" s="1"/>
  <c r="CV447" i="90" s="1"/>
  <c r="CW447" i="90" s="1"/>
  <c r="CX447" i="90" s="1"/>
  <c r="CY447" i="90" s="1"/>
  <c r="CZ447" i="90" s="1"/>
  <c r="DA447" i="90" s="1"/>
  <c r="EI447" i="90"/>
  <c r="BX447" i="90"/>
  <c r="BY447" i="90" s="1"/>
  <c r="BZ447" i="90" s="1"/>
  <c r="ED447" i="90"/>
  <c r="EB447" i="90"/>
  <c r="DY447" i="90"/>
  <c r="EA447" i="90"/>
  <c r="EJ447" i="90"/>
  <c r="CA447" i="90"/>
  <c r="CB447" i="90" s="1"/>
  <c r="CC447" i="90" s="1"/>
  <c r="CD447" i="90" s="1"/>
  <c r="CE447" i="90" s="1"/>
  <c r="CF447" i="90" s="1"/>
  <c r="CG447" i="90" s="1"/>
  <c r="CH447" i="90" s="1"/>
  <c r="CI447" i="90" s="1"/>
  <c r="EK447" i="90" l="1"/>
  <c r="FY447" i="90" s="1"/>
  <c r="FZ447" i="90" l="1"/>
  <c r="GE447" i="90"/>
  <c r="CP448" i="90" l="1"/>
  <c r="CQ448" i="90" s="1"/>
  <c r="CR448" i="90" s="1"/>
  <c r="CS448" i="90" s="1"/>
  <c r="CT448" i="90" s="1"/>
  <c r="CU448" i="90" s="1"/>
  <c r="CV448" i="90" s="1"/>
  <c r="CW448" i="90" s="1"/>
  <c r="CX448" i="90" s="1"/>
  <c r="CY448" i="90" s="1"/>
  <c r="CZ448" i="90" s="1"/>
  <c r="DA448" i="90" s="1"/>
  <c r="BX448" i="90"/>
  <c r="BY448" i="90" s="1"/>
  <c r="BZ448" i="90" s="1"/>
  <c r="CA448" i="90" s="1"/>
  <c r="CB448" i="90" s="1"/>
  <c r="CC448" i="90" s="1"/>
  <c r="CD448" i="90" s="1"/>
  <c r="CE448" i="90" s="1"/>
  <c r="CF448" i="90" s="1"/>
  <c r="CG448" i="90" s="1"/>
  <c r="CH448" i="90" s="1"/>
  <c r="CI448" i="90" s="1"/>
  <c r="EC448" i="90"/>
  <c r="EE448" i="90"/>
  <c r="ED448" i="90"/>
  <c r="EF448" i="90"/>
  <c r="EG448" i="90"/>
  <c r="EH448" i="90"/>
  <c r="DH448" i="90"/>
  <c r="DI448" i="90" s="1"/>
  <c r="DJ448" i="90" s="1"/>
  <c r="DK448" i="90" s="1"/>
  <c r="DL448" i="90" s="1"/>
  <c r="DM448" i="90" s="1"/>
  <c r="DN448" i="90" s="1"/>
  <c r="DO448" i="90" s="1"/>
  <c r="DP448" i="90" s="1"/>
  <c r="DQ448" i="90" s="1"/>
  <c r="DR448" i="90" s="1"/>
  <c r="DS448" i="90" s="1"/>
  <c r="EJ448" i="90"/>
  <c r="EB448" i="90"/>
  <c r="EA448" i="90"/>
  <c r="DZ448" i="90"/>
  <c r="DY448" i="90"/>
  <c r="EI448" i="90"/>
  <c r="EK448" i="90" l="1"/>
  <c r="FY448" i="90" l="1"/>
  <c r="FZ448" i="90" l="1"/>
  <c r="GE448" i="90"/>
  <c r="CP449" i="90" l="1"/>
  <c r="CQ449" i="90" s="1"/>
  <c r="CR449" i="90" s="1"/>
  <c r="CS449" i="90" s="1"/>
  <c r="CT449" i="90" s="1"/>
  <c r="CU449" i="90" s="1"/>
  <c r="CV449" i="90" s="1"/>
  <c r="CW449" i="90" s="1"/>
  <c r="CX449" i="90" s="1"/>
  <c r="CY449" i="90" s="1"/>
  <c r="CZ449" i="90" s="1"/>
  <c r="DA449" i="90" s="1"/>
  <c r="DZ449" i="90"/>
  <c r="EH449" i="90"/>
  <c r="BX449" i="90"/>
  <c r="DH449" i="90"/>
  <c r="DI449" i="90" s="1"/>
  <c r="DJ449" i="90" s="1"/>
  <c r="DK449" i="90" s="1"/>
  <c r="DL449" i="90" s="1"/>
  <c r="DM449" i="90" s="1"/>
  <c r="DN449" i="90" s="1"/>
  <c r="DO449" i="90" s="1"/>
  <c r="DP449" i="90" s="1"/>
  <c r="DQ449" i="90" s="1"/>
  <c r="DR449" i="90" s="1"/>
  <c r="DS449" i="90" s="1"/>
  <c r="EG449" i="90"/>
  <c r="DY449" i="90"/>
  <c r="EC449" i="90"/>
  <c r="EE449" i="90"/>
  <c r="EF449" i="90"/>
  <c r="BY449" i="90"/>
  <c r="BZ449" i="90" s="1"/>
  <c r="CA449" i="90" s="1"/>
  <c r="CB449" i="90" s="1"/>
  <c r="CC449" i="90" s="1"/>
  <c r="CD449" i="90" s="1"/>
  <c r="CE449" i="90" s="1"/>
  <c r="CF449" i="90" s="1"/>
  <c r="CG449" i="90" s="1"/>
  <c r="CH449" i="90" s="1"/>
  <c r="CI449" i="90" s="1"/>
  <c r="EA449" i="90"/>
  <c r="ED449" i="90"/>
  <c r="EB449" i="90"/>
  <c r="EI449" i="90"/>
  <c r="EJ449" i="90"/>
  <c r="EK449" i="90" l="1"/>
  <c r="FY449" i="90" l="1"/>
  <c r="FZ449" i="90" l="1"/>
  <c r="GE449" i="90"/>
  <c r="EE450" i="90" l="1"/>
  <c r="EI450" i="90"/>
  <c r="EA450" i="90"/>
  <c r="BX450" i="90"/>
  <c r="BY450" i="90" s="1"/>
  <c r="EC450" i="90"/>
  <c r="EH450" i="90"/>
  <c r="DY450" i="90"/>
  <c r="CP450" i="90"/>
  <c r="CQ450" i="90" s="1"/>
  <c r="CR450" i="90" s="1"/>
  <c r="CS450" i="90" s="1"/>
  <c r="CT450" i="90" s="1"/>
  <c r="CU450" i="90" s="1"/>
  <c r="CV450" i="90" s="1"/>
  <c r="CW450" i="90" s="1"/>
  <c r="CX450" i="90" s="1"/>
  <c r="CY450" i="90" s="1"/>
  <c r="CZ450" i="90" s="1"/>
  <c r="DA450" i="90" s="1"/>
  <c r="DH450" i="90"/>
  <c r="DI450" i="90" s="1"/>
  <c r="DJ450" i="90" s="1"/>
  <c r="DK450" i="90" s="1"/>
  <c r="DL450" i="90" s="1"/>
  <c r="DM450" i="90" s="1"/>
  <c r="DN450" i="90" s="1"/>
  <c r="DO450" i="90" s="1"/>
  <c r="DP450" i="90" s="1"/>
  <c r="DQ450" i="90" s="1"/>
  <c r="DR450" i="90" s="1"/>
  <c r="DS450" i="90" s="1"/>
  <c r="EF450" i="90"/>
  <c r="EG450" i="90"/>
  <c r="DZ450" i="90"/>
  <c r="BZ450" i="90"/>
  <c r="CA450" i="90" s="1"/>
  <c r="CB450" i="90" s="1"/>
  <c r="CC450" i="90" s="1"/>
  <c r="CD450" i="90" s="1"/>
  <c r="CE450" i="90" s="1"/>
  <c r="CF450" i="90" s="1"/>
  <c r="CG450" i="90" s="1"/>
  <c r="CH450" i="90" s="1"/>
  <c r="CI450" i="90" s="1"/>
  <c r="ED450" i="90"/>
  <c r="EB450" i="90"/>
  <c r="EJ450" i="90"/>
  <c r="EK450" i="90" l="1"/>
  <c r="FY450" i="90" s="1"/>
  <c r="GE450" i="90" l="1"/>
  <c r="FZ450" i="90"/>
  <c r="DY451" i="90" l="1"/>
  <c r="EA451" i="90"/>
  <c r="EI451" i="90"/>
  <c r="EB451" i="90"/>
  <c r="DH451" i="90"/>
  <c r="DI451" i="90" s="1"/>
  <c r="DJ451" i="90" s="1"/>
  <c r="DK451" i="90" s="1"/>
  <c r="DL451" i="90" s="1"/>
  <c r="DM451" i="90" s="1"/>
  <c r="DN451" i="90" s="1"/>
  <c r="DO451" i="90" s="1"/>
  <c r="DP451" i="90" s="1"/>
  <c r="DQ451" i="90" s="1"/>
  <c r="DR451" i="90" s="1"/>
  <c r="DS451" i="90" s="1"/>
  <c r="EJ451" i="90"/>
  <c r="EF451" i="90"/>
  <c r="EH451" i="90"/>
  <c r="ED451" i="90"/>
  <c r="CP451" i="90"/>
  <c r="CQ451" i="90" s="1"/>
  <c r="CR451" i="90" s="1"/>
  <c r="CS451" i="90" s="1"/>
  <c r="CT451" i="90" s="1"/>
  <c r="CU451" i="90" s="1"/>
  <c r="CV451" i="90" s="1"/>
  <c r="CW451" i="90" s="1"/>
  <c r="CX451" i="90" s="1"/>
  <c r="CY451" i="90" s="1"/>
  <c r="CZ451" i="90" s="1"/>
  <c r="DA451" i="90" s="1"/>
  <c r="BX451" i="90"/>
  <c r="BY451" i="90" s="1"/>
  <c r="BZ451" i="90" s="1"/>
  <c r="CA451" i="90" s="1"/>
  <c r="CB451" i="90" s="1"/>
  <c r="CC451" i="90" s="1"/>
  <c r="CD451" i="90" s="1"/>
  <c r="CE451" i="90" s="1"/>
  <c r="CF451" i="90" s="1"/>
  <c r="CG451" i="90" s="1"/>
  <c r="CH451" i="90" s="1"/>
  <c r="CI451" i="90" s="1"/>
  <c r="EC451" i="90"/>
  <c r="EE451" i="90"/>
  <c r="EG451" i="90"/>
  <c r="DZ451" i="90"/>
  <c r="EK451" i="90" l="1"/>
  <c r="FY451" i="90" l="1"/>
  <c r="FZ451" i="90" l="1"/>
  <c r="GE451" i="90" s="1"/>
  <c r="EB452" i="90" l="1"/>
  <c r="EH452" i="90"/>
  <c r="CP452" i="90"/>
  <c r="CQ452" i="90" s="1"/>
  <c r="CR452" i="90" s="1"/>
  <c r="CS452" i="90" s="1"/>
  <c r="CT452" i="90" s="1"/>
  <c r="CU452" i="90" s="1"/>
  <c r="CV452" i="90" s="1"/>
  <c r="CW452" i="90" s="1"/>
  <c r="CX452" i="90" s="1"/>
  <c r="CY452" i="90" s="1"/>
  <c r="CZ452" i="90" s="1"/>
  <c r="DA452" i="90" s="1"/>
  <c r="ED452" i="90"/>
  <c r="DZ452" i="90"/>
  <c r="EI452" i="90"/>
  <c r="DY452" i="90"/>
  <c r="EC452" i="90"/>
  <c r="DH452" i="90"/>
  <c r="DI452" i="90" s="1"/>
  <c r="DJ452" i="90" s="1"/>
  <c r="DK452" i="90" s="1"/>
  <c r="DL452" i="90" s="1"/>
  <c r="DM452" i="90" s="1"/>
  <c r="DN452" i="90" s="1"/>
  <c r="DO452" i="90" s="1"/>
  <c r="DP452" i="90" s="1"/>
  <c r="DQ452" i="90" s="1"/>
  <c r="DR452" i="90" s="1"/>
  <c r="DS452" i="90" s="1"/>
  <c r="EA452" i="90"/>
  <c r="EJ452" i="90"/>
  <c r="BX452" i="90"/>
  <c r="BY452" i="90" s="1"/>
  <c r="BZ452" i="90" s="1"/>
  <c r="CA452" i="90" s="1"/>
  <c r="CB452" i="90" s="1"/>
  <c r="CC452" i="90" s="1"/>
  <c r="CD452" i="90" s="1"/>
  <c r="CE452" i="90" s="1"/>
  <c r="CF452" i="90" s="1"/>
  <c r="CG452" i="90" s="1"/>
  <c r="CH452" i="90" s="1"/>
  <c r="CI452" i="90" s="1"/>
  <c r="EF452" i="90"/>
  <c r="EG452" i="90"/>
  <c r="EE452" i="90"/>
  <c r="GH451" i="90"/>
  <c r="GG451" i="90"/>
  <c r="GF451" i="90" l="1"/>
  <c r="EK452" i="90"/>
  <c r="FY452" i="90" s="1"/>
  <c r="FZ452" i="90" l="1"/>
  <c r="DH453" i="90" l="1"/>
  <c r="DI453" i="90" s="1"/>
  <c r="DJ453" i="90" s="1"/>
  <c r="DK453" i="90" s="1"/>
  <c r="DL453" i="90" s="1"/>
  <c r="DM453" i="90" s="1"/>
  <c r="DN453" i="90" s="1"/>
  <c r="DO453" i="90" s="1"/>
  <c r="DP453" i="90" s="1"/>
  <c r="DQ453" i="90" s="1"/>
  <c r="DR453" i="90" s="1"/>
  <c r="DS453" i="90" s="1"/>
  <c r="DZ453" i="90"/>
  <c r="EF453" i="90"/>
  <c r="EA453" i="90"/>
  <c r="EC453" i="90"/>
  <c r="CP453" i="90"/>
  <c r="CQ453" i="90" s="1"/>
  <c r="CR453" i="90" s="1"/>
  <c r="CS453" i="90" s="1"/>
  <c r="CT453" i="90" s="1"/>
  <c r="CU453" i="90" s="1"/>
  <c r="CV453" i="90" s="1"/>
  <c r="CW453" i="90" s="1"/>
  <c r="CX453" i="90" s="1"/>
  <c r="CY453" i="90" s="1"/>
  <c r="CZ453" i="90" s="1"/>
  <c r="DA453" i="90" s="1"/>
  <c r="EG453" i="90"/>
  <c r="EE453" i="90"/>
  <c r="EB453" i="90"/>
  <c r="ED453" i="90"/>
  <c r="EH453" i="90"/>
  <c r="BX453" i="90"/>
  <c r="BY453" i="90" s="1"/>
  <c r="BZ453" i="90" s="1"/>
  <c r="CA453" i="90" s="1"/>
  <c r="CB453" i="90" s="1"/>
  <c r="CC453" i="90" s="1"/>
  <c r="CD453" i="90" s="1"/>
  <c r="CE453" i="90" s="1"/>
  <c r="CF453" i="90" s="1"/>
  <c r="CG453" i="90" s="1"/>
  <c r="CH453" i="90" s="1"/>
  <c r="CI453" i="90" s="1"/>
  <c r="EJ453" i="90"/>
  <c r="DY453" i="90"/>
  <c r="EI453" i="90"/>
  <c r="EK453" i="90" l="1"/>
  <c r="FY453" i="90" l="1"/>
  <c r="FZ453" i="90" s="1"/>
  <c r="DH454" i="90" l="1"/>
  <c r="DI454" i="90" s="1"/>
  <c r="DJ454" i="90" s="1"/>
  <c r="DK454" i="90" s="1"/>
  <c r="DL454" i="90" s="1"/>
  <c r="DM454" i="90" s="1"/>
  <c r="DN454" i="90" s="1"/>
  <c r="DO454" i="90" s="1"/>
  <c r="DP454" i="90" s="1"/>
  <c r="DQ454" i="90" s="1"/>
  <c r="DR454" i="90" s="1"/>
  <c r="DS454" i="90" s="1"/>
  <c r="EJ454" i="90" l="1"/>
  <c r="BX454" i="90"/>
  <c r="BY454" i="90" s="1"/>
  <c r="BZ454" i="90" s="1"/>
  <c r="CA454" i="90" s="1"/>
  <c r="CB454" i="90" s="1"/>
  <c r="CC454" i="90" s="1"/>
  <c r="CD454" i="90" s="1"/>
  <c r="CE454" i="90" s="1"/>
  <c r="CF454" i="90" s="1"/>
  <c r="CG454" i="90" s="1"/>
  <c r="CH454" i="90" s="1"/>
  <c r="CI454" i="90" s="1"/>
  <c r="ED454" i="90"/>
  <c r="EH454" i="90"/>
  <c r="EG454" i="90"/>
  <c r="CP454" i="90"/>
  <c r="CQ454" i="90" s="1"/>
  <c r="CR454" i="90" s="1"/>
  <c r="CS454" i="90" s="1"/>
  <c r="CT454" i="90" s="1"/>
  <c r="CU454" i="90" s="1"/>
  <c r="CV454" i="90" s="1"/>
  <c r="CW454" i="90" s="1"/>
  <c r="CX454" i="90" s="1"/>
  <c r="CY454" i="90" s="1"/>
  <c r="CZ454" i="90" s="1"/>
  <c r="DA454" i="90" s="1"/>
  <c r="EA454" i="90"/>
  <c r="EF454" i="90"/>
  <c r="DZ454" i="90"/>
  <c r="EC454" i="90"/>
  <c r="EI454" i="90"/>
  <c r="EE454" i="90"/>
  <c r="EB454" i="90"/>
  <c r="DY454" i="90"/>
  <c r="EK454" i="90" l="1"/>
  <c r="FY454" i="90" s="1"/>
  <c r="FZ454" i="90" l="1"/>
  <c r="CP455" i="90"/>
  <c r="CQ455" i="90" s="1"/>
  <c r="CR455" i="90" s="1"/>
  <c r="CS455" i="90" s="1"/>
  <c r="CT455" i="90" s="1"/>
  <c r="CU455" i="90" s="1"/>
  <c r="CV455" i="90" s="1"/>
  <c r="CW455" i="90" s="1"/>
  <c r="CX455" i="90" s="1"/>
  <c r="CY455" i="90" s="1"/>
  <c r="CZ455" i="90" s="1"/>
  <c r="DA455" i="90" s="1"/>
  <c r="EE455" i="90"/>
  <c r="DY455" i="90"/>
  <c r="EJ455" i="90" l="1"/>
  <c r="EA455" i="90"/>
  <c r="EC455" i="90"/>
  <c r="DZ455" i="90"/>
  <c r="ED455" i="90"/>
  <c r="EH455" i="90"/>
  <c r="BX455" i="90"/>
  <c r="BY455" i="90" s="1"/>
  <c r="BZ455" i="90" s="1"/>
  <c r="CA455" i="90" s="1"/>
  <c r="CB455" i="90" s="1"/>
  <c r="CC455" i="90" s="1"/>
  <c r="CD455" i="90" s="1"/>
  <c r="CE455" i="90" s="1"/>
  <c r="CF455" i="90" s="1"/>
  <c r="CG455" i="90" s="1"/>
  <c r="CH455" i="90" s="1"/>
  <c r="CI455" i="90" s="1"/>
  <c r="EI455" i="90"/>
  <c r="EF455" i="90"/>
  <c r="EG455" i="90"/>
  <c r="EB455" i="90"/>
  <c r="DH455" i="90"/>
  <c r="DI455" i="90" s="1"/>
  <c r="DJ455" i="90" s="1"/>
  <c r="DK455" i="90" s="1"/>
  <c r="DL455" i="90" s="1"/>
  <c r="DM455" i="90" s="1"/>
  <c r="DN455" i="90" s="1"/>
  <c r="DO455" i="90" s="1"/>
  <c r="DP455" i="90" s="1"/>
  <c r="DQ455" i="90" s="1"/>
  <c r="DR455" i="90" s="1"/>
  <c r="DS455" i="90" s="1"/>
  <c r="EK455" i="90" l="1"/>
  <c r="FY455" i="90" s="1"/>
  <c r="FZ455" i="90" l="1"/>
  <c r="GE455" i="90"/>
  <c r="EF456" i="90" l="1"/>
  <c r="EA456" i="90"/>
  <c r="EG456" i="90"/>
  <c r="DH456" i="90"/>
  <c r="DI456" i="90" s="1"/>
  <c r="DJ456" i="90" s="1"/>
  <c r="DK456" i="90" s="1"/>
  <c r="DL456" i="90" s="1"/>
  <c r="DM456" i="90" s="1"/>
  <c r="DN456" i="90" s="1"/>
  <c r="DO456" i="90" s="1"/>
  <c r="DP456" i="90" s="1"/>
  <c r="DQ456" i="90" s="1"/>
  <c r="DR456" i="90" s="1"/>
  <c r="DS456" i="90" s="1"/>
  <c r="EH456" i="90"/>
  <c r="EC456" i="90"/>
  <c r="EE456" i="90"/>
  <c r="EI456" i="90"/>
  <c r="CP456" i="90"/>
  <c r="CQ456" i="90" s="1"/>
  <c r="CR456" i="90" s="1"/>
  <c r="CS456" i="90" s="1"/>
  <c r="CT456" i="90" s="1"/>
  <c r="CU456" i="90" s="1"/>
  <c r="CV456" i="90" s="1"/>
  <c r="CW456" i="90" s="1"/>
  <c r="CX456" i="90" s="1"/>
  <c r="CY456" i="90" s="1"/>
  <c r="CZ456" i="90" s="1"/>
  <c r="DA456" i="90" s="1"/>
  <c r="DY456" i="90"/>
  <c r="DZ456" i="90"/>
  <c r="BX456" i="90"/>
  <c r="BY456" i="90" s="1"/>
  <c r="BZ456" i="90" s="1"/>
  <c r="CA456" i="90" s="1"/>
  <c r="CB456" i="90" s="1"/>
  <c r="CC456" i="90" s="1"/>
  <c r="CD456" i="90" s="1"/>
  <c r="CE456" i="90" s="1"/>
  <c r="CF456" i="90" s="1"/>
  <c r="CG456" i="90" s="1"/>
  <c r="CH456" i="90" s="1"/>
  <c r="CI456" i="90" s="1"/>
  <c r="EJ456" i="90"/>
  <c r="EB456" i="90"/>
  <c r="ED456" i="90"/>
  <c r="EK456" i="90" l="1"/>
  <c r="FY456" i="90" l="1"/>
  <c r="GE456" i="90" l="1"/>
  <c r="FZ456" i="90"/>
  <c r="CP457" i="90" l="1"/>
  <c r="CQ457" i="90" s="1"/>
  <c r="CR457" i="90" s="1"/>
  <c r="CS457" i="90" s="1"/>
  <c r="CT457" i="90" s="1"/>
  <c r="CU457" i="90" s="1"/>
  <c r="CV457" i="90" s="1"/>
  <c r="CW457" i="90" s="1"/>
  <c r="CX457" i="90" s="1"/>
  <c r="CY457" i="90" s="1"/>
  <c r="CZ457" i="90" s="1"/>
  <c r="DA457" i="90" s="1"/>
  <c r="EE457" i="90"/>
  <c r="DZ457" i="90"/>
  <c r="EA457" i="90"/>
  <c r="DH457" i="90"/>
  <c r="DI457" i="90" s="1"/>
  <c r="DJ457" i="90" s="1"/>
  <c r="DK457" i="90" s="1"/>
  <c r="DL457" i="90" s="1"/>
  <c r="DM457" i="90" s="1"/>
  <c r="DN457" i="90" s="1"/>
  <c r="DO457" i="90" s="1"/>
  <c r="DP457" i="90" s="1"/>
  <c r="DQ457" i="90" s="1"/>
  <c r="DR457" i="90" s="1"/>
  <c r="DS457" i="90" s="1"/>
  <c r="BY457" i="90"/>
  <c r="BZ457" i="90" s="1"/>
  <c r="CA457" i="90" s="1"/>
  <c r="CB457" i="90" s="1"/>
  <c r="CC457" i="90" s="1"/>
  <c r="CD457" i="90" s="1"/>
  <c r="CE457" i="90" s="1"/>
  <c r="CF457" i="90" s="1"/>
  <c r="CG457" i="90" s="1"/>
  <c r="CH457" i="90" s="1"/>
  <c r="CI457" i="90" s="1"/>
  <c r="BX457" i="90"/>
  <c r="ED457" i="90"/>
  <c r="EH457" i="90"/>
  <c r="EB457" i="90"/>
  <c r="EG457" i="90"/>
  <c r="EI457" i="90"/>
  <c r="EF457" i="90"/>
  <c r="EC457" i="90"/>
  <c r="EJ457" i="90"/>
  <c r="DY457" i="90"/>
  <c r="EK457" i="90" l="1"/>
  <c r="FY457" i="90" l="1"/>
  <c r="FZ457" i="90" l="1"/>
  <c r="EI458" i="90" l="1"/>
  <c r="CP458" i="90"/>
  <c r="CQ458" i="90" s="1"/>
  <c r="CR458" i="90" s="1"/>
  <c r="CS458" i="90" s="1"/>
  <c r="CT458" i="90" s="1"/>
  <c r="CU458" i="90" s="1"/>
  <c r="CV458" i="90" s="1"/>
  <c r="CW458" i="90" s="1"/>
  <c r="CX458" i="90" s="1"/>
  <c r="CY458" i="90" s="1"/>
  <c r="CZ458" i="90" s="1"/>
  <c r="DA458" i="90" s="1"/>
  <c r="EE458" i="90"/>
  <c r="BX458" i="90"/>
  <c r="BY458" i="90" s="1"/>
  <c r="BZ458" i="90" s="1"/>
  <c r="CA458" i="90" s="1"/>
  <c r="CB458" i="90" s="1"/>
  <c r="CC458" i="90" s="1"/>
  <c r="CD458" i="90" s="1"/>
  <c r="CE458" i="90" s="1"/>
  <c r="CF458" i="90" s="1"/>
  <c r="CG458" i="90" s="1"/>
  <c r="CH458" i="90" s="1"/>
  <c r="CI458" i="90" s="1"/>
  <c r="EC458" i="90"/>
  <c r="EF458" i="90"/>
  <c r="EJ458" i="90"/>
  <c r="EA458" i="90"/>
  <c r="EH458" i="90"/>
  <c r="EG458" i="90"/>
  <c r="DH458" i="90"/>
  <c r="DI458" i="90" s="1"/>
  <c r="DJ458" i="90" s="1"/>
  <c r="DK458" i="90" s="1"/>
  <c r="DL458" i="90" s="1"/>
  <c r="DM458" i="90" s="1"/>
  <c r="DN458" i="90" s="1"/>
  <c r="DO458" i="90" s="1"/>
  <c r="DP458" i="90" s="1"/>
  <c r="DQ458" i="90" s="1"/>
  <c r="DR458" i="90" s="1"/>
  <c r="DS458" i="90" s="1"/>
  <c r="DY458" i="90"/>
  <c r="DZ458" i="90"/>
  <c r="ED458" i="90"/>
  <c r="EB458" i="90"/>
  <c r="EK458" i="90" l="1"/>
  <c r="FY458" i="90" l="1"/>
  <c r="FZ458" i="90" l="1"/>
  <c r="GE458" i="90"/>
  <c r="EJ459" i="90" l="1"/>
  <c r="EB459" i="90"/>
  <c r="EE459" i="90"/>
  <c r="EI459" i="90"/>
  <c r="BX459" i="90"/>
  <c r="EA459" i="90"/>
  <c r="EH459" i="90"/>
  <c r="DY459" i="90"/>
  <c r="DZ459" i="90"/>
  <c r="CP459" i="90"/>
  <c r="CQ459" i="90" s="1"/>
  <c r="CR459" i="90" s="1"/>
  <c r="CS459" i="90" s="1"/>
  <c r="CT459" i="90" s="1"/>
  <c r="CU459" i="90" s="1"/>
  <c r="CV459" i="90" s="1"/>
  <c r="CW459" i="90" s="1"/>
  <c r="CX459" i="90" s="1"/>
  <c r="CY459" i="90" s="1"/>
  <c r="CZ459" i="90" s="1"/>
  <c r="DA459" i="90" s="1"/>
  <c r="ED459" i="90"/>
  <c r="DH459" i="90"/>
  <c r="DI459" i="90" s="1"/>
  <c r="DJ459" i="90" s="1"/>
  <c r="DK459" i="90" s="1"/>
  <c r="DL459" i="90" s="1"/>
  <c r="DM459" i="90" s="1"/>
  <c r="DN459" i="90" s="1"/>
  <c r="DO459" i="90" s="1"/>
  <c r="DP459" i="90" s="1"/>
  <c r="DQ459" i="90" s="1"/>
  <c r="DR459" i="90" s="1"/>
  <c r="DS459" i="90" s="1"/>
  <c r="EG459" i="90"/>
  <c r="EF459" i="90"/>
  <c r="EC459" i="90"/>
  <c r="BY459" i="90"/>
  <c r="BZ459" i="90" s="1"/>
  <c r="CA459" i="90" s="1"/>
  <c r="CB459" i="90" s="1"/>
  <c r="CC459" i="90" s="1"/>
  <c r="CD459" i="90" s="1"/>
  <c r="CE459" i="90" s="1"/>
  <c r="CF459" i="90" s="1"/>
  <c r="CG459" i="90" s="1"/>
  <c r="CH459" i="90" s="1"/>
  <c r="CI459" i="90" s="1"/>
  <c r="EK459" i="90" l="1"/>
  <c r="FY459" i="90" l="1"/>
  <c r="FZ459" i="90" l="1"/>
  <c r="GE459" i="90"/>
  <c r="DY460" i="90" l="1"/>
  <c r="EJ460" i="90"/>
  <c r="EH460" i="90"/>
  <c r="EE460" i="90"/>
  <c r="CP460" i="90"/>
  <c r="CQ460" i="90" s="1"/>
  <c r="CR460" i="90" s="1"/>
  <c r="CS460" i="90" s="1"/>
  <c r="CT460" i="90" s="1"/>
  <c r="CU460" i="90" s="1"/>
  <c r="CV460" i="90" s="1"/>
  <c r="CW460" i="90" s="1"/>
  <c r="CX460" i="90" s="1"/>
  <c r="CY460" i="90" s="1"/>
  <c r="CZ460" i="90" s="1"/>
  <c r="DA460" i="90" s="1"/>
  <c r="DZ460" i="90"/>
  <c r="EB460" i="90"/>
  <c r="BX460" i="90"/>
  <c r="ED460" i="90"/>
  <c r="EF460" i="90"/>
  <c r="EI460" i="90"/>
  <c r="EC460" i="90"/>
  <c r="EG460" i="90"/>
  <c r="EA460" i="90"/>
  <c r="DH460" i="90"/>
  <c r="DI460" i="90" s="1"/>
  <c r="DJ460" i="90" s="1"/>
  <c r="DK460" i="90" s="1"/>
  <c r="DL460" i="90" s="1"/>
  <c r="DM460" i="90" s="1"/>
  <c r="DN460" i="90" s="1"/>
  <c r="DO460" i="90" s="1"/>
  <c r="DP460" i="90" s="1"/>
  <c r="DQ460" i="90" s="1"/>
  <c r="DR460" i="90" s="1"/>
  <c r="DS460" i="90" s="1"/>
  <c r="BY460" i="90"/>
  <c r="BZ460" i="90" s="1"/>
  <c r="CA460" i="90" s="1"/>
  <c r="CB460" i="90" s="1"/>
  <c r="CC460" i="90" s="1"/>
  <c r="CD460" i="90" s="1"/>
  <c r="CE460" i="90" s="1"/>
  <c r="CF460" i="90" s="1"/>
  <c r="CG460" i="90" s="1"/>
  <c r="CH460" i="90" s="1"/>
  <c r="CI460" i="90" s="1"/>
  <c r="EK460" i="90" l="1"/>
  <c r="FY460" i="90" l="1"/>
  <c r="GE460" i="90" l="1"/>
  <c r="FZ460" i="90"/>
  <c r="DY461" i="90" l="1"/>
  <c r="ED461" i="90"/>
  <c r="EG461" i="90"/>
  <c r="EA461" i="90"/>
  <c r="DH461" i="90"/>
  <c r="DI461" i="90" s="1"/>
  <c r="DJ461" i="90" s="1"/>
  <c r="DK461" i="90" s="1"/>
  <c r="DL461" i="90" s="1"/>
  <c r="DM461" i="90" s="1"/>
  <c r="DN461" i="90" s="1"/>
  <c r="DO461" i="90" s="1"/>
  <c r="DP461" i="90" s="1"/>
  <c r="DQ461" i="90" s="1"/>
  <c r="DR461" i="90" s="1"/>
  <c r="DS461" i="90" s="1"/>
  <c r="EB461" i="90"/>
  <c r="EH461" i="90"/>
  <c r="EF461" i="90"/>
  <c r="EC461" i="90"/>
  <c r="EJ461" i="90"/>
  <c r="EE461" i="90"/>
  <c r="CP461" i="90"/>
  <c r="CQ461" i="90" s="1"/>
  <c r="CR461" i="90" s="1"/>
  <c r="CS461" i="90" s="1"/>
  <c r="CT461" i="90" s="1"/>
  <c r="CU461" i="90" s="1"/>
  <c r="CV461" i="90" s="1"/>
  <c r="CW461" i="90" s="1"/>
  <c r="CX461" i="90" s="1"/>
  <c r="CY461" i="90" s="1"/>
  <c r="CZ461" i="90" s="1"/>
  <c r="DA461" i="90" s="1"/>
  <c r="BX461" i="90"/>
  <c r="BY461" i="90" s="1"/>
  <c r="BZ461" i="90" s="1"/>
  <c r="CA461" i="90" s="1"/>
  <c r="CB461" i="90" s="1"/>
  <c r="CC461" i="90" s="1"/>
  <c r="CD461" i="90" s="1"/>
  <c r="CE461" i="90" s="1"/>
  <c r="CF461" i="90" s="1"/>
  <c r="CG461" i="90" s="1"/>
  <c r="CH461" i="90" s="1"/>
  <c r="CI461" i="90" s="1"/>
  <c r="EI461" i="90"/>
  <c r="DZ461" i="90"/>
  <c r="EK461" i="90" l="1"/>
  <c r="FY461" i="90" s="1"/>
  <c r="FZ461" i="90" l="1"/>
  <c r="DH462" i="90" l="1"/>
  <c r="DI462" i="90" s="1"/>
  <c r="DJ462" i="90" s="1"/>
  <c r="DK462" i="90" s="1"/>
  <c r="DL462" i="90" s="1"/>
  <c r="DM462" i="90" s="1"/>
  <c r="DN462" i="90" s="1"/>
  <c r="DO462" i="90" s="1"/>
  <c r="DP462" i="90" s="1"/>
  <c r="DQ462" i="90" s="1"/>
  <c r="DR462" i="90" s="1"/>
  <c r="DS462" i="90" s="1"/>
  <c r="EB462" i="90"/>
  <c r="DY462" i="90"/>
  <c r="EC462" i="90"/>
  <c r="EF462" i="90"/>
  <c r="EI462" i="90"/>
  <c r="BY462" i="90"/>
  <c r="BZ462" i="90" s="1"/>
  <c r="CA462" i="90" s="1"/>
  <c r="CB462" i="90" s="1"/>
  <c r="CC462" i="90" s="1"/>
  <c r="CD462" i="90" s="1"/>
  <c r="CE462" i="90" s="1"/>
  <c r="CF462" i="90" s="1"/>
  <c r="CG462" i="90" s="1"/>
  <c r="CH462" i="90" s="1"/>
  <c r="CI462" i="90" s="1"/>
  <c r="CP462" i="90"/>
  <c r="CQ462" i="90" s="1"/>
  <c r="CR462" i="90" s="1"/>
  <c r="CS462" i="90" s="1"/>
  <c r="CT462" i="90" s="1"/>
  <c r="CU462" i="90" s="1"/>
  <c r="CV462" i="90" s="1"/>
  <c r="CW462" i="90" s="1"/>
  <c r="CX462" i="90" s="1"/>
  <c r="CY462" i="90" s="1"/>
  <c r="CZ462" i="90" s="1"/>
  <c r="DA462" i="90" s="1"/>
  <c r="EH462" i="90"/>
  <c r="BX462" i="90"/>
  <c r="EJ462" i="90"/>
  <c r="ED462" i="90"/>
  <c r="EG462" i="90"/>
  <c r="EE462" i="90"/>
  <c r="EA462" i="90"/>
  <c r="DZ462" i="90"/>
  <c r="EK462" i="90" l="1"/>
  <c r="FY462" i="90" l="1"/>
  <c r="FZ462" i="90" l="1"/>
  <c r="BX463" i="90" l="1"/>
  <c r="EJ463" i="90"/>
  <c r="EA463" i="90"/>
  <c r="DH463" i="90"/>
  <c r="DI463" i="90" s="1"/>
  <c r="DJ463" i="90" s="1"/>
  <c r="DK463" i="90" s="1"/>
  <c r="DL463" i="90" s="1"/>
  <c r="DM463" i="90" s="1"/>
  <c r="DN463" i="90" s="1"/>
  <c r="DO463" i="90" s="1"/>
  <c r="DP463" i="90" s="1"/>
  <c r="DQ463" i="90" s="1"/>
  <c r="DR463" i="90" s="1"/>
  <c r="DS463" i="90" s="1"/>
  <c r="EG463" i="90"/>
  <c r="BY463" i="90"/>
  <c r="BZ463" i="90" s="1"/>
  <c r="CA463" i="90" s="1"/>
  <c r="CB463" i="90" s="1"/>
  <c r="CC463" i="90" s="1"/>
  <c r="CD463" i="90" s="1"/>
  <c r="CE463" i="90" s="1"/>
  <c r="CF463" i="90" s="1"/>
  <c r="CG463" i="90" s="1"/>
  <c r="CH463" i="90" s="1"/>
  <c r="CI463" i="90" s="1"/>
  <c r="EE463" i="90"/>
  <c r="EC463" i="90"/>
  <c r="CP463" i="90"/>
  <c r="CQ463" i="90" s="1"/>
  <c r="CR463" i="90" s="1"/>
  <c r="CS463" i="90" s="1"/>
  <c r="CT463" i="90" s="1"/>
  <c r="CU463" i="90" s="1"/>
  <c r="CV463" i="90" s="1"/>
  <c r="CW463" i="90" s="1"/>
  <c r="CX463" i="90" s="1"/>
  <c r="CY463" i="90" s="1"/>
  <c r="CZ463" i="90" s="1"/>
  <c r="DA463" i="90" s="1"/>
  <c r="EI463" i="90"/>
  <c r="EF463" i="90"/>
  <c r="EH463" i="90"/>
  <c r="EB463" i="90"/>
  <c r="DZ463" i="90"/>
  <c r="ED463" i="90"/>
  <c r="DY463" i="90"/>
  <c r="EK463" i="90" l="1"/>
  <c r="FY463" i="90" s="1"/>
  <c r="FZ463" i="90" l="1"/>
  <c r="EC464" i="90" l="1"/>
  <c r="EI464" i="90"/>
  <c r="EB464" i="90"/>
  <c r="BX464" i="90"/>
  <c r="DZ464" i="90"/>
  <c r="DH464" i="90"/>
  <c r="DI464" i="90" s="1"/>
  <c r="DJ464" i="90" s="1"/>
  <c r="DK464" i="90" s="1"/>
  <c r="DL464" i="90" s="1"/>
  <c r="DM464" i="90" s="1"/>
  <c r="DN464" i="90" s="1"/>
  <c r="DO464" i="90" s="1"/>
  <c r="DP464" i="90" s="1"/>
  <c r="DQ464" i="90" s="1"/>
  <c r="DR464" i="90" s="1"/>
  <c r="DS464" i="90" s="1"/>
  <c r="DY464" i="90"/>
  <c r="CP464" i="90"/>
  <c r="CQ464" i="90" s="1"/>
  <c r="CR464" i="90" s="1"/>
  <c r="CS464" i="90" s="1"/>
  <c r="CT464" i="90" s="1"/>
  <c r="CU464" i="90" s="1"/>
  <c r="CV464" i="90" s="1"/>
  <c r="CW464" i="90" s="1"/>
  <c r="CX464" i="90" s="1"/>
  <c r="CY464" i="90" s="1"/>
  <c r="CZ464" i="90" s="1"/>
  <c r="DA464" i="90" s="1"/>
  <c r="EF464" i="90"/>
  <c r="EE464" i="90"/>
  <c r="EJ464" i="90"/>
  <c r="EG464" i="90"/>
  <c r="BY464" i="90"/>
  <c r="BZ464" i="90" s="1"/>
  <c r="CA464" i="90" s="1"/>
  <c r="CB464" i="90" s="1"/>
  <c r="CC464" i="90" s="1"/>
  <c r="CD464" i="90" s="1"/>
  <c r="CE464" i="90" s="1"/>
  <c r="CF464" i="90" s="1"/>
  <c r="CG464" i="90" s="1"/>
  <c r="CH464" i="90" s="1"/>
  <c r="CI464" i="90" s="1"/>
  <c r="EH464" i="90"/>
  <c r="ED464" i="90"/>
  <c r="EA464" i="90"/>
  <c r="EK464" i="90" l="1"/>
  <c r="FY464" i="90" l="1"/>
  <c r="FZ464" i="90" l="1"/>
  <c r="EI465" i="90" l="1"/>
  <c r="DH465" i="90"/>
  <c r="DI465" i="90" s="1"/>
  <c r="DJ465" i="90" s="1"/>
  <c r="DK465" i="90" s="1"/>
  <c r="DL465" i="90" s="1"/>
  <c r="DM465" i="90" s="1"/>
  <c r="DN465" i="90" s="1"/>
  <c r="DO465" i="90" s="1"/>
  <c r="DP465" i="90" s="1"/>
  <c r="DQ465" i="90" s="1"/>
  <c r="DR465" i="90" s="1"/>
  <c r="DS465" i="90" s="1"/>
  <c r="EB465" i="90"/>
  <c r="EJ465" i="90"/>
  <c r="EE465" i="90"/>
  <c r="ED465" i="90"/>
  <c r="BX465" i="90"/>
  <c r="BY465" i="90" s="1"/>
  <c r="BZ465" i="90" s="1"/>
  <c r="CA465" i="90" s="1"/>
  <c r="CB465" i="90" s="1"/>
  <c r="CC465" i="90" s="1"/>
  <c r="CD465" i="90" s="1"/>
  <c r="CE465" i="90" s="1"/>
  <c r="CF465" i="90" s="1"/>
  <c r="CG465" i="90" s="1"/>
  <c r="CH465" i="90" s="1"/>
  <c r="CI465" i="90" s="1"/>
  <c r="DZ465" i="90"/>
  <c r="EC465" i="90"/>
  <c r="EF465" i="90"/>
  <c r="EH465" i="90"/>
  <c r="EG465" i="90"/>
  <c r="DY465" i="90"/>
  <c r="EA465" i="90"/>
  <c r="CP465" i="90"/>
  <c r="CQ465" i="90" s="1"/>
  <c r="CR465" i="90" s="1"/>
  <c r="CS465" i="90" s="1"/>
  <c r="CT465" i="90" s="1"/>
  <c r="CU465" i="90" s="1"/>
  <c r="CV465" i="90" s="1"/>
  <c r="CW465" i="90" s="1"/>
  <c r="CX465" i="90" s="1"/>
  <c r="CY465" i="90" s="1"/>
  <c r="CZ465" i="90" s="1"/>
  <c r="DA465" i="90" s="1"/>
  <c r="EK465" i="90" l="1"/>
  <c r="FY465" i="90" l="1"/>
  <c r="FZ465" i="90" l="1"/>
  <c r="GE465" i="90" s="1"/>
  <c r="DY466" i="90" l="1"/>
  <c r="EA466" i="90"/>
  <c r="CP466" i="90"/>
  <c r="CQ466" i="90" s="1"/>
  <c r="CR466" i="90" s="1"/>
  <c r="CS466" i="90" s="1"/>
  <c r="CT466" i="90" s="1"/>
  <c r="CU466" i="90" s="1"/>
  <c r="CV466" i="90" s="1"/>
  <c r="CW466" i="90" s="1"/>
  <c r="CX466" i="90" s="1"/>
  <c r="CY466" i="90" s="1"/>
  <c r="CZ466" i="90" s="1"/>
  <c r="DA466" i="90" s="1"/>
  <c r="BX466" i="90"/>
  <c r="BY466" i="90" s="1"/>
  <c r="BZ466" i="90" s="1"/>
  <c r="CA466" i="90" s="1"/>
  <c r="CB466" i="90" s="1"/>
  <c r="CC466" i="90" s="1"/>
  <c r="CD466" i="90" s="1"/>
  <c r="CE466" i="90" s="1"/>
  <c r="CF466" i="90" s="1"/>
  <c r="CG466" i="90" s="1"/>
  <c r="CH466" i="90" s="1"/>
  <c r="CI466" i="90" s="1"/>
  <c r="ED466" i="90"/>
  <c r="EH466" i="90"/>
  <c r="EF466" i="90"/>
  <c r="EB466" i="90"/>
  <c r="EG466" i="90"/>
  <c r="EI466" i="90"/>
  <c r="EE466" i="90"/>
  <c r="EC466" i="90"/>
  <c r="EJ466" i="90"/>
  <c r="DZ466" i="90"/>
  <c r="DH466" i="90"/>
  <c r="DI466" i="90" s="1"/>
  <c r="DJ466" i="90" s="1"/>
  <c r="DK466" i="90" s="1"/>
  <c r="DL466" i="90" s="1"/>
  <c r="DM466" i="90" s="1"/>
  <c r="DN466" i="90" s="1"/>
  <c r="DO466" i="90" s="1"/>
  <c r="DP466" i="90" s="1"/>
  <c r="DQ466" i="90" s="1"/>
  <c r="DR466" i="90" s="1"/>
  <c r="DS466" i="90" s="1"/>
  <c r="GH465" i="90"/>
  <c r="GG465" i="90"/>
  <c r="GF465" i="90" l="1"/>
  <c r="EK466" i="90"/>
  <c r="FY466" i="90" l="1"/>
  <c r="FZ466" i="90" l="1"/>
  <c r="DH467" i="90" l="1"/>
  <c r="DI467" i="90" s="1"/>
  <c r="DJ467" i="90" s="1"/>
  <c r="DK467" i="90" s="1"/>
  <c r="DL467" i="90" s="1"/>
  <c r="DM467" i="90" s="1"/>
  <c r="DN467" i="90" s="1"/>
  <c r="DO467" i="90" s="1"/>
  <c r="DP467" i="90" s="1"/>
  <c r="DQ467" i="90" s="1"/>
  <c r="DR467" i="90" s="1"/>
  <c r="DS467" i="90" s="1"/>
  <c r="DZ467" i="90"/>
  <c r="EB467" i="90"/>
  <c r="EE467" i="90"/>
  <c r="BX467" i="90"/>
  <c r="BY467" i="90" s="1"/>
  <c r="BZ467" i="90" s="1"/>
  <c r="CA467" i="90" s="1"/>
  <c r="CB467" i="90" s="1"/>
  <c r="CC467" i="90" s="1"/>
  <c r="CD467" i="90" s="1"/>
  <c r="CE467" i="90" s="1"/>
  <c r="CF467" i="90" s="1"/>
  <c r="CG467" i="90" s="1"/>
  <c r="CH467" i="90" s="1"/>
  <c r="CI467" i="90" s="1"/>
  <c r="EC467" i="90"/>
  <c r="EA467" i="90"/>
  <c r="EJ467" i="90"/>
  <c r="EI467" i="90"/>
  <c r="EF467" i="90"/>
  <c r="EH467" i="90"/>
  <c r="EG467" i="90"/>
  <c r="ED467" i="90"/>
  <c r="CP467" i="90"/>
  <c r="CQ467" i="90" s="1"/>
  <c r="CR467" i="90" s="1"/>
  <c r="CS467" i="90" s="1"/>
  <c r="CT467" i="90" s="1"/>
  <c r="CU467" i="90" s="1"/>
  <c r="CV467" i="90" s="1"/>
  <c r="CW467" i="90" s="1"/>
  <c r="CX467" i="90" s="1"/>
  <c r="CY467" i="90" s="1"/>
  <c r="CZ467" i="90" s="1"/>
  <c r="DA467" i="90" s="1"/>
  <c r="DY467" i="90"/>
  <c r="EK467" i="90" l="1"/>
  <c r="FY467" i="90" l="1"/>
  <c r="FZ467" i="90" l="1"/>
  <c r="EI468" i="90" l="1"/>
  <c r="ED468" i="90"/>
  <c r="EA468" i="90"/>
  <c r="EH468" i="90"/>
  <c r="EE468" i="90"/>
  <c r="DY468" i="90"/>
  <c r="DH468" i="90"/>
  <c r="DI468" i="90" s="1"/>
  <c r="DJ468" i="90" s="1"/>
  <c r="DK468" i="90" s="1"/>
  <c r="DL468" i="90" s="1"/>
  <c r="DM468" i="90" s="1"/>
  <c r="DN468" i="90" s="1"/>
  <c r="DO468" i="90" s="1"/>
  <c r="DP468" i="90" s="1"/>
  <c r="DQ468" i="90" s="1"/>
  <c r="DR468" i="90" s="1"/>
  <c r="DS468" i="90" s="1"/>
  <c r="CP468" i="90"/>
  <c r="CQ468" i="90" s="1"/>
  <c r="CR468" i="90" s="1"/>
  <c r="CS468" i="90" s="1"/>
  <c r="CT468" i="90" s="1"/>
  <c r="CU468" i="90" s="1"/>
  <c r="CV468" i="90" s="1"/>
  <c r="CW468" i="90" s="1"/>
  <c r="CX468" i="90" s="1"/>
  <c r="CY468" i="90" s="1"/>
  <c r="CZ468" i="90" s="1"/>
  <c r="DA468" i="90" s="1"/>
  <c r="EC468" i="90"/>
  <c r="EB468" i="90"/>
  <c r="EJ468" i="90"/>
  <c r="EF468" i="90"/>
  <c r="DZ468" i="90"/>
  <c r="EG468" i="90"/>
  <c r="BX468" i="90" l="1"/>
  <c r="BY468" i="90" s="1"/>
  <c r="BZ468" i="90" s="1"/>
  <c r="CA468" i="90" s="1"/>
  <c r="CB468" i="90" s="1"/>
  <c r="CC468" i="90" s="1"/>
  <c r="CD468" i="90" s="1"/>
  <c r="CE468" i="90" s="1"/>
  <c r="CF468" i="90" s="1"/>
  <c r="CG468" i="90" s="1"/>
  <c r="CH468" i="90" s="1"/>
  <c r="CI468" i="90" s="1"/>
  <c r="EK468" i="90"/>
  <c r="FY468" i="90" s="1"/>
  <c r="GE468" i="90" l="1"/>
  <c r="FZ468" i="90"/>
  <c r="DZ469" i="90" l="1"/>
  <c r="EH469" i="90"/>
  <c r="EA469" i="90"/>
  <c r="CP469" i="90"/>
  <c r="CQ469" i="90" s="1"/>
  <c r="CR469" i="90" s="1"/>
  <c r="CS469" i="90" s="1"/>
  <c r="CT469" i="90" s="1"/>
  <c r="CU469" i="90" s="1"/>
  <c r="CV469" i="90" s="1"/>
  <c r="CW469" i="90" s="1"/>
  <c r="CX469" i="90" s="1"/>
  <c r="CY469" i="90" s="1"/>
  <c r="CZ469" i="90" s="1"/>
  <c r="DA469" i="90" s="1"/>
  <c r="EE469" i="90"/>
  <c r="DH469" i="90"/>
  <c r="DI469" i="90" s="1"/>
  <c r="DJ469" i="90" s="1"/>
  <c r="DK469" i="90" s="1"/>
  <c r="DL469" i="90" s="1"/>
  <c r="DM469" i="90" s="1"/>
  <c r="DN469" i="90" s="1"/>
  <c r="DO469" i="90" s="1"/>
  <c r="DP469" i="90" s="1"/>
  <c r="DQ469" i="90" s="1"/>
  <c r="DR469" i="90" s="1"/>
  <c r="DS469" i="90" s="1"/>
  <c r="EF469" i="90"/>
  <c r="EJ469" i="90"/>
  <c r="DY469" i="90"/>
  <c r="EC469" i="90"/>
  <c r="EB469" i="90"/>
  <c r="EI469" i="90"/>
  <c r="ED469" i="90"/>
  <c r="EG469" i="90"/>
  <c r="BX469" i="90" l="1"/>
  <c r="BY469" i="90" s="1"/>
  <c r="BZ469" i="90" s="1"/>
  <c r="CA469" i="90" s="1"/>
  <c r="CB469" i="90" s="1"/>
  <c r="CC469" i="90" s="1"/>
  <c r="CD469" i="90" s="1"/>
  <c r="CE469" i="90" s="1"/>
  <c r="CF469" i="90" s="1"/>
  <c r="CG469" i="90" s="1"/>
  <c r="CH469" i="90" s="1"/>
  <c r="CI469" i="90" s="1"/>
  <c r="EK469" i="90"/>
  <c r="FY469" i="90" l="1"/>
  <c r="GE469" i="90" l="1"/>
  <c r="FZ469" i="90"/>
  <c r="DH470" i="90" l="1"/>
  <c r="DI470" i="90" s="1"/>
  <c r="DJ470" i="90" s="1"/>
  <c r="DK470" i="90" s="1"/>
  <c r="DL470" i="90" s="1"/>
  <c r="DM470" i="90" s="1"/>
  <c r="DN470" i="90" s="1"/>
  <c r="DO470" i="90" s="1"/>
  <c r="DP470" i="90" s="1"/>
  <c r="DQ470" i="90" s="1"/>
  <c r="DR470" i="90" s="1"/>
  <c r="DS470" i="90" s="1"/>
  <c r="EG470" i="90"/>
  <c r="EI470" i="90"/>
  <c r="EB470" i="90"/>
  <c r="EH470" i="90"/>
  <c r="EC470" i="90"/>
  <c r="CP470" i="90"/>
  <c r="CQ470" i="90" s="1"/>
  <c r="CR470" i="90" s="1"/>
  <c r="CS470" i="90" s="1"/>
  <c r="CT470" i="90" s="1"/>
  <c r="CU470" i="90" s="1"/>
  <c r="CV470" i="90" s="1"/>
  <c r="CW470" i="90" s="1"/>
  <c r="CX470" i="90" s="1"/>
  <c r="CY470" i="90" s="1"/>
  <c r="CZ470" i="90" s="1"/>
  <c r="DA470" i="90" s="1"/>
  <c r="BX470" i="90"/>
  <c r="BY470" i="90" s="1"/>
  <c r="BZ470" i="90" s="1"/>
  <c r="CA470" i="90" s="1"/>
  <c r="CB470" i="90" s="1"/>
  <c r="CC470" i="90" s="1"/>
  <c r="CD470" i="90" s="1"/>
  <c r="CE470" i="90" s="1"/>
  <c r="CF470" i="90" s="1"/>
  <c r="CG470" i="90" s="1"/>
  <c r="CH470" i="90" s="1"/>
  <c r="CI470" i="90" s="1"/>
  <c r="ED470" i="90"/>
  <c r="EJ470" i="90"/>
  <c r="DY470" i="90"/>
  <c r="EA470" i="90"/>
  <c r="EE470" i="90"/>
  <c r="EF470" i="90"/>
  <c r="DZ470" i="90"/>
  <c r="EK470" i="90" l="1"/>
  <c r="FY470" i="90" l="1"/>
  <c r="GE470" i="90" l="1"/>
  <c r="FZ470" i="90"/>
  <c r="EG471" i="90" l="1"/>
  <c r="DZ471" i="90"/>
  <c r="EC471" i="90"/>
  <c r="EI471" i="90"/>
  <c r="BX471" i="90"/>
  <c r="EH471" i="90"/>
  <c r="EB471" i="90"/>
  <c r="BY471" i="90"/>
  <c r="BZ471" i="90" s="1"/>
  <c r="CA471" i="90" s="1"/>
  <c r="CB471" i="90" s="1"/>
  <c r="CC471" i="90" s="1"/>
  <c r="CD471" i="90" s="1"/>
  <c r="CE471" i="90" s="1"/>
  <c r="CF471" i="90" s="1"/>
  <c r="CG471" i="90" s="1"/>
  <c r="CH471" i="90" s="1"/>
  <c r="CI471" i="90" s="1"/>
  <c r="EA471" i="90"/>
  <c r="DH471" i="90"/>
  <c r="DI471" i="90" s="1"/>
  <c r="DJ471" i="90" s="1"/>
  <c r="DK471" i="90" s="1"/>
  <c r="DL471" i="90" s="1"/>
  <c r="DM471" i="90" s="1"/>
  <c r="DN471" i="90" s="1"/>
  <c r="DO471" i="90" s="1"/>
  <c r="DP471" i="90" s="1"/>
  <c r="DQ471" i="90" s="1"/>
  <c r="DR471" i="90" s="1"/>
  <c r="DS471" i="90" s="1"/>
  <c r="ED471" i="90"/>
  <c r="CP471" i="90"/>
  <c r="CQ471" i="90" s="1"/>
  <c r="CR471" i="90" s="1"/>
  <c r="CS471" i="90" s="1"/>
  <c r="CT471" i="90" s="1"/>
  <c r="CU471" i="90" s="1"/>
  <c r="CV471" i="90" s="1"/>
  <c r="CW471" i="90" s="1"/>
  <c r="CX471" i="90" s="1"/>
  <c r="CY471" i="90" s="1"/>
  <c r="CZ471" i="90" s="1"/>
  <c r="DA471" i="90" s="1"/>
  <c r="DY471" i="90"/>
  <c r="EE471" i="90"/>
  <c r="EF471" i="90"/>
  <c r="EJ471" i="90"/>
  <c r="EK471" i="90" l="1"/>
  <c r="FY471" i="90" s="1"/>
  <c r="GE471" i="90" s="1"/>
  <c r="FZ471" i="90" l="1"/>
  <c r="EG472" i="90"/>
  <c r="EF472" i="90" l="1"/>
  <c r="EJ472" i="90"/>
  <c r="DZ472" i="90"/>
  <c r="EB472" i="90"/>
  <c r="DH472" i="90"/>
  <c r="DI472" i="90" s="1"/>
  <c r="DJ472" i="90" s="1"/>
  <c r="DK472" i="90" s="1"/>
  <c r="DL472" i="90" s="1"/>
  <c r="DM472" i="90" s="1"/>
  <c r="DN472" i="90" s="1"/>
  <c r="DO472" i="90" s="1"/>
  <c r="DP472" i="90" s="1"/>
  <c r="DQ472" i="90" s="1"/>
  <c r="DR472" i="90" s="1"/>
  <c r="DS472" i="90" s="1"/>
  <c r="EE472" i="90"/>
  <c r="CP472" i="90"/>
  <c r="CQ472" i="90" s="1"/>
  <c r="CR472" i="90" s="1"/>
  <c r="CS472" i="90" s="1"/>
  <c r="CT472" i="90" s="1"/>
  <c r="CU472" i="90" s="1"/>
  <c r="CV472" i="90" s="1"/>
  <c r="CW472" i="90" s="1"/>
  <c r="CX472" i="90" s="1"/>
  <c r="CY472" i="90" s="1"/>
  <c r="CZ472" i="90" s="1"/>
  <c r="DA472" i="90" s="1"/>
  <c r="EC472" i="90"/>
  <c r="BZ472" i="90"/>
  <c r="CA472" i="90" s="1"/>
  <c r="CB472" i="90" s="1"/>
  <c r="CC472" i="90" s="1"/>
  <c r="CD472" i="90" s="1"/>
  <c r="CE472" i="90" s="1"/>
  <c r="CF472" i="90" s="1"/>
  <c r="CG472" i="90" s="1"/>
  <c r="CH472" i="90" s="1"/>
  <c r="CI472" i="90" s="1"/>
  <c r="BX472" i="90"/>
  <c r="BY472" i="90" s="1"/>
  <c r="ED472" i="90"/>
  <c r="DY472" i="90"/>
  <c r="EI472" i="90"/>
  <c r="EA472" i="90"/>
  <c r="EH472" i="90"/>
  <c r="EK472" i="90" l="1"/>
  <c r="FY472" i="90" s="1"/>
  <c r="FZ472" i="90" l="1"/>
  <c r="GE472" i="90"/>
  <c r="DY473" i="90" l="1"/>
  <c r="BX473" i="90"/>
  <c r="EC473" i="90"/>
  <c r="EH473" i="90"/>
  <c r="EF473" i="90"/>
  <c r="BY473" i="90"/>
  <c r="BZ473" i="90" s="1"/>
  <c r="CA473" i="90" s="1"/>
  <c r="CB473" i="90" s="1"/>
  <c r="CC473" i="90" s="1"/>
  <c r="CD473" i="90" s="1"/>
  <c r="CE473" i="90" s="1"/>
  <c r="CF473" i="90" s="1"/>
  <c r="CG473" i="90" s="1"/>
  <c r="CH473" i="90" s="1"/>
  <c r="CI473" i="90" s="1"/>
  <c r="EG473" i="90"/>
  <c r="ED473" i="90"/>
  <c r="EI473" i="90"/>
  <c r="CP473" i="90"/>
  <c r="CQ473" i="90" s="1"/>
  <c r="CR473" i="90" s="1"/>
  <c r="CS473" i="90" s="1"/>
  <c r="CT473" i="90" s="1"/>
  <c r="CU473" i="90" s="1"/>
  <c r="CV473" i="90" s="1"/>
  <c r="CW473" i="90" s="1"/>
  <c r="CX473" i="90" s="1"/>
  <c r="CY473" i="90" s="1"/>
  <c r="CZ473" i="90" s="1"/>
  <c r="DA473" i="90" s="1"/>
  <c r="DH473" i="90"/>
  <c r="DI473" i="90" s="1"/>
  <c r="DJ473" i="90" s="1"/>
  <c r="DK473" i="90" s="1"/>
  <c r="DL473" i="90" s="1"/>
  <c r="DM473" i="90" s="1"/>
  <c r="DN473" i="90" s="1"/>
  <c r="DO473" i="90" s="1"/>
  <c r="DP473" i="90" s="1"/>
  <c r="DQ473" i="90" s="1"/>
  <c r="DR473" i="90" s="1"/>
  <c r="DS473" i="90" s="1"/>
  <c r="EA473" i="90"/>
  <c r="EB473" i="90"/>
  <c r="DZ473" i="90"/>
  <c r="EE473" i="90"/>
  <c r="EJ473" i="90"/>
  <c r="EK473" i="90" l="1"/>
  <c r="FY473" i="90" s="1"/>
  <c r="FZ473" i="90" l="1"/>
  <c r="GE473" i="90" s="1"/>
  <c r="EA474" i="90" l="1"/>
  <c r="ED474" i="90"/>
  <c r="EG474" i="90"/>
  <c r="DY474" i="90"/>
  <c r="EJ474" i="90"/>
  <c r="DH474" i="90"/>
  <c r="DI474" i="90" s="1"/>
  <c r="DJ474" i="90" s="1"/>
  <c r="DK474" i="90" s="1"/>
  <c r="DL474" i="90" s="1"/>
  <c r="DM474" i="90" s="1"/>
  <c r="DN474" i="90" s="1"/>
  <c r="DO474" i="90" s="1"/>
  <c r="DP474" i="90" s="1"/>
  <c r="DQ474" i="90" s="1"/>
  <c r="DR474" i="90" s="1"/>
  <c r="DS474" i="90" s="1"/>
  <c r="DZ474" i="90"/>
  <c r="EB474" i="90"/>
  <c r="EC474" i="90"/>
  <c r="EE474" i="90"/>
  <c r="EH474" i="90"/>
  <c r="BX474" i="90"/>
  <c r="BY474" i="90" s="1"/>
  <c r="BZ474" i="90" s="1"/>
  <c r="CA474" i="90" s="1"/>
  <c r="CB474" i="90" s="1"/>
  <c r="CC474" i="90" s="1"/>
  <c r="CD474" i="90" s="1"/>
  <c r="CE474" i="90" s="1"/>
  <c r="CF474" i="90" s="1"/>
  <c r="CG474" i="90" s="1"/>
  <c r="CH474" i="90" s="1"/>
  <c r="CI474" i="90" s="1"/>
  <c r="CP474" i="90"/>
  <c r="CQ474" i="90" s="1"/>
  <c r="CR474" i="90" s="1"/>
  <c r="CS474" i="90" s="1"/>
  <c r="CT474" i="90" s="1"/>
  <c r="CU474" i="90" s="1"/>
  <c r="CV474" i="90" s="1"/>
  <c r="CW474" i="90" s="1"/>
  <c r="CX474" i="90" s="1"/>
  <c r="CY474" i="90" s="1"/>
  <c r="CZ474" i="90" s="1"/>
  <c r="DA474" i="90" s="1"/>
  <c r="EI474" i="90"/>
  <c r="EF474" i="90"/>
  <c r="GG473" i="90"/>
  <c r="GH473" i="90"/>
  <c r="GF473" i="90" l="1"/>
  <c r="EK474" i="90"/>
  <c r="FY474" i="90" s="1"/>
  <c r="FZ474" i="90" l="1"/>
  <c r="BX475" i="90" l="1"/>
  <c r="EH475" i="90"/>
  <c r="EB475" i="90"/>
  <c r="DY475" i="90"/>
  <c r="EC475" i="90"/>
  <c r="EA475" i="90"/>
  <c r="EI475" i="90"/>
  <c r="CP475" i="90"/>
  <c r="CQ475" i="90" s="1"/>
  <c r="CR475" i="90" s="1"/>
  <c r="CS475" i="90" s="1"/>
  <c r="CT475" i="90" s="1"/>
  <c r="CU475" i="90" s="1"/>
  <c r="CV475" i="90" s="1"/>
  <c r="CW475" i="90" s="1"/>
  <c r="CX475" i="90" s="1"/>
  <c r="CY475" i="90" s="1"/>
  <c r="CZ475" i="90" s="1"/>
  <c r="DA475" i="90" s="1"/>
  <c r="EG475" i="90"/>
  <c r="ED475" i="90"/>
  <c r="EF475" i="90"/>
  <c r="DH475" i="90"/>
  <c r="DI475" i="90" s="1"/>
  <c r="DJ475" i="90" s="1"/>
  <c r="DK475" i="90" s="1"/>
  <c r="DL475" i="90" s="1"/>
  <c r="DM475" i="90" s="1"/>
  <c r="DN475" i="90" s="1"/>
  <c r="DO475" i="90" s="1"/>
  <c r="DP475" i="90" s="1"/>
  <c r="DQ475" i="90" s="1"/>
  <c r="DR475" i="90" s="1"/>
  <c r="DS475" i="90" s="1"/>
  <c r="BY475" i="90"/>
  <c r="BZ475" i="90" s="1"/>
  <c r="CA475" i="90" s="1"/>
  <c r="CB475" i="90" s="1"/>
  <c r="DZ475" i="90"/>
  <c r="EJ475" i="90"/>
  <c r="CC475" i="90"/>
  <c r="CD475" i="90" s="1"/>
  <c r="CE475" i="90" s="1"/>
  <c r="CF475" i="90" s="1"/>
  <c r="CG475" i="90" s="1"/>
  <c r="CH475" i="90" s="1"/>
  <c r="CI475" i="90" s="1"/>
  <c r="EE475" i="90"/>
  <c r="EK475" i="90" l="1"/>
  <c r="FY475" i="90" s="1"/>
  <c r="FZ475" i="90" l="1"/>
  <c r="EJ476" i="90" l="1"/>
  <c r="EF476" i="90"/>
  <c r="EB476" i="90"/>
  <c r="DY476" i="90"/>
  <c r="EI476" i="90"/>
  <c r="EC476" i="90"/>
  <c r="EA476" i="90"/>
  <c r="EG476" i="90"/>
  <c r="ED476" i="90"/>
  <c r="DH476" i="90"/>
  <c r="DI476" i="90" s="1"/>
  <c r="DJ476" i="90" s="1"/>
  <c r="DK476" i="90" s="1"/>
  <c r="DL476" i="90" s="1"/>
  <c r="DM476" i="90" s="1"/>
  <c r="DN476" i="90" s="1"/>
  <c r="DO476" i="90" s="1"/>
  <c r="DP476" i="90" s="1"/>
  <c r="DQ476" i="90" s="1"/>
  <c r="DR476" i="90" s="1"/>
  <c r="DS476" i="90" s="1"/>
  <c r="EE476" i="90"/>
  <c r="CP476" i="90"/>
  <c r="CQ476" i="90" s="1"/>
  <c r="CR476" i="90" s="1"/>
  <c r="CS476" i="90" s="1"/>
  <c r="CT476" i="90" s="1"/>
  <c r="CU476" i="90" s="1"/>
  <c r="CV476" i="90" s="1"/>
  <c r="CW476" i="90" s="1"/>
  <c r="CX476" i="90" s="1"/>
  <c r="CY476" i="90" s="1"/>
  <c r="CZ476" i="90" s="1"/>
  <c r="DA476" i="90" s="1"/>
  <c r="EH476" i="90"/>
  <c r="DZ476" i="90"/>
  <c r="BX476" i="90" l="1"/>
  <c r="BY476" i="90" s="1"/>
  <c r="BZ476" i="90" s="1"/>
  <c r="CA476" i="90" s="1"/>
  <c r="CB476" i="90" s="1"/>
  <c r="CC476" i="90" s="1"/>
  <c r="CD476" i="90" s="1"/>
  <c r="CE476" i="90" s="1"/>
  <c r="CF476" i="90" s="1"/>
  <c r="CG476" i="90" s="1"/>
  <c r="CH476" i="90" s="1"/>
  <c r="CI476" i="90" s="1"/>
  <c r="EK476" i="90"/>
  <c r="FY476" i="90" l="1"/>
  <c r="GE476" i="90" l="1"/>
  <c r="FZ476" i="90"/>
  <c r="DH477" i="90" l="1"/>
  <c r="DI477" i="90" s="1"/>
  <c r="DJ477" i="90" s="1"/>
  <c r="DK477" i="90" s="1"/>
  <c r="DL477" i="90" s="1"/>
  <c r="DM477" i="90" s="1"/>
  <c r="DN477" i="90" s="1"/>
  <c r="DO477" i="90" s="1"/>
  <c r="DP477" i="90" s="1"/>
  <c r="DQ477" i="90" s="1"/>
  <c r="DR477" i="90" s="1"/>
  <c r="DS477" i="90" s="1"/>
  <c r="EA477" i="90"/>
  <c r="EC477" i="90"/>
  <c r="EE477" i="90"/>
  <c r="EI477" i="90"/>
  <c r="EF477" i="90"/>
  <c r="DY477" i="90"/>
  <c r="EG477" i="90"/>
  <c r="DZ477" i="90"/>
  <c r="CP477" i="90"/>
  <c r="CQ477" i="90" s="1"/>
  <c r="CR477" i="90" s="1"/>
  <c r="CS477" i="90" s="1"/>
  <c r="CT477" i="90" s="1"/>
  <c r="CU477" i="90" s="1"/>
  <c r="CV477" i="90" s="1"/>
  <c r="CW477" i="90" s="1"/>
  <c r="CX477" i="90" s="1"/>
  <c r="CY477" i="90" s="1"/>
  <c r="CZ477" i="90" s="1"/>
  <c r="DA477" i="90" s="1"/>
  <c r="EH477" i="90"/>
  <c r="EJ477" i="90"/>
  <c r="ED477" i="90"/>
  <c r="EB477" i="90"/>
  <c r="BX477" i="90" l="1"/>
  <c r="BY477" i="90" s="1"/>
  <c r="BZ477" i="90" s="1"/>
  <c r="CA477" i="90" s="1"/>
  <c r="CB477" i="90" s="1"/>
  <c r="CC477" i="90" s="1"/>
  <c r="CD477" i="90" s="1"/>
  <c r="CE477" i="90" s="1"/>
  <c r="CF477" i="90" s="1"/>
  <c r="CG477" i="90" s="1"/>
  <c r="CH477" i="90" s="1"/>
  <c r="CI477" i="90" s="1"/>
  <c r="EK477" i="90"/>
  <c r="FY477" i="90" l="1"/>
  <c r="GE477" i="90" l="1"/>
  <c r="FZ477" i="90"/>
  <c r="EJ478" i="90" l="1"/>
  <c r="EA478" i="90"/>
  <c r="DZ478" i="90"/>
  <c r="EG478" i="90"/>
  <c r="DH478" i="90"/>
  <c r="DI478" i="90" s="1"/>
  <c r="DJ478" i="90" s="1"/>
  <c r="DK478" i="90" s="1"/>
  <c r="DL478" i="90" s="1"/>
  <c r="DM478" i="90" s="1"/>
  <c r="DN478" i="90" s="1"/>
  <c r="DO478" i="90" s="1"/>
  <c r="DP478" i="90" s="1"/>
  <c r="DQ478" i="90" s="1"/>
  <c r="DR478" i="90" s="1"/>
  <c r="DS478" i="90" s="1"/>
  <c r="EB478" i="90"/>
  <c r="EI478" i="90"/>
  <c r="CP478" i="90"/>
  <c r="CQ478" i="90" s="1"/>
  <c r="CR478" i="90" s="1"/>
  <c r="CS478" i="90" s="1"/>
  <c r="CT478" i="90" s="1"/>
  <c r="CU478" i="90" s="1"/>
  <c r="CV478" i="90" s="1"/>
  <c r="CW478" i="90" s="1"/>
  <c r="CX478" i="90" s="1"/>
  <c r="CY478" i="90" s="1"/>
  <c r="CZ478" i="90" s="1"/>
  <c r="DA478" i="90" s="1"/>
  <c r="BX478" i="90"/>
  <c r="BY478" i="90" s="1"/>
  <c r="BZ478" i="90" s="1"/>
  <c r="CA478" i="90" s="1"/>
  <c r="CB478" i="90" s="1"/>
  <c r="CC478" i="90" s="1"/>
  <c r="CD478" i="90" s="1"/>
  <c r="CE478" i="90" s="1"/>
  <c r="CF478" i="90" s="1"/>
  <c r="CG478" i="90" s="1"/>
  <c r="CH478" i="90" s="1"/>
  <c r="CI478" i="90" s="1"/>
  <c r="ED478" i="90"/>
  <c r="EE478" i="90"/>
  <c r="EF478" i="90"/>
  <c r="EC478" i="90"/>
  <c r="DY478" i="90"/>
  <c r="EH478" i="90"/>
  <c r="EK478" i="90" l="1"/>
  <c r="FY478" i="90" l="1"/>
  <c r="GE478" i="90" l="1"/>
  <c r="FZ478" i="90"/>
  <c r="EI479" i="90" l="1"/>
  <c r="EE479" i="90"/>
  <c r="BX479" i="90"/>
  <c r="BY479" i="90" s="1"/>
  <c r="BZ479" i="90" s="1"/>
  <c r="CA479" i="90" s="1"/>
  <c r="CB479" i="90" s="1"/>
  <c r="CC479" i="90" s="1"/>
  <c r="CD479" i="90" s="1"/>
  <c r="CE479" i="90" s="1"/>
  <c r="CF479" i="90" s="1"/>
  <c r="CG479" i="90" s="1"/>
  <c r="CH479" i="90" s="1"/>
  <c r="CI479" i="90" s="1"/>
  <c r="EJ479" i="90"/>
  <c r="DH479" i="90"/>
  <c r="DI479" i="90" s="1"/>
  <c r="DJ479" i="90" s="1"/>
  <c r="DK479" i="90" s="1"/>
  <c r="DL479" i="90" s="1"/>
  <c r="DM479" i="90" s="1"/>
  <c r="DN479" i="90" s="1"/>
  <c r="DO479" i="90" s="1"/>
  <c r="DP479" i="90" s="1"/>
  <c r="DQ479" i="90" s="1"/>
  <c r="DR479" i="90" s="1"/>
  <c r="DS479" i="90" s="1"/>
  <c r="EA479" i="90"/>
  <c r="EB479" i="90"/>
  <c r="CP479" i="90"/>
  <c r="CQ479" i="90" s="1"/>
  <c r="CR479" i="90" s="1"/>
  <c r="CS479" i="90" s="1"/>
  <c r="CT479" i="90" s="1"/>
  <c r="CU479" i="90" s="1"/>
  <c r="CV479" i="90" s="1"/>
  <c r="CW479" i="90" s="1"/>
  <c r="CX479" i="90" s="1"/>
  <c r="CY479" i="90" s="1"/>
  <c r="CZ479" i="90" s="1"/>
  <c r="DA479" i="90" s="1"/>
  <c r="EC479" i="90"/>
  <c r="ED479" i="90"/>
  <c r="EG479" i="90"/>
  <c r="DY479" i="90"/>
  <c r="EF479" i="90"/>
  <c r="EH479" i="90"/>
  <c r="DZ479" i="90"/>
  <c r="EK479" i="90" l="1"/>
  <c r="FY479" i="90" l="1"/>
  <c r="FZ479" i="90" l="1"/>
  <c r="ED480" i="90" l="1"/>
  <c r="EH480" i="90"/>
  <c r="EI480" i="90"/>
  <c r="DY480" i="90"/>
  <c r="EF480" i="90"/>
  <c r="EA480" i="90"/>
  <c r="EG480" i="90"/>
  <c r="BX480" i="90"/>
  <c r="BY480" i="90" s="1"/>
  <c r="BZ480" i="90" s="1"/>
  <c r="CA480" i="90" s="1"/>
  <c r="CB480" i="90" s="1"/>
  <c r="CC480" i="90" s="1"/>
  <c r="CD480" i="90" s="1"/>
  <c r="CE480" i="90" s="1"/>
  <c r="CF480" i="90" s="1"/>
  <c r="CG480" i="90" s="1"/>
  <c r="CH480" i="90" s="1"/>
  <c r="CI480" i="90" s="1"/>
  <c r="CP480" i="90"/>
  <c r="CQ480" i="90" s="1"/>
  <c r="CR480" i="90" s="1"/>
  <c r="CS480" i="90" s="1"/>
  <c r="CT480" i="90" s="1"/>
  <c r="CU480" i="90" s="1"/>
  <c r="CV480" i="90" s="1"/>
  <c r="CW480" i="90" s="1"/>
  <c r="CX480" i="90" s="1"/>
  <c r="CY480" i="90" s="1"/>
  <c r="CZ480" i="90" s="1"/>
  <c r="DA480" i="90" s="1"/>
  <c r="EE480" i="90"/>
  <c r="DZ480" i="90"/>
  <c r="EB480" i="90"/>
  <c r="EJ480" i="90"/>
  <c r="DH480" i="90"/>
  <c r="DI480" i="90" s="1"/>
  <c r="DJ480" i="90" s="1"/>
  <c r="DK480" i="90" s="1"/>
  <c r="DL480" i="90" s="1"/>
  <c r="DM480" i="90" s="1"/>
  <c r="DN480" i="90" s="1"/>
  <c r="DO480" i="90" s="1"/>
  <c r="DP480" i="90" s="1"/>
  <c r="DQ480" i="90" s="1"/>
  <c r="DR480" i="90" s="1"/>
  <c r="DS480" i="90" s="1"/>
  <c r="EC480" i="90"/>
  <c r="EK480" i="90" l="1"/>
  <c r="FY480" i="90" l="1"/>
  <c r="FZ480" i="90" l="1"/>
  <c r="EB481" i="90" l="1"/>
  <c r="EI481" i="90"/>
  <c r="EA481" i="90"/>
  <c r="BX481" i="90"/>
  <c r="BY481" i="90" s="1"/>
  <c r="BZ481" i="90" s="1"/>
  <c r="CA481" i="90" s="1"/>
  <c r="CB481" i="90" s="1"/>
  <c r="CC481" i="90" s="1"/>
  <c r="CD481" i="90" s="1"/>
  <c r="CE481" i="90" s="1"/>
  <c r="CF481" i="90" s="1"/>
  <c r="CG481" i="90" s="1"/>
  <c r="CH481" i="90" s="1"/>
  <c r="CI481" i="90" s="1"/>
  <c r="EC481" i="90"/>
  <c r="DY481" i="90"/>
  <c r="EJ481" i="90"/>
  <c r="EE481" i="90"/>
  <c r="DH481" i="90"/>
  <c r="DI481" i="90" s="1"/>
  <c r="DJ481" i="90" s="1"/>
  <c r="DK481" i="90" s="1"/>
  <c r="DL481" i="90" s="1"/>
  <c r="DM481" i="90" s="1"/>
  <c r="DN481" i="90" s="1"/>
  <c r="DO481" i="90" s="1"/>
  <c r="DP481" i="90" s="1"/>
  <c r="DQ481" i="90" s="1"/>
  <c r="DR481" i="90" s="1"/>
  <c r="DS481" i="90" s="1"/>
  <c r="EH481" i="90"/>
  <c r="CP481" i="90"/>
  <c r="CQ481" i="90" s="1"/>
  <c r="CR481" i="90" s="1"/>
  <c r="CS481" i="90" s="1"/>
  <c r="CT481" i="90" s="1"/>
  <c r="CU481" i="90" s="1"/>
  <c r="CV481" i="90" s="1"/>
  <c r="CW481" i="90" s="1"/>
  <c r="CX481" i="90" s="1"/>
  <c r="CY481" i="90" s="1"/>
  <c r="CZ481" i="90" s="1"/>
  <c r="DA481" i="90" s="1"/>
  <c r="ED481" i="90"/>
  <c r="DZ481" i="90"/>
  <c r="EG481" i="90"/>
  <c r="EF481" i="90"/>
  <c r="EK481" i="90" l="1"/>
  <c r="FY481" i="90" l="1"/>
  <c r="FZ481" i="90" l="1"/>
  <c r="EH482" i="90" l="1"/>
  <c r="EJ482" i="90"/>
  <c r="CP482" i="90"/>
  <c r="CQ482" i="90" s="1"/>
  <c r="CR482" i="90" s="1"/>
  <c r="CS482" i="90" s="1"/>
  <c r="CT482" i="90" s="1"/>
  <c r="CU482" i="90" s="1"/>
  <c r="CV482" i="90" s="1"/>
  <c r="CW482" i="90" s="1"/>
  <c r="CX482" i="90" s="1"/>
  <c r="CY482" i="90" s="1"/>
  <c r="CZ482" i="90" s="1"/>
  <c r="DA482" i="90" s="1"/>
  <c r="EE482" i="90"/>
  <c r="EB482" i="90"/>
  <c r="DY482" i="90"/>
  <c r="ED482" i="90"/>
  <c r="EF482" i="90"/>
  <c r="DZ482" i="90"/>
  <c r="EC482" i="90"/>
  <c r="EA482" i="90"/>
  <c r="EI482" i="90"/>
  <c r="EG482" i="90"/>
  <c r="DH482" i="90"/>
  <c r="DI482" i="90" s="1"/>
  <c r="DJ482" i="90" s="1"/>
  <c r="DK482" i="90" s="1"/>
  <c r="DL482" i="90" s="1"/>
  <c r="DM482" i="90" s="1"/>
  <c r="DN482" i="90" s="1"/>
  <c r="DO482" i="90" s="1"/>
  <c r="DP482" i="90" s="1"/>
  <c r="DQ482" i="90" s="1"/>
  <c r="DR482" i="90" s="1"/>
  <c r="DS482" i="90" s="1"/>
  <c r="BX482" i="90" l="1"/>
  <c r="BY482" i="90" s="1"/>
  <c r="BZ482" i="90" s="1"/>
  <c r="CA482" i="90" s="1"/>
  <c r="CB482" i="90" s="1"/>
  <c r="CC482" i="90" s="1"/>
  <c r="CD482" i="90" s="1"/>
  <c r="CE482" i="90" s="1"/>
  <c r="CF482" i="90" s="1"/>
  <c r="CG482" i="90" s="1"/>
  <c r="CH482" i="90" s="1"/>
  <c r="CI482" i="90" s="1"/>
  <c r="EK482" i="90"/>
  <c r="FY482" i="90" l="1"/>
  <c r="FZ482" i="90" s="1"/>
  <c r="GE482" i="90" l="1"/>
  <c r="EG483" i="90"/>
  <c r="ED483" i="90" l="1"/>
  <c r="EC483" i="90"/>
  <c r="CP483" i="90"/>
  <c r="CQ483" i="90" s="1"/>
  <c r="CR483" i="90" s="1"/>
  <c r="CS483" i="90" s="1"/>
  <c r="CT483" i="90" s="1"/>
  <c r="CU483" i="90" s="1"/>
  <c r="CV483" i="90" s="1"/>
  <c r="CW483" i="90" s="1"/>
  <c r="CX483" i="90" s="1"/>
  <c r="CY483" i="90" s="1"/>
  <c r="CZ483" i="90" s="1"/>
  <c r="DA483" i="90" s="1"/>
  <c r="DH483" i="90"/>
  <c r="DI483" i="90" s="1"/>
  <c r="DJ483" i="90" s="1"/>
  <c r="DK483" i="90" s="1"/>
  <c r="DL483" i="90" s="1"/>
  <c r="DM483" i="90" s="1"/>
  <c r="DN483" i="90" s="1"/>
  <c r="DO483" i="90" s="1"/>
  <c r="DP483" i="90" s="1"/>
  <c r="DQ483" i="90" s="1"/>
  <c r="DR483" i="90" s="1"/>
  <c r="DS483" i="90" s="1"/>
  <c r="EF483" i="90"/>
  <c r="EA483" i="90"/>
  <c r="EI483" i="90"/>
  <c r="DZ483" i="90"/>
  <c r="EB483" i="90"/>
  <c r="EJ483" i="90"/>
  <c r="EE483" i="90"/>
  <c r="DY483" i="90"/>
  <c r="BX483" i="90"/>
  <c r="BY483" i="90" s="1"/>
  <c r="BZ483" i="90" s="1"/>
  <c r="CA483" i="90" s="1"/>
  <c r="CB483" i="90" s="1"/>
  <c r="CC483" i="90" s="1"/>
  <c r="CD483" i="90" s="1"/>
  <c r="CE483" i="90" s="1"/>
  <c r="CF483" i="90" s="1"/>
  <c r="CG483" i="90" s="1"/>
  <c r="CH483" i="90" s="1"/>
  <c r="CI483" i="90" s="1"/>
  <c r="EH483" i="90"/>
  <c r="EK483" i="90" l="1"/>
  <c r="FY483" i="90" s="1"/>
  <c r="FZ483" i="90" l="1"/>
  <c r="GE483" i="90"/>
  <c r="EF484" i="90" l="1"/>
  <c r="EH484" i="90"/>
  <c r="CP484" i="90"/>
  <c r="CQ484" i="90" s="1"/>
  <c r="CR484" i="90" s="1"/>
  <c r="CS484" i="90" s="1"/>
  <c r="CT484" i="90" s="1"/>
  <c r="CU484" i="90" s="1"/>
  <c r="CV484" i="90" s="1"/>
  <c r="CW484" i="90" s="1"/>
  <c r="CX484" i="90" s="1"/>
  <c r="CY484" i="90" s="1"/>
  <c r="CZ484" i="90" s="1"/>
  <c r="DA484" i="90" s="1"/>
  <c r="DY484" i="90"/>
  <c r="DH484" i="90"/>
  <c r="DI484" i="90" s="1"/>
  <c r="DJ484" i="90" s="1"/>
  <c r="DK484" i="90" s="1"/>
  <c r="DL484" i="90" s="1"/>
  <c r="DM484" i="90" s="1"/>
  <c r="DN484" i="90" s="1"/>
  <c r="DO484" i="90" s="1"/>
  <c r="DP484" i="90" s="1"/>
  <c r="DQ484" i="90" s="1"/>
  <c r="DR484" i="90" s="1"/>
  <c r="DS484" i="90" s="1"/>
  <c r="EC484" i="90"/>
  <c r="EJ484" i="90"/>
  <c r="EA484" i="90"/>
  <c r="BX484" i="90"/>
  <c r="BY484" i="90" s="1"/>
  <c r="BZ484" i="90" s="1"/>
  <c r="CA484" i="90" s="1"/>
  <c r="CB484" i="90" s="1"/>
  <c r="CC484" i="90" s="1"/>
  <c r="CD484" i="90" s="1"/>
  <c r="CE484" i="90" s="1"/>
  <c r="CF484" i="90" s="1"/>
  <c r="CG484" i="90" s="1"/>
  <c r="CH484" i="90" s="1"/>
  <c r="CI484" i="90" s="1"/>
  <c r="ED484" i="90"/>
  <c r="EG484" i="90"/>
  <c r="EI484" i="90"/>
  <c r="DZ484" i="90"/>
  <c r="EE484" i="90"/>
  <c r="EB484" i="90"/>
  <c r="EK484" i="90" l="1"/>
  <c r="FY484" i="90" l="1"/>
  <c r="FZ484" i="90" l="1"/>
  <c r="GE484" i="90"/>
  <c r="EJ485" i="90" l="1"/>
  <c r="ED485" i="90"/>
  <c r="DH485" i="90"/>
  <c r="DI485" i="90" s="1"/>
  <c r="DJ485" i="90" s="1"/>
  <c r="DK485" i="90" s="1"/>
  <c r="DL485" i="90" s="1"/>
  <c r="DM485" i="90" s="1"/>
  <c r="DN485" i="90" s="1"/>
  <c r="DO485" i="90" s="1"/>
  <c r="DP485" i="90" s="1"/>
  <c r="DQ485" i="90" s="1"/>
  <c r="DR485" i="90" s="1"/>
  <c r="DS485" i="90" s="1"/>
  <c r="DZ485" i="90"/>
  <c r="EA485" i="90"/>
  <c r="DY485" i="90"/>
  <c r="EI485" i="90"/>
  <c r="BX485" i="90"/>
  <c r="BY485" i="90" s="1"/>
  <c r="BZ485" i="90" s="1"/>
  <c r="CA485" i="90" s="1"/>
  <c r="CB485" i="90" s="1"/>
  <c r="CC485" i="90" s="1"/>
  <c r="CD485" i="90" s="1"/>
  <c r="CE485" i="90" s="1"/>
  <c r="CF485" i="90" s="1"/>
  <c r="CG485" i="90" s="1"/>
  <c r="CH485" i="90" s="1"/>
  <c r="CI485" i="90" s="1"/>
  <c r="EB485" i="90"/>
  <c r="EG485" i="90"/>
  <c r="EC485" i="90"/>
  <c r="EH485" i="90"/>
  <c r="CP485" i="90"/>
  <c r="CQ485" i="90" s="1"/>
  <c r="CR485" i="90" s="1"/>
  <c r="CS485" i="90" s="1"/>
  <c r="CT485" i="90" s="1"/>
  <c r="CU485" i="90" s="1"/>
  <c r="CV485" i="90" s="1"/>
  <c r="CW485" i="90" s="1"/>
  <c r="CX485" i="90" s="1"/>
  <c r="CY485" i="90" s="1"/>
  <c r="CZ485" i="90" s="1"/>
  <c r="DA485" i="90" s="1"/>
  <c r="EE485" i="90"/>
  <c r="EF485" i="90"/>
  <c r="EK485" i="90" l="1"/>
  <c r="FY485" i="90" l="1"/>
  <c r="FZ485" i="90" l="1"/>
  <c r="GE485" i="90" s="1"/>
  <c r="CP486" i="90" l="1"/>
  <c r="CQ486" i="90" s="1"/>
  <c r="CR486" i="90" s="1"/>
  <c r="CS486" i="90" s="1"/>
  <c r="CT486" i="90" s="1"/>
  <c r="CU486" i="90" s="1"/>
  <c r="CV486" i="90" s="1"/>
  <c r="CW486" i="90" s="1"/>
  <c r="CX486" i="90" s="1"/>
  <c r="CY486" i="90" s="1"/>
  <c r="CZ486" i="90" s="1"/>
  <c r="DA486" i="90" s="1"/>
  <c r="EG486" i="90"/>
  <c r="EB486" i="90"/>
  <c r="EC486" i="90"/>
  <c r="EJ486" i="90"/>
  <c r="DH486" i="90"/>
  <c r="DI486" i="90" s="1"/>
  <c r="DJ486" i="90" s="1"/>
  <c r="DK486" i="90" s="1"/>
  <c r="DL486" i="90" s="1"/>
  <c r="DM486" i="90" s="1"/>
  <c r="DN486" i="90" s="1"/>
  <c r="DO486" i="90" s="1"/>
  <c r="DP486" i="90" s="1"/>
  <c r="DQ486" i="90" s="1"/>
  <c r="DR486" i="90" s="1"/>
  <c r="DS486" i="90" s="1"/>
  <c r="DZ486" i="90"/>
  <c r="EI486" i="90"/>
  <c r="ED486" i="90"/>
  <c r="EE486" i="90"/>
  <c r="EH486" i="90"/>
  <c r="EA486" i="90"/>
  <c r="EF486" i="90"/>
  <c r="DY486" i="90"/>
  <c r="GH485" i="90"/>
  <c r="GG485" i="90"/>
  <c r="GF485" i="90" l="1"/>
  <c r="EK486" i="90"/>
  <c r="BX486" i="90"/>
  <c r="BY486" i="90" s="1"/>
  <c r="BZ486" i="90" s="1"/>
  <c r="CA486" i="90" s="1"/>
  <c r="CB486" i="90" s="1"/>
  <c r="CC486" i="90" s="1"/>
  <c r="CD486" i="90" s="1"/>
  <c r="CE486" i="90" s="1"/>
  <c r="CF486" i="90" s="1"/>
  <c r="CG486" i="90" s="1"/>
  <c r="CH486" i="90" s="1"/>
  <c r="CI486" i="90" s="1"/>
  <c r="FY486" i="90" l="1"/>
  <c r="FZ486" i="90" l="1"/>
  <c r="EH487" i="90" l="1"/>
  <c r="EC487" i="90"/>
  <c r="DH487" i="90"/>
  <c r="DI487" i="90" s="1"/>
  <c r="DJ487" i="90" s="1"/>
  <c r="DK487" i="90" s="1"/>
  <c r="DL487" i="90" s="1"/>
  <c r="DM487" i="90" s="1"/>
  <c r="DN487" i="90" s="1"/>
  <c r="DO487" i="90" s="1"/>
  <c r="DP487" i="90" s="1"/>
  <c r="DQ487" i="90" s="1"/>
  <c r="DR487" i="90" s="1"/>
  <c r="DS487" i="90" s="1"/>
  <c r="ED487" i="90"/>
  <c r="EI487" i="90"/>
  <c r="EA487" i="90"/>
  <c r="EF487" i="90"/>
  <c r="BX487" i="90"/>
  <c r="BY487" i="90" s="1"/>
  <c r="BZ487" i="90" s="1"/>
  <c r="CA487" i="90" s="1"/>
  <c r="CB487" i="90" s="1"/>
  <c r="CC487" i="90" s="1"/>
  <c r="CD487" i="90" s="1"/>
  <c r="CE487" i="90" s="1"/>
  <c r="CF487" i="90" s="1"/>
  <c r="CG487" i="90" s="1"/>
  <c r="CH487" i="90" s="1"/>
  <c r="CI487" i="90" s="1"/>
  <c r="EG487" i="90"/>
  <c r="CP487" i="90"/>
  <c r="CQ487" i="90" s="1"/>
  <c r="CR487" i="90" s="1"/>
  <c r="CS487" i="90" s="1"/>
  <c r="CT487" i="90" s="1"/>
  <c r="CU487" i="90" s="1"/>
  <c r="CV487" i="90" s="1"/>
  <c r="CW487" i="90" s="1"/>
  <c r="CX487" i="90" s="1"/>
  <c r="CY487" i="90" s="1"/>
  <c r="CZ487" i="90" s="1"/>
  <c r="DA487" i="90" s="1"/>
  <c r="EE487" i="90"/>
  <c r="EB487" i="90"/>
  <c r="DZ487" i="90"/>
  <c r="DY487" i="90"/>
  <c r="EJ487" i="90"/>
  <c r="EK487" i="90" l="1"/>
  <c r="FY487" i="90" l="1"/>
  <c r="FZ487" i="90" l="1"/>
  <c r="BX488" i="90"/>
  <c r="BY488" i="90" s="1"/>
  <c r="BZ488" i="90" s="1"/>
  <c r="CA488" i="90" s="1"/>
  <c r="CB488" i="90" s="1"/>
  <c r="CC488" i="90" s="1"/>
  <c r="CD488" i="90" s="1"/>
  <c r="CE488" i="90" s="1"/>
  <c r="CF488" i="90" s="1"/>
  <c r="CG488" i="90" s="1"/>
  <c r="CH488" i="90" s="1"/>
  <c r="CI488" i="90" s="1"/>
  <c r="EJ488" i="90"/>
  <c r="EG488" i="90"/>
  <c r="DZ488" i="90"/>
  <c r="CP488" i="90"/>
  <c r="CQ488" i="90" s="1"/>
  <c r="CR488" i="90" s="1"/>
  <c r="CS488" i="90" s="1"/>
  <c r="CT488" i="90" s="1"/>
  <c r="CU488" i="90" s="1"/>
  <c r="CV488" i="90" s="1"/>
  <c r="CW488" i="90" s="1"/>
  <c r="CX488" i="90" s="1"/>
  <c r="CY488" i="90" s="1"/>
  <c r="CZ488" i="90" s="1"/>
  <c r="DA488" i="90" s="1"/>
  <c r="EI488" i="90"/>
  <c r="EB488" i="90"/>
  <c r="DH488" i="90"/>
  <c r="DI488" i="90" s="1"/>
  <c r="DJ488" i="90" s="1"/>
  <c r="DK488" i="90" s="1"/>
  <c r="DL488" i="90" s="1"/>
  <c r="DM488" i="90" s="1"/>
  <c r="DN488" i="90" s="1"/>
  <c r="DO488" i="90" s="1"/>
  <c r="DP488" i="90" s="1"/>
  <c r="DQ488" i="90" s="1"/>
  <c r="DR488" i="90" s="1"/>
  <c r="DS488" i="90" s="1"/>
  <c r="EE488" i="90"/>
  <c r="ED488" i="90"/>
  <c r="EC488" i="90"/>
  <c r="EF488" i="90"/>
  <c r="DY488" i="90"/>
  <c r="EH488" i="90"/>
  <c r="EA488" i="90"/>
  <c r="EK488" i="90" l="1"/>
  <c r="FY488" i="90" l="1"/>
  <c r="FZ488" i="90" s="1"/>
  <c r="BX489" i="90" l="1"/>
  <c r="BY489" i="90" s="1"/>
  <c r="BZ489" i="90" s="1"/>
  <c r="CA489" i="90" s="1"/>
  <c r="CB489" i="90" s="1"/>
  <c r="CC489" i="90" s="1"/>
  <c r="CD489" i="90" s="1"/>
  <c r="CE489" i="90" s="1"/>
  <c r="CF489" i="90" s="1"/>
  <c r="CG489" i="90" s="1"/>
  <c r="CH489" i="90" s="1"/>
  <c r="CI489" i="90" s="1"/>
  <c r="EE489" i="90"/>
  <c r="EB489" i="90"/>
  <c r="EF489" i="90"/>
  <c r="DY489" i="90"/>
  <c r="DZ489" i="90"/>
  <c r="ED489" i="90"/>
  <c r="CP489" i="90"/>
  <c r="CQ489" i="90" s="1"/>
  <c r="CR489" i="90" s="1"/>
  <c r="CS489" i="90" s="1"/>
  <c r="CT489" i="90" s="1"/>
  <c r="CU489" i="90" s="1"/>
  <c r="CV489" i="90" s="1"/>
  <c r="CW489" i="90" s="1"/>
  <c r="CX489" i="90" s="1"/>
  <c r="CY489" i="90" s="1"/>
  <c r="CZ489" i="90" s="1"/>
  <c r="DA489" i="90" s="1"/>
  <c r="EA489" i="90"/>
  <c r="EJ489" i="90"/>
  <c r="EG489" i="90"/>
  <c r="EH489" i="90"/>
  <c r="DH489" i="90"/>
  <c r="DI489" i="90" s="1"/>
  <c r="DJ489" i="90" s="1"/>
  <c r="DK489" i="90" s="1"/>
  <c r="DL489" i="90" s="1"/>
  <c r="DM489" i="90" s="1"/>
  <c r="DN489" i="90" s="1"/>
  <c r="DO489" i="90" s="1"/>
  <c r="DP489" i="90" s="1"/>
  <c r="DQ489" i="90" s="1"/>
  <c r="DR489" i="90" s="1"/>
  <c r="DS489" i="90" s="1"/>
  <c r="EI489" i="90"/>
  <c r="EC489" i="90"/>
  <c r="EK489" i="90" l="1"/>
  <c r="FY489" i="90" s="1"/>
  <c r="FZ489" i="90" l="1"/>
  <c r="GE489" i="90"/>
  <c r="EJ490" i="90" l="1"/>
  <c r="DH490" i="90"/>
  <c r="DI490" i="90" s="1"/>
  <c r="DJ490" i="90" s="1"/>
  <c r="DK490" i="90" s="1"/>
  <c r="DL490" i="90" s="1"/>
  <c r="DM490" i="90" s="1"/>
  <c r="DN490" i="90" s="1"/>
  <c r="DO490" i="90" s="1"/>
  <c r="DP490" i="90" s="1"/>
  <c r="DQ490" i="90" s="1"/>
  <c r="DR490" i="90" s="1"/>
  <c r="DS490" i="90" s="1"/>
  <c r="EH490" i="90"/>
  <c r="CP490" i="90"/>
  <c r="CQ490" i="90" s="1"/>
  <c r="CR490" i="90" s="1"/>
  <c r="CS490" i="90" s="1"/>
  <c r="CT490" i="90" s="1"/>
  <c r="CU490" i="90" s="1"/>
  <c r="CV490" i="90" s="1"/>
  <c r="CW490" i="90" s="1"/>
  <c r="CX490" i="90" s="1"/>
  <c r="CY490" i="90" s="1"/>
  <c r="CZ490" i="90" s="1"/>
  <c r="DA490" i="90" s="1"/>
  <c r="DZ490" i="90"/>
  <c r="EC490" i="90"/>
  <c r="BY490" i="90"/>
  <c r="BZ490" i="90" s="1"/>
  <c r="CA490" i="90" s="1"/>
  <c r="CB490" i="90" s="1"/>
  <c r="CC490" i="90" s="1"/>
  <c r="CD490" i="90" s="1"/>
  <c r="CE490" i="90" s="1"/>
  <c r="CF490" i="90" s="1"/>
  <c r="CG490" i="90" s="1"/>
  <c r="CH490" i="90" s="1"/>
  <c r="CI490" i="90" s="1"/>
  <c r="EG490" i="90"/>
  <c r="EB490" i="90"/>
  <c r="ED490" i="90"/>
  <c r="EA490" i="90"/>
  <c r="EE490" i="90"/>
  <c r="BX490" i="90"/>
  <c r="EI490" i="90"/>
  <c r="EF490" i="90"/>
  <c r="DY490" i="90"/>
  <c r="EK490" i="90" l="1"/>
  <c r="FY490" i="90" l="1"/>
  <c r="GE490" i="90" l="1"/>
  <c r="FZ490" i="90"/>
  <c r="DH491" i="90"/>
  <c r="DI491" i="90" s="1"/>
  <c r="DJ491" i="90" s="1"/>
  <c r="DK491" i="90" s="1"/>
  <c r="DL491" i="90" s="1"/>
  <c r="DM491" i="90" s="1"/>
  <c r="DN491" i="90" s="1"/>
  <c r="DO491" i="90" s="1"/>
  <c r="DP491" i="90" s="1"/>
  <c r="DQ491" i="90" s="1"/>
  <c r="DR491" i="90" s="1"/>
  <c r="DS491" i="90" s="1"/>
  <c r="DZ491" i="90"/>
  <c r="EH491" i="90"/>
  <c r="EE491" i="90"/>
  <c r="BX491" i="90"/>
  <c r="BY491" i="90" s="1"/>
  <c r="BZ491" i="90" s="1"/>
  <c r="CA491" i="90" s="1"/>
  <c r="CB491" i="90" s="1"/>
  <c r="CC491" i="90" s="1"/>
  <c r="CD491" i="90" s="1"/>
  <c r="CE491" i="90" s="1"/>
  <c r="CF491" i="90" s="1"/>
  <c r="CG491" i="90" s="1"/>
  <c r="CH491" i="90" s="1"/>
  <c r="CI491" i="90" s="1"/>
  <c r="ED491" i="90"/>
  <c r="EG491" i="90"/>
  <c r="CP491" i="90"/>
  <c r="CQ491" i="90" s="1"/>
  <c r="CR491" i="90" s="1"/>
  <c r="CS491" i="90" s="1"/>
  <c r="CT491" i="90" s="1"/>
  <c r="CU491" i="90" s="1"/>
  <c r="CV491" i="90" s="1"/>
  <c r="CW491" i="90" s="1"/>
  <c r="CX491" i="90" s="1"/>
  <c r="CY491" i="90" s="1"/>
  <c r="CZ491" i="90" s="1"/>
  <c r="DA491" i="90" s="1"/>
  <c r="DY491" i="90"/>
  <c r="EF491" i="90"/>
  <c r="EC491" i="90"/>
  <c r="EB491" i="90"/>
  <c r="EI491" i="90"/>
  <c r="EA491" i="90"/>
  <c r="EJ491" i="90"/>
  <c r="EK491" i="90" l="1"/>
  <c r="FY491" i="90" s="1"/>
  <c r="GE491" i="90" l="1"/>
  <c r="FZ491" i="90"/>
  <c r="EA492" i="90" l="1"/>
  <c r="EE492" i="90"/>
  <c r="EI492" i="90"/>
  <c r="EH492" i="90"/>
  <c r="EG492" i="90"/>
  <c r="CP492" i="90"/>
  <c r="CQ492" i="90" s="1"/>
  <c r="CR492" i="90" s="1"/>
  <c r="CS492" i="90" s="1"/>
  <c r="CT492" i="90" s="1"/>
  <c r="CU492" i="90" s="1"/>
  <c r="CV492" i="90" s="1"/>
  <c r="CW492" i="90" s="1"/>
  <c r="CX492" i="90" s="1"/>
  <c r="CY492" i="90" s="1"/>
  <c r="CZ492" i="90" s="1"/>
  <c r="DA492" i="90" s="1"/>
  <c r="DZ492" i="90"/>
  <c r="EJ492" i="90"/>
  <c r="EB492" i="90"/>
  <c r="EC492" i="90"/>
  <c r="ED492" i="90"/>
  <c r="EF492" i="90"/>
  <c r="BX492" i="90"/>
  <c r="BY492" i="90" s="1"/>
  <c r="BZ492" i="90" s="1"/>
  <c r="CA492" i="90" s="1"/>
  <c r="CB492" i="90" s="1"/>
  <c r="CC492" i="90" s="1"/>
  <c r="CD492" i="90" s="1"/>
  <c r="CE492" i="90" s="1"/>
  <c r="CF492" i="90" s="1"/>
  <c r="CG492" i="90" s="1"/>
  <c r="CH492" i="90" s="1"/>
  <c r="CI492" i="90" s="1"/>
  <c r="DH492" i="90"/>
  <c r="DI492" i="90" s="1"/>
  <c r="DJ492" i="90" s="1"/>
  <c r="DK492" i="90" s="1"/>
  <c r="DL492" i="90" s="1"/>
  <c r="DM492" i="90" s="1"/>
  <c r="DN492" i="90" s="1"/>
  <c r="DO492" i="90" s="1"/>
  <c r="DP492" i="90" s="1"/>
  <c r="DQ492" i="90" s="1"/>
  <c r="DR492" i="90" s="1"/>
  <c r="DS492" i="90" s="1"/>
  <c r="DY492" i="90"/>
  <c r="EK492" i="90" l="1"/>
  <c r="FY492" i="90" l="1"/>
  <c r="FZ492" i="90" s="1"/>
  <c r="BX493" i="90" l="1"/>
  <c r="DZ493" i="90" l="1"/>
  <c r="EC493" i="90"/>
  <c r="EB493" i="90"/>
  <c r="EG493" i="90"/>
  <c r="ED493" i="90"/>
  <c r="CP493" i="90"/>
  <c r="CQ493" i="90" s="1"/>
  <c r="CR493" i="90" s="1"/>
  <c r="CS493" i="90" s="1"/>
  <c r="CT493" i="90" s="1"/>
  <c r="CU493" i="90" s="1"/>
  <c r="CV493" i="90" s="1"/>
  <c r="CW493" i="90" s="1"/>
  <c r="CX493" i="90" s="1"/>
  <c r="CY493" i="90" s="1"/>
  <c r="CZ493" i="90" s="1"/>
  <c r="DA493" i="90" s="1"/>
  <c r="EH493" i="90"/>
  <c r="EE493" i="90"/>
  <c r="DY493" i="90"/>
  <c r="EA493" i="90"/>
  <c r="EI493" i="90"/>
  <c r="BY493" i="90"/>
  <c r="BZ493" i="90" s="1"/>
  <c r="CA493" i="90" s="1"/>
  <c r="CB493" i="90" s="1"/>
  <c r="CC493" i="90" s="1"/>
  <c r="CD493" i="90" s="1"/>
  <c r="CE493" i="90" s="1"/>
  <c r="CF493" i="90" s="1"/>
  <c r="CG493" i="90" s="1"/>
  <c r="CH493" i="90" s="1"/>
  <c r="CI493" i="90" s="1"/>
  <c r="EJ493" i="90"/>
  <c r="DH493" i="90"/>
  <c r="DI493" i="90" s="1"/>
  <c r="DJ493" i="90" s="1"/>
  <c r="DK493" i="90" s="1"/>
  <c r="DL493" i="90" s="1"/>
  <c r="DM493" i="90" s="1"/>
  <c r="DN493" i="90" s="1"/>
  <c r="DO493" i="90" s="1"/>
  <c r="DP493" i="90" s="1"/>
  <c r="DQ493" i="90" s="1"/>
  <c r="DR493" i="90" s="1"/>
  <c r="DS493" i="90" s="1"/>
  <c r="EF493" i="90"/>
  <c r="EK493" i="90" l="1"/>
  <c r="FY493" i="90" s="1"/>
  <c r="CP494" i="90" l="1"/>
  <c r="CQ494" i="90" s="1"/>
  <c r="CR494" i="90" s="1"/>
  <c r="CS494" i="90" s="1"/>
  <c r="CT494" i="90" s="1"/>
  <c r="CU494" i="90" s="1"/>
  <c r="CV494" i="90" s="1"/>
  <c r="CW494" i="90" s="1"/>
  <c r="CX494" i="90" s="1"/>
  <c r="CY494" i="90" s="1"/>
  <c r="CZ494" i="90" s="1"/>
  <c r="DA494" i="90" s="1"/>
  <c r="FZ493" i="90"/>
  <c r="GE493" i="90" s="1"/>
  <c r="GH493" i="90" s="1"/>
  <c r="EC494" i="90"/>
  <c r="BX494" i="90"/>
  <c r="DY494" i="90"/>
  <c r="DH494" i="90"/>
  <c r="DI494" i="90" s="1"/>
  <c r="DJ494" i="90" s="1"/>
  <c r="DK494" i="90" s="1"/>
  <c r="DL494" i="90" s="1"/>
  <c r="DM494" i="90" s="1"/>
  <c r="DN494" i="90" s="1"/>
  <c r="DO494" i="90" s="1"/>
  <c r="DP494" i="90" s="1"/>
  <c r="DQ494" i="90" s="1"/>
  <c r="DR494" i="90" s="1"/>
  <c r="DS494" i="90" s="1"/>
  <c r="EH494" i="90"/>
  <c r="EF494" i="90"/>
  <c r="EA494" i="90"/>
  <c r="EB494" i="90"/>
  <c r="DZ494" i="90"/>
  <c r="ED494" i="90"/>
  <c r="EG494" i="90"/>
  <c r="EI494" i="90"/>
  <c r="BY494" i="90"/>
  <c r="BZ494" i="90" s="1"/>
  <c r="CA494" i="90" s="1"/>
  <c r="CB494" i="90" s="1"/>
  <c r="CC494" i="90" s="1"/>
  <c r="CD494" i="90" s="1"/>
  <c r="CE494" i="90" s="1"/>
  <c r="CF494" i="90" s="1"/>
  <c r="CG494" i="90" s="1"/>
  <c r="CH494" i="90" s="1"/>
  <c r="CI494" i="90" s="1"/>
  <c r="GG493" i="90"/>
  <c r="GF493" i="90" s="1"/>
  <c r="EJ494" i="90" l="1"/>
  <c r="EE494" i="90"/>
  <c r="EK494" i="90"/>
  <c r="FY494" i="90" l="1"/>
  <c r="FZ494" i="90" l="1"/>
  <c r="EE495" i="90" l="1"/>
  <c r="EF495" i="90"/>
  <c r="EJ495" i="90"/>
  <c r="CP495" i="90"/>
  <c r="CQ495" i="90" s="1"/>
  <c r="CR495" i="90" s="1"/>
  <c r="CS495" i="90" s="1"/>
  <c r="CT495" i="90" s="1"/>
  <c r="CU495" i="90" s="1"/>
  <c r="CV495" i="90" s="1"/>
  <c r="CW495" i="90" s="1"/>
  <c r="CX495" i="90" s="1"/>
  <c r="CY495" i="90" s="1"/>
  <c r="CZ495" i="90" s="1"/>
  <c r="DA495" i="90" s="1"/>
  <c r="DH495" i="90"/>
  <c r="DI495" i="90" s="1"/>
  <c r="DJ495" i="90" s="1"/>
  <c r="DK495" i="90" s="1"/>
  <c r="DL495" i="90" s="1"/>
  <c r="DM495" i="90" s="1"/>
  <c r="DN495" i="90" s="1"/>
  <c r="DO495" i="90" s="1"/>
  <c r="DP495" i="90" s="1"/>
  <c r="DQ495" i="90" s="1"/>
  <c r="DR495" i="90" s="1"/>
  <c r="DS495" i="90" s="1"/>
  <c r="DZ495" i="90"/>
  <c r="EH495" i="90"/>
  <c r="BX495" i="90"/>
  <c r="EG495" i="90"/>
  <c r="EI495" i="90"/>
  <c r="DY495" i="90"/>
  <c r="BY495" i="90"/>
  <c r="BZ495" i="90" s="1"/>
  <c r="CA495" i="90" s="1"/>
  <c r="ED495" i="90"/>
  <c r="EB495" i="90"/>
  <c r="EA495" i="90"/>
  <c r="EC495" i="90"/>
  <c r="CB495" i="90"/>
  <c r="CC495" i="90" s="1"/>
  <c r="CD495" i="90" s="1"/>
  <c r="CE495" i="90" s="1"/>
  <c r="CF495" i="90" s="1"/>
  <c r="CG495" i="90" s="1"/>
  <c r="CH495" i="90" s="1"/>
  <c r="CI495" i="90" s="1"/>
  <c r="EK495" i="90" l="1"/>
  <c r="FY495" i="90" l="1"/>
  <c r="FZ495" i="90" l="1"/>
  <c r="GE495" i="90" s="1"/>
  <c r="EF496" i="90" l="1"/>
  <c r="DH496" i="90"/>
  <c r="DI496" i="90" s="1"/>
  <c r="DJ496" i="90" s="1"/>
  <c r="DK496" i="90" s="1"/>
  <c r="DL496" i="90" s="1"/>
  <c r="DM496" i="90" s="1"/>
  <c r="DN496" i="90" s="1"/>
  <c r="DO496" i="90" s="1"/>
  <c r="DP496" i="90" s="1"/>
  <c r="DQ496" i="90" s="1"/>
  <c r="DR496" i="90" s="1"/>
  <c r="DS496" i="90" s="1"/>
  <c r="DZ496" i="90"/>
  <c r="DY496" i="90"/>
  <c r="EE496" i="90"/>
  <c r="BX496" i="90"/>
  <c r="BY496" i="90" s="1"/>
  <c r="BZ496" i="90" s="1"/>
  <c r="CA496" i="90" s="1"/>
  <c r="CB496" i="90" s="1"/>
  <c r="CC496" i="90" s="1"/>
  <c r="CD496" i="90" s="1"/>
  <c r="CE496" i="90" s="1"/>
  <c r="CF496" i="90" s="1"/>
  <c r="CG496" i="90" s="1"/>
  <c r="CH496" i="90" s="1"/>
  <c r="CI496" i="90" s="1"/>
  <c r="ED496" i="90"/>
  <c r="EG496" i="90"/>
  <c r="EJ496" i="90"/>
  <c r="CP496" i="90"/>
  <c r="CQ496" i="90" s="1"/>
  <c r="CR496" i="90" s="1"/>
  <c r="CS496" i="90" s="1"/>
  <c r="CT496" i="90" s="1"/>
  <c r="CU496" i="90" s="1"/>
  <c r="CV496" i="90" s="1"/>
  <c r="CW496" i="90" s="1"/>
  <c r="CX496" i="90" s="1"/>
  <c r="CY496" i="90" s="1"/>
  <c r="CZ496" i="90" s="1"/>
  <c r="DA496" i="90" s="1"/>
  <c r="EC496" i="90"/>
  <c r="EB496" i="90"/>
  <c r="EH496" i="90"/>
  <c r="EI496" i="90"/>
  <c r="EA496" i="90"/>
  <c r="GH495" i="90"/>
  <c r="GG495" i="90"/>
  <c r="GF495" i="90" l="1"/>
  <c r="EK496" i="90"/>
  <c r="FY496" i="90" s="1"/>
  <c r="FZ496" i="90" l="1"/>
  <c r="DZ497" i="90" l="1"/>
  <c r="EC497" i="90"/>
  <c r="BX497" i="90"/>
  <c r="BY497" i="90" s="1"/>
  <c r="BZ497" i="90" s="1"/>
  <c r="CA497" i="90" s="1"/>
  <c r="CB497" i="90" s="1"/>
  <c r="CC497" i="90" s="1"/>
  <c r="CD497" i="90" s="1"/>
  <c r="CE497" i="90" s="1"/>
  <c r="CF497" i="90" s="1"/>
  <c r="CG497" i="90" s="1"/>
  <c r="CH497" i="90" s="1"/>
  <c r="CI497" i="90" s="1"/>
  <c r="EF497" i="90"/>
  <c r="EA497" i="90"/>
  <c r="EG497" i="90"/>
  <c r="EI497" i="90"/>
  <c r="CP497" i="90"/>
  <c r="CQ497" i="90" s="1"/>
  <c r="CR497" i="90" s="1"/>
  <c r="CS497" i="90" s="1"/>
  <c r="CT497" i="90" s="1"/>
  <c r="CU497" i="90" s="1"/>
  <c r="CV497" i="90" s="1"/>
  <c r="CW497" i="90" s="1"/>
  <c r="CX497" i="90" s="1"/>
  <c r="CY497" i="90" s="1"/>
  <c r="CZ497" i="90" s="1"/>
  <c r="DA497" i="90" s="1"/>
  <c r="EE497" i="90"/>
  <c r="DH497" i="90"/>
  <c r="DI497" i="90" s="1"/>
  <c r="DJ497" i="90" s="1"/>
  <c r="DK497" i="90" s="1"/>
  <c r="DL497" i="90" s="1"/>
  <c r="DM497" i="90" s="1"/>
  <c r="DN497" i="90" s="1"/>
  <c r="DO497" i="90" s="1"/>
  <c r="DP497" i="90" s="1"/>
  <c r="DQ497" i="90" s="1"/>
  <c r="DR497" i="90" s="1"/>
  <c r="DS497" i="90" s="1"/>
  <c r="EB497" i="90"/>
  <c r="ED497" i="90"/>
  <c r="DY497" i="90"/>
  <c r="EH497" i="90"/>
  <c r="EJ497" i="90"/>
  <c r="EK497" i="90" l="1"/>
  <c r="FY497" i="90" s="1"/>
  <c r="GE497" i="90" l="1"/>
  <c r="FZ497" i="90"/>
  <c r="EJ498" i="90" l="1"/>
  <c r="DY498" i="90"/>
  <c r="EB498" i="90"/>
  <c r="EI498" i="90"/>
  <c r="DH498" i="90"/>
  <c r="DI498" i="90" s="1"/>
  <c r="DJ498" i="90" s="1"/>
  <c r="DK498" i="90" s="1"/>
  <c r="DL498" i="90" s="1"/>
  <c r="DM498" i="90" s="1"/>
  <c r="DN498" i="90" s="1"/>
  <c r="DO498" i="90" s="1"/>
  <c r="DP498" i="90" s="1"/>
  <c r="DQ498" i="90" s="1"/>
  <c r="DR498" i="90" s="1"/>
  <c r="DS498" i="90" s="1"/>
  <c r="EG498" i="90"/>
  <c r="CP498" i="90"/>
  <c r="CQ498" i="90" s="1"/>
  <c r="CR498" i="90" s="1"/>
  <c r="CS498" i="90" s="1"/>
  <c r="CT498" i="90" s="1"/>
  <c r="CU498" i="90" s="1"/>
  <c r="CV498" i="90" s="1"/>
  <c r="CW498" i="90" s="1"/>
  <c r="CX498" i="90" s="1"/>
  <c r="CY498" i="90" s="1"/>
  <c r="CZ498" i="90" s="1"/>
  <c r="DA498" i="90" s="1"/>
  <c r="BX498" i="90"/>
  <c r="BY498" i="90" s="1"/>
  <c r="BZ498" i="90" s="1"/>
  <c r="CA498" i="90" s="1"/>
  <c r="CB498" i="90" s="1"/>
  <c r="CC498" i="90" s="1"/>
  <c r="CD498" i="90" s="1"/>
  <c r="CE498" i="90" s="1"/>
  <c r="CF498" i="90" s="1"/>
  <c r="CG498" i="90" s="1"/>
  <c r="CH498" i="90" s="1"/>
  <c r="CI498" i="90" s="1"/>
  <c r="EA498" i="90"/>
  <c r="EC498" i="90"/>
  <c r="DZ498" i="90"/>
  <c r="EE498" i="90"/>
  <c r="EH498" i="90"/>
  <c r="EF498" i="90"/>
  <c r="ED498" i="90"/>
  <c r="EK498" i="90" l="1"/>
  <c r="FY498" i="90" l="1"/>
  <c r="FZ498" i="90" l="1"/>
  <c r="GE498" i="90"/>
  <c r="EE499" i="90" l="1"/>
  <c r="EB499" i="90"/>
  <c r="CP499" i="90"/>
  <c r="CQ499" i="90" s="1"/>
  <c r="CR499" i="90" s="1"/>
  <c r="CS499" i="90" s="1"/>
  <c r="CT499" i="90" s="1"/>
  <c r="CU499" i="90" s="1"/>
  <c r="CV499" i="90" s="1"/>
  <c r="CW499" i="90" s="1"/>
  <c r="CX499" i="90" s="1"/>
  <c r="CY499" i="90" s="1"/>
  <c r="CZ499" i="90" s="1"/>
  <c r="DA499" i="90" s="1"/>
  <c r="ED499" i="90"/>
  <c r="EI499" i="90"/>
  <c r="EG499" i="90"/>
  <c r="DH499" i="90"/>
  <c r="DI499" i="90" s="1"/>
  <c r="DJ499" i="90" s="1"/>
  <c r="DK499" i="90" s="1"/>
  <c r="DL499" i="90" s="1"/>
  <c r="DM499" i="90" s="1"/>
  <c r="DN499" i="90" s="1"/>
  <c r="DO499" i="90" s="1"/>
  <c r="DP499" i="90" s="1"/>
  <c r="DQ499" i="90" s="1"/>
  <c r="DR499" i="90" s="1"/>
  <c r="DS499" i="90" s="1"/>
  <c r="DZ499" i="90"/>
  <c r="EH499" i="90"/>
  <c r="EJ499" i="90"/>
  <c r="BX499" i="90"/>
  <c r="BY499" i="90" s="1"/>
  <c r="BZ499" i="90" s="1"/>
  <c r="CA499" i="90" s="1"/>
  <c r="CB499" i="90" s="1"/>
  <c r="CC499" i="90" s="1"/>
  <c r="CD499" i="90" s="1"/>
  <c r="CE499" i="90" s="1"/>
  <c r="CF499" i="90" s="1"/>
  <c r="CG499" i="90" s="1"/>
  <c r="CH499" i="90" s="1"/>
  <c r="CI499" i="90" s="1"/>
  <c r="EF499" i="90"/>
  <c r="EA499" i="90"/>
  <c r="DY499" i="90"/>
  <c r="EC499" i="90"/>
  <c r="EK499" i="90" l="1"/>
  <c r="FY499" i="90" s="1"/>
  <c r="FZ499" i="90" l="1"/>
  <c r="DH500" i="90" l="1"/>
  <c r="DI500" i="90" s="1"/>
  <c r="DJ500" i="90" s="1"/>
  <c r="DK500" i="90" s="1"/>
  <c r="DL500" i="90" s="1"/>
  <c r="DM500" i="90" s="1"/>
  <c r="DN500" i="90" s="1"/>
  <c r="DO500" i="90" s="1"/>
  <c r="DP500" i="90" s="1"/>
  <c r="DQ500" i="90" s="1"/>
  <c r="DR500" i="90" s="1"/>
  <c r="DS500" i="90" s="1"/>
  <c r="EE500" i="90"/>
  <c r="BX500" i="90"/>
  <c r="EA500" i="90"/>
  <c r="ED500" i="90"/>
  <c r="EH500" i="90"/>
  <c r="CP500" i="90"/>
  <c r="CQ500" i="90" s="1"/>
  <c r="CR500" i="90" s="1"/>
  <c r="CS500" i="90" s="1"/>
  <c r="CT500" i="90" s="1"/>
  <c r="CU500" i="90" s="1"/>
  <c r="CV500" i="90" s="1"/>
  <c r="CW500" i="90" s="1"/>
  <c r="CX500" i="90" s="1"/>
  <c r="CY500" i="90" s="1"/>
  <c r="CZ500" i="90" s="1"/>
  <c r="DA500" i="90" s="1"/>
  <c r="DY500" i="90"/>
  <c r="EJ500" i="90"/>
  <c r="EB500" i="90"/>
  <c r="BY500" i="90"/>
  <c r="BZ500" i="90" s="1"/>
  <c r="CA500" i="90" s="1"/>
  <c r="CB500" i="90" s="1"/>
  <c r="CC500" i="90" s="1"/>
  <c r="CD500" i="90" s="1"/>
  <c r="CE500" i="90" s="1"/>
  <c r="CF500" i="90" s="1"/>
  <c r="CG500" i="90" s="1"/>
  <c r="CH500" i="90" s="1"/>
  <c r="CI500" i="90" s="1"/>
  <c r="EG500" i="90"/>
  <c r="EC500" i="90"/>
  <c r="EF500" i="90"/>
  <c r="DZ500" i="90"/>
  <c r="EI500" i="90"/>
  <c r="EK500" i="90" l="1"/>
  <c r="FY500" i="90" l="1"/>
  <c r="FZ500" i="90" l="1"/>
  <c r="DH501" i="90" l="1"/>
  <c r="DI501" i="90" s="1"/>
  <c r="DJ501" i="90" s="1"/>
  <c r="DK501" i="90" s="1"/>
  <c r="DL501" i="90" s="1"/>
  <c r="DM501" i="90" s="1"/>
  <c r="DN501" i="90" s="1"/>
  <c r="DO501" i="90" s="1"/>
  <c r="DP501" i="90" s="1"/>
  <c r="DQ501" i="90" s="1"/>
  <c r="DR501" i="90" s="1"/>
  <c r="DS501" i="90" s="1"/>
  <c r="EF501" i="90"/>
  <c r="EB501" i="90"/>
  <c r="DY501" i="90"/>
  <c r="BX501" i="90"/>
  <c r="BY501" i="90" s="1"/>
  <c r="BZ501" i="90" s="1"/>
  <c r="CA501" i="90" s="1"/>
  <c r="CB501" i="90" s="1"/>
  <c r="CC501" i="90" s="1"/>
  <c r="CD501" i="90" s="1"/>
  <c r="CE501" i="90" s="1"/>
  <c r="CF501" i="90" s="1"/>
  <c r="CG501" i="90" s="1"/>
  <c r="CH501" i="90" s="1"/>
  <c r="CI501" i="90" s="1"/>
  <c r="EJ501" i="90"/>
  <c r="EE501" i="90"/>
  <c r="EH501" i="90"/>
  <c r="CP501" i="90"/>
  <c r="CQ501" i="90" s="1"/>
  <c r="CR501" i="90" s="1"/>
  <c r="CS501" i="90" s="1"/>
  <c r="CT501" i="90" s="1"/>
  <c r="CU501" i="90" s="1"/>
  <c r="CV501" i="90" s="1"/>
  <c r="CW501" i="90" s="1"/>
  <c r="CX501" i="90" s="1"/>
  <c r="CY501" i="90" s="1"/>
  <c r="CZ501" i="90" s="1"/>
  <c r="DA501" i="90" s="1"/>
  <c r="EG501" i="90"/>
  <c r="EI501" i="90"/>
  <c r="DZ501" i="90"/>
  <c r="EA501" i="90"/>
  <c r="EC501" i="90"/>
  <c r="ED501" i="90"/>
  <c r="EK501" i="90" l="1"/>
  <c r="FY501" i="90" l="1"/>
  <c r="FZ501" i="90" l="1"/>
  <c r="EJ502" i="90" l="1"/>
  <c r="EB502" i="90"/>
  <c r="EC502" i="90"/>
  <c r="ED502" i="90"/>
  <c r="CP502" i="90"/>
  <c r="CQ502" i="90" s="1"/>
  <c r="CR502" i="90" s="1"/>
  <c r="CS502" i="90" s="1"/>
  <c r="CT502" i="90" s="1"/>
  <c r="CU502" i="90" s="1"/>
  <c r="CV502" i="90" s="1"/>
  <c r="CW502" i="90" s="1"/>
  <c r="CX502" i="90" s="1"/>
  <c r="CY502" i="90" s="1"/>
  <c r="CZ502" i="90" s="1"/>
  <c r="DA502" i="90" s="1"/>
  <c r="DH502" i="90"/>
  <c r="DI502" i="90" s="1"/>
  <c r="DJ502" i="90" s="1"/>
  <c r="DK502" i="90" s="1"/>
  <c r="DL502" i="90" s="1"/>
  <c r="DM502" i="90" s="1"/>
  <c r="DN502" i="90" s="1"/>
  <c r="DO502" i="90" s="1"/>
  <c r="DP502" i="90" s="1"/>
  <c r="DQ502" i="90" s="1"/>
  <c r="DR502" i="90" s="1"/>
  <c r="DS502" i="90" s="1"/>
  <c r="DZ502" i="90"/>
  <c r="EI502" i="90"/>
  <c r="EG502" i="90"/>
  <c r="EH502" i="90"/>
  <c r="BX502" i="90"/>
  <c r="BY502" i="90" s="1"/>
  <c r="BZ502" i="90" s="1"/>
  <c r="CA502" i="90" s="1"/>
  <c r="CB502" i="90" s="1"/>
  <c r="CC502" i="90" s="1"/>
  <c r="CD502" i="90" s="1"/>
  <c r="CE502" i="90" s="1"/>
  <c r="CF502" i="90" s="1"/>
  <c r="CG502" i="90" s="1"/>
  <c r="CH502" i="90" s="1"/>
  <c r="CI502" i="90" s="1"/>
  <c r="EA502" i="90"/>
  <c r="DY502" i="90"/>
  <c r="EF502" i="90"/>
  <c r="EE502" i="90"/>
  <c r="EK502" i="90" l="1"/>
  <c r="CI510" i="90"/>
  <c r="FY502" i="90" l="1"/>
  <c r="FZ502" i="90" l="1"/>
  <c r="EB503" i="90" l="1"/>
  <c r="DY503" i="90"/>
  <c r="EF503" i="90"/>
  <c r="EG503" i="90"/>
  <c r="EC503" i="90"/>
  <c r="EJ503" i="90"/>
  <c r="ED503" i="90"/>
  <c r="EE503" i="90"/>
  <c r="BX503" i="90"/>
  <c r="DZ503" i="90"/>
  <c r="EA503" i="90"/>
  <c r="EH503" i="90"/>
  <c r="DH503" i="90"/>
  <c r="DI503" i="90" s="1"/>
  <c r="DJ503" i="90" s="1"/>
  <c r="DK503" i="90" s="1"/>
  <c r="DL503" i="90" s="1"/>
  <c r="DM503" i="90" s="1"/>
  <c r="DN503" i="90" s="1"/>
  <c r="DO503" i="90" s="1"/>
  <c r="DP503" i="90" s="1"/>
  <c r="DQ503" i="90" s="1"/>
  <c r="DR503" i="90" s="1"/>
  <c r="DS503" i="90" s="1"/>
  <c r="EI503" i="90"/>
  <c r="BY503" i="90"/>
  <c r="BZ503" i="90" s="1"/>
  <c r="CA503" i="90" s="1"/>
  <c r="CB503" i="90" s="1"/>
  <c r="CC503" i="90" s="1"/>
  <c r="CD503" i="90" s="1"/>
  <c r="CE503" i="90" s="1"/>
  <c r="CF503" i="90" s="1"/>
  <c r="CG503" i="90" s="1"/>
  <c r="CH503" i="90" s="1"/>
  <c r="CI503" i="90" s="1"/>
  <c r="CP503" i="90"/>
  <c r="CQ503" i="90" s="1"/>
  <c r="CR503" i="90" s="1"/>
  <c r="CS503" i="90" s="1"/>
  <c r="CT503" i="90" s="1"/>
  <c r="CU503" i="90" s="1"/>
  <c r="CV503" i="90" s="1"/>
  <c r="CW503" i="90" s="1"/>
  <c r="CX503" i="90" s="1"/>
  <c r="CY503" i="90" s="1"/>
  <c r="CZ503" i="90" s="1"/>
  <c r="DA503" i="90" s="1"/>
  <c r="EK503" i="90" l="1"/>
  <c r="FY503" i="90" l="1"/>
  <c r="FZ503" i="90" l="1"/>
  <c r="GE503" i="90"/>
  <c r="DH504" i="90" l="1"/>
  <c r="DI504" i="90" s="1"/>
  <c r="DJ504" i="90" s="1"/>
  <c r="DK504" i="90" s="1"/>
  <c r="DL504" i="90" s="1"/>
  <c r="DM504" i="90" s="1"/>
  <c r="DN504" i="90" s="1"/>
  <c r="DO504" i="90" s="1"/>
  <c r="DP504" i="90" s="1"/>
  <c r="DQ504" i="90" s="1"/>
  <c r="DR504" i="90" s="1"/>
  <c r="DS504" i="90" s="1"/>
  <c r="BX504" i="90"/>
  <c r="EI504" i="90"/>
  <c r="DY504" i="90"/>
  <c r="ED504" i="90"/>
  <c r="EJ504" i="90"/>
  <c r="EH504" i="90"/>
  <c r="CP504" i="90"/>
  <c r="CQ504" i="90" s="1"/>
  <c r="CR504" i="90" s="1"/>
  <c r="CS504" i="90" s="1"/>
  <c r="CT504" i="90" s="1"/>
  <c r="CU504" i="90" s="1"/>
  <c r="CV504" i="90" s="1"/>
  <c r="CW504" i="90" s="1"/>
  <c r="CX504" i="90" s="1"/>
  <c r="CY504" i="90" s="1"/>
  <c r="CZ504" i="90" s="1"/>
  <c r="DA504" i="90" s="1"/>
  <c r="EC504" i="90"/>
  <c r="EG504" i="90"/>
  <c r="EB504" i="90"/>
  <c r="EF504" i="90"/>
  <c r="EE504" i="90"/>
  <c r="BY504" i="90"/>
  <c r="BZ504" i="90" s="1"/>
  <c r="CA504" i="90" s="1"/>
  <c r="CB504" i="90" s="1"/>
  <c r="CC504" i="90" s="1"/>
  <c r="CD504" i="90" s="1"/>
  <c r="CE504" i="90" s="1"/>
  <c r="CF504" i="90" s="1"/>
  <c r="CG504" i="90" s="1"/>
  <c r="CH504" i="90" s="1"/>
  <c r="CI504" i="90" s="1"/>
  <c r="DZ504" i="90"/>
  <c r="EA504" i="90"/>
  <c r="EK504" i="90" l="1"/>
  <c r="FY504" i="90" l="1"/>
  <c r="GE504" i="90" l="1"/>
  <c r="FZ504" i="90"/>
  <c r="EJ505" i="90" l="1"/>
  <c r="ED505" i="90"/>
  <c r="EI505" i="90"/>
  <c r="DH505" i="90"/>
  <c r="DI505" i="90" s="1"/>
  <c r="DJ505" i="90" s="1"/>
  <c r="DK505" i="90" s="1"/>
  <c r="DL505" i="90" s="1"/>
  <c r="DM505" i="90" s="1"/>
  <c r="DN505" i="90" s="1"/>
  <c r="DO505" i="90" s="1"/>
  <c r="DP505" i="90" s="1"/>
  <c r="DQ505" i="90" s="1"/>
  <c r="DR505" i="90" s="1"/>
  <c r="DS505" i="90" s="1"/>
  <c r="CP505" i="90"/>
  <c r="CQ505" i="90" s="1"/>
  <c r="CR505" i="90" s="1"/>
  <c r="CS505" i="90" s="1"/>
  <c r="CT505" i="90" s="1"/>
  <c r="CU505" i="90" s="1"/>
  <c r="CV505" i="90" s="1"/>
  <c r="CW505" i="90" s="1"/>
  <c r="CX505" i="90" s="1"/>
  <c r="CY505" i="90" s="1"/>
  <c r="CZ505" i="90" s="1"/>
  <c r="DA505" i="90" s="1"/>
  <c r="EG505" i="90"/>
  <c r="DY505" i="90"/>
  <c r="EF505" i="90"/>
  <c r="DZ505" i="90"/>
  <c r="BX505" i="90"/>
  <c r="EA505" i="90"/>
  <c r="EB505" i="90"/>
  <c r="EE505" i="90"/>
  <c r="EC505" i="90"/>
  <c r="EH505" i="90"/>
  <c r="BY505" i="90"/>
  <c r="BZ505" i="90" s="1"/>
  <c r="CA505" i="90" s="1"/>
  <c r="CB505" i="90" s="1"/>
  <c r="CC505" i="90" s="1"/>
  <c r="CD505" i="90" s="1"/>
  <c r="CE505" i="90" s="1"/>
  <c r="CF505" i="90" s="1"/>
  <c r="CG505" i="90" s="1"/>
  <c r="CH505" i="90" s="1"/>
  <c r="CI505" i="90" s="1"/>
  <c r="EK505" i="90" l="1"/>
  <c r="FY505" i="90" s="1"/>
  <c r="GE505" i="90" l="1"/>
  <c r="FZ505" i="90"/>
  <c r="ED506" i="90" l="1"/>
  <c r="EG506" i="90"/>
  <c r="EB506" i="90"/>
  <c r="EF506" i="90"/>
  <c r="DH506" i="90"/>
  <c r="DI506" i="90" s="1"/>
  <c r="DJ506" i="90" s="1"/>
  <c r="DK506" i="90" s="1"/>
  <c r="DL506" i="90" s="1"/>
  <c r="DM506" i="90" s="1"/>
  <c r="DN506" i="90" s="1"/>
  <c r="DO506" i="90" s="1"/>
  <c r="DP506" i="90" s="1"/>
  <c r="DQ506" i="90" s="1"/>
  <c r="DR506" i="90" s="1"/>
  <c r="DS506" i="90" s="1"/>
  <c r="DZ506" i="90"/>
  <c r="EJ506" i="90"/>
  <c r="EI506" i="90"/>
  <c r="CP506" i="90"/>
  <c r="CQ506" i="90" s="1"/>
  <c r="CR506" i="90" s="1"/>
  <c r="CS506" i="90" s="1"/>
  <c r="CT506" i="90" s="1"/>
  <c r="CU506" i="90" s="1"/>
  <c r="CV506" i="90" s="1"/>
  <c r="CW506" i="90" s="1"/>
  <c r="CX506" i="90" s="1"/>
  <c r="CY506" i="90" s="1"/>
  <c r="CZ506" i="90" s="1"/>
  <c r="DA506" i="90" s="1"/>
  <c r="EA506" i="90"/>
  <c r="DY506" i="90"/>
  <c r="EC506" i="90"/>
  <c r="EH506" i="90"/>
  <c r="BX506" i="90"/>
  <c r="BY506" i="90" s="1"/>
  <c r="BZ506" i="90" s="1"/>
  <c r="CA506" i="90" s="1"/>
  <c r="CB506" i="90" s="1"/>
  <c r="CC506" i="90" s="1"/>
  <c r="CD506" i="90" s="1"/>
  <c r="CE506" i="90" s="1"/>
  <c r="CF506" i="90" s="1"/>
  <c r="CG506" i="90" s="1"/>
  <c r="CH506" i="90" s="1"/>
  <c r="CI506" i="90" s="1"/>
  <c r="EE506" i="90"/>
  <c r="EK506" i="90" l="1"/>
  <c r="FY506" i="90" l="1"/>
  <c r="EC507" i="90" l="1"/>
  <c r="FZ506" i="90"/>
  <c r="EB507" i="90"/>
  <c r="DY507" i="90"/>
  <c r="EG507" i="90" l="1"/>
  <c r="EE507" i="90"/>
  <c r="ED507" i="90"/>
  <c r="EH507" i="90"/>
  <c r="EJ507" i="90"/>
  <c r="EI507" i="90"/>
  <c r="EF507" i="90"/>
  <c r="DH507" i="90"/>
  <c r="DI507" i="90" s="1"/>
  <c r="DJ507" i="90" s="1"/>
  <c r="DK507" i="90" s="1"/>
  <c r="DL507" i="90" s="1"/>
  <c r="DM507" i="90" s="1"/>
  <c r="DN507" i="90" s="1"/>
  <c r="DO507" i="90" s="1"/>
  <c r="DP507" i="90" s="1"/>
  <c r="DQ507" i="90" s="1"/>
  <c r="DR507" i="90" s="1"/>
  <c r="DS507" i="90" s="1"/>
  <c r="DZ507" i="90"/>
  <c r="CP507" i="90"/>
  <c r="CQ507" i="90" s="1"/>
  <c r="CR507" i="90" s="1"/>
  <c r="CS507" i="90" s="1"/>
  <c r="CT507" i="90" s="1"/>
  <c r="CU507" i="90" s="1"/>
  <c r="CV507" i="90" s="1"/>
  <c r="CW507" i="90" s="1"/>
  <c r="CX507" i="90" s="1"/>
  <c r="CY507" i="90" s="1"/>
  <c r="CZ507" i="90" s="1"/>
  <c r="DA507" i="90" s="1"/>
  <c r="BX507" i="90"/>
  <c r="BY507" i="90" s="1"/>
  <c r="BZ507" i="90" s="1"/>
  <c r="CA507" i="90" s="1"/>
  <c r="CB507" i="90" s="1"/>
  <c r="CC507" i="90" s="1"/>
  <c r="CD507" i="90" s="1"/>
  <c r="CE507" i="90" s="1"/>
  <c r="CF507" i="90" s="1"/>
  <c r="CG507" i="90" s="1"/>
  <c r="CH507" i="90" s="1"/>
  <c r="CI507" i="90" s="1"/>
  <c r="EA507" i="90"/>
  <c r="EK507" i="90" l="1"/>
  <c r="FY507" i="90" s="1"/>
  <c r="FZ507" i="90" l="1"/>
  <c r="EG508" i="90" l="1"/>
  <c r="BX508" i="90"/>
  <c r="BY508" i="90" s="1"/>
  <c r="BZ508" i="90" s="1"/>
  <c r="CA508" i="90" s="1"/>
  <c r="CB508" i="90" s="1"/>
  <c r="CC508" i="90" s="1"/>
  <c r="CD508" i="90" s="1"/>
  <c r="CE508" i="90" s="1"/>
  <c r="CF508" i="90" s="1"/>
  <c r="CG508" i="90" s="1"/>
  <c r="CH508" i="90" s="1"/>
  <c r="CI508" i="90" s="1"/>
  <c r="EH508" i="90"/>
  <c r="EA508" i="90"/>
  <c r="DY508" i="90"/>
  <c r="EF508" i="90"/>
  <c r="CP508" i="90"/>
  <c r="CQ508" i="90" s="1"/>
  <c r="CR508" i="90" s="1"/>
  <c r="CS508" i="90" s="1"/>
  <c r="CT508" i="90" s="1"/>
  <c r="CU508" i="90" s="1"/>
  <c r="CV508" i="90" s="1"/>
  <c r="CW508" i="90" s="1"/>
  <c r="CX508" i="90" s="1"/>
  <c r="CY508" i="90" s="1"/>
  <c r="CZ508" i="90" s="1"/>
  <c r="DA508" i="90" s="1"/>
  <c r="EC508" i="90"/>
  <c r="EE508" i="90"/>
  <c r="EJ508" i="90"/>
  <c r="EB508" i="90"/>
  <c r="ED508" i="90"/>
  <c r="DH508" i="90"/>
  <c r="DI508" i="90" s="1"/>
  <c r="DJ508" i="90" s="1"/>
  <c r="DK508" i="90" s="1"/>
  <c r="DL508" i="90" s="1"/>
  <c r="DM508" i="90" s="1"/>
  <c r="DN508" i="90" s="1"/>
  <c r="DO508" i="90" s="1"/>
  <c r="DP508" i="90" s="1"/>
  <c r="DQ508" i="90" s="1"/>
  <c r="DR508" i="90" s="1"/>
  <c r="DS508" i="90" s="1"/>
  <c r="DZ508" i="90"/>
  <c r="EI508" i="90"/>
  <c r="EK508" i="90" l="1"/>
  <c r="FY508" i="90" l="1"/>
  <c r="FZ508" i="90" l="1"/>
  <c r="EI509" i="90" l="1"/>
  <c r="DZ509" i="90"/>
  <c r="EG509" i="90"/>
  <c r="EA509" i="90"/>
  <c r="EB509" i="90"/>
  <c r="EH509" i="90"/>
  <c r="DH509" i="90"/>
  <c r="DI509" i="90" s="1"/>
  <c r="DJ509" i="90" s="1"/>
  <c r="DK509" i="90" s="1"/>
  <c r="DL509" i="90" s="1"/>
  <c r="DM509" i="90" s="1"/>
  <c r="DN509" i="90" s="1"/>
  <c r="DO509" i="90" s="1"/>
  <c r="DP509" i="90" s="1"/>
  <c r="DQ509" i="90" s="1"/>
  <c r="DR509" i="90" s="1"/>
  <c r="DS509" i="90" s="1"/>
  <c r="EF509" i="90"/>
  <c r="EJ509" i="90"/>
  <c r="EC509" i="90"/>
  <c r="EE509" i="90"/>
  <c r="CP509" i="90"/>
  <c r="CQ509" i="90" s="1"/>
  <c r="CR509" i="90" s="1"/>
  <c r="CS509" i="90" s="1"/>
  <c r="CT509" i="90" s="1"/>
  <c r="CU509" i="90" s="1"/>
  <c r="CV509" i="90" s="1"/>
  <c r="CW509" i="90" s="1"/>
  <c r="CX509" i="90" s="1"/>
  <c r="CY509" i="90" s="1"/>
  <c r="CZ509" i="90" s="1"/>
  <c r="DA509" i="90" s="1"/>
  <c r="BX509" i="90"/>
  <c r="BY509" i="90" s="1"/>
  <c r="BZ509" i="90" s="1"/>
  <c r="CA509" i="90" s="1"/>
  <c r="CB509" i="90" s="1"/>
  <c r="CC509" i="90" s="1"/>
  <c r="CD509" i="90" s="1"/>
  <c r="CE509" i="90" s="1"/>
  <c r="CF509" i="90" s="1"/>
  <c r="CG509" i="90" s="1"/>
  <c r="CH509" i="90" s="1"/>
  <c r="CI509" i="90" s="1"/>
  <c r="ED509" i="90"/>
  <c r="DY509" i="90"/>
  <c r="EK509" i="90" l="1"/>
  <c r="FY509" i="90" s="1"/>
  <c r="FZ509" i="90" l="1"/>
  <c r="BX510" i="90" l="1"/>
  <c r="BY510" i="90" s="1"/>
  <c r="BZ510" i="90" s="1"/>
  <c r="CA510" i="90" s="1"/>
  <c r="CB510" i="90" s="1"/>
  <c r="CC510" i="90" s="1"/>
  <c r="CD510" i="90" s="1"/>
  <c r="CE510" i="90" s="1"/>
  <c r="CF510" i="90" s="1"/>
  <c r="CG510" i="90" s="1"/>
  <c r="CH510" i="90" s="1"/>
  <c r="EJ510" i="90"/>
  <c r="DZ510" i="90"/>
  <c r="CP510" i="90"/>
  <c r="CQ510" i="90" s="1"/>
  <c r="CR510" i="90" s="1"/>
  <c r="CS510" i="90" s="1"/>
  <c r="CT510" i="90" s="1"/>
  <c r="CU510" i="90" s="1"/>
  <c r="CV510" i="90" s="1"/>
  <c r="CW510" i="90" s="1"/>
  <c r="CX510" i="90" s="1"/>
  <c r="CY510" i="90" s="1"/>
  <c r="CZ510" i="90" s="1"/>
  <c r="DA510" i="90" s="1"/>
  <c r="EF510" i="90"/>
  <c r="EB510" i="90"/>
  <c r="EH510" i="90"/>
  <c r="DH510" i="90"/>
  <c r="DI510" i="90" s="1"/>
  <c r="DJ510" i="90" s="1"/>
  <c r="DK510" i="90" s="1"/>
  <c r="DL510" i="90" s="1"/>
  <c r="DM510" i="90" s="1"/>
  <c r="DN510" i="90" s="1"/>
  <c r="DO510" i="90" s="1"/>
  <c r="DP510" i="90" s="1"/>
  <c r="DQ510" i="90" s="1"/>
  <c r="DR510" i="90" s="1"/>
  <c r="DS510" i="90" s="1"/>
  <c r="EA510" i="90"/>
  <c r="EC510" i="90"/>
  <c r="EI510" i="90"/>
  <c r="DY510" i="90"/>
  <c r="ED510" i="90"/>
  <c r="EG510" i="90"/>
  <c r="EE510" i="90"/>
  <c r="EK510" i="90" l="1"/>
  <c r="FY510" i="90" s="1"/>
  <c r="FZ510" i="90" l="1"/>
  <c r="DH511" i="90" l="1"/>
  <c r="DI511" i="90" s="1"/>
  <c r="DJ511" i="90" s="1"/>
  <c r="DK511" i="90" s="1"/>
  <c r="DL511" i="90" s="1"/>
  <c r="DM511" i="90" s="1"/>
  <c r="DN511" i="90" s="1"/>
  <c r="DO511" i="90" s="1"/>
  <c r="DP511" i="90" s="1"/>
  <c r="DQ511" i="90" s="1"/>
  <c r="DR511" i="90" s="1"/>
  <c r="DS511" i="90" s="1"/>
  <c r="BY511" i="90"/>
  <c r="BZ511" i="90" s="1"/>
  <c r="CA511" i="90" s="1"/>
  <c r="CB511" i="90" s="1"/>
  <c r="CC511" i="90" s="1"/>
  <c r="CD511" i="90" s="1"/>
  <c r="CE511" i="90" s="1"/>
  <c r="CF511" i="90" s="1"/>
  <c r="CG511" i="90" s="1"/>
  <c r="CH511" i="90" s="1"/>
  <c r="CI511" i="90" s="1"/>
  <c r="EC511" i="90"/>
  <c r="EG511" i="90"/>
  <c r="BX511" i="90"/>
  <c r="EA511" i="90"/>
  <c r="ED511" i="90"/>
  <c r="EF511" i="90"/>
  <c r="EB511" i="90"/>
  <c r="EJ511" i="90"/>
  <c r="EH511" i="90"/>
  <c r="DZ511" i="90"/>
  <c r="DY511" i="90"/>
  <c r="EI511" i="90"/>
  <c r="CP511" i="90"/>
  <c r="CQ511" i="90" s="1"/>
  <c r="CR511" i="90" s="1"/>
  <c r="CS511" i="90" s="1"/>
  <c r="CT511" i="90" s="1"/>
  <c r="CU511" i="90" s="1"/>
  <c r="CV511" i="90" s="1"/>
  <c r="CW511" i="90" s="1"/>
  <c r="CX511" i="90" s="1"/>
  <c r="CY511" i="90" s="1"/>
  <c r="CZ511" i="90" s="1"/>
  <c r="DA511" i="90" s="1"/>
  <c r="EE511" i="90"/>
  <c r="EK511" i="90" l="1"/>
  <c r="FY511" i="90" s="1"/>
  <c r="FZ511" i="90" l="1"/>
  <c r="BX512" i="90" l="1"/>
  <c r="EJ512" i="90"/>
  <c r="EI512" i="90"/>
  <c r="DY512" i="90"/>
  <c r="EB512" i="90"/>
  <c r="EF512" i="90"/>
  <c r="EH512" i="90"/>
  <c r="DZ512" i="90"/>
  <c r="DH512" i="90"/>
  <c r="DI512" i="90" s="1"/>
  <c r="DJ512" i="90" s="1"/>
  <c r="DK512" i="90" s="1"/>
  <c r="DL512" i="90" s="1"/>
  <c r="DM512" i="90" s="1"/>
  <c r="DN512" i="90" s="1"/>
  <c r="DO512" i="90" s="1"/>
  <c r="DP512" i="90" s="1"/>
  <c r="DQ512" i="90" s="1"/>
  <c r="DR512" i="90" s="1"/>
  <c r="DS512" i="90" s="1"/>
  <c r="CP512" i="90"/>
  <c r="CQ512" i="90" s="1"/>
  <c r="CR512" i="90" s="1"/>
  <c r="CS512" i="90" s="1"/>
  <c r="CT512" i="90" s="1"/>
  <c r="CU512" i="90" s="1"/>
  <c r="CV512" i="90" s="1"/>
  <c r="CW512" i="90" s="1"/>
  <c r="CX512" i="90" s="1"/>
  <c r="CY512" i="90" s="1"/>
  <c r="CZ512" i="90" s="1"/>
  <c r="DA512" i="90" s="1"/>
  <c r="EC512" i="90"/>
  <c r="ED512" i="90"/>
  <c r="EE512" i="90"/>
  <c r="BY512" i="90"/>
  <c r="BZ512" i="90" s="1"/>
  <c r="CA512" i="90" s="1"/>
  <c r="CB512" i="90" s="1"/>
  <c r="CC512" i="90" s="1"/>
  <c r="CD512" i="90" s="1"/>
  <c r="CE512" i="90" s="1"/>
  <c r="CF512" i="90" s="1"/>
  <c r="CG512" i="90" s="1"/>
  <c r="CH512" i="90" s="1"/>
  <c r="CI512" i="90" s="1"/>
  <c r="EG512" i="90"/>
  <c r="EA512" i="90"/>
  <c r="EK512" i="90" l="1"/>
  <c r="FY512" i="90" l="1"/>
  <c r="FZ512" i="90" l="1"/>
  <c r="EF513" i="90" l="1"/>
  <c r="DH513" i="90"/>
  <c r="DI513" i="90" s="1"/>
  <c r="DJ513" i="90" s="1"/>
  <c r="DK513" i="90" s="1"/>
  <c r="DL513" i="90" s="1"/>
  <c r="DM513" i="90" s="1"/>
  <c r="DN513" i="90" s="1"/>
  <c r="DO513" i="90" s="1"/>
  <c r="DP513" i="90" s="1"/>
  <c r="DQ513" i="90" s="1"/>
  <c r="DR513" i="90" s="1"/>
  <c r="DS513" i="90" s="1"/>
  <c r="EC513" i="90"/>
  <c r="EB513" i="90"/>
  <c r="DZ513" i="90"/>
  <c r="ED513" i="90"/>
  <c r="EA513" i="90"/>
  <c r="EE513" i="90"/>
  <c r="EI513" i="90"/>
  <c r="CP513" i="90"/>
  <c r="CQ513" i="90" s="1"/>
  <c r="CR513" i="90" s="1"/>
  <c r="CS513" i="90" s="1"/>
  <c r="CT513" i="90" s="1"/>
  <c r="CU513" i="90" s="1"/>
  <c r="CV513" i="90" s="1"/>
  <c r="CW513" i="90" s="1"/>
  <c r="CX513" i="90" s="1"/>
  <c r="CY513" i="90" s="1"/>
  <c r="CZ513" i="90" s="1"/>
  <c r="DA513" i="90" s="1"/>
  <c r="BX513" i="90"/>
  <c r="BY513" i="90" s="1"/>
  <c r="BZ513" i="90" s="1"/>
  <c r="CA513" i="90" s="1"/>
  <c r="CB513" i="90" s="1"/>
  <c r="CC513" i="90" s="1"/>
  <c r="CD513" i="90" s="1"/>
  <c r="CE513" i="90" s="1"/>
  <c r="CF513" i="90" s="1"/>
  <c r="CG513" i="90" s="1"/>
  <c r="CH513" i="90" s="1"/>
  <c r="CI513" i="90" s="1"/>
  <c r="EJ513" i="90"/>
  <c r="EG513" i="90"/>
  <c r="DY513" i="90"/>
  <c r="EH513" i="90"/>
  <c r="EK513" i="90" l="1"/>
  <c r="FY513" i="90" s="1"/>
  <c r="FZ513" i="90" l="1"/>
  <c r="GE513" i="90"/>
  <c r="DH514" i="90" l="1"/>
  <c r="DI514" i="90" s="1"/>
  <c r="DJ514" i="90" s="1"/>
  <c r="DK514" i="90" s="1"/>
  <c r="DL514" i="90" s="1"/>
  <c r="DM514" i="90" s="1"/>
  <c r="DN514" i="90" s="1"/>
  <c r="DO514" i="90" s="1"/>
  <c r="DP514" i="90" s="1"/>
  <c r="DQ514" i="90" s="1"/>
  <c r="DR514" i="90" s="1"/>
  <c r="DS514" i="90" s="1"/>
  <c r="EF514" i="90"/>
  <c r="EI514" i="90"/>
  <c r="DZ514" i="90"/>
  <c r="EJ514" i="90"/>
  <c r="BX514" i="90"/>
  <c r="EA514" i="90"/>
  <c r="CP514" i="90"/>
  <c r="CQ514" i="90" s="1"/>
  <c r="CR514" i="90" s="1"/>
  <c r="CS514" i="90" s="1"/>
  <c r="CT514" i="90" s="1"/>
  <c r="CU514" i="90" s="1"/>
  <c r="CV514" i="90" s="1"/>
  <c r="CW514" i="90" s="1"/>
  <c r="CX514" i="90" s="1"/>
  <c r="CY514" i="90" s="1"/>
  <c r="CZ514" i="90" s="1"/>
  <c r="DA514" i="90" s="1"/>
  <c r="EH514" i="90"/>
  <c r="BY514" i="90"/>
  <c r="BZ514" i="90" s="1"/>
  <c r="CA514" i="90" s="1"/>
  <c r="CB514" i="90" s="1"/>
  <c r="CC514" i="90" s="1"/>
  <c r="CD514" i="90" s="1"/>
  <c r="CE514" i="90" s="1"/>
  <c r="CF514" i="90" s="1"/>
  <c r="CG514" i="90" s="1"/>
  <c r="CH514" i="90" s="1"/>
  <c r="CI514" i="90" s="1"/>
  <c r="ED514" i="90"/>
  <c r="EC514" i="90"/>
  <c r="DY514" i="90"/>
  <c r="EE514" i="90"/>
  <c r="EB514" i="90"/>
  <c r="EG514" i="90"/>
  <c r="EK514" i="90" l="1"/>
  <c r="FY514" i="90" s="1"/>
  <c r="FZ514" i="90" l="1"/>
  <c r="GE514" i="90"/>
  <c r="EJ515" i="90" l="1"/>
  <c r="EB515" i="90"/>
  <c r="EF515" i="90"/>
  <c r="EG515" i="90"/>
  <c r="DH515" i="90"/>
  <c r="DI515" i="90" s="1"/>
  <c r="DJ515" i="90" s="1"/>
  <c r="DK515" i="90" s="1"/>
  <c r="DL515" i="90" s="1"/>
  <c r="DM515" i="90" s="1"/>
  <c r="DN515" i="90" s="1"/>
  <c r="DO515" i="90" s="1"/>
  <c r="DP515" i="90" s="1"/>
  <c r="DQ515" i="90" s="1"/>
  <c r="DR515" i="90" s="1"/>
  <c r="DS515" i="90" s="1"/>
  <c r="EE515" i="90"/>
  <c r="CP515" i="90"/>
  <c r="CQ515" i="90" s="1"/>
  <c r="CR515" i="90" s="1"/>
  <c r="CS515" i="90" s="1"/>
  <c r="CT515" i="90" s="1"/>
  <c r="CU515" i="90" s="1"/>
  <c r="CV515" i="90" s="1"/>
  <c r="CW515" i="90" s="1"/>
  <c r="CX515" i="90" s="1"/>
  <c r="CY515" i="90" s="1"/>
  <c r="CZ515" i="90" s="1"/>
  <c r="DA515" i="90" s="1"/>
  <c r="DZ515" i="90"/>
  <c r="EI515" i="90"/>
  <c r="EC515" i="90"/>
  <c r="DY515" i="90"/>
  <c r="EA515" i="90"/>
  <c r="ED515" i="90"/>
  <c r="EH515" i="90"/>
  <c r="EK515" i="90" l="1"/>
  <c r="BX515" i="90"/>
  <c r="BY515" i="90" s="1"/>
  <c r="BZ515" i="90" s="1"/>
  <c r="CA515" i="90" s="1"/>
  <c r="CB515" i="90" s="1"/>
  <c r="CC515" i="90" s="1"/>
  <c r="CD515" i="90" s="1"/>
  <c r="CE515" i="90" s="1"/>
  <c r="CF515" i="90" s="1"/>
  <c r="CG515" i="90" s="1"/>
  <c r="CH515" i="90" s="1"/>
  <c r="CI515" i="90" s="1"/>
  <c r="FY515" i="90" l="1"/>
  <c r="ED516" i="90" l="1"/>
  <c r="GE515" i="90"/>
  <c r="FZ515" i="90"/>
  <c r="EG516" i="90" l="1"/>
  <c r="EA516" i="90"/>
  <c r="EB516" i="90"/>
  <c r="CP516" i="90"/>
  <c r="CQ516" i="90" s="1"/>
  <c r="CR516" i="90" s="1"/>
  <c r="CS516" i="90" s="1"/>
  <c r="CT516" i="90" s="1"/>
  <c r="CU516" i="90" s="1"/>
  <c r="CV516" i="90" s="1"/>
  <c r="CW516" i="90" s="1"/>
  <c r="CX516" i="90" s="1"/>
  <c r="CY516" i="90" s="1"/>
  <c r="CZ516" i="90" s="1"/>
  <c r="DA516" i="90" s="1"/>
  <c r="EI516" i="90"/>
  <c r="DY516" i="90"/>
  <c r="EH516" i="90"/>
  <c r="DZ516" i="90"/>
  <c r="DH516" i="90"/>
  <c r="DI516" i="90" s="1"/>
  <c r="DJ516" i="90" s="1"/>
  <c r="DK516" i="90" s="1"/>
  <c r="DL516" i="90" s="1"/>
  <c r="DM516" i="90" s="1"/>
  <c r="DN516" i="90" s="1"/>
  <c r="DO516" i="90" s="1"/>
  <c r="DP516" i="90" s="1"/>
  <c r="DQ516" i="90" s="1"/>
  <c r="DR516" i="90" s="1"/>
  <c r="DS516" i="90" s="1"/>
  <c r="EJ516" i="90"/>
  <c r="EC516" i="90"/>
  <c r="BX516" i="90"/>
  <c r="BY516" i="90" s="1"/>
  <c r="BZ516" i="90" s="1"/>
  <c r="CA516" i="90" s="1"/>
  <c r="CB516" i="90" s="1"/>
  <c r="CC516" i="90" s="1"/>
  <c r="CD516" i="90" s="1"/>
  <c r="CE516" i="90" s="1"/>
  <c r="CF516" i="90" s="1"/>
  <c r="CG516" i="90" s="1"/>
  <c r="CH516" i="90" s="1"/>
  <c r="CI516" i="90" s="1"/>
  <c r="EE516" i="90"/>
  <c r="EF516" i="90"/>
  <c r="EK516" i="90" l="1"/>
  <c r="FY516" i="90" s="1"/>
  <c r="GE516" i="90" s="1"/>
  <c r="FZ516" i="90" l="1"/>
  <c r="EI517" i="90" l="1"/>
  <c r="EH517" i="90"/>
  <c r="EF517" i="90"/>
  <c r="EB517" i="90"/>
  <c r="EC517" i="90"/>
  <c r="EE517" i="90"/>
  <c r="BY517" i="90"/>
  <c r="BZ517" i="90" s="1"/>
  <c r="CA517" i="90" s="1"/>
  <c r="CB517" i="90" s="1"/>
  <c r="CC517" i="90" s="1"/>
  <c r="CD517" i="90" s="1"/>
  <c r="CE517" i="90" s="1"/>
  <c r="CF517" i="90" s="1"/>
  <c r="CG517" i="90" s="1"/>
  <c r="CH517" i="90" s="1"/>
  <c r="CI517" i="90" s="1"/>
  <c r="EG517" i="90"/>
  <c r="DY517" i="90"/>
  <c r="DH517" i="90"/>
  <c r="DI517" i="90" s="1"/>
  <c r="DJ517" i="90" s="1"/>
  <c r="DK517" i="90" s="1"/>
  <c r="DL517" i="90" s="1"/>
  <c r="DM517" i="90" s="1"/>
  <c r="DN517" i="90" s="1"/>
  <c r="DO517" i="90" s="1"/>
  <c r="DP517" i="90" s="1"/>
  <c r="DQ517" i="90" s="1"/>
  <c r="DR517" i="90" s="1"/>
  <c r="DS517" i="90" s="1"/>
  <c r="DZ517" i="90"/>
  <c r="BX517" i="90"/>
  <c r="ED517" i="90"/>
  <c r="EJ517" i="90"/>
  <c r="CP517" i="90"/>
  <c r="CQ517" i="90" s="1"/>
  <c r="CR517" i="90" s="1"/>
  <c r="CS517" i="90" s="1"/>
  <c r="CT517" i="90" s="1"/>
  <c r="CU517" i="90" s="1"/>
  <c r="CV517" i="90" s="1"/>
  <c r="CW517" i="90" s="1"/>
  <c r="CX517" i="90" s="1"/>
  <c r="CY517" i="90" s="1"/>
  <c r="CZ517" i="90" s="1"/>
  <c r="DA517" i="90" s="1"/>
  <c r="EA517" i="90"/>
  <c r="EK517" i="90" l="1"/>
  <c r="FY517" i="90" s="1"/>
  <c r="FZ517" i="90"/>
  <c r="ED518" i="90" l="1"/>
  <c r="DH518" i="90"/>
  <c r="DI518" i="90" s="1"/>
  <c r="DJ518" i="90" s="1"/>
  <c r="DK518" i="90" s="1"/>
  <c r="DL518" i="90" s="1"/>
  <c r="DM518" i="90" s="1"/>
  <c r="DN518" i="90" s="1"/>
  <c r="DO518" i="90" s="1"/>
  <c r="DP518" i="90" s="1"/>
  <c r="DQ518" i="90" s="1"/>
  <c r="DR518" i="90" s="1"/>
  <c r="DS518" i="90" s="1"/>
  <c r="BX518" i="90"/>
  <c r="BY518" i="90" s="1"/>
  <c r="BZ518" i="90" s="1"/>
  <c r="CA518" i="90" s="1"/>
  <c r="CB518" i="90" s="1"/>
  <c r="CC518" i="90" s="1"/>
  <c r="CD518" i="90" s="1"/>
  <c r="CE518" i="90" s="1"/>
  <c r="CF518" i="90" s="1"/>
  <c r="CG518" i="90" s="1"/>
  <c r="CH518" i="90" s="1"/>
  <c r="CI518" i="90" s="1"/>
  <c r="EE518" i="90"/>
  <c r="CP518" i="90"/>
  <c r="CQ518" i="90" s="1"/>
  <c r="CR518" i="90" s="1"/>
  <c r="CS518" i="90" s="1"/>
  <c r="CT518" i="90" s="1"/>
  <c r="CU518" i="90" s="1"/>
  <c r="CV518" i="90" s="1"/>
  <c r="CW518" i="90" s="1"/>
  <c r="CX518" i="90" s="1"/>
  <c r="CY518" i="90" s="1"/>
  <c r="CZ518" i="90" s="1"/>
  <c r="DA518" i="90" s="1"/>
  <c r="EH518" i="90"/>
  <c r="EF518" i="90"/>
  <c r="EI518" i="90"/>
  <c r="EJ518" i="90"/>
  <c r="DY518" i="90"/>
  <c r="EB518" i="90"/>
  <c r="EC518" i="90"/>
  <c r="DZ518" i="90"/>
  <c r="EA518" i="90"/>
  <c r="EG518" i="90"/>
  <c r="EK518" i="90" l="1"/>
  <c r="FY518" i="90" s="1"/>
  <c r="FZ518" i="90" l="1"/>
  <c r="BX519" i="90" l="1"/>
  <c r="CP519" i="90"/>
  <c r="CQ519" i="90" s="1"/>
  <c r="CR519" i="90" s="1"/>
  <c r="CS519" i="90" s="1"/>
  <c r="CT519" i="90" s="1"/>
  <c r="CU519" i="90" s="1"/>
  <c r="CV519" i="90" s="1"/>
  <c r="CW519" i="90" s="1"/>
  <c r="CX519" i="90" s="1"/>
  <c r="CY519" i="90" s="1"/>
  <c r="CZ519" i="90" s="1"/>
  <c r="DA519" i="90" s="1"/>
  <c r="DH519" i="90"/>
  <c r="DI519" i="90" s="1"/>
  <c r="DJ519" i="90" s="1"/>
  <c r="DK519" i="90" s="1"/>
  <c r="DL519" i="90" s="1"/>
  <c r="DM519" i="90" s="1"/>
  <c r="DN519" i="90" s="1"/>
  <c r="DO519" i="90" s="1"/>
  <c r="DP519" i="90" s="1"/>
  <c r="DQ519" i="90" s="1"/>
  <c r="DR519" i="90" s="1"/>
  <c r="DS519" i="90" s="1"/>
  <c r="EF519" i="90"/>
  <c r="DZ519" i="90"/>
  <c r="BY519" i="90"/>
  <c r="BZ519" i="90" s="1"/>
  <c r="CA519" i="90" s="1"/>
  <c r="CB519" i="90" s="1"/>
  <c r="CC519" i="90" s="1"/>
  <c r="CD519" i="90" s="1"/>
  <c r="CE519" i="90" s="1"/>
  <c r="CF519" i="90" s="1"/>
  <c r="CG519" i="90" s="1"/>
  <c r="CH519" i="90" s="1"/>
  <c r="CI519" i="90" s="1"/>
  <c r="DY519" i="90"/>
  <c r="EG519" i="90"/>
  <c r="EB519" i="90"/>
  <c r="EC519" i="90"/>
  <c r="ED519" i="90"/>
  <c r="EA519" i="90"/>
  <c r="EI519" i="90"/>
  <c r="EE519" i="90"/>
  <c r="EJ519" i="90"/>
  <c r="EH519" i="90"/>
  <c r="EK519" i="90" l="1"/>
  <c r="FY519" i="90" l="1"/>
  <c r="FZ519" i="90" l="1"/>
  <c r="EH520" i="90"/>
  <c r="DH520" i="90"/>
  <c r="DI520" i="90" s="1"/>
  <c r="DJ520" i="90" s="1"/>
  <c r="DK520" i="90" s="1"/>
  <c r="DL520" i="90" s="1"/>
  <c r="DM520" i="90" s="1"/>
  <c r="DN520" i="90" s="1"/>
  <c r="DO520" i="90" s="1"/>
  <c r="DP520" i="90" s="1"/>
  <c r="DQ520" i="90" s="1"/>
  <c r="DR520" i="90" s="1"/>
  <c r="DS520" i="90" s="1"/>
  <c r="EB520" i="90"/>
  <c r="DZ520" i="90"/>
  <c r="EA520" i="90"/>
  <c r="EI520" i="90"/>
  <c r="CP520" i="90"/>
  <c r="CQ520" i="90" s="1"/>
  <c r="CR520" i="90" s="1"/>
  <c r="CS520" i="90" s="1"/>
  <c r="CT520" i="90" s="1"/>
  <c r="CU520" i="90" s="1"/>
  <c r="CV520" i="90" s="1"/>
  <c r="CW520" i="90" s="1"/>
  <c r="CX520" i="90" s="1"/>
  <c r="CY520" i="90" s="1"/>
  <c r="CZ520" i="90" s="1"/>
  <c r="DA520" i="90" s="1"/>
  <c r="DY520" i="90"/>
  <c r="EC520" i="90"/>
  <c r="EE520" i="90"/>
  <c r="BX520" i="90"/>
  <c r="ED520" i="90"/>
  <c r="EJ520" i="90"/>
  <c r="BY520" i="90"/>
  <c r="BZ520" i="90" s="1"/>
  <c r="CA520" i="90" s="1"/>
  <c r="CB520" i="90" s="1"/>
  <c r="CC520" i="90" s="1"/>
  <c r="CD520" i="90" s="1"/>
  <c r="CE520" i="90" s="1"/>
  <c r="CF520" i="90" s="1"/>
  <c r="CG520" i="90" s="1"/>
  <c r="CH520" i="90" s="1"/>
  <c r="CI520" i="90" s="1"/>
  <c r="EF520" i="90"/>
  <c r="EG520" i="90"/>
  <c r="EK520" i="90" l="1"/>
  <c r="FY520" i="90" l="1"/>
  <c r="FZ520" i="90" l="1"/>
  <c r="EH521" i="90" l="1"/>
  <c r="DZ521" i="90"/>
  <c r="DH521" i="90"/>
  <c r="DI521" i="90" s="1"/>
  <c r="DJ521" i="90" s="1"/>
  <c r="DK521" i="90" s="1"/>
  <c r="DL521" i="90" s="1"/>
  <c r="DM521" i="90" s="1"/>
  <c r="DN521" i="90" s="1"/>
  <c r="DO521" i="90" s="1"/>
  <c r="DP521" i="90" s="1"/>
  <c r="DQ521" i="90" s="1"/>
  <c r="DR521" i="90" s="1"/>
  <c r="DS521" i="90" s="1"/>
  <c r="EB521" i="90"/>
  <c r="EE521" i="90"/>
  <c r="EJ521" i="90"/>
  <c r="CP521" i="90"/>
  <c r="CQ521" i="90" s="1"/>
  <c r="CR521" i="90" s="1"/>
  <c r="CS521" i="90" s="1"/>
  <c r="CT521" i="90" s="1"/>
  <c r="CU521" i="90" s="1"/>
  <c r="CV521" i="90" s="1"/>
  <c r="CW521" i="90" s="1"/>
  <c r="CX521" i="90" s="1"/>
  <c r="CY521" i="90" s="1"/>
  <c r="CZ521" i="90" s="1"/>
  <c r="DA521" i="90" s="1"/>
  <c r="EF521" i="90"/>
  <c r="EA521" i="90"/>
  <c r="BX521" i="90"/>
  <c r="ED521" i="90"/>
  <c r="EC521" i="90"/>
  <c r="DY521" i="90"/>
  <c r="BY521" i="90"/>
  <c r="BZ521" i="90" s="1"/>
  <c r="CA521" i="90" s="1"/>
  <c r="CB521" i="90" s="1"/>
  <c r="CC521" i="90" s="1"/>
  <c r="CD521" i="90" s="1"/>
  <c r="CE521" i="90" s="1"/>
  <c r="CF521" i="90" s="1"/>
  <c r="CG521" i="90" s="1"/>
  <c r="CH521" i="90" s="1"/>
  <c r="CI521" i="90" s="1"/>
  <c r="EI521" i="90"/>
  <c r="EG521" i="90"/>
  <c r="EK521" i="90" l="1"/>
  <c r="FY521" i="90" l="1"/>
  <c r="FZ521" i="90" l="1"/>
  <c r="GE521" i="90"/>
  <c r="DH522" i="90" l="1"/>
  <c r="DI522" i="90" s="1"/>
  <c r="DJ522" i="90" s="1"/>
  <c r="DK522" i="90" s="1"/>
  <c r="DL522" i="90" s="1"/>
  <c r="DM522" i="90" s="1"/>
  <c r="DN522" i="90" s="1"/>
  <c r="DO522" i="90" s="1"/>
  <c r="DP522" i="90" s="1"/>
  <c r="DQ522" i="90" s="1"/>
  <c r="DR522" i="90" s="1"/>
  <c r="DS522" i="90" s="1"/>
  <c r="DZ522" i="90"/>
  <c r="EG522" i="90"/>
  <c r="EC522" i="90"/>
  <c r="EI522" i="90"/>
  <c r="EF522" i="90"/>
  <c r="EE522" i="90"/>
  <c r="EB522" i="90"/>
  <c r="EJ522" i="90"/>
  <c r="CP522" i="90"/>
  <c r="CQ522" i="90" s="1"/>
  <c r="CR522" i="90" s="1"/>
  <c r="CS522" i="90" s="1"/>
  <c r="CT522" i="90" s="1"/>
  <c r="CU522" i="90" s="1"/>
  <c r="CV522" i="90" s="1"/>
  <c r="CW522" i="90" s="1"/>
  <c r="CX522" i="90" s="1"/>
  <c r="CY522" i="90" s="1"/>
  <c r="CZ522" i="90" s="1"/>
  <c r="DA522" i="90" s="1"/>
  <c r="BX522" i="90"/>
  <c r="BY522" i="90" s="1"/>
  <c r="BZ522" i="90" s="1"/>
  <c r="CA522" i="90" s="1"/>
  <c r="CB522" i="90" s="1"/>
  <c r="CC522" i="90" s="1"/>
  <c r="CD522" i="90" s="1"/>
  <c r="CE522" i="90" s="1"/>
  <c r="CF522" i="90" s="1"/>
  <c r="CG522" i="90" s="1"/>
  <c r="CH522" i="90" s="1"/>
  <c r="CI522" i="90" s="1"/>
  <c r="DY522" i="90"/>
  <c r="EH522" i="90"/>
  <c r="ED522" i="90"/>
  <c r="EA522" i="90"/>
  <c r="EK522" i="90" l="1"/>
  <c r="FY522" i="90" l="1"/>
  <c r="GE522" i="90" l="1"/>
  <c r="FZ522" i="90"/>
  <c r="EH523" i="90" l="1"/>
  <c r="DH523" i="90"/>
  <c r="DI523" i="90" s="1"/>
  <c r="DJ523" i="90" s="1"/>
  <c r="DK523" i="90" s="1"/>
  <c r="DL523" i="90" s="1"/>
  <c r="DM523" i="90" s="1"/>
  <c r="DN523" i="90" s="1"/>
  <c r="DO523" i="90" s="1"/>
  <c r="DP523" i="90" s="1"/>
  <c r="DQ523" i="90" s="1"/>
  <c r="DR523" i="90" s="1"/>
  <c r="DS523" i="90" s="1"/>
  <c r="EF523" i="90"/>
  <c r="CP523" i="90"/>
  <c r="CQ523" i="90" s="1"/>
  <c r="CR523" i="90" s="1"/>
  <c r="CS523" i="90" s="1"/>
  <c r="CT523" i="90" s="1"/>
  <c r="CU523" i="90" s="1"/>
  <c r="CV523" i="90" s="1"/>
  <c r="CW523" i="90" s="1"/>
  <c r="CX523" i="90" s="1"/>
  <c r="CY523" i="90" s="1"/>
  <c r="CZ523" i="90" s="1"/>
  <c r="DA523" i="90" s="1"/>
  <c r="EJ523" i="90"/>
  <c r="DY523" i="90"/>
  <c r="EG523" i="90"/>
  <c r="EB523" i="90"/>
  <c r="EE523" i="90"/>
  <c r="DZ523" i="90"/>
  <c r="EC523" i="90"/>
  <c r="EA523" i="90"/>
  <c r="EI523" i="90"/>
  <c r="ED523" i="90"/>
  <c r="EK523" i="90" l="1"/>
  <c r="FY523" i="90" s="1"/>
  <c r="FZ523" i="90" s="1"/>
  <c r="BX523" i="90"/>
  <c r="BY523" i="90" s="1"/>
  <c r="BZ523" i="90" s="1"/>
  <c r="CA523" i="90" s="1"/>
  <c r="CB523" i="90" s="1"/>
  <c r="CC523" i="90" s="1"/>
  <c r="CD523" i="90" s="1"/>
  <c r="CE523" i="90" s="1"/>
  <c r="CF523" i="90" s="1"/>
  <c r="CG523" i="90" s="1"/>
  <c r="CH523" i="90" s="1"/>
  <c r="CI523" i="90" s="1"/>
  <c r="GE523" i="90" l="1"/>
  <c r="ED524" i="90" l="1"/>
  <c r="EB524" i="90"/>
  <c r="EC524" i="90"/>
  <c r="EF524" i="90"/>
  <c r="EI524" i="90"/>
  <c r="EJ524" i="90"/>
  <c r="EG524" i="90"/>
  <c r="EH524" i="90"/>
  <c r="CP524" i="90"/>
  <c r="CQ524" i="90" s="1"/>
  <c r="CR524" i="90" s="1"/>
  <c r="CS524" i="90" s="1"/>
  <c r="CT524" i="90" s="1"/>
  <c r="CU524" i="90" s="1"/>
  <c r="CV524" i="90" s="1"/>
  <c r="CW524" i="90" s="1"/>
  <c r="CX524" i="90" s="1"/>
  <c r="CY524" i="90" s="1"/>
  <c r="CZ524" i="90" s="1"/>
  <c r="DA524" i="90" s="1"/>
  <c r="DY524" i="90"/>
  <c r="DZ524" i="90"/>
  <c r="DH524" i="90"/>
  <c r="DI524" i="90" s="1"/>
  <c r="DJ524" i="90" s="1"/>
  <c r="DK524" i="90" s="1"/>
  <c r="DL524" i="90" s="1"/>
  <c r="DM524" i="90" s="1"/>
  <c r="DN524" i="90" s="1"/>
  <c r="DO524" i="90" s="1"/>
  <c r="DP524" i="90" s="1"/>
  <c r="DQ524" i="90" s="1"/>
  <c r="DR524" i="90" s="1"/>
  <c r="DS524" i="90" s="1"/>
  <c r="EE524" i="90"/>
  <c r="EA524" i="90"/>
  <c r="BX524" i="90"/>
  <c r="BY524" i="90" s="1"/>
  <c r="BZ524" i="90" s="1"/>
  <c r="CA524" i="90" s="1"/>
  <c r="CB524" i="90" s="1"/>
  <c r="CC524" i="90" s="1"/>
  <c r="CD524" i="90" s="1"/>
  <c r="CE524" i="90" s="1"/>
  <c r="CF524" i="90" s="1"/>
  <c r="CG524" i="90" s="1"/>
  <c r="CH524" i="90" s="1"/>
  <c r="CI524" i="90" s="1"/>
  <c r="EK524" i="90" l="1"/>
  <c r="FY524" i="90" s="1"/>
  <c r="FZ524" i="90" l="1"/>
  <c r="GE524" i="90"/>
  <c r="BX525" i="90" l="1"/>
  <c r="BY525" i="90" s="1"/>
  <c r="BZ525" i="90" s="1"/>
  <c r="CA525" i="90" s="1"/>
  <c r="CB525" i="90" s="1"/>
  <c r="CC525" i="90" s="1"/>
  <c r="CD525" i="90" s="1"/>
  <c r="CE525" i="90" s="1"/>
  <c r="CF525" i="90" s="1"/>
  <c r="CG525" i="90" s="1"/>
  <c r="CH525" i="90" s="1"/>
  <c r="CI525" i="90" s="1"/>
  <c r="EB525" i="90"/>
  <c r="DH525" i="90"/>
  <c r="DI525" i="90" s="1"/>
  <c r="DJ525" i="90" s="1"/>
  <c r="DK525" i="90" s="1"/>
  <c r="DL525" i="90" s="1"/>
  <c r="DM525" i="90" s="1"/>
  <c r="DN525" i="90" s="1"/>
  <c r="DO525" i="90" s="1"/>
  <c r="DP525" i="90" s="1"/>
  <c r="DQ525" i="90" s="1"/>
  <c r="DR525" i="90" s="1"/>
  <c r="DS525" i="90" s="1"/>
  <c r="CP525" i="90"/>
  <c r="CQ525" i="90" s="1"/>
  <c r="CR525" i="90" s="1"/>
  <c r="CS525" i="90" s="1"/>
  <c r="CT525" i="90" s="1"/>
  <c r="CU525" i="90" s="1"/>
  <c r="CV525" i="90" s="1"/>
  <c r="CW525" i="90" s="1"/>
  <c r="CX525" i="90" s="1"/>
  <c r="CY525" i="90" s="1"/>
  <c r="CZ525" i="90" s="1"/>
  <c r="DA525" i="90" s="1"/>
  <c r="EI525" i="90"/>
  <c r="EF525" i="90"/>
  <c r="EG525" i="90"/>
  <c r="EH525" i="90"/>
  <c r="EC525" i="90"/>
  <c r="DY525" i="90"/>
  <c r="EE525" i="90"/>
  <c r="ED525" i="90"/>
  <c r="DZ525" i="90"/>
  <c r="EA525" i="90"/>
  <c r="EJ525" i="90"/>
  <c r="EK525" i="90" l="1"/>
  <c r="FY525" i="90" s="1"/>
  <c r="FZ525" i="90" l="1"/>
  <c r="EA526" i="90" l="1"/>
  <c r="EI526" i="90"/>
  <c r="EH526" i="90"/>
  <c r="EB526" i="90"/>
  <c r="DH526" i="90"/>
  <c r="DI526" i="90" s="1"/>
  <c r="DJ526" i="90" s="1"/>
  <c r="DK526" i="90" s="1"/>
  <c r="DL526" i="90" s="1"/>
  <c r="DM526" i="90" s="1"/>
  <c r="DN526" i="90" s="1"/>
  <c r="DO526" i="90" s="1"/>
  <c r="DP526" i="90" s="1"/>
  <c r="DQ526" i="90" s="1"/>
  <c r="DR526" i="90" s="1"/>
  <c r="DS526" i="90" s="1"/>
  <c r="EC526" i="90"/>
  <c r="CP526" i="90"/>
  <c r="CQ526" i="90" s="1"/>
  <c r="CR526" i="90" s="1"/>
  <c r="CS526" i="90" s="1"/>
  <c r="CT526" i="90" s="1"/>
  <c r="CU526" i="90" s="1"/>
  <c r="CV526" i="90" s="1"/>
  <c r="CW526" i="90" s="1"/>
  <c r="CX526" i="90" s="1"/>
  <c r="CY526" i="90" s="1"/>
  <c r="CZ526" i="90" s="1"/>
  <c r="DA526" i="90" s="1"/>
  <c r="DY526" i="90"/>
  <c r="EF526" i="90"/>
  <c r="ED526" i="90"/>
  <c r="BX526" i="90"/>
  <c r="BY526" i="90" s="1"/>
  <c r="BZ526" i="90" s="1"/>
  <c r="CA526" i="90" s="1"/>
  <c r="CB526" i="90" s="1"/>
  <c r="CC526" i="90" s="1"/>
  <c r="CD526" i="90" s="1"/>
  <c r="CE526" i="90" s="1"/>
  <c r="CF526" i="90" s="1"/>
  <c r="CG526" i="90" s="1"/>
  <c r="CH526" i="90" s="1"/>
  <c r="CI526" i="90" s="1"/>
  <c r="EE526" i="90"/>
  <c r="EG526" i="90"/>
  <c r="EJ526" i="90"/>
  <c r="DZ526" i="90"/>
  <c r="EK526" i="90" l="1"/>
  <c r="FY526" i="90" l="1"/>
  <c r="FZ526" i="90" l="1"/>
  <c r="EI527" i="90" l="1"/>
  <c r="EA527" i="90"/>
  <c r="EB527" i="90"/>
  <c r="EJ527" i="90"/>
  <c r="EH527" i="90"/>
  <c r="EF527" i="90"/>
  <c r="CP527" i="90"/>
  <c r="CQ527" i="90" s="1"/>
  <c r="CR527" i="90" s="1"/>
  <c r="CS527" i="90" s="1"/>
  <c r="CT527" i="90" s="1"/>
  <c r="CU527" i="90" s="1"/>
  <c r="CV527" i="90" s="1"/>
  <c r="CW527" i="90" s="1"/>
  <c r="CX527" i="90" s="1"/>
  <c r="CY527" i="90" s="1"/>
  <c r="CZ527" i="90" s="1"/>
  <c r="DA527" i="90" s="1"/>
  <c r="DH527" i="90"/>
  <c r="DI527" i="90" s="1"/>
  <c r="DJ527" i="90" s="1"/>
  <c r="DK527" i="90" s="1"/>
  <c r="DL527" i="90" s="1"/>
  <c r="DM527" i="90" s="1"/>
  <c r="DN527" i="90" s="1"/>
  <c r="DO527" i="90" s="1"/>
  <c r="DP527" i="90" s="1"/>
  <c r="DQ527" i="90" s="1"/>
  <c r="DR527" i="90" s="1"/>
  <c r="DS527" i="90" s="1"/>
  <c r="EE527" i="90"/>
  <c r="DY527" i="90"/>
  <c r="BX527" i="90"/>
  <c r="BY527" i="90" s="1"/>
  <c r="BZ527" i="90" s="1"/>
  <c r="CA527" i="90" s="1"/>
  <c r="CB527" i="90" s="1"/>
  <c r="CC527" i="90" s="1"/>
  <c r="CD527" i="90" s="1"/>
  <c r="CE527" i="90" s="1"/>
  <c r="CF527" i="90" s="1"/>
  <c r="CG527" i="90" s="1"/>
  <c r="CH527" i="90" s="1"/>
  <c r="CI527" i="90" s="1"/>
  <c r="EC527" i="90"/>
  <c r="EG527" i="90"/>
  <c r="ED527" i="90"/>
  <c r="DZ527" i="90"/>
  <c r="EK527" i="90" l="1"/>
  <c r="FY527" i="90" l="1"/>
  <c r="FZ527" i="90" s="1"/>
  <c r="CP528" i="90" l="1"/>
  <c r="CQ528" i="90" s="1"/>
  <c r="CR528" i="90" s="1"/>
  <c r="CS528" i="90" s="1"/>
  <c r="CT528" i="90" s="1"/>
  <c r="CU528" i="90" s="1"/>
  <c r="CV528" i="90" s="1"/>
  <c r="CW528" i="90" s="1"/>
  <c r="CX528" i="90" s="1"/>
  <c r="CY528" i="90" s="1"/>
  <c r="CZ528" i="90" s="1"/>
  <c r="DA528" i="90" s="1"/>
  <c r="EE528" i="90"/>
  <c r="DZ528" i="90"/>
  <c r="EH528" i="90"/>
  <c r="EA528" i="90"/>
  <c r="ED528" i="90"/>
  <c r="EB528" i="90" l="1"/>
  <c r="BX528" i="90"/>
  <c r="BY528" i="90"/>
  <c r="BZ528" i="90" s="1"/>
  <c r="CA528" i="90" s="1"/>
  <c r="CB528" i="90" s="1"/>
  <c r="CC528" i="90" s="1"/>
  <c r="CD528" i="90" s="1"/>
  <c r="CE528" i="90" s="1"/>
  <c r="CF528" i="90" s="1"/>
  <c r="CG528" i="90" s="1"/>
  <c r="CH528" i="90" s="1"/>
  <c r="CI528" i="90" s="1"/>
  <c r="EC528" i="90"/>
  <c r="EJ528" i="90"/>
  <c r="EF528" i="90"/>
  <c r="DH528" i="90"/>
  <c r="DI528" i="90" s="1"/>
  <c r="DJ528" i="90" s="1"/>
  <c r="DK528" i="90" s="1"/>
  <c r="DL528" i="90" s="1"/>
  <c r="DM528" i="90" s="1"/>
  <c r="DN528" i="90" s="1"/>
  <c r="DO528" i="90" s="1"/>
  <c r="DP528" i="90" s="1"/>
  <c r="DQ528" i="90" s="1"/>
  <c r="DR528" i="90" s="1"/>
  <c r="DS528" i="90" s="1"/>
  <c r="DY528" i="90"/>
  <c r="EG528" i="90"/>
  <c r="EI528" i="90"/>
  <c r="EK528" i="90" l="1"/>
  <c r="FY528" i="90" s="1"/>
  <c r="FZ528" i="90" s="1"/>
  <c r="EA529" i="90" l="1"/>
  <c r="EJ529" i="90"/>
  <c r="EE529" i="90"/>
  <c r="DZ529" i="90"/>
  <c r="DY529" i="90"/>
  <c r="DH529" i="90"/>
  <c r="DI529" i="90" s="1"/>
  <c r="DJ529" i="90" s="1"/>
  <c r="DK529" i="90" s="1"/>
  <c r="DL529" i="90" s="1"/>
  <c r="DM529" i="90" s="1"/>
  <c r="DN529" i="90" s="1"/>
  <c r="DO529" i="90" s="1"/>
  <c r="DP529" i="90" s="1"/>
  <c r="DQ529" i="90" s="1"/>
  <c r="DR529" i="90" s="1"/>
  <c r="DS529" i="90" s="1"/>
  <c r="EF529" i="90"/>
  <c r="EG529" i="90"/>
  <c r="EB529" i="90"/>
  <c r="BX529" i="90"/>
  <c r="BY529" i="90" s="1"/>
  <c r="BZ529" i="90" s="1"/>
  <c r="CA529" i="90" s="1"/>
  <c r="CB529" i="90" s="1"/>
  <c r="CC529" i="90" s="1"/>
  <c r="CD529" i="90" s="1"/>
  <c r="CE529" i="90" s="1"/>
  <c r="CF529" i="90" s="1"/>
  <c r="CG529" i="90" s="1"/>
  <c r="CH529" i="90" s="1"/>
  <c r="CI529" i="90" s="1"/>
  <c r="EH529" i="90"/>
  <c r="EC529" i="90"/>
  <c r="EI529" i="90"/>
  <c r="CP529" i="90" l="1"/>
  <c r="CQ529" i="90" s="1"/>
  <c r="CR529" i="90" s="1"/>
  <c r="CS529" i="90" s="1"/>
  <c r="CT529" i="90" s="1"/>
  <c r="CU529" i="90" s="1"/>
  <c r="CV529" i="90" s="1"/>
  <c r="CW529" i="90" s="1"/>
  <c r="CX529" i="90" s="1"/>
  <c r="CY529" i="90" s="1"/>
  <c r="CZ529" i="90" s="1"/>
  <c r="DA529" i="90" s="1"/>
  <c r="ED529" i="90"/>
  <c r="EK529" i="90" s="1"/>
  <c r="FY529" i="90" l="1"/>
  <c r="GE529" i="90" l="1"/>
  <c r="FZ529" i="90"/>
  <c r="ED530" i="90" l="1"/>
  <c r="EE530" i="90"/>
  <c r="DH530" i="90"/>
  <c r="DI530" i="90" s="1"/>
  <c r="DJ530" i="90" s="1"/>
  <c r="DK530" i="90" s="1"/>
  <c r="DL530" i="90" s="1"/>
  <c r="DM530" i="90" s="1"/>
  <c r="DN530" i="90" s="1"/>
  <c r="DO530" i="90" s="1"/>
  <c r="DP530" i="90" s="1"/>
  <c r="DQ530" i="90" s="1"/>
  <c r="DR530" i="90" s="1"/>
  <c r="DS530" i="90" s="1"/>
  <c r="BX530" i="90"/>
  <c r="BY530" i="90" s="1"/>
  <c r="BZ530" i="90" s="1"/>
  <c r="CA530" i="90" s="1"/>
  <c r="CB530" i="90" s="1"/>
  <c r="CC530" i="90" s="1"/>
  <c r="CD530" i="90" s="1"/>
  <c r="CE530" i="90" s="1"/>
  <c r="CF530" i="90" s="1"/>
  <c r="CG530" i="90" s="1"/>
  <c r="CH530" i="90" s="1"/>
  <c r="CI530" i="90" s="1"/>
  <c r="EB530" i="90"/>
  <c r="EI530" i="90"/>
  <c r="EC530" i="90"/>
  <c r="DZ530" i="90"/>
  <c r="EF530" i="90"/>
  <c r="DY530" i="90"/>
  <c r="CP530" i="90"/>
  <c r="CQ530" i="90" s="1"/>
  <c r="CR530" i="90" s="1"/>
  <c r="CS530" i="90" s="1"/>
  <c r="CT530" i="90" s="1"/>
  <c r="CU530" i="90" s="1"/>
  <c r="CV530" i="90" s="1"/>
  <c r="CW530" i="90" s="1"/>
  <c r="CX530" i="90" s="1"/>
  <c r="CY530" i="90" s="1"/>
  <c r="CZ530" i="90" s="1"/>
  <c r="DA530" i="90" s="1"/>
  <c r="EA530" i="90"/>
  <c r="EH530" i="90"/>
  <c r="EG530" i="90"/>
  <c r="EJ530" i="90"/>
  <c r="EK530" i="90" l="1"/>
  <c r="FY530" i="90" s="1"/>
  <c r="FZ530" i="90" l="1"/>
  <c r="GE530" i="90"/>
  <c r="DH531" i="90" l="1"/>
  <c r="DI531" i="90" s="1"/>
  <c r="DJ531" i="90" s="1"/>
  <c r="DK531" i="90" s="1"/>
  <c r="DL531" i="90" s="1"/>
  <c r="DM531" i="90" s="1"/>
  <c r="DN531" i="90" s="1"/>
  <c r="DO531" i="90" s="1"/>
  <c r="DP531" i="90" s="1"/>
  <c r="DQ531" i="90" s="1"/>
  <c r="DR531" i="90" s="1"/>
  <c r="DS531" i="90" s="1"/>
  <c r="EJ531" i="90"/>
  <c r="EE531" i="90"/>
  <c r="EA531" i="90"/>
  <c r="EB531" i="90"/>
  <c r="EH531" i="90"/>
  <c r="DZ531" i="90"/>
  <c r="EG531" i="90"/>
  <c r="EF531" i="90"/>
  <c r="CP531" i="90"/>
  <c r="CQ531" i="90" s="1"/>
  <c r="CR531" i="90" s="1"/>
  <c r="CS531" i="90" s="1"/>
  <c r="CT531" i="90" s="1"/>
  <c r="CU531" i="90" s="1"/>
  <c r="CV531" i="90" s="1"/>
  <c r="CW531" i="90" s="1"/>
  <c r="CX531" i="90" s="1"/>
  <c r="CY531" i="90" s="1"/>
  <c r="CZ531" i="90" s="1"/>
  <c r="DA531" i="90" s="1"/>
  <c r="ED531" i="90"/>
  <c r="EC531" i="90"/>
  <c r="DY531" i="90"/>
  <c r="EI531" i="90"/>
  <c r="BX531" i="90"/>
  <c r="BY531" i="90" s="1"/>
  <c r="BZ531" i="90" s="1"/>
  <c r="CA531" i="90" s="1"/>
  <c r="CB531" i="90" s="1"/>
  <c r="CC531" i="90" s="1"/>
  <c r="CD531" i="90" s="1"/>
  <c r="CE531" i="90" s="1"/>
  <c r="CF531" i="90" s="1"/>
  <c r="CG531" i="90" s="1"/>
  <c r="CH531" i="90" s="1"/>
  <c r="CI531" i="90" s="1"/>
  <c r="EK531" i="90" l="1"/>
  <c r="FY531" i="90" l="1"/>
  <c r="FZ531" i="90" l="1"/>
  <c r="GE531" i="90" s="1"/>
  <c r="DY532" i="90" l="1"/>
  <c r="DH532" i="90"/>
  <c r="DI532" i="90" s="1"/>
  <c r="DJ532" i="90" s="1"/>
  <c r="DK532" i="90" s="1"/>
  <c r="DL532" i="90" s="1"/>
  <c r="DM532" i="90" s="1"/>
  <c r="DN532" i="90" s="1"/>
  <c r="DO532" i="90" s="1"/>
  <c r="DP532" i="90" s="1"/>
  <c r="DQ532" i="90" s="1"/>
  <c r="DR532" i="90" s="1"/>
  <c r="DS532" i="90" s="1"/>
  <c r="BX532" i="90"/>
  <c r="BY532" i="90" s="1"/>
  <c r="BZ532" i="90" s="1"/>
  <c r="CA532" i="90" s="1"/>
  <c r="CB532" i="90" s="1"/>
  <c r="CC532" i="90" s="1"/>
  <c r="CD532" i="90" s="1"/>
  <c r="CE532" i="90" s="1"/>
  <c r="CF532" i="90" s="1"/>
  <c r="CG532" i="90" s="1"/>
  <c r="CH532" i="90" s="1"/>
  <c r="CI532" i="90" s="1"/>
  <c r="EE532" i="90"/>
  <c r="CP532" i="90"/>
  <c r="CQ532" i="90" s="1"/>
  <c r="CR532" i="90" s="1"/>
  <c r="CS532" i="90" s="1"/>
  <c r="CT532" i="90" s="1"/>
  <c r="CU532" i="90" s="1"/>
  <c r="CV532" i="90" s="1"/>
  <c r="CW532" i="90" s="1"/>
  <c r="CX532" i="90" s="1"/>
  <c r="CY532" i="90" s="1"/>
  <c r="CZ532" i="90" s="1"/>
  <c r="DA532" i="90" s="1"/>
  <c r="EJ532" i="90"/>
  <c r="DZ532" i="90"/>
  <c r="EG532" i="90"/>
  <c r="EB532" i="90"/>
  <c r="EI532" i="90"/>
  <c r="EA532" i="90"/>
  <c r="EH532" i="90"/>
  <c r="ED532" i="90"/>
  <c r="EF532" i="90"/>
  <c r="EC532" i="90"/>
  <c r="GH531" i="90"/>
  <c r="GG531" i="90"/>
  <c r="GF531" i="90" l="1"/>
  <c r="EK532" i="90"/>
  <c r="FY532" i="90" l="1"/>
  <c r="FZ532" i="90" l="1"/>
  <c r="EJ533" i="90" l="1"/>
  <c r="EH533" i="90"/>
  <c r="DY533" i="90"/>
  <c r="CP533" i="90"/>
  <c r="CQ533" i="90" s="1"/>
  <c r="CR533" i="90" s="1"/>
  <c r="CS533" i="90" s="1"/>
  <c r="CT533" i="90" s="1"/>
  <c r="CU533" i="90" s="1"/>
  <c r="CV533" i="90" s="1"/>
  <c r="CW533" i="90" s="1"/>
  <c r="CX533" i="90" s="1"/>
  <c r="CY533" i="90" s="1"/>
  <c r="CZ533" i="90" s="1"/>
  <c r="DA533" i="90" s="1"/>
  <c r="EC533" i="90"/>
  <c r="BX533" i="90"/>
  <c r="BY533" i="90" s="1"/>
  <c r="BZ533" i="90" s="1"/>
  <c r="CA533" i="90" s="1"/>
  <c r="CB533" i="90" s="1"/>
  <c r="CC533" i="90" s="1"/>
  <c r="CD533" i="90" s="1"/>
  <c r="CE533" i="90" s="1"/>
  <c r="CF533" i="90" s="1"/>
  <c r="CG533" i="90" s="1"/>
  <c r="CH533" i="90" s="1"/>
  <c r="CI533" i="90" s="1"/>
  <c r="DH533" i="90"/>
  <c r="DI533" i="90" s="1"/>
  <c r="DJ533" i="90" s="1"/>
  <c r="DK533" i="90" s="1"/>
  <c r="DL533" i="90" s="1"/>
  <c r="DM533" i="90" s="1"/>
  <c r="DN533" i="90" s="1"/>
  <c r="DO533" i="90" s="1"/>
  <c r="DP533" i="90" s="1"/>
  <c r="DQ533" i="90" s="1"/>
  <c r="DR533" i="90" s="1"/>
  <c r="DS533" i="90" s="1"/>
  <c r="DZ533" i="90"/>
  <c r="EA533" i="90"/>
  <c r="ED533" i="90"/>
  <c r="EG533" i="90"/>
  <c r="EI533" i="90"/>
  <c r="EB533" i="90"/>
  <c r="EE533" i="90"/>
  <c r="EF533" i="90"/>
  <c r="EK533" i="90" l="1"/>
  <c r="FY533" i="90" s="1"/>
  <c r="FZ533" i="90" l="1"/>
  <c r="EB534" i="90" l="1"/>
  <c r="CP534" i="90"/>
  <c r="CQ534" i="90" s="1"/>
  <c r="CR534" i="90" s="1"/>
  <c r="CS534" i="90" s="1"/>
  <c r="CT534" i="90" s="1"/>
  <c r="CU534" i="90" s="1"/>
  <c r="CV534" i="90" s="1"/>
  <c r="CW534" i="90" s="1"/>
  <c r="CX534" i="90" s="1"/>
  <c r="CY534" i="90" s="1"/>
  <c r="CZ534" i="90" s="1"/>
  <c r="DA534" i="90" s="1"/>
  <c r="EJ534" i="90"/>
  <c r="EG534" i="90"/>
  <c r="ED534" i="90"/>
  <c r="BX534" i="90"/>
  <c r="BY534" i="90" s="1"/>
  <c r="BZ534" i="90" s="1"/>
  <c r="CA534" i="90" s="1"/>
  <c r="CB534" i="90" s="1"/>
  <c r="CC534" i="90" s="1"/>
  <c r="CD534" i="90" s="1"/>
  <c r="CE534" i="90" s="1"/>
  <c r="CF534" i="90" s="1"/>
  <c r="CG534" i="90" s="1"/>
  <c r="CH534" i="90" s="1"/>
  <c r="CI534" i="90" s="1"/>
  <c r="DH534" i="90"/>
  <c r="DI534" i="90" s="1"/>
  <c r="DJ534" i="90" s="1"/>
  <c r="DK534" i="90" s="1"/>
  <c r="DL534" i="90" s="1"/>
  <c r="DM534" i="90" s="1"/>
  <c r="DN534" i="90" s="1"/>
  <c r="DO534" i="90" s="1"/>
  <c r="DP534" i="90" s="1"/>
  <c r="DQ534" i="90" s="1"/>
  <c r="DR534" i="90" s="1"/>
  <c r="DS534" i="90" s="1"/>
  <c r="DY534" i="90"/>
  <c r="DZ534" i="90"/>
  <c r="EE534" i="90"/>
  <c r="EI534" i="90"/>
  <c r="EA534" i="90"/>
  <c r="EC534" i="90"/>
  <c r="EF534" i="90"/>
  <c r="EH534" i="90"/>
  <c r="EK534" i="90" l="1"/>
  <c r="FY534" i="90" l="1"/>
  <c r="FZ534" i="90" l="1"/>
  <c r="BX535" i="90" l="1"/>
  <c r="BY535" i="90" s="1"/>
  <c r="BZ535" i="90" s="1"/>
  <c r="CA535" i="90" s="1"/>
  <c r="CB535" i="90" s="1"/>
  <c r="EG535" i="90"/>
  <c r="EH535" i="90"/>
  <c r="DZ535" i="90"/>
  <c r="EB535" i="90"/>
  <c r="EA535" i="90"/>
  <c r="CP535" i="90"/>
  <c r="CQ535" i="90" s="1"/>
  <c r="CR535" i="90" s="1"/>
  <c r="CS535" i="90" s="1"/>
  <c r="CT535" i="90" s="1"/>
  <c r="CU535" i="90" s="1"/>
  <c r="CV535" i="90" s="1"/>
  <c r="CW535" i="90" s="1"/>
  <c r="CX535" i="90" s="1"/>
  <c r="CY535" i="90" s="1"/>
  <c r="CZ535" i="90" s="1"/>
  <c r="DA535" i="90" s="1"/>
  <c r="DH535" i="90"/>
  <c r="DI535" i="90" s="1"/>
  <c r="DJ535" i="90" s="1"/>
  <c r="DK535" i="90" s="1"/>
  <c r="DL535" i="90" s="1"/>
  <c r="DM535" i="90" s="1"/>
  <c r="DN535" i="90" s="1"/>
  <c r="DO535" i="90" s="1"/>
  <c r="DP535" i="90" s="1"/>
  <c r="DQ535" i="90" s="1"/>
  <c r="DR535" i="90" s="1"/>
  <c r="DS535" i="90" s="1"/>
  <c r="EC535" i="90"/>
  <c r="EJ535" i="90"/>
  <c r="ED535" i="90"/>
  <c r="DY535" i="90"/>
  <c r="EI535" i="90"/>
  <c r="EF535" i="90"/>
  <c r="CC535" i="90"/>
  <c r="CD535" i="90" s="1"/>
  <c r="CE535" i="90" s="1"/>
  <c r="CF535" i="90" s="1"/>
  <c r="CG535" i="90" s="1"/>
  <c r="CH535" i="90" s="1"/>
  <c r="CI535" i="90" s="1"/>
  <c r="EE535" i="90"/>
  <c r="EK535" i="90" l="1"/>
  <c r="FY535" i="90" s="1"/>
  <c r="FZ535" i="90" l="1"/>
  <c r="EI536" i="90" l="1"/>
  <c r="CP536" i="90"/>
  <c r="CQ536" i="90" s="1"/>
  <c r="CR536" i="90" s="1"/>
  <c r="CS536" i="90" s="1"/>
  <c r="CT536" i="90" s="1"/>
  <c r="CU536" i="90" s="1"/>
  <c r="CV536" i="90" s="1"/>
  <c r="CW536" i="90" s="1"/>
  <c r="CX536" i="90" s="1"/>
  <c r="CY536" i="90" s="1"/>
  <c r="CZ536" i="90" s="1"/>
  <c r="DA536" i="90" s="1"/>
  <c r="DY536" i="90"/>
  <c r="EA536" i="90"/>
  <c r="BX536" i="90"/>
  <c r="BY536" i="90" s="1"/>
  <c r="BZ536" i="90" s="1"/>
  <c r="CA536" i="90" s="1"/>
  <c r="CB536" i="90" s="1"/>
  <c r="CC536" i="90" s="1"/>
  <c r="CD536" i="90" s="1"/>
  <c r="CE536" i="90" s="1"/>
  <c r="CF536" i="90" s="1"/>
  <c r="CG536" i="90" s="1"/>
  <c r="CH536" i="90" s="1"/>
  <c r="CI536" i="90" s="1"/>
  <c r="EC536" i="90"/>
  <c r="EF536" i="90"/>
  <c r="EE536" i="90"/>
  <c r="ED536" i="90"/>
  <c r="EB536" i="90"/>
  <c r="DZ536" i="90"/>
  <c r="DH536" i="90"/>
  <c r="DI536" i="90" s="1"/>
  <c r="DJ536" i="90" s="1"/>
  <c r="DK536" i="90" s="1"/>
  <c r="DL536" i="90" s="1"/>
  <c r="DM536" i="90" s="1"/>
  <c r="DN536" i="90" s="1"/>
  <c r="DO536" i="90" s="1"/>
  <c r="DP536" i="90" s="1"/>
  <c r="DQ536" i="90" s="1"/>
  <c r="DR536" i="90" s="1"/>
  <c r="DS536" i="90" s="1"/>
  <c r="EH536" i="90"/>
  <c r="EG536" i="90"/>
  <c r="EJ536" i="90"/>
  <c r="EK536" i="90" l="1"/>
  <c r="FY536" i="90" l="1"/>
  <c r="FZ536" i="90" l="1"/>
  <c r="DH537" i="90" l="1"/>
  <c r="DI537" i="90" s="1"/>
  <c r="DJ537" i="90" s="1"/>
  <c r="DK537" i="90" s="1"/>
  <c r="DL537" i="90" s="1"/>
  <c r="DM537" i="90" s="1"/>
  <c r="DN537" i="90" s="1"/>
  <c r="DO537" i="90" s="1"/>
  <c r="DP537" i="90" s="1"/>
  <c r="DQ537" i="90" s="1"/>
  <c r="DR537" i="90" s="1"/>
  <c r="DS537" i="90" s="1"/>
  <c r="DY537" i="90"/>
  <c r="EE537" i="90"/>
  <c r="EF537" i="90"/>
  <c r="ED537" i="90"/>
  <c r="EJ537" i="90"/>
  <c r="EG537" i="90"/>
  <c r="EB537" i="90"/>
  <c r="EA537" i="90"/>
  <c r="EC537" i="90"/>
  <c r="EH537" i="90"/>
  <c r="EI537" i="90"/>
  <c r="CP537" i="90"/>
  <c r="CQ537" i="90" s="1"/>
  <c r="CR537" i="90" s="1"/>
  <c r="CS537" i="90" s="1"/>
  <c r="CT537" i="90" s="1"/>
  <c r="CU537" i="90" s="1"/>
  <c r="CV537" i="90" s="1"/>
  <c r="CW537" i="90" s="1"/>
  <c r="CX537" i="90" s="1"/>
  <c r="CY537" i="90" s="1"/>
  <c r="CZ537" i="90" s="1"/>
  <c r="DA537" i="90" s="1"/>
  <c r="DZ537" i="90"/>
  <c r="BX537" i="90" l="1"/>
  <c r="BY537" i="90" s="1"/>
  <c r="BZ537" i="90" s="1"/>
  <c r="CA537" i="90" s="1"/>
  <c r="CB537" i="90" s="1"/>
  <c r="CC537" i="90" s="1"/>
  <c r="CD537" i="90" s="1"/>
  <c r="CE537" i="90" s="1"/>
  <c r="CF537" i="90" s="1"/>
  <c r="CG537" i="90" s="1"/>
  <c r="CH537" i="90" s="1"/>
  <c r="CI537" i="90" s="1"/>
  <c r="EK537" i="90"/>
  <c r="FY537" i="90" l="1"/>
  <c r="FZ537" i="90" s="1"/>
  <c r="CP538" i="90" l="1"/>
  <c r="CQ538" i="90" s="1"/>
  <c r="CR538" i="90" s="1"/>
  <c r="CS538" i="90" s="1"/>
  <c r="CT538" i="90" s="1"/>
  <c r="CU538" i="90" s="1"/>
  <c r="CV538" i="90" s="1"/>
  <c r="CW538" i="90" s="1"/>
  <c r="CX538" i="90" s="1"/>
  <c r="CY538" i="90" s="1"/>
  <c r="CZ538" i="90" s="1"/>
  <c r="DA538" i="90" s="1"/>
  <c r="DY538" i="90"/>
  <c r="DH538" i="90"/>
  <c r="DI538" i="90" s="1"/>
  <c r="DJ538" i="90" s="1"/>
  <c r="DK538" i="90" s="1"/>
  <c r="DL538" i="90" s="1"/>
  <c r="DM538" i="90" s="1"/>
  <c r="DN538" i="90" s="1"/>
  <c r="DO538" i="90" s="1"/>
  <c r="DP538" i="90" s="1"/>
  <c r="DQ538" i="90" s="1"/>
  <c r="DR538" i="90" s="1"/>
  <c r="DS538" i="90" s="1"/>
  <c r="DZ538" i="90"/>
  <c r="EE538" i="90"/>
  <c r="EC538" i="90"/>
  <c r="EH538" i="90"/>
  <c r="EA538" i="90"/>
  <c r="EJ538" i="90"/>
  <c r="EI538" i="90"/>
  <c r="EG538" i="90"/>
  <c r="EB538" i="90"/>
  <c r="ED538" i="90"/>
  <c r="BX538" i="90"/>
  <c r="BY538" i="90" s="1"/>
  <c r="BZ538" i="90" s="1"/>
  <c r="CA538" i="90" s="1"/>
  <c r="CB538" i="90" s="1"/>
  <c r="CC538" i="90" s="1"/>
  <c r="CD538" i="90" s="1"/>
  <c r="CE538" i="90" s="1"/>
  <c r="CF538" i="90" s="1"/>
  <c r="CG538" i="90" s="1"/>
  <c r="CH538" i="90" s="1"/>
  <c r="CI538" i="90" s="1"/>
  <c r="EF538" i="90"/>
  <c r="EK538" i="90" l="1"/>
  <c r="FY538" i="90" s="1"/>
  <c r="FZ538" i="90" l="1"/>
  <c r="GE538" i="90" s="1"/>
  <c r="DH539" i="90" l="1"/>
  <c r="DI539" i="90" s="1"/>
  <c r="DJ539" i="90" s="1"/>
  <c r="DK539" i="90" s="1"/>
  <c r="DL539" i="90" s="1"/>
  <c r="DM539" i="90" s="1"/>
  <c r="DN539" i="90" s="1"/>
  <c r="DO539" i="90" s="1"/>
  <c r="DP539" i="90" s="1"/>
  <c r="DQ539" i="90" s="1"/>
  <c r="DR539" i="90" s="1"/>
  <c r="DS539" i="90" s="1"/>
  <c r="EE539" i="90"/>
  <c r="DZ539" i="90"/>
  <c r="EH539" i="90"/>
  <c r="EJ539" i="90"/>
  <c r="EF539" i="90"/>
  <c r="BX539" i="90"/>
  <c r="EA539" i="90"/>
  <c r="CP539" i="90"/>
  <c r="CQ539" i="90" s="1"/>
  <c r="CR539" i="90" s="1"/>
  <c r="CS539" i="90" s="1"/>
  <c r="CT539" i="90" s="1"/>
  <c r="CU539" i="90" s="1"/>
  <c r="CV539" i="90" s="1"/>
  <c r="CW539" i="90" s="1"/>
  <c r="CX539" i="90" s="1"/>
  <c r="CY539" i="90" s="1"/>
  <c r="CZ539" i="90" s="1"/>
  <c r="DA539" i="90" s="1"/>
  <c r="EI539" i="90"/>
  <c r="EC539" i="90"/>
  <c r="EG539" i="90"/>
  <c r="ED539" i="90"/>
  <c r="BY539" i="90"/>
  <c r="BZ539" i="90" s="1"/>
  <c r="CA539" i="90" s="1"/>
  <c r="CB539" i="90" s="1"/>
  <c r="CC539" i="90" s="1"/>
  <c r="CD539" i="90" s="1"/>
  <c r="CE539" i="90" s="1"/>
  <c r="CF539" i="90" s="1"/>
  <c r="CG539" i="90" s="1"/>
  <c r="CH539" i="90" s="1"/>
  <c r="CI539" i="90" s="1"/>
  <c r="DY539" i="90"/>
  <c r="EB539" i="90"/>
  <c r="GH538" i="90"/>
  <c r="GG538" i="90"/>
  <c r="GF538" i="90" s="1"/>
  <c r="EK539" i="90" l="1"/>
  <c r="FY539" i="90" s="1"/>
  <c r="FZ539" i="90" l="1"/>
  <c r="GE539" i="90" s="1"/>
  <c r="DH540" i="90" l="1"/>
  <c r="DI540" i="90" s="1"/>
  <c r="DJ540" i="90" s="1"/>
  <c r="DK540" i="90" s="1"/>
  <c r="DL540" i="90" s="1"/>
  <c r="DM540" i="90" s="1"/>
  <c r="DN540" i="90" s="1"/>
  <c r="DO540" i="90" s="1"/>
  <c r="DP540" i="90" s="1"/>
  <c r="DQ540" i="90" s="1"/>
  <c r="DR540" i="90" s="1"/>
  <c r="DS540" i="90" s="1"/>
  <c r="EG540" i="90"/>
  <c r="EH540" i="90"/>
  <c r="EB540" i="90"/>
  <c r="EF540" i="90"/>
  <c r="EJ540" i="90"/>
  <c r="BX540" i="90"/>
  <c r="BY540" i="90" s="1"/>
  <c r="BZ540" i="90" s="1"/>
  <c r="CA540" i="90" s="1"/>
  <c r="CB540" i="90" s="1"/>
  <c r="CC540" i="90" s="1"/>
  <c r="CD540" i="90" s="1"/>
  <c r="CE540" i="90" s="1"/>
  <c r="CF540" i="90" s="1"/>
  <c r="CG540" i="90" s="1"/>
  <c r="CH540" i="90" s="1"/>
  <c r="CI540" i="90" s="1"/>
  <c r="EC540" i="90"/>
  <c r="EI540" i="90"/>
  <c r="ED540" i="90"/>
  <c r="EE540" i="90"/>
  <c r="EA540" i="90"/>
  <c r="DZ540" i="90"/>
  <c r="DY540" i="90"/>
  <c r="CP540" i="90"/>
  <c r="CQ540" i="90" s="1"/>
  <c r="CR540" i="90" s="1"/>
  <c r="CS540" i="90" s="1"/>
  <c r="CT540" i="90" s="1"/>
  <c r="CU540" i="90" s="1"/>
  <c r="CV540" i="90" s="1"/>
  <c r="CW540" i="90" s="1"/>
  <c r="CX540" i="90" s="1"/>
  <c r="CY540" i="90" s="1"/>
  <c r="CZ540" i="90" s="1"/>
  <c r="DA540" i="90" s="1"/>
  <c r="GH539" i="90"/>
  <c r="GG539" i="90"/>
  <c r="GF539" i="90" l="1"/>
  <c r="EK540" i="90"/>
  <c r="FY540" i="90" s="1"/>
  <c r="FZ540" i="90" l="1"/>
  <c r="GE540" i="90"/>
  <c r="BX541" i="90" l="1"/>
  <c r="BY541" i="90" s="1"/>
  <c r="BZ541" i="90" s="1"/>
  <c r="CA541" i="90" s="1"/>
  <c r="CP541" i="90"/>
  <c r="CQ541" i="90" s="1"/>
  <c r="CR541" i="90" s="1"/>
  <c r="CS541" i="90" s="1"/>
  <c r="CT541" i="90" s="1"/>
  <c r="CU541" i="90" s="1"/>
  <c r="CV541" i="90" s="1"/>
  <c r="CW541" i="90" s="1"/>
  <c r="CX541" i="90" s="1"/>
  <c r="CY541" i="90" s="1"/>
  <c r="CZ541" i="90" s="1"/>
  <c r="DA541" i="90" s="1"/>
  <c r="DH541" i="90"/>
  <c r="DI541" i="90" s="1"/>
  <c r="DJ541" i="90" s="1"/>
  <c r="DK541" i="90" s="1"/>
  <c r="DL541" i="90" s="1"/>
  <c r="DM541" i="90" s="1"/>
  <c r="DN541" i="90" s="1"/>
  <c r="DO541" i="90" s="1"/>
  <c r="DP541" i="90" s="1"/>
  <c r="DQ541" i="90" s="1"/>
  <c r="DR541" i="90" s="1"/>
  <c r="DS541" i="90" s="1"/>
  <c r="ED541" i="90"/>
  <c r="EI541" i="90"/>
  <c r="EC541" i="90"/>
  <c r="EE541" i="90"/>
  <c r="DY541" i="90"/>
  <c r="CB541" i="90"/>
  <c r="CC541" i="90" s="1"/>
  <c r="CD541" i="90" s="1"/>
  <c r="CE541" i="90" s="1"/>
  <c r="CF541" i="90" s="1"/>
  <c r="CG541" i="90" s="1"/>
  <c r="CH541" i="90" s="1"/>
  <c r="CI541" i="90" s="1"/>
  <c r="EJ541" i="90"/>
  <c r="DZ541" i="90"/>
  <c r="EF541" i="90"/>
  <c r="EB541" i="90"/>
  <c r="EA541" i="90"/>
  <c r="EG541" i="90"/>
  <c r="EH541" i="90"/>
  <c r="EK541" i="90" l="1"/>
  <c r="FY541" i="90" s="1"/>
  <c r="FZ541" i="90" l="1"/>
  <c r="GE541" i="90"/>
  <c r="EC542" i="90" l="1"/>
  <c r="EF542" i="90"/>
  <c r="DH542" i="90"/>
  <c r="DI542" i="90" s="1"/>
  <c r="DJ542" i="90" s="1"/>
  <c r="DK542" i="90" s="1"/>
  <c r="DL542" i="90" s="1"/>
  <c r="DM542" i="90" s="1"/>
  <c r="DN542" i="90" s="1"/>
  <c r="DO542" i="90" s="1"/>
  <c r="DP542" i="90" s="1"/>
  <c r="DQ542" i="90" s="1"/>
  <c r="DR542" i="90" s="1"/>
  <c r="DS542" i="90" s="1"/>
  <c r="DY542" i="90"/>
  <c r="CP542" i="90"/>
  <c r="CQ542" i="90" s="1"/>
  <c r="CR542" i="90" s="1"/>
  <c r="CS542" i="90" s="1"/>
  <c r="CT542" i="90" s="1"/>
  <c r="CU542" i="90" s="1"/>
  <c r="CV542" i="90" s="1"/>
  <c r="CW542" i="90" s="1"/>
  <c r="CX542" i="90" s="1"/>
  <c r="CY542" i="90" s="1"/>
  <c r="CZ542" i="90" s="1"/>
  <c r="DA542" i="90" s="1"/>
  <c r="EE542" i="90"/>
  <c r="BX542" i="90"/>
  <c r="BY542" i="90" s="1"/>
  <c r="BZ542" i="90" s="1"/>
  <c r="CA542" i="90" s="1"/>
  <c r="CB542" i="90" s="1"/>
  <c r="CC542" i="90" s="1"/>
  <c r="CD542" i="90" s="1"/>
  <c r="CE542" i="90" s="1"/>
  <c r="CF542" i="90" s="1"/>
  <c r="CG542" i="90" s="1"/>
  <c r="CH542" i="90" s="1"/>
  <c r="CI542" i="90" s="1"/>
  <c r="ED542" i="90"/>
  <c r="EJ542" i="90"/>
  <c r="EG542" i="90"/>
  <c r="EB542" i="90"/>
  <c r="DZ542" i="90"/>
  <c r="EA542" i="90"/>
  <c r="EH542" i="90"/>
  <c r="EI542" i="90"/>
  <c r="EK542" i="90" l="1"/>
  <c r="FY542" i="90" l="1"/>
  <c r="FZ542" i="90" s="1"/>
  <c r="EA543" i="90" l="1"/>
  <c r="EG543" i="90" l="1"/>
  <c r="EB543" i="90"/>
  <c r="EF543" i="90"/>
  <c r="EH543" i="90"/>
  <c r="BX543" i="90"/>
  <c r="BY543" i="90" s="1"/>
  <c r="BZ543" i="90" s="1"/>
  <c r="CA543" i="90" s="1"/>
  <c r="CB543" i="90" s="1"/>
  <c r="CC543" i="90" s="1"/>
  <c r="CD543" i="90" s="1"/>
  <c r="CE543" i="90" s="1"/>
  <c r="CF543" i="90" s="1"/>
  <c r="CG543" i="90" s="1"/>
  <c r="CH543" i="90" s="1"/>
  <c r="CI543" i="90" s="1"/>
  <c r="DY543" i="90"/>
  <c r="ED543" i="90"/>
  <c r="CP543" i="90"/>
  <c r="CQ543" i="90" s="1"/>
  <c r="CR543" i="90" s="1"/>
  <c r="CS543" i="90" s="1"/>
  <c r="CT543" i="90" s="1"/>
  <c r="CU543" i="90" s="1"/>
  <c r="CV543" i="90" s="1"/>
  <c r="CW543" i="90" s="1"/>
  <c r="CX543" i="90" s="1"/>
  <c r="CY543" i="90" s="1"/>
  <c r="CZ543" i="90" s="1"/>
  <c r="DA543" i="90" s="1"/>
  <c r="EJ543" i="90"/>
  <c r="DH543" i="90"/>
  <c r="DI543" i="90" s="1"/>
  <c r="DJ543" i="90" s="1"/>
  <c r="DK543" i="90" s="1"/>
  <c r="DL543" i="90" s="1"/>
  <c r="DM543" i="90" s="1"/>
  <c r="DN543" i="90" s="1"/>
  <c r="DO543" i="90" s="1"/>
  <c r="DP543" i="90" s="1"/>
  <c r="DQ543" i="90" s="1"/>
  <c r="DR543" i="90" s="1"/>
  <c r="DS543" i="90" s="1"/>
  <c r="EE543" i="90"/>
  <c r="DZ543" i="90"/>
  <c r="EC543" i="90"/>
  <c r="EI543" i="90"/>
  <c r="EK543" i="90" l="1"/>
  <c r="FY543" i="90" s="1"/>
  <c r="GE543" i="90" l="1"/>
  <c r="FZ543" i="90"/>
  <c r="CP544" i="90" l="1"/>
  <c r="CQ544" i="90" s="1"/>
  <c r="CR544" i="90" s="1"/>
  <c r="CS544" i="90" s="1"/>
  <c r="CT544" i="90" s="1"/>
  <c r="CU544" i="90" s="1"/>
  <c r="CV544" i="90" s="1"/>
  <c r="CW544" i="90" s="1"/>
  <c r="CX544" i="90" s="1"/>
  <c r="CY544" i="90" s="1"/>
  <c r="CZ544" i="90" s="1"/>
  <c r="DA544" i="90" s="1"/>
  <c r="EF544" i="90"/>
  <c r="DZ544" i="90"/>
  <c r="EC544" i="90"/>
  <c r="EA544" i="90"/>
  <c r="EB544" i="90"/>
  <c r="EG544" i="90"/>
  <c r="EE544" i="90"/>
  <c r="ED544" i="90"/>
  <c r="EI544" i="90"/>
  <c r="DH544" i="90"/>
  <c r="DI544" i="90" s="1"/>
  <c r="DJ544" i="90" s="1"/>
  <c r="DK544" i="90" s="1"/>
  <c r="DL544" i="90" s="1"/>
  <c r="DM544" i="90" s="1"/>
  <c r="DN544" i="90" s="1"/>
  <c r="DO544" i="90" s="1"/>
  <c r="DP544" i="90" s="1"/>
  <c r="DQ544" i="90" s="1"/>
  <c r="DR544" i="90" s="1"/>
  <c r="DS544" i="90" s="1"/>
  <c r="EJ544" i="90"/>
  <c r="EH544" i="90"/>
  <c r="DY544" i="90"/>
  <c r="BX544" i="90" l="1"/>
  <c r="BY544" i="90" s="1"/>
  <c r="BZ544" i="90" s="1"/>
  <c r="CA544" i="90" s="1"/>
  <c r="CB544" i="90" s="1"/>
  <c r="CC544" i="90" s="1"/>
  <c r="CD544" i="90" s="1"/>
  <c r="CE544" i="90" s="1"/>
  <c r="CF544" i="90" s="1"/>
  <c r="CG544" i="90" s="1"/>
  <c r="CH544" i="90" s="1"/>
  <c r="CI544" i="90" s="1"/>
  <c r="EK544" i="90"/>
  <c r="FY544" i="90" l="1"/>
  <c r="GE544" i="90" l="1"/>
  <c r="FZ544" i="90"/>
  <c r="CP545" i="90" l="1"/>
  <c r="CQ545" i="90" s="1"/>
  <c r="CR545" i="90" s="1"/>
  <c r="CS545" i="90" s="1"/>
  <c r="CT545" i="90" s="1"/>
  <c r="CU545" i="90" s="1"/>
  <c r="CV545" i="90" s="1"/>
  <c r="CW545" i="90" s="1"/>
  <c r="CX545" i="90" s="1"/>
  <c r="CY545" i="90" s="1"/>
  <c r="CZ545" i="90" s="1"/>
  <c r="DA545" i="90" s="1"/>
  <c r="EJ545" i="90"/>
  <c r="EE545" i="90"/>
  <c r="EH545" i="90"/>
  <c r="EF545" i="90"/>
  <c r="EA545" i="90"/>
  <c r="EG545" i="90"/>
  <c r="DY545" i="90"/>
  <c r="BX545" i="90"/>
  <c r="BY545" i="90" s="1"/>
  <c r="BZ545" i="90" s="1"/>
  <c r="CA545" i="90" s="1"/>
  <c r="CB545" i="90" s="1"/>
  <c r="CC545" i="90" s="1"/>
  <c r="CD545" i="90" s="1"/>
  <c r="CE545" i="90" s="1"/>
  <c r="CF545" i="90" s="1"/>
  <c r="CG545" i="90" s="1"/>
  <c r="CH545" i="90" s="1"/>
  <c r="CI545" i="90" s="1"/>
  <c r="EI545" i="90"/>
  <c r="DH545" i="90"/>
  <c r="DI545" i="90" s="1"/>
  <c r="DJ545" i="90" s="1"/>
  <c r="DK545" i="90" s="1"/>
  <c r="DL545" i="90" s="1"/>
  <c r="DM545" i="90" s="1"/>
  <c r="DN545" i="90" s="1"/>
  <c r="DO545" i="90" s="1"/>
  <c r="DP545" i="90" s="1"/>
  <c r="DQ545" i="90" s="1"/>
  <c r="DR545" i="90" s="1"/>
  <c r="DS545" i="90" s="1"/>
  <c r="DZ545" i="90"/>
  <c r="EC545" i="90"/>
  <c r="EB545" i="90"/>
  <c r="ED545" i="90"/>
  <c r="EK545" i="90" l="1"/>
  <c r="FY545" i="90" l="1"/>
  <c r="FZ545" i="90" l="1"/>
  <c r="GE545" i="90"/>
  <c r="EA546" i="90" l="1"/>
  <c r="EB546" i="90"/>
  <c r="EI546" i="90"/>
  <c r="EG546" i="90"/>
  <c r="DZ546" i="90"/>
  <c r="DY546" i="90"/>
  <c r="EC546" i="90"/>
  <c r="ED546" i="90"/>
  <c r="CP546" i="90"/>
  <c r="CQ546" i="90" s="1"/>
  <c r="CR546" i="90" s="1"/>
  <c r="CS546" i="90" s="1"/>
  <c r="CT546" i="90" s="1"/>
  <c r="CU546" i="90" s="1"/>
  <c r="CV546" i="90" s="1"/>
  <c r="CW546" i="90" s="1"/>
  <c r="CX546" i="90" s="1"/>
  <c r="CY546" i="90" s="1"/>
  <c r="CZ546" i="90" s="1"/>
  <c r="DA546" i="90" s="1"/>
  <c r="DH546" i="90"/>
  <c r="DI546" i="90" s="1"/>
  <c r="DJ546" i="90" s="1"/>
  <c r="DK546" i="90" s="1"/>
  <c r="DL546" i="90" s="1"/>
  <c r="DM546" i="90" s="1"/>
  <c r="DN546" i="90" s="1"/>
  <c r="DO546" i="90" s="1"/>
  <c r="DP546" i="90" s="1"/>
  <c r="DQ546" i="90" s="1"/>
  <c r="DR546" i="90" s="1"/>
  <c r="DS546" i="90" s="1"/>
  <c r="BX546" i="90"/>
  <c r="BY546" i="90" s="1"/>
  <c r="BZ546" i="90" s="1"/>
  <c r="CA546" i="90" s="1"/>
  <c r="CB546" i="90" s="1"/>
  <c r="CC546" i="90" s="1"/>
  <c r="CD546" i="90" s="1"/>
  <c r="CE546" i="90" s="1"/>
  <c r="CF546" i="90" s="1"/>
  <c r="CG546" i="90" s="1"/>
  <c r="CH546" i="90" s="1"/>
  <c r="CI546" i="90" s="1"/>
  <c r="EF546" i="90"/>
  <c r="EJ546" i="90"/>
  <c r="EH546" i="90"/>
  <c r="EE546" i="90"/>
  <c r="EK546" i="90" l="1"/>
  <c r="FY546" i="90" l="1"/>
  <c r="FZ546" i="90" l="1"/>
  <c r="GE546" i="90"/>
  <c r="BX547" i="90" l="1"/>
  <c r="DH547" i="90"/>
  <c r="DI547" i="90" s="1"/>
  <c r="DJ547" i="90" s="1"/>
  <c r="DK547" i="90" s="1"/>
  <c r="DL547" i="90" s="1"/>
  <c r="DM547" i="90" s="1"/>
  <c r="DN547" i="90" s="1"/>
  <c r="DO547" i="90" s="1"/>
  <c r="DP547" i="90" s="1"/>
  <c r="DQ547" i="90" s="1"/>
  <c r="DR547" i="90" s="1"/>
  <c r="DS547" i="90" s="1"/>
  <c r="EA547" i="90"/>
  <c r="EB547" i="90"/>
  <c r="EF547" i="90"/>
  <c r="EE547" i="90"/>
  <c r="CP547" i="90"/>
  <c r="CQ547" i="90" s="1"/>
  <c r="CR547" i="90" s="1"/>
  <c r="CS547" i="90" s="1"/>
  <c r="CT547" i="90" s="1"/>
  <c r="CU547" i="90" s="1"/>
  <c r="CV547" i="90" s="1"/>
  <c r="CW547" i="90" s="1"/>
  <c r="CX547" i="90" s="1"/>
  <c r="CY547" i="90" s="1"/>
  <c r="CZ547" i="90" s="1"/>
  <c r="DA547" i="90" s="1"/>
  <c r="EI547" i="90"/>
  <c r="DY547" i="90"/>
  <c r="EJ547" i="90"/>
  <c r="BY547" i="90"/>
  <c r="BZ547" i="90" s="1"/>
  <c r="CA547" i="90" s="1"/>
  <c r="CB547" i="90" s="1"/>
  <c r="CC547" i="90" s="1"/>
  <c r="CD547" i="90" s="1"/>
  <c r="CE547" i="90" s="1"/>
  <c r="CF547" i="90" s="1"/>
  <c r="CG547" i="90" s="1"/>
  <c r="CH547" i="90" s="1"/>
  <c r="CI547" i="90" s="1"/>
  <c r="DZ547" i="90"/>
  <c r="ED547" i="90"/>
  <c r="EG547" i="90"/>
  <c r="EC547" i="90"/>
  <c r="EH547" i="90"/>
  <c r="GG546" i="90"/>
  <c r="GH546" i="90"/>
  <c r="GF546" i="90" l="1"/>
  <c r="EK547" i="90"/>
  <c r="FY547" i="90" s="1"/>
  <c r="FZ547" i="90" l="1"/>
  <c r="CP548" i="90" l="1"/>
  <c r="CQ548" i="90" s="1"/>
  <c r="CR548" i="90" s="1"/>
  <c r="CS548" i="90" s="1"/>
  <c r="CT548" i="90" s="1"/>
  <c r="CU548" i="90" s="1"/>
  <c r="CV548" i="90" s="1"/>
  <c r="CW548" i="90" s="1"/>
  <c r="CX548" i="90" s="1"/>
  <c r="CY548" i="90" s="1"/>
  <c r="CZ548" i="90" s="1"/>
  <c r="DA548" i="90" s="1"/>
  <c r="EE548" i="90"/>
  <c r="EC548" i="90"/>
  <c r="EA548" i="90"/>
  <c r="DH548" i="90"/>
  <c r="DI548" i="90" s="1"/>
  <c r="DJ548" i="90" s="1"/>
  <c r="DK548" i="90" s="1"/>
  <c r="DL548" i="90" s="1"/>
  <c r="DM548" i="90" s="1"/>
  <c r="DN548" i="90" s="1"/>
  <c r="DO548" i="90" s="1"/>
  <c r="DP548" i="90" s="1"/>
  <c r="DQ548" i="90" s="1"/>
  <c r="DR548" i="90" s="1"/>
  <c r="DS548" i="90" s="1"/>
  <c r="EB548" i="90"/>
  <c r="EI548" i="90"/>
  <c r="DY548" i="90"/>
  <c r="EG548" i="90"/>
  <c r="EF548" i="90"/>
  <c r="ED548" i="90"/>
  <c r="DZ548" i="90"/>
  <c r="BX548" i="90"/>
  <c r="BY548" i="90" s="1"/>
  <c r="BZ548" i="90" s="1"/>
  <c r="CA548" i="90" s="1"/>
  <c r="CB548" i="90" s="1"/>
  <c r="CC548" i="90" s="1"/>
  <c r="CD548" i="90" s="1"/>
  <c r="CE548" i="90" s="1"/>
  <c r="CF548" i="90" s="1"/>
  <c r="CG548" i="90" s="1"/>
  <c r="CH548" i="90" s="1"/>
  <c r="CI548" i="90" s="1"/>
  <c r="EH548" i="90"/>
  <c r="EJ548" i="90"/>
  <c r="EK548" i="90" l="1"/>
  <c r="FY548" i="90" l="1"/>
  <c r="FZ548" i="90" l="1"/>
  <c r="GE548" i="90" s="1"/>
  <c r="CP549" i="90" l="1"/>
  <c r="CQ549" i="90" s="1"/>
  <c r="CR549" i="90" s="1"/>
  <c r="CS549" i="90" s="1"/>
  <c r="CT549" i="90" s="1"/>
  <c r="CU549" i="90" s="1"/>
  <c r="CV549" i="90" s="1"/>
  <c r="CW549" i="90" s="1"/>
  <c r="CX549" i="90" s="1"/>
  <c r="CY549" i="90" s="1"/>
  <c r="CZ549" i="90" s="1"/>
  <c r="DA549" i="90" s="1"/>
  <c r="EG549" i="90"/>
  <c r="EF549" i="90"/>
  <c r="EJ549" i="90"/>
  <c r="BX549" i="90"/>
  <c r="BY549" i="90" s="1"/>
  <c r="BZ549" i="90" s="1"/>
  <c r="CA549" i="90" s="1"/>
  <c r="CB549" i="90" s="1"/>
  <c r="CC549" i="90" s="1"/>
  <c r="CD549" i="90" s="1"/>
  <c r="CE549" i="90" s="1"/>
  <c r="CF549" i="90" s="1"/>
  <c r="CG549" i="90" s="1"/>
  <c r="CH549" i="90" s="1"/>
  <c r="CI549" i="90" s="1"/>
  <c r="DY549" i="90"/>
  <c r="EB549" i="90"/>
  <c r="EI549" i="90"/>
  <c r="DH549" i="90"/>
  <c r="DI549" i="90" s="1"/>
  <c r="DJ549" i="90" s="1"/>
  <c r="DK549" i="90" s="1"/>
  <c r="DL549" i="90" s="1"/>
  <c r="DM549" i="90" s="1"/>
  <c r="DN549" i="90" s="1"/>
  <c r="DO549" i="90" s="1"/>
  <c r="DP549" i="90" s="1"/>
  <c r="DQ549" i="90" s="1"/>
  <c r="DR549" i="90" s="1"/>
  <c r="DS549" i="90" s="1"/>
  <c r="ED549" i="90"/>
  <c r="EC549" i="90"/>
  <c r="EH549" i="90"/>
  <c r="DZ549" i="90"/>
  <c r="EA549" i="90"/>
  <c r="EE549" i="90"/>
  <c r="GG548" i="90"/>
  <c r="GH548" i="90"/>
  <c r="GF548" i="90" l="1"/>
  <c r="EK549" i="90"/>
  <c r="FY549" i="90" l="1"/>
  <c r="FZ549" i="90" l="1"/>
  <c r="EE550" i="90" l="1"/>
  <c r="EJ550" i="90"/>
  <c r="CP550" i="90"/>
  <c r="CQ550" i="90" s="1"/>
  <c r="CR550" i="90" s="1"/>
  <c r="CS550" i="90" s="1"/>
  <c r="CT550" i="90" s="1"/>
  <c r="CU550" i="90" s="1"/>
  <c r="CV550" i="90" s="1"/>
  <c r="CW550" i="90" s="1"/>
  <c r="CX550" i="90" s="1"/>
  <c r="CY550" i="90" s="1"/>
  <c r="CZ550" i="90" s="1"/>
  <c r="DA550" i="90" s="1"/>
  <c r="EH550" i="90"/>
  <c r="EI550" i="90"/>
  <c r="BX550" i="90"/>
  <c r="DH550" i="90"/>
  <c r="DI550" i="90" s="1"/>
  <c r="DJ550" i="90" s="1"/>
  <c r="DK550" i="90" s="1"/>
  <c r="DL550" i="90" s="1"/>
  <c r="DM550" i="90" s="1"/>
  <c r="DN550" i="90" s="1"/>
  <c r="DO550" i="90" s="1"/>
  <c r="DP550" i="90" s="1"/>
  <c r="DQ550" i="90" s="1"/>
  <c r="DR550" i="90" s="1"/>
  <c r="DS550" i="90" s="1"/>
  <c r="DY550" i="90"/>
  <c r="EC550" i="90"/>
  <c r="DZ550" i="90"/>
  <c r="EB550" i="90"/>
  <c r="EG550" i="90"/>
  <c r="EA550" i="90"/>
  <c r="BY550" i="90"/>
  <c r="BZ550" i="90" s="1"/>
  <c r="CA550" i="90" s="1"/>
  <c r="CB550" i="90" s="1"/>
  <c r="CC550" i="90" s="1"/>
  <c r="CD550" i="90" s="1"/>
  <c r="CE550" i="90" s="1"/>
  <c r="CF550" i="90" s="1"/>
  <c r="CG550" i="90" s="1"/>
  <c r="CH550" i="90" s="1"/>
  <c r="CI550" i="90" s="1"/>
  <c r="ED550" i="90"/>
  <c r="EF550" i="90"/>
  <c r="EK550" i="90" l="1"/>
  <c r="FY550" i="90" l="1"/>
  <c r="FZ550" i="90" l="1"/>
  <c r="DY551" i="90" l="1"/>
  <c r="EF551" i="90"/>
  <c r="BX551" i="90"/>
  <c r="BY551" i="90" s="1"/>
  <c r="BZ551" i="90" s="1"/>
  <c r="CA551" i="90" s="1"/>
  <c r="CB551" i="90" s="1"/>
  <c r="CC551" i="90" s="1"/>
  <c r="CD551" i="90" s="1"/>
  <c r="CE551" i="90" s="1"/>
  <c r="CF551" i="90" s="1"/>
  <c r="CG551" i="90" s="1"/>
  <c r="CH551" i="90" s="1"/>
  <c r="CI551" i="90" s="1"/>
  <c r="DH551" i="90"/>
  <c r="DI551" i="90" s="1"/>
  <c r="DJ551" i="90" s="1"/>
  <c r="DK551" i="90" s="1"/>
  <c r="DL551" i="90" s="1"/>
  <c r="DM551" i="90" s="1"/>
  <c r="DN551" i="90" s="1"/>
  <c r="DO551" i="90" s="1"/>
  <c r="DP551" i="90" s="1"/>
  <c r="DQ551" i="90" s="1"/>
  <c r="DR551" i="90" s="1"/>
  <c r="DS551" i="90" s="1"/>
  <c r="EC551" i="90"/>
  <c r="ED551" i="90"/>
  <c r="EJ551" i="90"/>
  <c r="EE551" i="90"/>
  <c r="EI551" i="90"/>
  <c r="EA551" i="90"/>
  <c r="CP551" i="90"/>
  <c r="CQ551" i="90" s="1"/>
  <c r="CR551" i="90" s="1"/>
  <c r="CS551" i="90" s="1"/>
  <c r="CT551" i="90" s="1"/>
  <c r="CU551" i="90" s="1"/>
  <c r="CV551" i="90" s="1"/>
  <c r="CW551" i="90" s="1"/>
  <c r="CX551" i="90" s="1"/>
  <c r="CY551" i="90" s="1"/>
  <c r="CZ551" i="90" s="1"/>
  <c r="DA551" i="90" s="1"/>
  <c r="DZ551" i="90"/>
  <c r="EG551" i="90"/>
  <c r="EB551" i="90"/>
  <c r="EH551" i="90"/>
  <c r="EK551" i="90" l="1"/>
  <c r="FY551" i="90" l="1"/>
  <c r="GE551" i="90" l="1"/>
  <c r="FZ551" i="90"/>
  <c r="DY552" i="90" l="1"/>
  <c r="EG552" i="90"/>
  <c r="CP552" i="90"/>
  <c r="CQ552" i="90" s="1"/>
  <c r="CR552" i="90" s="1"/>
  <c r="CS552" i="90" s="1"/>
  <c r="CT552" i="90" s="1"/>
  <c r="CU552" i="90" s="1"/>
  <c r="CV552" i="90" s="1"/>
  <c r="CW552" i="90" s="1"/>
  <c r="CX552" i="90" s="1"/>
  <c r="CY552" i="90" s="1"/>
  <c r="CZ552" i="90" s="1"/>
  <c r="DA552" i="90" s="1"/>
  <c r="EE552" i="90"/>
  <c r="EH552" i="90"/>
  <c r="EJ552" i="90"/>
  <c r="DH552" i="90"/>
  <c r="DI552" i="90" s="1"/>
  <c r="DJ552" i="90" s="1"/>
  <c r="DK552" i="90" s="1"/>
  <c r="DL552" i="90" s="1"/>
  <c r="DM552" i="90" s="1"/>
  <c r="DN552" i="90" s="1"/>
  <c r="DO552" i="90" s="1"/>
  <c r="DP552" i="90" s="1"/>
  <c r="DQ552" i="90" s="1"/>
  <c r="DR552" i="90" s="1"/>
  <c r="DS552" i="90" s="1"/>
  <c r="EA552" i="90"/>
  <c r="EF552" i="90"/>
  <c r="DZ552" i="90"/>
  <c r="EC552" i="90"/>
  <c r="ED552" i="90"/>
  <c r="EI552" i="90"/>
  <c r="EB552" i="90"/>
  <c r="I9" i="35"/>
  <c r="H9" i="35"/>
  <c r="K9" i="35" s="1"/>
  <c r="C9" i="35" s="1"/>
  <c r="BX552" i="90" l="1"/>
  <c r="BY552" i="90" s="1"/>
  <c r="BZ552" i="90" s="1"/>
  <c r="CA552" i="90" s="1"/>
  <c r="CB552" i="90" s="1"/>
  <c r="CC552" i="90" s="1"/>
  <c r="CD552" i="90" s="1"/>
  <c r="CE552" i="90" s="1"/>
  <c r="CF552" i="90" s="1"/>
  <c r="CG552" i="90" s="1"/>
  <c r="CH552" i="90" s="1"/>
  <c r="CI552" i="90" s="1"/>
  <c r="EK552" i="90"/>
  <c r="D9" i="35"/>
  <c r="FY552" i="90" l="1"/>
  <c r="FZ552" i="90" l="1"/>
  <c r="GE552" i="90"/>
  <c r="F10" i="35"/>
  <c r="H10" i="35" s="1"/>
  <c r="K10" i="35" s="1"/>
  <c r="C10" i="35" s="1"/>
  <c r="EF553" i="90" l="1"/>
  <c r="EH553" i="90"/>
  <c r="ED553" i="90"/>
  <c r="EE553" i="90"/>
  <c r="EA553" i="90"/>
  <c r="BX553" i="90"/>
  <c r="BY553" i="90" s="1"/>
  <c r="BZ553" i="90" s="1"/>
  <c r="CA553" i="90" s="1"/>
  <c r="CB553" i="90" s="1"/>
  <c r="CC553" i="90" s="1"/>
  <c r="CD553" i="90" s="1"/>
  <c r="CE553" i="90" s="1"/>
  <c r="CF553" i="90" s="1"/>
  <c r="CG553" i="90" s="1"/>
  <c r="CH553" i="90" s="1"/>
  <c r="CI553" i="90" s="1"/>
  <c r="DH553" i="90"/>
  <c r="DI553" i="90" s="1"/>
  <c r="DJ553" i="90" s="1"/>
  <c r="DK553" i="90" s="1"/>
  <c r="DL553" i="90" s="1"/>
  <c r="DM553" i="90" s="1"/>
  <c r="DN553" i="90" s="1"/>
  <c r="DO553" i="90" s="1"/>
  <c r="DP553" i="90" s="1"/>
  <c r="DQ553" i="90" s="1"/>
  <c r="DR553" i="90" s="1"/>
  <c r="DS553" i="90" s="1"/>
  <c r="DZ553" i="90"/>
  <c r="DY553" i="90"/>
  <c r="CP553" i="90"/>
  <c r="CQ553" i="90" s="1"/>
  <c r="CR553" i="90" s="1"/>
  <c r="CS553" i="90" s="1"/>
  <c r="CT553" i="90" s="1"/>
  <c r="CU553" i="90" s="1"/>
  <c r="CV553" i="90" s="1"/>
  <c r="CW553" i="90" s="1"/>
  <c r="CX553" i="90" s="1"/>
  <c r="CY553" i="90" s="1"/>
  <c r="CZ553" i="90" s="1"/>
  <c r="DA553" i="90" s="1"/>
  <c r="EB553" i="90"/>
  <c r="EI553" i="90"/>
  <c r="EG553" i="90"/>
  <c r="EJ553" i="90"/>
  <c r="EC553" i="90"/>
  <c r="I10" i="35"/>
  <c r="D10" i="35" s="1"/>
  <c r="EK553" i="90" l="1"/>
  <c r="FY553" i="90" l="1"/>
  <c r="F11" i="35"/>
  <c r="H11" i="35" s="1"/>
  <c r="K11" i="35" s="1"/>
  <c r="C11" i="35" s="1"/>
  <c r="GE553" i="90" l="1"/>
  <c r="FZ553" i="90"/>
  <c r="I11" i="35"/>
  <c r="D11" i="35" s="1"/>
  <c r="BX554" i="90" l="1"/>
  <c r="BY554" i="90" s="1"/>
  <c r="BZ554" i="90" s="1"/>
  <c r="CA554" i="90" s="1"/>
  <c r="CB554" i="90" s="1"/>
  <c r="CC554" i="90" s="1"/>
  <c r="CD554" i="90" s="1"/>
  <c r="CE554" i="90" s="1"/>
  <c r="CF554" i="90" s="1"/>
  <c r="CG554" i="90" s="1"/>
  <c r="CH554" i="90" s="1"/>
  <c r="CI554" i="90" s="1"/>
  <c r="CP554" i="90"/>
  <c r="CQ554" i="90" s="1"/>
  <c r="CR554" i="90" s="1"/>
  <c r="CS554" i="90" s="1"/>
  <c r="CT554" i="90" s="1"/>
  <c r="CU554" i="90" s="1"/>
  <c r="CV554" i="90" s="1"/>
  <c r="CW554" i="90" s="1"/>
  <c r="CX554" i="90" s="1"/>
  <c r="CY554" i="90" s="1"/>
  <c r="CZ554" i="90" s="1"/>
  <c r="DA554" i="90" s="1"/>
  <c r="EB554" i="90"/>
  <c r="ED554" i="90"/>
  <c r="EG554" i="90"/>
  <c r="DY554" i="90"/>
  <c r="DZ554" i="90"/>
  <c r="DH554" i="90"/>
  <c r="DI554" i="90" s="1"/>
  <c r="DJ554" i="90" s="1"/>
  <c r="DK554" i="90" s="1"/>
  <c r="DL554" i="90" s="1"/>
  <c r="DM554" i="90" s="1"/>
  <c r="DN554" i="90" s="1"/>
  <c r="DO554" i="90" s="1"/>
  <c r="DP554" i="90" s="1"/>
  <c r="DQ554" i="90" s="1"/>
  <c r="DR554" i="90" s="1"/>
  <c r="DS554" i="90" s="1"/>
  <c r="EI554" i="90"/>
  <c r="EF554" i="90"/>
  <c r="EJ554" i="90"/>
  <c r="EE554" i="90"/>
  <c r="EA554" i="90"/>
  <c r="EC554" i="90"/>
  <c r="EH554" i="90"/>
  <c r="EK554" i="90" l="1"/>
  <c r="FY554" i="90" s="1"/>
  <c r="FZ554" i="90" l="1"/>
  <c r="GE554" i="90"/>
  <c r="CP555" i="90" l="1"/>
  <c r="CQ555" i="90" s="1"/>
  <c r="CR555" i="90" s="1"/>
  <c r="CS555" i="90" s="1"/>
  <c r="CT555" i="90" s="1"/>
  <c r="CU555" i="90" s="1"/>
  <c r="CV555" i="90" s="1"/>
  <c r="CW555" i="90" s="1"/>
  <c r="CX555" i="90" s="1"/>
  <c r="CY555" i="90" s="1"/>
  <c r="CZ555" i="90" s="1"/>
  <c r="DA555" i="90" s="1"/>
  <c r="EH555" i="90"/>
  <c r="DY555" i="90"/>
  <c r="EB555" i="90"/>
  <c r="EC555" i="90"/>
  <c r="ED555" i="90"/>
  <c r="BX555" i="90"/>
  <c r="DH555" i="90"/>
  <c r="DI555" i="90" s="1"/>
  <c r="DJ555" i="90" s="1"/>
  <c r="DK555" i="90" s="1"/>
  <c r="DL555" i="90" s="1"/>
  <c r="DM555" i="90" s="1"/>
  <c r="DN555" i="90" s="1"/>
  <c r="DO555" i="90" s="1"/>
  <c r="DP555" i="90" s="1"/>
  <c r="DQ555" i="90" s="1"/>
  <c r="DR555" i="90" s="1"/>
  <c r="DS555" i="90" s="1"/>
  <c r="EF555" i="90"/>
  <c r="DZ555" i="90"/>
  <c r="EA555" i="90"/>
  <c r="EG555" i="90"/>
  <c r="EI555" i="90"/>
  <c r="EE555" i="90"/>
  <c r="BY555" i="90"/>
  <c r="BZ555" i="90" s="1"/>
  <c r="CA555" i="90" s="1"/>
  <c r="CB555" i="90" s="1"/>
  <c r="CC555" i="90" s="1"/>
  <c r="CD555" i="90" s="1"/>
  <c r="CE555" i="90" s="1"/>
  <c r="CF555" i="90" s="1"/>
  <c r="CG555" i="90" s="1"/>
  <c r="CH555" i="90" s="1"/>
  <c r="CI555" i="90" s="1"/>
  <c r="EJ555" i="90"/>
  <c r="EK555" i="90" l="1"/>
  <c r="FY555" i="90" s="1"/>
  <c r="FZ555" i="90" l="1"/>
  <c r="EB556" i="90" l="1"/>
  <c r="EI556" i="90"/>
  <c r="BY556" i="90"/>
  <c r="BZ556" i="90" s="1"/>
  <c r="CA556" i="90" s="1"/>
  <c r="CB556" i="90" s="1"/>
  <c r="CC556" i="90" s="1"/>
  <c r="CD556" i="90" s="1"/>
  <c r="CE556" i="90" s="1"/>
  <c r="CF556" i="90" s="1"/>
  <c r="CG556" i="90" s="1"/>
  <c r="CH556" i="90" s="1"/>
  <c r="CI556" i="90" s="1"/>
  <c r="DY556" i="90"/>
  <c r="DH556" i="90"/>
  <c r="DI556" i="90" s="1"/>
  <c r="DJ556" i="90" s="1"/>
  <c r="DK556" i="90" s="1"/>
  <c r="DL556" i="90" s="1"/>
  <c r="DM556" i="90" s="1"/>
  <c r="DN556" i="90" s="1"/>
  <c r="DO556" i="90" s="1"/>
  <c r="DP556" i="90" s="1"/>
  <c r="DQ556" i="90" s="1"/>
  <c r="DR556" i="90" s="1"/>
  <c r="DS556" i="90" s="1"/>
  <c r="DZ556" i="90"/>
  <c r="EF556" i="90"/>
  <c r="ED556" i="90"/>
  <c r="BX556" i="90"/>
  <c r="EG556" i="90"/>
  <c r="EH556" i="90"/>
  <c r="EA556" i="90"/>
  <c r="EJ556" i="90"/>
  <c r="CP556" i="90"/>
  <c r="CQ556" i="90" s="1"/>
  <c r="CR556" i="90" s="1"/>
  <c r="CS556" i="90" s="1"/>
  <c r="CT556" i="90" s="1"/>
  <c r="CU556" i="90" s="1"/>
  <c r="CV556" i="90" s="1"/>
  <c r="CW556" i="90" s="1"/>
  <c r="CX556" i="90" s="1"/>
  <c r="CY556" i="90" s="1"/>
  <c r="CZ556" i="90" s="1"/>
  <c r="DA556" i="90" s="1"/>
  <c r="EC556" i="90"/>
  <c r="EE556" i="90"/>
  <c r="EK556" i="90" l="1"/>
  <c r="FY556" i="90" l="1"/>
  <c r="FZ556" i="90" s="1"/>
  <c r="EH557" i="90" l="1"/>
  <c r="BX557" i="90"/>
  <c r="CP557" i="90"/>
  <c r="CQ557" i="90" s="1"/>
  <c r="CR557" i="90" s="1"/>
  <c r="CS557" i="90" s="1"/>
  <c r="CT557" i="90" s="1"/>
  <c r="CU557" i="90" s="1"/>
  <c r="CV557" i="90" s="1"/>
  <c r="CW557" i="90" s="1"/>
  <c r="CX557" i="90" s="1"/>
  <c r="CY557" i="90" s="1"/>
  <c r="CZ557" i="90" s="1"/>
  <c r="DA557" i="90" s="1"/>
  <c r="EI557" i="90"/>
  <c r="EB557" i="90"/>
  <c r="EE557" i="90"/>
  <c r="DY557" i="90"/>
  <c r="EF557" i="90"/>
  <c r="EJ557" i="90"/>
  <c r="DH557" i="90"/>
  <c r="DI557" i="90" s="1"/>
  <c r="DJ557" i="90" s="1"/>
  <c r="DK557" i="90" s="1"/>
  <c r="DL557" i="90" s="1"/>
  <c r="DM557" i="90" s="1"/>
  <c r="DN557" i="90" s="1"/>
  <c r="DO557" i="90" s="1"/>
  <c r="DP557" i="90" s="1"/>
  <c r="DQ557" i="90" s="1"/>
  <c r="DR557" i="90" s="1"/>
  <c r="DS557" i="90" s="1"/>
  <c r="EG557" i="90"/>
  <c r="EC557" i="90"/>
  <c r="EA557" i="90"/>
  <c r="BY557" i="90"/>
  <c r="BZ557" i="90" s="1"/>
  <c r="CA557" i="90" s="1"/>
  <c r="CB557" i="90" s="1"/>
  <c r="CC557" i="90" s="1"/>
  <c r="CD557" i="90" s="1"/>
  <c r="CE557" i="90" s="1"/>
  <c r="CF557" i="90" s="1"/>
  <c r="CG557" i="90" s="1"/>
  <c r="CH557" i="90" s="1"/>
  <c r="CI557" i="90" s="1"/>
  <c r="DZ557" i="90"/>
  <c r="ED557" i="90"/>
  <c r="EK557" i="90" l="1"/>
  <c r="FY557" i="90" s="1"/>
  <c r="FZ557" i="90" l="1"/>
  <c r="EG558" i="90" l="1"/>
  <c r="EI558" i="90"/>
  <c r="EB558" i="90"/>
  <c r="EE558" i="90"/>
  <c r="EH558" i="90"/>
  <c r="DY558" i="90"/>
  <c r="DH558" i="90"/>
  <c r="DI558" i="90" s="1"/>
  <c r="DJ558" i="90" s="1"/>
  <c r="DK558" i="90" s="1"/>
  <c r="DL558" i="90" s="1"/>
  <c r="DM558" i="90" s="1"/>
  <c r="DN558" i="90" s="1"/>
  <c r="DO558" i="90" s="1"/>
  <c r="DP558" i="90" s="1"/>
  <c r="DQ558" i="90" s="1"/>
  <c r="DR558" i="90" s="1"/>
  <c r="DS558" i="90" s="1"/>
  <c r="DZ558" i="90"/>
  <c r="CP558" i="90"/>
  <c r="CQ558" i="90" s="1"/>
  <c r="CR558" i="90" s="1"/>
  <c r="CS558" i="90" s="1"/>
  <c r="CT558" i="90" s="1"/>
  <c r="CU558" i="90" s="1"/>
  <c r="CV558" i="90" s="1"/>
  <c r="CW558" i="90" s="1"/>
  <c r="CX558" i="90" s="1"/>
  <c r="CY558" i="90" s="1"/>
  <c r="CZ558" i="90" s="1"/>
  <c r="DA558" i="90" s="1"/>
  <c r="BX558" i="90"/>
  <c r="BY558" i="90" s="1"/>
  <c r="BZ558" i="90" s="1"/>
  <c r="ED558" i="90"/>
  <c r="EA558" i="90"/>
  <c r="CA558" i="90"/>
  <c r="CB558" i="90" s="1"/>
  <c r="CC558" i="90" s="1"/>
  <c r="CD558" i="90" s="1"/>
  <c r="CE558" i="90" s="1"/>
  <c r="CF558" i="90" s="1"/>
  <c r="CG558" i="90" s="1"/>
  <c r="CH558" i="90" s="1"/>
  <c r="CI558" i="90" s="1"/>
  <c r="EJ558" i="90"/>
  <c r="EC558" i="90"/>
  <c r="EF558" i="90"/>
  <c r="EK558" i="90" l="1"/>
  <c r="FY558" i="90" l="1"/>
  <c r="FZ558" i="90" l="1"/>
  <c r="F17" i="35"/>
  <c r="DZ559" i="90" l="1"/>
  <c r="EJ559" i="90"/>
  <c r="EH559" i="90"/>
  <c r="CP559" i="90"/>
  <c r="CQ559" i="90" s="1"/>
  <c r="CR559" i="90" s="1"/>
  <c r="CS559" i="90" s="1"/>
  <c r="CT559" i="90" s="1"/>
  <c r="CU559" i="90" s="1"/>
  <c r="CV559" i="90" s="1"/>
  <c r="CW559" i="90" s="1"/>
  <c r="CX559" i="90" s="1"/>
  <c r="CY559" i="90" s="1"/>
  <c r="CZ559" i="90" s="1"/>
  <c r="DA559" i="90" s="1"/>
  <c r="DH559" i="90"/>
  <c r="DI559" i="90" s="1"/>
  <c r="DJ559" i="90" s="1"/>
  <c r="DK559" i="90" s="1"/>
  <c r="DL559" i="90" s="1"/>
  <c r="DM559" i="90" s="1"/>
  <c r="DN559" i="90" s="1"/>
  <c r="DO559" i="90" s="1"/>
  <c r="DP559" i="90" s="1"/>
  <c r="DQ559" i="90" s="1"/>
  <c r="DR559" i="90" s="1"/>
  <c r="DS559" i="90" s="1"/>
  <c r="EC559" i="90"/>
  <c r="EA559" i="90"/>
  <c r="DY559" i="90"/>
  <c r="EI559" i="90"/>
  <c r="EG559" i="90"/>
  <c r="ED559" i="90"/>
  <c r="EE559" i="90"/>
  <c r="EB559" i="90"/>
  <c r="EF559" i="90"/>
  <c r="I17" i="35"/>
  <c r="D17" i="35" s="1"/>
  <c r="H17" i="35"/>
  <c r="K17" i="35" s="1"/>
  <c r="C17" i="35" s="1"/>
  <c r="BX559" i="90" l="1"/>
  <c r="BY559" i="90" s="1"/>
  <c r="BZ559" i="90" s="1"/>
  <c r="CA559" i="90" s="1"/>
  <c r="CB559" i="90" s="1"/>
  <c r="CC559" i="90" s="1"/>
  <c r="CD559" i="90" s="1"/>
  <c r="CE559" i="90" s="1"/>
  <c r="CF559" i="90" s="1"/>
  <c r="CG559" i="90" s="1"/>
  <c r="CH559" i="90" s="1"/>
  <c r="CI559" i="90" s="1"/>
  <c r="EK559" i="90"/>
  <c r="FY559" i="90" l="1"/>
  <c r="F18" i="35"/>
  <c r="I18" i="35" s="1"/>
  <c r="D18" i="35" s="1"/>
  <c r="FZ559" i="90" l="1"/>
  <c r="H18" i="35"/>
  <c r="K18" i="35" s="1"/>
  <c r="C18" i="35" s="1"/>
  <c r="EE560" i="90" l="1"/>
  <c r="EA560" i="90"/>
  <c r="EG560" i="90"/>
  <c r="DY560" i="90"/>
  <c r="EC560" i="90"/>
  <c r="BX560" i="90"/>
  <c r="BY560" i="90" s="1"/>
  <c r="BZ560" i="90" s="1"/>
  <c r="CA560" i="90" s="1"/>
  <c r="CB560" i="90" s="1"/>
  <c r="CC560" i="90" s="1"/>
  <c r="CD560" i="90" s="1"/>
  <c r="CE560" i="90" s="1"/>
  <c r="CF560" i="90" s="1"/>
  <c r="CG560" i="90" s="1"/>
  <c r="CH560" i="90" s="1"/>
  <c r="CI560" i="90" s="1"/>
  <c r="ED560" i="90"/>
  <c r="EF560" i="90"/>
  <c r="DH560" i="90"/>
  <c r="DI560" i="90" s="1"/>
  <c r="DJ560" i="90" s="1"/>
  <c r="DK560" i="90" s="1"/>
  <c r="DL560" i="90" s="1"/>
  <c r="DM560" i="90" s="1"/>
  <c r="DN560" i="90" s="1"/>
  <c r="DO560" i="90" s="1"/>
  <c r="DP560" i="90" s="1"/>
  <c r="DQ560" i="90" s="1"/>
  <c r="DR560" i="90" s="1"/>
  <c r="DS560" i="90" s="1"/>
  <c r="CP560" i="90"/>
  <c r="CQ560" i="90" s="1"/>
  <c r="CR560" i="90" s="1"/>
  <c r="CS560" i="90" s="1"/>
  <c r="CT560" i="90" s="1"/>
  <c r="CU560" i="90" s="1"/>
  <c r="CV560" i="90" s="1"/>
  <c r="CW560" i="90" s="1"/>
  <c r="CX560" i="90" s="1"/>
  <c r="CY560" i="90" s="1"/>
  <c r="CZ560" i="90" s="1"/>
  <c r="DA560" i="90" s="1"/>
  <c r="EJ560" i="90"/>
  <c r="EI560" i="90"/>
  <c r="EH560" i="90"/>
  <c r="DZ560" i="90"/>
  <c r="EB560" i="90"/>
  <c r="EK560" i="90" l="1"/>
  <c r="FY560" i="90" l="1"/>
  <c r="GE560" i="90" l="1"/>
  <c r="FZ560" i="90"/>
  <c r="EH561" i="90" l="1"/>
  <c r="EI561" i="90"/>
  <c r="EJ561" i="90"/>
  <c r="EC561" i="90"/>
  <c r="DY561" i="90"/>
  <c r="BX561" i="90"/>
  <c r="EB561" i="90"/>
  <c r="DZ561" i="90"/>
  <c r="CP561" i="90"/>
  <c r="CQ561" i="90" s="1"/>
  <c r="CR561" i="90" s="1"/>
  <c r="CS561" i="90" s="1"/>
  <c r="CT561" i="90" s="1"/>
  <c r="CU561" i="90" s="1"/>
  <c r="CV561" i="90" s="1"/>
  <c r="CW561" i="90" s="1"/>
  <c r="CX561" i="90" s="1"/>
  <c r="CY561" i="90" s="1"/>
  <c r="CZ561" i="90" s="1"/>
  <c r="DA561" i="90" s="1"/>
  <c r="DH561" i="90"/>
  <c r="DI561" i="90" s="1"/>
  <c r="DJ561" i="90" s="1"/>
  <c r="DK561" i="90" s="1"/>
  <c r="DL561" i="90" s="1"/>
  <c r="DM561" i="90" s="1"/>
  <c r="DN561" i="90" s="1"/>
  <c r="DO561" i="90" s="1"/>
  <c r="DP561" i="90" s="1"/>
  <c r="DQ561" i="90" s="1"/>
  <c r="DR561" i="90" s="1"/>
  <c r="DS561" i="90" s="1"/>
  <c r="BY561" i="90"/>
  <c r="ED561" i="90"/>
  <c r="EA561" i="90"/>
  <c r="EF561" i="90"/>
  <c r="EG561" i="90"/>
  <c r="EE561" i="90"/>
  <c r="BZ561" i="90"/>
  <c r="CA561" i="90" s="1"/>
  <c r="CB561" i="90" s="1"/>
  <c r="CC561" i="90" s="1"/>
  <c r="CD561" i="90" s="1"/>
  <c r="CE561" i="90" s="1"/>
  <c r="CF561" i="90" s="1"/>
  <c r="CG561" i="90" s="1"/>
  <c r="CH561" i="90" s="1"/>
  <c r="CI561" i="90" s="1"/>
  <c r="F20" i="35"/>
  <c r="EK561" i="90" l="1"/>
  <c r="FY561" i="90" s="1"/>
  <c r="I20" i="35"/>
  <c r="D20" i="35" s="1"/>
  <c r="H20" i="35"/>
  <c r="K20" i="35" s="1"/>
  <c r="C20" i="35" s="1"/>
  <c r="FZ561" i="90" l="1"/>
  <c r="GE561" i="90"/>
  <c r="EH562" i="90" l="1"/>
  <c r="DY562" i="90"/>
  <c r="EG562" i="90"/>
  <c r="EJ562" i="90"/>
  <c r="BX562" i="90"/>
  <c r="BY562" i="90" s="1"/>
  <c r="BZ562" i="90" s="1"/>
  <c r="CA562" i="90" s="1"/>
  <c r="CB562" i="90" s="1"/>
  <c r="CC562" i="90" s="1"/>
  <c r="CD562" i="90" s="1"/>
  <c r="CE562" i="90" s="1"/>
  <c r="CF562" i="90" s="1"/>
  <c r="CG562" i="90" s="1"/>
  <c r="CH562" i="90" s="1"/>
  <c r="CI562" i="90" s="1"/>
  <c r="DH562" i="90"/>
  <c r="DI562" i="90" s="1"/>
  <c r="DJ562" i="90" s="1"/>
  <c r="DK562" i="90" s="1"/>
  <c r="DL562" i="90" s="1"/>
  <c r="DM562" i="90" s="1"/>
  <c r="DN562" i="90" s="1"/>
  <c r="DO562" i="90" s="1"/>
  <c r="DP562" i="90" s="1"/>
  <c r="DQ562" i="90" s="1"/>
  <c r="DR562" i="90" s="1"/>
  <c r="DS562" i="90" s="1"/>
  <c r="CP562" i="90"/>
  <c r="CQ562" i="90" s="1"/>
  <c r="CR562" i="90" s="1"/>
  <c r="CS562" i="90" s="1"/>
  <c r="CT562" i="90" s="1"/>
  <c r="CU562" i="90" s="1"/>
  <c r="CV562" i="90" s="1"/>
  <c r="CW562" i="90" s="1"/>
  <c r="CX562" i="90" s="1"/>
  <c r="CY562" i="90" s="1"/>
  <c r="CZ562" i="90" s="1"/>
  <c r="DA562" i="90" s="1"/>
  <c r="EI562" i="90"/>
  <c r="DZ562" i="90"/>
  <c r="ED562" i="90"/>
  <c r="EB562" i="90"/>
  <c r="EE562" i="90"/>
  <c r="EF562" i="90"/>
  <c r="EA562" i="90"/>
  <c r="EC562" i="90"/>
  <c r="F21" i="35"/>
  <c r="EK562" i="90" l="1"/>
  <c r="FY562" i="90" s="1"/>
  <c r="I21" i="35"/>
  <c r="D21" i="35" s="1"/>
  <c r="H21" i="35"/>
  <c r="K21" i="35" s="1"/>
  <c r="C21" i="35" s="1"/>
  <c r="GE562" i="90" l="1"/>
  <c r="FZ562" i="90"/>
  <c r="DY563" i="90" l="1"/>
  <c r="EA563" i="90"/>
  <c r="EH563" i="90"/>
  <c r="BX563" i="90"/>
  <c r="BY563" i="90" s="1"/>
  <c r="BZ563" i="90" s="1"/>
  <c r="CA563" i="90" s="1"/>
  <c r="CB563" i="90" s="1"/>
  <c r="CC563" i="90" s="1"/>
  <c r="CD563" i="90" s="1"/>
  <c r="CE563" i="90" s="1"/>
  <c r="CF563" i="90" s="1"/>
  <c r="CG563" i="90" s="1"/>
  <c r="CH563" i="90" s="1"/>
  <c r="CI563" i="90" s="1"/>
  <c r="CP563" i="90"/>
  <c r="CQ563" i="90" s="1"/>
  <c r="CR563" i="90" s="1"/>
  <c r="CS563" i="90" s="1"/>
  <c r="CT563" i="90" s="1"/>
  <c r="CU563" i="90" s="1"/>
  <c r="CV563" i="90" s="1"/>
  <c r="CW563" i="90" s="1"/>
  <c r="CX563" i="90" s="1"/>
  <c r="CY563" i="90" s="1"/>
  <c r="CZ563" i="90" s="1"/>
  <c r="DA563" i="90" s="1"/>
  <c r="EI563" i="90"/>
  <c r="DH563" i="90"/>
  <c r="DI563" i="90" s="1"/>
  <c r="DJ563" i="90" s="1"/>
  <c r="DK563" i="90" s="1"/>
  <c r="DL563" i="90" s="1"/>
  <c r="DM563" i="90" s="1"/>
  <c r="DN563" i="90" s="1"/>
  <c r="DO563" i="90" s="1"/>
  <c r="DP563" i="90" s="1"/>
  <c r="DQ563" i="90" s="1"/>
  <c r="DR563" i="90" s="1"/>
  <c r="DS563" i="90" s="1"/>
  <c r="EC563" i="90"/>
  <c r="ED563" i="90"/>
  <c r="EF563" i="90"/>
  <c r="EB563" i="90"/>
  <c r="DZ563" i="90"/>
  <c r="EJ563" i="90"/>
  <c r="EE563" i="90"/>
  <c r="EG563" i="90"/>
  <c r="F22" i="35"/>
  <c r="H22" i="35" s="1"/>
  <c r="K22" i="35" s="1"/>
  <c r="C22" i="35" s="1"/>
  <c r="EK563" i="90" l="1"/>
  <c r="I22" i="35"/>
  <c r="D22" i="35" s="1"/>
  <c r="FY563" i="90" l="1"/>
  <c r="FZ563" i="90" l="1"/>
  <c r="GE563" i="90"/>
  <c r="F23" i="35"/>
  <c r="EB564" i="90" l="1"/>
  <c r="DH564" i="90"/>
  <c r="DI564" i="90" s="1"/>
  <c r="DJ564" i="90" s="1"/>
  <c r="DK564" i="90" s="1"/>
  <c r="DL564" i="90" s="1"/>
  <c r="DM564" i="90" s="1"/>
  <c r="DN564" i="90" s="1"/>
  <c r="DO564" i="90" s="1"/>
  <c r="DP564" i="90" s="1"/>
  <c r="DQ564" i="90" s="1"/>
  <c r="DR564" i="90" s="1"/>
  <c r="DS564" i="90" s="1"/>
  <c r="DY564" i="90"/>
  <c r="CP564" i="90"/>
  <c r="CQ564" i="90" s="1"/>
  <c r="CR564" i="90" s="1"/>
  <c r="CS564" i="90" s="1"/>
  <c r="CT564" i="90" s="1"/>
  <c r="CU564" i="90" s="1"/>
  <c r="CV564" i="90" s="1"/>
  <c r="CW564" i="90" s="1"/>
  <c r="CX564" i="90" s="1"/>
  <c r="CY564" i="90" s="1"/>
  <c r="CZ564" i="90" s="1"/>
  <c r="DA564" i="90" s="1"/>
  <c r="DZ564" i="90"/>
  <c r="EJ564" i="90"/>
  <c r="EG564" i="90"/>
  <c r="EH564" i="90"/>
  <c r="EC564" i="90"/>
  <c r="EF564" i="90"/>
  <c r="EI564" i="90"/>
  <c r="EA564" i="90"/>
  <c r="ED564" i="90"/>
  <c r="EE564" i="90"/>
  <c r="I23" i="35"/>
  <c r="D23" i="35" s="1"/>
  <c r="H23" i="35"/>
  <c r="K23" i="35" s="1"/>
  <c r="C23" i="35" s="1"/>
  <c r="BX564" i="90" l="1"/>
  <c r="BY564" i="90" s="1"/>
  <c r="BZ564" i="90" s="1"/>
  <c r="CA564" i="90" s="1"/>
  <c r="CB564" i="90" s="1"/>
  <c r="CC564" i="90" s="1"/>
  <c r="CD564" i="90" s="1"/>
  <c r="CE564" i="90" s="1"/>
  <c r="CF564" i="90" s="1"/>
  <c r="CG564" i="90" s="1"/>
  <c r="CH564" i="90" s="1"/>
  <c r="CI564" i="90" s="1"/>
  <c r="EK564" i="90"/>
  <c r="FY564" i="90" s="1"/>
  <c r="FZ564" i="90" l="1"/>
  <c r="GE564" i="90"/>
  <c r="BX565" i="90" l="1"/>
  <c r="EA565" i="90"/>
  <c r="DZ565" i="90"/>
  <c r="EJ565" i="90"/>
  <c r="DY565" i="90"/>
  <c r="EF565" i="90"/>
  <c r="CP565" i="90"/>
  <c r="CQ565" i="90" s="1"/>
  <c r="CR565" i="90" s="1"/>
  <c r="CS565" i="90" s="1"/>
  <c r="CT565" i="90" s="1"/>
  <c r="CU565" i="90" s="1"/>
  <c r="CV565" i="90" s="1"/>
  <c r="CW565" i="90" s="1"/>
  <c r="CX565" i="90" s="1"/>
  <c r="CY565" i="90" s="1"/>
  <c r="CZ565" i="90" s="1"/>
  <c r="DA565" i="90" s="1"/>
  <c r="EB565" i="90"/>
  <c r="DH565" i="90"/>
  <c r="DI565" i="90" s="1"/>
  <c r="DJ565" i="90" s="1"/>
  <c r="DK565" i="90" s="1"/>
  <c r="DL565" i="90" s="1"/>
  <c r="DM565" i="90" s="1"/>
  <c r="DN565" i="90" s="1"/>
  <c r="DO565" i="90" s="1"/>
  <c r="DP565" i="90" s="1"/>
  <c r="DQ565" i="90" s="1"/>
  <c r="DR565" i="90" s="1"/>
  <c r="DS565" i="90" s="1"/>
  <c r="ED565" i="90"/>
  <c r="EH565" i="90"/>
  <c r="EC565" i="90"/>
  <c r="BY565" i="90"/>
  <c r="BZ565" i="90" s="1"/>
  <c r="CA565" i="90" s="1"/>
  <c r="CB565" i="90" s="1"/>
  <c r="CC565" i="90" s="1"/>
  <c r="CD565" i="90" s="1"/>
  <c r="CE565" i="90" s="1"/>
  <c r="CF565" i="90" s="1"/>
  <c r="CG565" i="90" s="1"/>
  <c r="CH565" i="90" s="1"/>
  <c r="CI565" i="90" s="1"/>
  <c r="EE565" i="90"/>
  <c r="EG565" i="90"/>
  <c r="EI565" i="90"/>
  <c r="EK565" i="90" l="1"/>
  <c r="FY565" i="90" l="1"/>
  <c r="FZ565" i="90" l="1"/>
  <c r="GE565" i="90" s="1"/>
  <c r="EI566" i="90" l="1"/>
  <c r="BX566" i="90"/>
  <c r="BY566" i="90" s="1"/>
  <c r="BZ566" i="90" s="1"/>
  <c r="CA566" i="90" s="1"/>
  <c r="CB566" i="90" s="1"/>
  <c r="CC566" i="90" s="1"/>
  <c r="CD566" i="90" s="1"/>
  <c r="CE566" i="90" s="1"/>
  <c r="CF566" i="90" s="1"/>
  <c r="CG566" i="90" s="1"/>
  <c r="CH566" i="90" s="1"/>
  <c r="CI566" i="90" s="1"/>
  <c r="EF566" i="90"/>
  <c r="ED566" i="90"/>
  <c r="EG566" i="90"/>
  <c r="EE566" i="90"/>
  <c r="EB566" i="90"/>
  <c r="EC566" i="90"/>
  <c r="EJ566" i="90"/>
  <c r="DH566" i="90"/>
  <c r="DI566" i="90" s="1"/>
  <c r="DJ566" i="90" s="1"/>
  <c r="DK566" i="90" s="1"/>
  <c r="DL566" i="90" s="1"/>
  <c r="DM566" i="90" s="1"/>
  <c r="DN566" i="90" s="1"/>
  <c r="DO566" i="90" s="1"/>
  <c r="DP566" i="90" s="1"/>
  <c r="DQ566" i="90" s="1"/>
  <c r="DR566" i="90" s="1"/>
  <c r="DS566" i="90" s="1"/>
  <c r="EH566" i="90"/>
  <c r="CP566" i="90"/>
  <c r="CQ566" i="90" s="1"/>
  <c r="CR566" i="90" s="1"/>
  <c r="CS566" i="90" s="1"/>
  <c r="CT566" i="90" s="1"/>
  <c r="CU566" i="90" s="1"/>
  <c r="CV566" i="90" s="1"/>
  <c r="CW566" i="90" s="1"/>
  <c r="CX566" i="90" s="1"/>
  <c r="CY566" i="90" s="1"/>
  <c r="CZ566" i="90" s="1"/>
  <c r="DA566" i="90" s="1"/>
  <c r="EA566" i="90"/>
  <c r="DY566" i="90"/>
  <c r="DZ566" i="90"/>
  <c r="GH565" i="90"/>
  <c r="GG565" i="90"/>
  <c r="GF565" i="90" l="1"/>
  <c r="EK566" i="90"/>
  <c r="F26" i="35"/>
  <c r="H26" i="35" s="1"/>
  <c r="K26" i="35" s="1"/>
  <c r="C26" i="35" s="1"/>
  <c r="FY566" i="90" l="1"/>
  <c r="FZ566" i="90" s="1"/>
  <c r="I26" i="35"/>
  <c r="D26" i="35" s="1"/>
  <c r="EJ567" i="90" l="1"/>
  <c r="F27" i="35"/>
  <c r="EG567" i="90" l="1"/>
  <c r="EB567" i="90"/>
  <c r="ED567" i="90"/>
  <c r="EE567" i="90"/>
  <c r="EI567" i="90"/>
  <c r="DY567" i="90"/>
  <c r="EF567" i="90"/>
  <c r="DH567" i="90"/>
  <c r="DI567" i="90" s="1"/>
  <c r="DJ567" i="90" s="1"/>
  <c r="DK567" i="90" s="1"/>
  <c r="DL567" i="90" s="1"/>
  <c r="DM567" i="90" s="1"/>
  <c r="DN567" i="90" s="1"/>
  <c r="DO567" i="90" s="1"/>
  <c r="DP567" i="90" s="1"/>
  <c r="DQ567" i="90" s="1"/>
  <c r="DR567" i="90" s="1"/>
  <c r="DS567" i="90" s="1"/>
  <c r="CP567" i="90"/>
  <c r="CQ567" i="90" s="1"/>
  <c r="CR567" i="90" s="1"/>
  <c r="CS567" i="90" s="1"/>
  <c r="CT567" i="90" s="1"/>
  <c r="CU567" i="90" s="1"/>
  <c r="CV567" i="90" s="1"/>
  <c r="CW567" i="90" s="1"/>
  <c r="CX567" i="90" s="1"/>
  <c r="CY567" i="90" s="1"/>
  <c r="CZ567" i="90" s="1"/>
  <c r="DA567" i="90" s="1"/>
  <c r="EH567" i="90"/>
  <c r="EA567" i="90"/>
  <c r="EC567" i="90"/>
  <c r="DZ567" i="90"/>
  <c r="I27" i="35"/>
  <c r="D27" i="35" s="1"/>
  <c r="H27" i="35"/>
  <c r="K27" i="35" s="1"/>
  <c r="C27" i="35" s="1"/>
  <c r="BX567" i="90" l="1"/>
  <c r="BY567" i="90" s="1"/>
  <c r="BZ567" i="90" s="1"/>
  <c r="CA567" i="90" s="1"/>
  <c r="CB567" i="90" s="1"/>
  <c r="CC567" i="90" s="1"/>
  <c r="CD567" i="90" s="1"/>
  <c r="CE567" i="90" s="1"/>
  <c r="CF567" i="90" s="1"/>
  <c r="CG567" i="90" s="1"/>
  <c r="CH567" i="90" s="1"/>
  <c r="CI567" i="90" s="1"/>
  <c r="EK567" i="90"/>
  <c r="FY567" i="90" s="1"/>
  <c r="F28" i="35"/>
  <c r="GE567" i="90" l="1"/>
  <c r="FZ567" i="90"/>
  <c r="H28" i="35"/>
  <c r="K28" i="35" s="1"/>
  <c r="C28" i="35" s="1"/>
  <c r="I28" i="35"/>
  <c r="D28" i="35" s="1"/>
  <c r="DH568" i="90" l="1"/>
  <c r="DI568" i="90" s="1"/>
  <c r="DJ568" i="90" s="1"/>
  <c r="DK568" i="90" s="1"/>
  <c r="DL568" i="90" s="1"/>
  <c r="DM568" i="90" s="1"/>
  <c r="DN568" i="90" s="1"/>
  <c r="DO568" i="90" s="1"/>
  <c r="DP568" i="90" s="1"/>
  <c r="DQ568" i="90" s="1"/>
  <c r="DR568" i="90" s="1"/>
  <c r="DS568" i="90" s="1"/>
  <c r="EI568" i="90"/>
  <c r="ED568" i="90"/>
  <c r="BX568" i="90"/>
  <c r="BY568" i="90" s="1"/>
  <c r="BZ568" i="90" s="1"/>
  <c r="CA568" i="90" s="1"/>
  <c r="CB568" i="90" s="1"/>
  <c r="CC568" i="90" s="1"/>
  <c r="CD568" i="90" s="1"/>
  <c r="CE568" i="90" s="1"/>
  <c r="CF568" i="90" s="1"/>
  <c r="CG568" i="90" s="1"/>
  <c r="CH568" i="90" s="1"/>
  <c r="CI568" i="90" s="1"/>
  <c r="EJ568" i="90"/>
  <c r="CP568" i="90"/>
  <c r="CQ568" i="90" s="1"/>
  <c r="CR568" i="90" s="1"/>
  <c r="CS568" i="90" s="1"/>
  <c r="CT568" i="90" s="1"/>
  <c r="CU568" i="90" s="1"/>
  <c r="CV568" i="90" s="1"/>
  <c r="CW568" i="90" s="1"/>
  <c r="CX568" i="90" s="1"/>
  <c r="CY568" i="90" s="1"/>
  <c r="CZ568" i="90" s="1"/>
  <c r="DA568" i="90" s="1"/>
  <c r="EA568" i="90"/>
  <c r="EG568" i="90"/>
  <c r="EH568" i="90"/>
  <c r="EC568" i="90"/>
  <c r="EB568" i="90"/>
  <c r="EF568" i="90"/>
  <c r="EE568" i="90"/>
  <c r="DZ568" i="90"/>
  <c r="DY568" i="90"/>
  <c r="F29" i="35"/>
  <c r="EK568" i="90" l="1"/>
  <c r="H29" i="35"/>
  <c r="K29" i="35" s="1"/>
  <c r="C29" i="35" s="1"/>
  <c r="I29" i="35"/>
  <c r="D29" i="35" s="1"/>
  <c r="FY568" i="90" l="1"/>
  <c r="F30" i="35"/>
  <c r="GE568" i="90" l="1"/>
  <c r="FZ568" i="90"/>
  <c r="I30" i="35"/>
  <c r="D30" i="35" s="1"/>
  <c r="H30" i="35"/>
  <c r="K30" i="35" s="1"/>
  <c r="C30" i="35" s="1"/>
  <c r="BX569" i="90" l="1"/>
  <c r="EI569" i="90"/>
  <c r="CP569" i="90"/>
  <c r="CQ569" i="90" s="1"/>
  <c r="CR569" i="90" s="1"/>
  <c r="CS569" i="90" s="1"/>
  <c r="CT569" i="90" s="1"/>
  <c r="CU569" i="90" s="1"/>
  <c r="CV569" i="90" s="1"/>
  <c r="CW569" i="90" s="1"/>
  <c r="CX569" i="90" s="1"/>
  <c r="CY569" i="90" s="1"/>
  <c r="CZ569" i="90" s="1"/>
  <c r="DA569" i="90" s="1"/>
  <c r="ED569" i="90"/>
  <c r="DH569" i="90"/>
  <c r="DI569" i="90" s="1"/>
  <c r="DJ569" i="90" s="1"/>
  <c r="DK569" i="90" s="1"/>
  <c r="DL569" i="90" s="1"/>
  <c r="DM569" i="90" s="1"/>
  <c r="DN569" i="90" s="1"/>
  <c r="DO569" i="90" s="1"/>
  <c r="DP569" i="90" s="1"/>
  <c r="DQ569" i="90" s="1"/>
  <c r="DR569" i="90" s="1"/>
  <c r="DS569" i="90" s="1"/>
  <c r="EF569" i="90"/>
  <c r="EE569" i="90"/>
  <c r="EG569" i="90"/>
  <c r="EJ569" i="90"/>
  <c r="EH569" i="90"/>
  <c r="DZ569" i="90"/>
  <c r="EC569" i="90"/>
  <c r="DY569" i="90"/>
  <c r="BY569" i="90"/>
  <c r="BZ569" i="90" s="1"/>
  <c r="CA569" i="90" s="1"/>
  <c r="CB569" i="90" s="1"/>
  <c r="CC569" i="90" s="1"/>
  <c r="CD569" i="90" s="1"/>
  <c r="CE569" i="90" s="1"/>
  <c r="CF569" i="90" s="1"/>
  <c r="CG569" i="90" s="1"/>
  <c r="CH569" i="90" s="1"/>
  <c r="CI569" i="90" s="1"/>
  <c r="EA569" i="90"/>
  <c r="EB569" i="90"/>
  <c r="EK569" i="90" l="1"/>
  <c r="FY569" i="90" l="1"/>
  <c r="F32" i="35"/>
  <c r="I32" i="35" s="1"/>
  <c r="D32" i="35" s="1"/>
  <c r="FZ569" i="90" l="1"/>
  <c r="GE569" i="90" s="1"/>
  <c r="H32" i="35"/>
  <c r="K32" i="35" s="1"/>
  <c r="C32" i="35" s="1"/>
  <c r="BX570" i="90" l="1"/>
  <c r="BY570" i="90" s="1"/>
  <c r="BZ570" i="90" s="1"/>
  <c r="CA570" i="90" s="1"/>
  <c r="CB570" i="90" s="1"/>
  <c r="CC570" i="90" s="1"/>
  <c r="CD570" i="90" s="1"/>
  <c r="CE570" i="90" s="1"/>
  <c r="CF570" i="90" s="1"/>
  <c r="CG570" i="90" s="1"/>
  <c r="CH570" i="90" s="1"/>
  <c r="CI570" i="90" s="1"/>
  <c r="DH570" i="90"/>
  <c r="DI570" i="90" s="1"/>
  <c r="DJ570" i="90" s="1"/>
  <c r="DK570" i="90" s="1"/>
  <c r="DL570" i="90" s="1"/>
  <c r="DM570" i="90" s="1"/>
  <c r="DN570" i="90" s="1"/>
  <c r="DO570" i="90" s="1"/>
  <c r="DP570" i="90" s="1"/>
  <c r="DQ570" i="90" s="1"/>
  <c r="DR570" i="90" s="1"/>
  <c r="DS570" i="90" s="1"/>
  <c r="EJ570" i="90"/>
  <c r="EH570" i="90"/>
  <c r="EE570" i="90"/>
  <c r="CP570" i="90"/>
  <c r="CQ570" i="90" s="1"/>
  <c r="CR570" i="90" s="1"/>
  <c r="CS570" i="90" s="1"/>
  <c r="CT570" i="90" s="1"/>
  <c r="CU570" i="90" s="1"/>
  <c r="CV570" i="90" s="1"/>
  <c r="CW570" i="90" s="1"/>
  <c r="CX570" i="90" s="1"/>
  <c r="CY570" i="90" s="1"/>
  <c r="CZ570" i="90" s="1"/>
  <c r="DA570" i="90" s="1"/>
  <c r="DY570" i="90"/>
  <c r="EI570" i="90"/>
  <c r="EF570" i="90"/>
  <c r="EB570" i="90"/>
  <c r="EG570" i="90"/>
  <c r="EC570" i="90"/>
  <c r="EA570" i="90"/>
  <c r="ED570" i="90"/>
  <c r="DZ570" i="90"/>
  <c r="GG569" i="90"/>
  <c r="GH569" i="90"/>
  <c r="GF569" i="90" l="1"/>
  <c r="EK570" i="90"/>
  <c r="F33" i="35"/>
  <c r="B32" i="35" s="1"/>
  <c r="FY570" i="90" l="1"/>
  <c r="I33" i="35"/>
  <c r="D33" i="35" s="1"/>
  <c r="H33" i="35"/>
  <c r="K33" i="35" s="1"/>
  <c r="C33" i="35" s="1"/>
  <c r="FZ570" i="90" l="1"/>
  <c r="BX571" i="90" l="1"/>
  <c r="BY571" i="90" s="1"/>
  <c r="BZ571" i="90" s="1"/>
  <c r="CA571" i="90" s="1"/>
  <c r="CB571" i="90" s="1"/>
  <c r="CC571" i="90" s="1"/>
  <c r="CD571" i="90" s="1"/>
  <c r="CE571" i="90" s="1"/>
  <c r="CF571" i="90" s="1"/>
  <c r="CG571" i="90" s="1"/>
  <c r="CH571" i="90" s="1"/>
  <c r="CI571" i="90" s="1"/>
  <c r="EG571" i="90"/>
  <c r="EF571" i="90"/>
  <c r="DH571" i="90"/>
  <c r="DI571" i="90" s="1"/>
  <c r="DJ571" i="90" s="1"/>
  <c r="DK571" i="90" s="1"/>
  <c r="DL571" i="90" s="1"/>
  <c r="DM571" i="90" s="1"/>
  <c r="DN571" i="90" s="1"/>
  <c r="DO571" i="90" s="1"/>
  <c r="DP571" i="90" s="1"/>
  <c r="DQ571" i="90" s="1"/>
  <c r="DR571" i="90" s="1"/>
  <c r="DS571" i="90" s="1"/>
  <c r="CP571" i="90"/>
  <c r="CQ571" i="90" s="1"/>
  <c r="CR571" i="90" s="1"/>
  <c r="CS571" i="90" s="1"/>
  <c r="CT571" i="90" s="1"/>
  <c r="CU571" i="90" s="1"/>
  <c r="CV571" i="90" s="1"/>
  <c r="CW571" i="90" s="1"/>
  <c r="CX571" i="90" s="1"/>
  <c r="CY571" i="90" s="1"/>
  <c r="CZ571" i="90" s="1"/>
  <c r="DA571" i="90" s="1"/>
  <c r="EE571" i="90"/>
  <c r="ED571" i="90"/>
  <c r="EH571" i="90"/>
  <c r="EA571" i="90"/>
  <c r="EC571" i="90"/>
  <c r="EJ571" i="90"/>
  <c r="DY571" i="90"/>
  <c r="EI571" i="90"/>
  <c r="DZ571" i="90"/>
  <c r="EB571" i="90"/>
  <c r="EK571" i="90" l="1"/>
  <c r="FY571" i="90" s="1"/>
  <c r="F35" i="35"/>
  <c r="FZ571" i="90" l="1"/>
  <c r="GE571" i="90" s="1"/>
  <c r="I35" i="35"/>
  <c r="D35" i="35" s="1"/>
  <c r="B34" i="35"/>
  <c r="H35" i="35"/>
  <c r="K35" i="35" s="1"/>
  <c r="C35" i="35" s="1"/>
  <c r="EJ572" i="90" l="1"/>
  <c r="BX572" i="90"/>
  <c r="BY572" i="90" s="1"/>
  <c r="BZ572" i="90" s="1"/>
  <c r="CA572" i="90" s="1"/>
  <c r="CB572" i="90" s="1"/>
  <c r="CC572" i="90" s="1"/>
  <c r="CD572" i="90" s="1"/>
  <c r="CE572" i="90" s="1"/>
  <c r="CF572" i="90" s="1"/>
  <c r="CG572" i="90" s="1"/>
  <c r="CH572" i="90" s="1"/>
  <c r="CI572" i="90" s="1"/>
  <c r="DH572" i="90"/>
  <c r="DI572" i="90" s="1"/>
  <c r="DJ572" i="90" s="1"/>
  <c r="DK572" i="90" s="1"/>
  <c r="DL572" i="90" s="1"/>
  <c r="DM572" i="90" s="1"/>
  <c r="DN572" i="90" s="1"/>
  <c r="DO572" i="90" s="1"/>
  <c r="DP572" i="90" s="1"/>
  <c r="DQ572" i="90" s="1"/>
  <c r="DR572" i="90" s="1"/>
  <c r="DS572" i="90" s="1"/>
  <c r="EB572" i="90"/>
  <c r="EE572" i="90"/>
  <c r="EF572" i="90"/>
  <c r="EA572" i="90"/>
  <c r="EG572" i="90"/>
  <c r="EI572" i="90"/>
  <c r="EH572" i="90"/>
  <c r="CP572" i="90"/>
  <c r="CQ572" i="90" s="1"/>
  <c r="CR572" i="90" s="1"/>
  <c r="CS572" i="90" s="1"/>
  <c r="CT572" i="90" s="1"/>
  <c r="CU572" i="90" s="1"/>
  <c r="CV572" i="90" s="1"/>
  <c r="CW572" i="90" s="1"/>
  <c r="CX572" i="90" s="1"/>
  <c r="CY572" i="90" s="1"/>
  <c r="CZ572" i="90" s="1"/>
  <c r="DA572" i="90" s="1"/>
  <c r="DY572" i="90"/>
  <c r="ED572" i="90"/>
  <c r="EC572" i="90"/>
  <c r="DZ572" i="90"/>
  <c r="GG571" i="90"/>
  <c r="GH571" i="90"/>
  <c r="F36" i="35"/>
  <c r="GF571" i="90" l="1"/>
  <c r="EK572" i="90"/>
  <c r="FY572" i="90" s="1"/>
  <c r="B35" i="35"/>
  <c r="I36" i="35"/>
  <c r="D36" i="35" s="1"/>
  <c r="H36" i="35"/>
  <c r="K36" i="35" s="1"/>
  <c r="C36" i="35" s="1"/>
  <c r="GE572" i="90" l="1"/>
  <c r="FZ572" i="90"/>
  <c r="F37" i="35"/>
  <c r="EE573" i="90" l="1"/>
  <c r="ED573" i="90"/>
  <c r="EC573" i="90"/>
  <c r="DH573" i="90"/>
  <c r="DI573" i="90" s="1"/>
  <c r="DJ573" i="90" s="1"/>
  <c r="DK573" i="90" s="1"/>
  <c r="DL573" i="90" s="1"/>
  <c r="DM573" i="90" s="1"/>
  <c r="DN573" i="90" s="1"/>
  <c r="DO573" i="90" s="1"/>
  <c r="DP573" i="90" s="1"/>
  <c r="DQ573" i="90" s="1"/>
  <c r="DR573" i="90" s="1"/>
  <c r="DS573" i="90" s="1"/>
  <c r="BX573" i="90"/>
  <c r="BY573" i="90" s="1"/>
  <c r="BZ573" i="90" s="1"/>
  <c r="CA573" i="90" s="1"/>
  <c r="CB573" i="90" s="1"/>
  <c r="CC573" i="90" s="1"/>
  <c r="CD573" i="90" s="1"/>
  <c r="CE573" i="90" s="1"/>
  <c r="CF573" i="90" s="1"/>
  <c r="CG573" i="90" s="1"/>
  <c r="CH573" i="90" s="1"/>
  <c r="CI573" i="90" s="1"/>
  <c r="EJ573" i="90"/>
  <c r="EI573" i="90"/>
  <c r="EA573" i="90"/>
  <c r="EG573" i="90"/>
  <c r="EB573" i="90"/>
  <c r="DZ573" i="90"/>
  <c r="EF573" i="90"/>
  <c r="DY573" i="90"/>
  <c r="CP573" i="90"/>
  <c r="CQ573" i="90" s="1"/>
  <c r="CR573" i="90" s="1"/>
  <c r="CS573" i="90" s="1"/>
  <c r="CT573" i="90" s="1"/>
  <c r="CU573" i="90" s="1"/>
  <c r="CV573" i="90" s="1"/>
  <c r="CW573" i="90" s="1"/>
  <c r="CX573" i="90" s="1"/>
  <c r="CY573" i="90" s="1"/>
  <c r="CZ573" i="90" s="1"/>
  <c r="DA573" i="90" s="1"/>
  <c r="EH573" i="90"/>
  <c r="B36" i="35"/>
  <c r="I37" i="35"/>
  <c r="D37" i="35" s="1"/>
  <c r="H37" i="35"/>
  <c r="K37" i="35" s="1"/>
  <c r="C37" i="35" s="1"/>
  <c r="EK573" i="90" l="1"/>
  <c r="FY573" i="90" l="1"/>
  <c r="FZ573" i="90" l="1"/>
  <c r="GE573" i="90"/>
  <c r="DH574" i="90" l="1"/>
  <c r="DI574" i="90" s="1"/>
  <c r="DJ574" i="90" s="1"/>
  <c r="DK574" i="90" s="1"/>
  <c r="DL574" i="90" s="1"/>
  <c r="DM574" i="90" s="1"/>
  <c r="DN574" i="90" s="1"/>
  <c r="DO574" i="90" s="1"/>
  <c r="DP574" i="90" s="1"/>
  <c r="DQ574" i="90" s="1"/>
  <c r="DR574" i="90" s="1"/>
  <c r="DS574" i="90" s="1"/>
  <c r="BX574" i="90"/>
  <c r="BY574" i="90" s="1"/>
  <c r="EE574" i="90"/>
  <c r="EG574" i="90"/>
  <c r="DY574" i="90"/>
  <c r="EA574" i="90"/>
  <c r="EI574" i="90"/>
  <c r="CP574" i="90"/>
  <c r="CQ574" i="90" s="1"/>
  <c r="CR574" i="90" s="1"/>
  <c r="CS574" i="90" s="1"/>
  <c r="CT574" i="90" s="1"/>
  <c r="CU574" i="90" s="1"/>
  <c r="CV574" i="90" s="1"/>
  <c r="CW574" i="90" s="1"/>
  <c r="CX574" i="90" s="1"/>
  <c r="CY574" i="90" s="1"/>
  <c r="CZ574" i="90" s="1"/>
  <c r="DA574" i="90" s="1"/>
  <c r="EH574" i="90"/>
  <c r="EB574" i="90"/>
  <c r="EF574" i="90"/>
  <c r="EJ574" i="90"/>
  <c r="BZ574" i="90"/>
  <c r="CA574" i="90" s="1"/>
  <c r="CB574" i="90" s="1"/>
  <c r="CC574" i="90" s="1"/>
  <c r="CD574" i="90" s="1"/>
  <c r="CE574" i="90" s="1"/>
  <c r="CF574" i="90" s="1"/>
  <c r="CG574" i="90" s="1"/>
  <c r="CH574" i="90" s="1"/>
  <c r="CI574" i="90" s="1"/>
  <c r="ED574" i="90"/>
  <c r="DZ574" i="90"/>
  <c r="EC574" i="90"/>
  <c r="EK574" i="90" l="1"/>
  <c r="FY574" i="90" l="1"/>
  <c r="GE574" i="90" l="1"/>
  <c r="FZ574" i="90"/>
  <c r="EH575" i="90" l="1"/>
  <c r="BX575" i="90"/>
  <c r="BY575" i="90" s="1"/>
  <c r="BZ575" i="90" s="1"/>
  <c r="CA575" i="90" s="1"/>
  <c r="CB575" i="90" s="1"/>
  <c r="ED575" i="90"/>
  <c r="EC575" i="90"/>
  <c r="EB575" i="90"/>
  <c r="EG575" i="90"/>
  <c r="DZ575" i="90"/>
  <c r="DY575" i="90"/>
  <c r="EF575" i="90"/>
  <c r="EI575" i="90"/>
  <c r="DH575" i="90"/>
  <c r="DI575" i="90" s="1"/>
  <c r="DJ575" i="90" s="1"/>
  <c r="DK575" i="90" s="1"/>
  <c r="DL575" i="90" s="1"/>
  <c r="DM575" i="90" s="1"/>
  <c r="DN575" i="90" s="1"/>
  <c r="DO575" i="90" s="1"/>
  <c r="DP575" i="90" s="1"/>
  <c r="DQ575" i="90" s="1"/>
  <c r="DR575" i="90" s="1"/>
  <c r="DS575" i="90" s="1"/>
  <c r="CP575" i="90"/>
  <c r="CQ575" i="90" s="1"/>
  <c r="CR575" i="90" s="1"/>
  <c r="CS575" i="90" s="1"/>
  <c r="CT575" i="90" s="1"/>
  <c r="CU575" i="90" s="1"/>
  <c r="CV575" i="90" s="1"/>
  <c r="CW575" i="90" s="1"/>
  <c r="CX575" i="90" s="1"/>
  <c r="CY575" i="90" s="1"/>
  <c r="CZ575" i="90" s="1"/>
  <c r="DA575" i="90" s="1"/>
  <c r="EA575" i="90"/>
  <c r="EJ575" i="90"/>
  <c r="CC575" i="90"/>
  <c r="CD575" i="90" s="1"/>
  <c r="CE575" i="90" s="1"/>
  <c r="CF575" i="90" s="1"/>
  <c r="CG575" i="90" s="1"/>
  <c r="CH575" i="90" s="1"/>
  <c r="CI575" i="90" s="1"/>
  <c r="EE575" i="90"/>
  <c r="EK575" i="90" l="1"/>
  <c r="FY575" i="90" s="1"/>
  <c r="FZ575" i="90" l="1"/>
  <c r="GE575" i="90" s="1"/>
  <c r="GG575" i="90" s="1"/>
  <c r="EE576" i="90"/>
  <c r="GH575" i="90" l="1"/>
  <c r="GF575" i="90" s="1"/>
  <c r="DY576" i="90"/>
  <c r="EH576" i="90"/>
  <c r="EF576" i="90"/>
  <c r="ED576" i="90"/>
  <c r="EJ576" i="90"/>
  <c r="EI576" i="90"/>
  <c r="EC576" i="90"/>
  <c r="DH576" i="90"/>
  <c r="DI576" i="90" s="1"/>
  <c r="DJ576" i="90" s="1"/>
  <c r="DK576" i="90" s="1"/>
  <c r="DL576" i="90" s="1"/>
  <c r="DM576" i="90" s="1"/>
  <c r="DN576" i="90" s="1"/>
  <c r="DO576" i="90" s="1"/>
  <c r="DP576" i="90" s="1"/>
  <c r="DQ576" i="90" s="1"/>
  <c r="DR576" i="90" s="1"/>
  <c r="DS576" i="90" s="1"/>
  <c r="EA576" i="90"/>
  <c r="DZ576" i="90"/>
  <c r="EB576" i="90"/>
  <c r="EG576" i="90"/>
  <c r="CP576" i="90"/>
  <c r="CQ576" i="90" s="1"/>
  <c r="CR576" i="90" s="1"/>
  <c r="CS576" i="90" s="1"/>
  <c r="CT576" i="90" s="1"/>
  <c r="CU576" i="90" s="1"/>
  <c r="CV576" i="90" s="1"/>
  <c r="CW576" i="90" s="1"/>
  <c r="CX576" i="90" s="1"/>
  <c r="CY576" i="90" s="1"/>
  <c r="CZ576" i="90" s="1"/>
  <c r="DA576" i="90" s="1"/>
  <c r="BX576" i="90" l="1"/>
  <c r="BY576" i="90" s="1"/>
  <c r="BZ576" i="90" s="1"/>
  <c r="CA576" i="90" s="1"/>
  <c r="CB576" i="90" s="1"/>
  <c r="CC576" i="90" s="1"/>
  <c r="CD576" i="90" s="1"/>
  <c r="CE576" i="90" s="1"/>
  <c r="CF576" i="90" s="1"/>
  <c r="CG576" i="90" s="1"/>
  <c r="CH576" i="90" s="1"/>
  <c r="CI576" i="90" s="1"/>
  <c r="EK576" i="90"/>
  <c r="FY576" i="90" s="1"/>
  <c r="FZ576" i="90" l="1"/>
  <c r="GE576" i="90" s="1"/>
  <c r="EH577" i="90" l="1"/>
  <c r="DZ577" i="90"/>
  <c r="EA577" i="90"/>
  <c r="DY577" i="90"/>
  <c r="DH577" i="90"/>
  <c r="DI577" i="90" s="1"/>
  <c r="DJ577" i="90" s="1"/>
  <c r="DK577" i="90" s="1"/>
  <c r="DL577" i="90" s="1"/>
  <c r="DM577" i="90" s="1"/>
  <c r="DN577" i="90" s="1"/>
  <c r="DO577" i="90" s="1"/>
  <c r="DP577" i="90" s="1"/>
  <c r="DQ577" i="90" s="1"/>
  <c r="DR577" i="90" s="1"/>
  <c r="DS577" i="90" s="1"/>
  <c r="EJ577" i="90"/>
  <c r="CP577" i="90"/>
  <c r="CQ577" i="90" s="1"/>
  <c r="CR577" i="90" s="1"/>
  <c r="CS577" i="90" s="1"/>
  <c r="CT577" i="90" s="1"/>
  <c r="CU577" i="90" s="1"/>
  <c r="CV577" i="90" s="1"/>
  <c r="CW577" i="90" s="1"/>
  <c r="CX577" i="90" s="1"/>
  <c r="CY577" i="90" s="1"/>
  <c r="CZ577" i="90" s="1"/>
  <c r="DA577" i="90" s="1"/>
  <c r="EI577" i="90"/>
  <c r="EC577" i="90"/>
  <c r="ED577" i="90"/>
  <c r="EB577" i="90"/>
  <c r="BX577" i="90"/>
  <c r="BY577" i="90" s="1"/>
  <c r="BZ577" i="90" s="1"/>
  <c r="CA577" i="90" s="1"/>
  <c r="CB577" i="90" s="1"/>
  <c r="CC577" i="90" s="1"/>
  <c r="CD577" i="90" s="1"/>
  <c r="CE577" i="90" s="1"/>
  <c r="CF577" i="90" s="1"/>
  <c r="CG577" i="90" s="1"/>
  <c r="CH577" i="90" s="1"/>
  <c r="CI577" i="90" s="1"/>
  <c r="EG577" i="90"/>
  <c r="EF577" i="90"/>
  <c r="EE577" i="90"/>
  <c r="GH576" i="90"/>
  <c r="GG576" i="90"/>
  <c r="GF576" i="90" l="1"/>
  <c r="EK577" i="90"/>
  <c r="FY577" i="90" l="1"/>
  <c r="FZ577" i="90" l="1"/>
  <c r="BX578" i="90" l="1"/>
  <c r="DH578" i="90"/>
  <c r="DI578" i="90" s="1"/>
  <c r="DJ578" i="90" s="1"/>
  <c r="DK578" i="90" s="1"/>
  <c r="DL578" i="90" s="1"/>
  <c r="DM578" i="90" s="1"/>
  <c r="DN578" i="90" s="1"/>
  <c r="DO578" i="90" s="1"/>
  <c r="DP578" i="90" s="1"/>
  <c r="DQ578" i="90" s="1"/>
  <c r="DR578" i="90" s="1"/>
  <c r="DS578" i="90" s="1"/>
  <c r="EA578" i="90"/>
  <c r="DZ578" i="90"/>
  <c r="EH578" i="90"/>
  <c r="EC578" i="90"/>
  <c r="EE578" i="90"/>
  <c r="DY578" i="90"/>
  <c r="EI578" i="90"/>
  <c r="EJ578" i="90"/>
  <c r="BY578" i="90"/>
  <c r="BZ578" i="90" s="1"/>
  <c r="CA578" i="90" s="1"/>
  <c r="CB578" i="90" s="1"/>
  <c r="CC578" i="90" s="1"/>
  <c r="CD578" i="90" s="1"/>
  <c r="CE578" i="90" s="1"/>
  <c r="CF578" i="90" s="1"/>
  <c r="CG578" i="90" s="1"/>
  <c r="CH578" i="90" s="1"/>
  <c r="CI578" i="90" s="1"/>
  <c r="CP578" i="90"/>
  <c r="CQ578" i="90" s="1"/>
  <c r="CR578" i="90" s="1"/>
  <c r="CS578" i="90" s="1"/>
  <c r="CT578" i="90" s="1"/>
  <c r="CU578" i="90" s="1"/>
  <c r="CV578" i="90" s="1"/>
  <c r="CW578" i="90" s="1"/>
  <c r="CX578" i="90" s="1"/>
  <c r="CY578" i="90" s="1"/>
  <c r="CZ578" i="90" s="1"/>
  <c r="DA578" i="90" s="1"/>
  <c r="EG578" i="90"/>
  <c r="EB578" i="90"/>
  <c r="ED578" i="90"/>
  <c r="EF578" i="90"/>
  <c r="F46" i="35"/>
  <c r="H46" i="35" s="1"/>
  <c r="K46" i="35" s="1"/>
  <c r="C46" i="35" s="1"/>
  <c r="EK578" i="90" l="1"/>
  <c r="B45" i="35"/>
  <c r="I46" i="35"/>
  <c r="D46" i="35" s="1"/>
  <c r="FY578" i="90" l="1"/>
  <c r="F47" i="35"/>
  <c r="FZ578" i="90" l="1"/>
  <c r="B46" i="35"/>
  <c r="I47" i="35"/>
  <c r="D47" i="35" s="1"/>
  <c r="H47" i="35"/>
  <c r="K47" i="35" s="1"/>
  <c r="C47" i="35" s="1"/>
  <c r="EF579" i="90" l="1"/>
  <c r="DY579" i="90"/>
  <c r="EA579" i="90"/>
  <c r="EB579" i="90"/>
  <c r="EG579" i="90"/>
  <c r="DZ579" i="90"/>
  <c r="EC579" i="90"/>
  <c r="BX579" i="90"/>
  <c r="BY579" i="90" s="1"/>
  <c r="BZ579" i="90" s="1"/>
  <c r="CA579" i="90" s="1"/>
  <c r="CB579" i="90" s="1"/>
  <c r="CC579" i="90" s="1"/>
  <c r="CD579" i="90" s="1"/>
  <c r="CE579" i="90" s="1"/>
  <c r="CF579" i="90" s="1"/>
  <c r="CG579" i="90" s="1"/>
  <c r="CH579" i="90" s="1"/>
  <c r="CI579" i="90" s="1"/>
  <c r="EE579" i="90"/>
  <c r="EH579" i="90"/>
  <c r="ED579" i="90"/>
  <c r="EI579" i="90"/>
  <c r="CP579" i="90"/>
  <c r="CQ579" i="90" s="1"/>
  <c r="CR579" i="90" s="1"/>
  <c r="CS579" i="90" s="1"/>
  <c r="CT579" i="90" s="1"/>
  <c r="CU579" i="90" s="1"/>
  <c r="CV579" i="90" s="1"/>
  <c r="CW579" i="90" s="1"/>
  <c r="CX579" i="90" s="1"/>
  <c r="CY579" i="90" s="1"/>
  <c r="CZ579" i="90" s="1"/>
  <c r="DA579" i="90" s="1"/>
  <c r="EJ579" i="90"/>
  <c r="DH579" i="90"/>
  <c r="DI579" i="90" s="1"/>
  <c r="DJ579" i="90" s="1"/>
  <c r="DK579" i="90" s="1"/>
  <c r="DL579" i="90" s="1"/>
  <c r="DM579" i="90" s="1"/>
  <c r="DN579" i="90" s="1"/>
  <c r="DO579" i="90" s="1"/>
  <c r="DP579" i="90" s="1"/>
  <c r="DQ579" i="90" s="1"/>
  <c r="DR579" i="90" s="1"/>
  <c r="DS579" i="90" s="1"/>
  <c r="F48" i="35"/>
  <c r="EK579" i="90" l="1"/>
  <c r="B47" i="35"/>
  <c r="I48" i="35"/>
  <c r="D48" i="35" s="1"/>
  <c r="H48" i="35"/>
  <c r="K48" i="35" s="1"/>
  <c r="C48" i="35" s="1"/>
  <c r="FY579" i="90" l="1"/>
  <c r="F49" i="35"/>
  <c r="FZ579" i="90" l="1"/>
  <c r="B48" i="35"/>
  <c r="H49" i="35"/>
  <c r="K49" i="35" s="1"/>
  <c r="C49" i="35" s="1"/>
  <c r="I49" i="35"/>
  <c r="D49" i="35" s="1"/>
  <c r="DH580" i="90" l="1"/>
  <c r="DI580" i="90" s="1"/>
  <c r="DJ580" i="90" s="1"/>
  <c r="DK580" i="90" s="1"/>
  <c r="DL580" i="90" s="1"/>
  <c r="DM580" i="90" s="1"/>
  <c r="DN580" i="90" s="1"/>
  <c r="DO580" i="90" s="1"/>
  <c r="DP580" i="90" s="1"/>
  <c r="DQ580" i="90" s="1"/>
  <c r="DR580" i="90" s="1"/>
  <c r="DS580" i="90" s="1"/>
  <c r="EI580" i="90"/>
  <c r="BX580" i="90"/>
  <c r="BY580" i="90" s="1"/>
  <c r="BZ580" i="90" s="1"/>
  <c r="CA580" i="90" s="1"/>
  <c r="CB580" i="90" s="1"/>
  <c r="CC580" i="90" s="1"/>
  <c r="CD580" i="90" s="1"/>
  <c r="CE580" i="90" s="1"/>
  <c r="CF580" i="90" s="1"/>
  <c r="CG580" i="90" s="1"/>
  <c r="CH580" i="90" s="1"/>
  <c r="CI580" i="90" s="1"/>
  <c r="EB580" i="90"/>
  <c r="EA580" i="90"/>
  <c r="EG580" i="90"/>
  <c r="DY580" i="90"/>
  <c r="ED580" i="90"/>
  <c r="DZ580" i="90"/>
  <c r="CP580" i="90"/>
  <c r="CQ580" i="90" s="1"/>
  <c r="CR580" i="90" s="1"/>
  <c r="CS580" i="90" s="1"/>
  <c r="CT580" i="90" s="1"/>
  <c r="CU580" i="90" s="1"/>
  <c r="CV580" i="90" s="1"/>
  <c r="CW580" i="90" s="1"/>
  <c r="CX580" i="90" s="1"/>
  <c r="CY580" i="90" s="1"/>
  <c r="CZ580" i="90" s="1"/>
  <c r="DA580" i="90" s="1"/>
  <c r="EE580" i="90"/>
  <c r="EJ580" i="90"/>
  <c r="EF580" i="90"/>
  <c r="EH580" i="90"/>
  <c r="EC580" i="90"/>
  <c r="EK580" i="90" l="1"/>
  <c r="FY580" i="90" l="1"/>
  <c r="FZ580" i="90" l="1"/>
  <c r="GE580" i="90" s="1"/>
  <c r="F51" i="35"/>
  <c r="I51" i="35" s="1"/>
  <c r="D51" i="35" s="1"/>
  <c r="GH580" i="90" l="1"/>
  <c r="GG580" i="90"/>
  <c r="DH581" i="90"/>
  <c r="DI581" i="90" s="1"/>
  <c r="DJ581" i="90" s="1"/>
  <c r="DK581" i="90" s="1"/>
  <c r="DL581" i="90" s="1"/>
  <c r="DM581" i="90" s="1"/>
  <c r="DN581" i="90" s="1"/>
  <c r="DO581" i="90" s="1"/>
  <c r="DP581" i="90" s="1"/>
  <c r="DQ581" i="90" s="1"/>
  <c r="DR581" i="90" s="1"/>
  <c r="DS581" i="90" s="1"/>
  <c r="EC581" i="90"/>
  <c r="ED581" i="90"/>
  <c r="EI581" i="90"/>
  <c r="EH581" i="90"/>
  <c r="EB581" i="90"/>
  <c r="EE581" i="90"/>
  <c r="CP581" i="90"/>
  <c r="CQ581" i="90" s="1"/>
  <c r="CR581" i="90" s="1"/>
  <c r="CS581" i="90" s="1"/>
  <c r="CT581" i="90" s="1"/>
  <c r="CU581" i="90" s="1"/>
  <c r="CV581" i="90" s="1"/>
  <c r="CW581" i="90" s="1"/>
  <c r="CX581" i="90" s="1"/>
  <c r="CY581" i="90" s="1"/>
  <c r="CZ581" i="90" s="1"/>
  <c r="DA581" i="90" s="1"/>
  <c r="DY581" i="90"/>
  <c r="EF581" i="90"/>
  <c r="DZ581" i="90"/>
  <c r="BX581" i="90"/>
  <c r="BY581" i="90" s="1"/>
  <c r="BZ581" i="90" s="1"/>
  <c r="CA581" i="90" s="1"/>
  <c r="CB581" i="90" s="1"/>
  <c r="CC581" i="90" s="1"/>
  <c r="CD581" i="90" s="1"/>
  <c r="CE581" i="90" s="1"/>
  <c r="CF581" i="90" s="1"/>
  <c r="CG581" i="90" s="1"/>
  <c r="CH581" i="90" s="1"/>
  <c r="CI581" i="90" s="1"/>
  <c r="EJ581" i="90"/>
  <c r="EG581" i="90"/>
  <c r="EA581" i="90"/>
  <c r="B50" i="35"/>
  <c r="H51" i="35"/>
  <c r="K51" i="35" s="1"/>
  <c r="C51" i="35" s="1"/>
  <c r="GF580" i="90" l="1"/>
  <c r="EK581" i="90"/>
  <c r="F52" i="35"/>
  <c r="H52" i="35" s="1"/>
  <c r="K52" i="35" s="1"/>
  <c r="C52" i="35" s="1"/>
  <c r="FY581" i="90" l="1"/>
  <c r="B51" i="35"/>
  <c r="I52" i="35"/>
  <c r="D52" i="35" s="1"/>
  <c r="FZ581" i="90" l="1"/>
  <c r="F53" i="35"/>
  <c r="B52" i="35" s="1"/>
  <c r="DZ582" i="90" l="1"/>
  <c r="EC582" i="90"/>
  <c r="ED582" i="90"/>
  <c r="EG582" i="90"/>
  <c r="EH582" i="90"/>
  <c r="BX582" i="90"/>
  <c r="BY582" i="90" s="1"/>
  <c r="CP582" i="90"/>
  <c r="CQ582" i="90" s="1"/>
  <c r="CR582" i="90" s="1"/>
  <c r="CS582" i="90" s="1"/>
  <c r="CT582" i="90" s="1"/>
  <c r="CU582" i="90" s="1"/>
  <c r="CV582" i="90" s="1"/>
  <c r="CW582" i="90" s="1"/>
  <c r="CX582" i="90" s="1"/>
  <c r="CY582" i="90" s="1"/>
  <c r="CZ582" i="90" s="1"/>
  <c r="DA582" i="90" s="1"/>
  <c r="EA582" i="90"/>
  <c r="BZ582" i="90"/>
  <c r="CA582" i="90" s="1"/>
  <c r="CB582" i="90" s="1"/>
  <c r="CC582" i="90" s="1"/>
  <c r="CD582" i="90" s="1"/>
  <c r="CE582" i="90" s="1"/>
  <c r="CF582" i="90" s="1"/>
  <c r="CG582" i="90" s="1"/>
  <c r="CH582" i="90" s="1"/>
  <c r="CI582" i="90" s="1"/>
  <c r="DH582" i="90"/>
  <c r="DI582" i="90" s="1"/>
  <c r="DJ582" i="90" s="1"/>
  <c r="DK582" i="90" s="1"/>
  <c r="DL582" i="90" s="1"/>
  <c r="DM582" i="90" s="1"/>
  <c r="DN582" i="90" s="1"/>
  <c r="DO582" i="90" s="1"/>
  <c r="DP582" i="90" s="1"/>
  <c r="DQ582" i="90" s="1"/>
  <c r="DR582" i="90" s="1"/>
  <c r="DS582" i="90" s="1"/>
  <c r="EJ582" i="90"/>
  <c r="EF582" i="90"/>
  <c r="EE582" i="90"/>
  <c r="DY582" i="90"/>
  <c r="EI582" i="90"/>
  <c r="EB582" i="90"/>
  <c r="H53" i="35"/>
  <c r="K53" i="35" s="1"/>
  <c r="C53" i="35" s="1"/>
  <c r="I53" i="35"/>
  <c r="D53" i="35" s="1"/>
  <c r="EK582" i="90" l="1"/>
  <c r="F54" i="35"/>
  <c r="FY582" i="90" l="1"/>
  <c r="B53" i="35"/>
  <c r="H54" i="35"/>
  <c r="K54" i="35" s="1"/>
  <c r="C54" i="35" s="1"/>
  <c r="I54" i="35"/>
  <c r="D54" i="35" s="1"/>
  <c r="FZ582" i="90" l="1"/>
  <c r="GE582" i="90" s="1"/>
  <c r="EC583" i="90" l="1"/>
  <c r="EA583" i="90"/>
  <c r="EI583" i="90"/>
  <c r="EJ583" i="90"/>
  <c r="ED583" i="90"/>
  <c r="EB583" i="90"/>
  <c r="DZ583" i="90"/>
  <c r="EE583" i="90"/>
  <c r="DY583" i="90"/>
  <c r="EF583" i="90"/>
  <c r="CP583" i="90"/>
  <c r="CQ583" i="90" s="1"/>
  <c r="CR583" i="90" s="1"/>
  <c r="CS583" i="90" s="1"/>
  <c r="CT583" i="90" s="1"/>
  <c r="CU583" i="90" s="1"/>
  <c r="CV583" i="90" s="1"/>
  <c r="CW583" i="90" s="1"/>
  <c r="CX583" i="90" s="1"/>
  <c r="CY583" i="90" s="1"/>
  <c r="CZ583" i="90" s="1"/>
  <c r="DA583" i="90" s="1"/>
  <c r="EG583" i="90"/>
  <c r="EH583" i="90"/>
  <c r="BX583" i="90"/>
  <c r="BY583" i="90" s="1"/>
  <c r="BZ583" i="90" s="1"/>
  <c r="CA583" i="90" s="1"/>
  <c r="CB583" i="90" s="1"/>
  <c r="CC583" i="90" s="1"/>
  <c r="CD583" i="90" s="1"/>
  <c r="CE583" i="90" s="1"/>
  <c r="CF583" i="90" s="1"/>
  <c r="CG583" i="90" s="1"/>
  <c r="CH583" i="90" s="1"/>
  <c r="CI583" i="90" s="1"/>
  <c r="DH583" i="90"/>
  <c r="DI583" i="90" s="1"/>
  <c r="DJ583" i="90" s="1"/>
  <c r="DK583" i="90" s="1"/>
  <c r="DL583" i="90" s="1"/>
  <c r="DM583" i="90" s="1"/>
  <c r="DN583" i="90" s="1"/>
  <c r="DO583" i="90" s="1"/>
  <c r="DP583" i="90" s="1"/>
  <c r="DQ583" i="90" s="1"/>
  <c r="DR583" i="90" s="1"/>
  <c r="DS583" i="90" s="1"/>
  <c r="GH582" i="90"/>
  <c r="GG582" i="90"/>
  <c r="GF582" i="90" l="1"/>
  <c r="EK583" i="90"/>
  <c r="FY583" i="90" l="1"/>
  <c r="FZ583" i="90" l="1"/>
  <c r="EE584" i="90" l="1"/>
  <c r="EG584" i="90"/>
  <c r="EI584" i="90"/>
  <c r="DY584" i="90"/>
  <c r="EA584" i="90"/>
  <c r="EB584" i="90"/>
  <c r="CP584" i="90"/>
  <c r="CQ584" i="90" s="1"/>
  <c r="CR584" i="90" s="1"/>
  <c r="CS584" i="90" s="1"/>
  <c r="CT584" i="90" s="1"/>
  <c r="CU584" i="90" s="1"/>
  <c r="CV584" i="90" s="1"/>
  <c r="CW584" i="90" s="1"/>
  <c r="CX584" i="90" s="1"/>
  <c r="CY584" i="90" s="1"/>
  <c r="CZ584" i="90" s="1"/>
  <c r="DA584" i="90" s="1"/>
  <c r="EJ584" i="90"/>
  <c r="ED584" i="90"/>
  <c r="EH584" i="90"/>
  <c r="DH584" i="90"/>
  <c r="DI584" i="90" s="1"/>
  <c r="DJ584" i="90" s="1"/>
  <c r="DK584" i="90" s="1"/>
  <c r="DL584" i="90" s="1"/>
  <c r="DM584" i="90" s="1"/>
  <c r="DN584" i="90" s="1"/>
  <c r="DO584" i="90" s="1"/>
  <c r="DP584" i="90" s="1"/>
  <c r="DQ584" i="90" s="1"/>
  <c r="DR584" i="90" s="1"/>
  <c r="DS584" i="90" s="1"/>
  <c r="BX584" i="90"/>
  <c r="BY584" i="90" s="1"/>
  <c r="BZ584" i="90" s="1"/>
  <c r="CA584" i="90" s="1"/>
  <c r="CB584" i="90" s="1"/>
  <c r="CC584" i="90" s="1"/>
  <c r="CD584" i="90" s="1"/>
  <c r="CE584" i="90" s="1"/>
  <c r="CF584" i="90" s="1"/>
  <c r="CG584" i="90" s="1"/>
  <c r="CH584" i="90" s="1"/>
  <c r="CI584" i="90" s="1"/>
  <c r="EF584" i="90"/>
  <c r="DZ584" i="90"/>
  <c r="EC584" i="90"/>
  <c r="G58" i="35"/>
  <c r="E57" i="35" s="1"/>
  <c r="F58" i="35"/>
  <c r="EK584" i="90" l="1"/>
  <c r="I58" i="35"/>
  <c r="D58" i="35" s="1"/>
  <c r="H58" i="35"/>
  <c r="K58" i="35" s="1"/>
  <c r="C58" i="35" s="1"/>
  <c r="FY584" i="90" l="1"/>
  <c r="FZ584" i="90" l="1"/>
  <c r="EB585" i="90" l="1"/>
  <c r="ED585" i="90"/>
  <c r="EC585" i="90"/>
  <c r="EF585" i="90"/>
  <c r="EH585" i="90"/>
  <c r="EG585" i="90"/>
  <c r="EE585" i="90"/>
  <c r="EI585" i="90"/>
  <c r="CP585" i="90"/>
  <c r="CQ585" i="90" s="1"/>
  <c r="CR585" i="90" s="1"/>
  <c r="CS585" i="90" s="1"/>
  <c r="CT585" i="90" s="1"/>
  <c r="CU585" i="90" s="1"/>
  <c r="CV585" i="90" s="1"/>
  <c r="CW585" i="90" s="1"/>
  <c r="CX585" i="90" s="1"/>
  <c r="CY585" i="90" s="1"/>
  <c r="CZ585" i="90" s="1"/>
  <c r="DA585" i="90" s="1"/>
  <c r="DY585" i="90"/>
  <c r="EA585" i="90"/>
  <c r="EJ585" i="90"/>
  <c r="DH585" i="90"/>
  <c r="DI585" i="90" s="1"/>
  <c r="DJ585" i="90" s="1"/>
  <c r="DK585" i="90" s="1"/>
  <c r="DL585" i="90" s="1"/>
  <c r="DM585" i="90" s="1"/>
  <c r="DN585" i="90" s="1"/>
  <c r="DO585" i="90" s="1"/>
  <c r="DP585" i="90" s="1"/>
  <c r="DQ585" i="90" s="1"/>
  <c r="DR585" i="90" s="1"/>
  <c r="DS585" i="90" s="1"/>
  <c r="BX585" i="90"/>
  <c r="BY585" i="90" s="1"/>
  <c r="BZ585" i="90" s="1"/>
  <c r="CA585" i="90" s="1"/>
  <c r="CB585" i="90" s="1"/>
  <c r="CC585" i="90" s="1"/>
  <c r="CD585" i="90" s="1"/>
  <c r="CE585" i="90" s="1"/>
  <c r="CF585" i="90" s="1"/>
  <c r="CG585" i="90" s="1"/>
  <c r="CH585" i="90" s="1"/>
  <c r="CI585" i="90" s="1"/>
  <c r="DZ585" i="90"/>
  <c r="G60" i="35"/>
  <c r="E59" i="35" s="1"/>
  <c r="F60" i="35"/>
  <c r="EK585" i="90" l="1"/>
  <c r="FY585" i="90" s="1"/>
  <c r="H60" i="35"/>
  <c r="K60" i="35" s="1"/>
  <c r="C60" i="35" s="1"/>
  <c r="I60" i="35"/>
  <c r="D60" i="35" s="1"/>
  <c r="GE585" i="90" l="1"/>
  <c r="FZ585" i="90"/>
  <c r="F61" i="35"/>
  <c r="CP586" i="90" l="1"/>
  <c r="CQ586" i="90" s="1"/>
  <c r="CR586" i="90" s="1"/>
  <c r="CS586" i="90" s="1"/>
  <c r="CT586" i="90" s="1"/>
  <c r="CU586" i="90" s="1"/>
  <c r="CV586" i="90" s="1"/>
  <c r="CW586" i="90" s="1"/>
  <c r="CX586" i="90" s="1"/>
  <c r="CY586" i="90" s="1"/>
  <c r="CZ586" i="90" s="1"/>
  <c r="DA586" i="90" s="1"/>
  <c r="DH586" i="90"/>
  <c r="DI586" i="90" s="1"/>
  <c r="DJ586" i="90" s="1"/>
  <c r="DK586" i="90" s="1"/>
  <c r="DL586" i="90" s="1"/>
  <c r="DM586" i="90" s="1"/>
  <c r="DN586" i="90" s="1"/>
  <c r="DO586" i="90" s="1"/>
  <c r="DP586" i="90" s="1"/>
  <c r="DQ586" i="90" s="1"/>
  <c r="DR586" i="90" s="1"/>
  <c r="DS586" i="90" s="1"/>
  <c r="BX586" i="90"/>
  <c r="EI586" i="90"/>
  <c r="DZ586" i="90"/>
  <c r="ED586" i="90"/>
  <c r="EE586" i="90"/>
  <c r="BY586" i="90"/>
  <c r="BZ586" i="90" s="1"/>
  <c r="CA586" i="90" s="1"/>
  <c r="CB586" i="90" s="1"/>
  <c r="CC586" i="90" s="1"/>
  <c r="CD586" i="90" s="1"/>
  <c r="CE586" i="90" s="1"/>
  <c r="CF586" i="90" s="1"/>
  <c r="CG586" i="90" s="1"/>
  <c r="CH586" i="90" s="1"/>
  <c r="CI586" i="90" s="1"/>
  <c r="EH586" i="90"/>
  <c r="DY586" i="90"/>
  <c r="EF586" i="90"/>
  <c r="EC586" i="90"/>
  <c r="EG586" i="90"/>
  <c r="EB586" i="90"/>
  <c r="EA586" i="90"/>
  <c r="EJ586" i="90"/>
  <c r="B60" i="35"/>
  <c r="H61" i="35"/>
  <c r="K61" i="35" s="1"/>
  <c r="C61" i="35" s="1"/>
  <c r="I61" i="35"/>
  <c r="D61" i="35" s="1"/>
  <c r="EK586" i="90" l="1"/>
  <c r="F62" i="35"/>
  <c r="FY586" i="90" l="1"/>
  <c r="B61" i="35"/>
  <c r="H62" i="35"/>
  <c r="K62" i="35" s="1"/>
  <c r="C62" i="35" s="1"/>
  <c r="I62" i="35"/>
  <c r="D62" i="35" s="1"/>
  <c r="FZ586" i="90" l="1"/>
  <c r="GE586" i="90"/>
  <c r="EG587" i="90" l="1"/>
  <c r="BX587" i="90"/>
  <c r="BY587" i="90" s="1"/>
  <c r="BZ587" i="90" s="1"/>
  <c r="CA587" i="90" s="1"/>
  <c r="CB587" i="90" s="1"/>
  <c r="CC587" i="90" s="1"/>
  <c r="CD587" i="90" s="1"/>
  <c r="CE587" i="90" s="1"/>
  <c r="CF587" i="90" s="1"/>
  <c r="CG587" i="90" s="1"/>
  <c r="CH587" i="90" s="1"/>
  <c r="CI587" i="90" s="1"/>
  <c r="DH587" i="90"/>
  <c r="DI587" i="90" s="1"/>
  <c r="DJ587" i="90" s="1"/>
  <c r="DK587" i="90" s="1"/>
  <c r="DL587" i="90" s="1"/>
  <c r="DM587" i="90" s="1"/>
  <c r="DN587" i="90" s="1"/>
  <c r="DO587" i="90" s="1"/>
  <c r="DP587" i="90" s="1"/>
  <c r="DQ587" i="90" s="1"/>
  <c r="DR587" i="90" s="1"/>
  <c r="DS587" i="90" s="1"/>
  <c r="EC587" i="90"/>
  <c r="EI587" i="90"/>
  <c r="CP587" i="90"/>
  <c r="CQ587" i="90" s="1"/>
  <c r="CR587" i="90" s="1"/>
  <c r="CS587" i="90" s="1"/>
  <c r="CT587" i="90" s="1"/>
  <c r="CU587" i="90" s="1"/>
  <c r="CV587" i="90" s="1"/>
  <c r="CW587" i="90" s="1"/>
  <c r="CX587" i="90" s="1"/>
  <c r="CY587" i="90" s="1"/>
  <c r="CZ587" i="90" s="1"/>
  <c r="DA587" i="90" s="1"/>
  <c r="ED587" i="90"/>
  <c r="DZ587" i="90"/>
  <c r="EB587" i="90"/>
  <c r="EJ587" i="90"/>
  <c r="EA587" i="90"/>
  <c r="DY587" i="90"/>
  <c r="EF587" i="90"/>
  <c r="EE587" i="90"/>
  <c r="EH587" i="90"/>
  <c r="EK587" i="90" l="1"/>
  <c r="FY587" i="90" s="1"/>
  <c r="F64" i="35"/>
  <c r="FZ587" i="90" l="1"/>
  <c r="GE587" i="90" s="1"/>
  <c r="B63" i="35"/>
  <c r="H64" i="35"/>
  <c r="K64" i="35" s="1"/>
  <c r="C64" i="35" s="1"/>
  <c r="I64" i="35"/>
  <c r="D64" i="35" s="1"/>
  <c r="GH587" i="90" l="1"/>
  <c r="GG587" i="90"/>
  <c r="DZ588" i="90"/>
  <c r="BX588" i="90"/>
  <c r="BY588" i="90" s="1"/>
  <c r="BZ588" i="90" s="1"/>
  <c r="CA588" i="90" s="1"/>
  <c r="CB588" i="90" s="1"/>
  <c r="CC588" i="90" s="1"/>
  <c r="CD588" i="90" s="1"/>
  <c r="CE588" i="90" s="1"/>
  <c r="CF588" i="90" s="1"/>
  <c r="CG588" i="90" s="1"/>
  <c r="CH588" i="90" s="1"/>
  <c r="CI588" i="90" s="1"/>
  <c r="EH588" i="90"/>
  <c r="EJ588" i="90"/>
  <c r="EF588" i="90"/>
  <c r="DH588" i="90"/>
  <c r="DI588" i="90" s="1"/>
  <c r="DJ588" i="90" s="1"/>
  <c r="DK588" i="90" s="1"/>
  <c r="DL588" i="90" s="1"/>
  <c r="DM588" i="90" s="1"/>
  <c r="DN588" i="90" s="1"/>
  <c r="DO588" i="90" s="1"/>
  <c r="DP588" i="90" s="1"/>
  <c r="DQ588" i="90" s="1"/>
  <c r="DR588" i="90" s="1"/>
  <c r="DS588" i="90" s="1"/>
  <c r="EG588" i="90"/>
  <c r="EI588" i="90"/>
  <c r="ED588" i="90"/>
  <c r="EA588" i="90"/>
  <c r="DY588" i="90"/>
  <c r="CP588" i="90"/>
  <c r="CQ588" i="90" s="1"/>
  <c r="CR588" i="90" s="1"/>
  <c r="CS588" i="90" s="1"/>
  <c r="CT588" i="90" s="1"/>
  <c r="CU588" i="90" s="1"/>
  <c r="CV588" i="90" s="1"/>
  <c r="CW588" i="90" s="1"/>
  <c r="CX588" i="90" s="1"/>
  <c r="CY588" i="90" s="1"/>
  <c r="CZ588" i="90" s="1"/>
  <c r="DA588" i="90" s="1"/>
  <c r="EC588" i="90"/>
  <c r="EE588" i="90"/>
  <c r="EB588" i="90"/>
  <c r="F65" i="35"/>
  <c r="GF587" i="90" l="1"/>
  <c r="EK588" i="90"/>
  <c r="FY588" i="90" s="1"/>
  <c r="B64" i="35"/>
  <c r="I65" i="35"/>
  <c r="D65" i="35" s="1"/>
  <c r="H65" i="35"/>
  <c r="K65" i="35" s="1"/>
  <c r="C65" i="35" s="1"/>
  <c r="FZ588" i="90" l="1"/>
  <c r="F66" i="35"/>
  <c r="DZ589" i="90" l="1"/>
  <c r="EG589" i="90"/>
  <c r="BX589" i="90"/>
  <c r="BY589" i="90" s="1"/>
  <c r="EA589" i="90"/>
  <c r="EF589" i="90"/>
  <c r="EJ589" i="90"/>
  <c r="EE589" i="90"/>
  <c r="BZ589" i="90"/>
  <c r="CA589" i="90" s="1"/>
  <c r="CB589" i="90" s="1"/>
  <c r="CC589" i="90" s="1"/>
  <c r="CD589" i="90" s="1"/>
  <c r="CE589" i="90" s="1"/>
  <c r="CF589" i="90" s="1"/>
  <c r="CG589" i="90" s="1"/>
  <c r="CH589" i="90" s="1"/>
  <c r="CI589" i="90" s="1"/>
  <c r="EI589" i="90"/>
  <c r="ED589" i="90"/>
  <c r="DH589" i="90"/>
  <c r="DI589" i="90" s="1"/>
  <c r="DJ589" i="90" s="1"/>
  <c r="DK589" i="90" s="1"/>
  <c r="DL589" i="90" s="1"/>
  <c r="DM589" i="90" s="1"/>
  <c r="DN589" i="90" s="1"/>
  <c r="DO589" i="90" s="1"/>
  <c r="DP589" i="90" s="1"/>
  <c r="DQ589" i="90" s="1"/>
  <c r="DR589" i="90" s="1"/>
  <c r="DS589" i="90" s="1"/>
  <c r="CP589" i="90"/>
  <c r="CQ589" i="90" s="1"/>
  <c r="CR589" i="90" s="1"/>
  <c r="CS589" i="90" s="1"/>
  <c r="CT589" i="90" s="1"/>
  <c r="CU589" i="90" s="1"/>
  <c r="CV589" i="90" s="1"/>
  <c r="CW589" i="90" s="1"/>
  <c r="CX589" i="90" s="1"/>
  <c r="CY589" i="90" s="1"/>
  <c r="CZ589" i="90" s="1"/>
  <c r="DA589" i="90" s="1"/>
  <c r="EB589" i="90"/>
  <c r="EC589" i="90"/>
  <c r="EH589" i="90"/>
  <c r="DY589" i="90"/>
  <c r="B65" i="35"/>
  <c r="H66" i="35"/>
  <c r="K66" i="35" s="1"/>
  <c r="C66" i="35" s="1"/>
  <c r="I66" i="35"/>
  <c r="D66" i="35" s="1"/>
  <c r="EK589" i="90" l="1"/>
  <c r="F67" i="35"/>
  <c r="FY589" i="90" l="1"/>
  <c r="B66" i="35"/>
  <c r="H67" i="35"/>
  <c r="K67" i="35" s="1"/>
  <c r="C67" i="35" s="1"/>
  <c r="I67" i="35"/>
  <c r="D67" i="35" s="1"/>
  <c r="FZ589" i="90" l="1"/>
  <c r="DY590" i="90"/>
  <c r="DH590" i="90"/>
  <c r="DI590" i="90" s="1"/>
  <c r="DJ590" i="90" s="1"/>
  <c r="DK590" i="90" s="1"/>
  <c r="DL590" i="90" s="1"/>
  <c r="DM590" i="90" s="1"/>
  <c r="DN590" i="90" s="1"/>
  <c r="DO590" i="90" s="1"/>
  <c r="DP590" i="90" s="1"/>
  <c r="DQ590" i="90" s="1"/>
  <c r="DR590" i="90" s="1"/>
  <c r="DS590" i="90" s="1"/>
  <c r="CP590" i="90"/>
  <c r="CQ590" i="90" s="1"/>
  <c r="CR590" i="90" s="1"/>
  <c r="CS590" i="90" s="1"/>
  <c r="CT590" i="90" s="1"/>
  <c r="CU590" i="90" s="1"/>
  <c r="CV590" i="90" s="1"/>
  <c r="CW590" i="90" s="1"/>
  <c r="CX590" i="90" s="1"/>
  <c r="CY590" i="90" s="1"/>
  <c r="CZ590" i="90" s="1"/>
  <c r="DA590" i="90" s="1"/>
  <c r="EI590" i="90"/>
  <c r="EE590" i="90"/>
  <c r="EF590" i="90"/>
  <c r="EJ590" i="90"/>
  <c r="EH590" i="90"/>
  <c r="DZ590" i="90"/>
  <c r="EA590" i="90"/>
  <c r="EG590" i="90"/>
  <c r="ED590" i="90"/>
  <c r="BX590" i="90"/>
  <c r="BY590" i="90" s="1"/>
  <c r="BZ590" i="90" s="1"/>
  <c r="CA590" i="90" s="1"/>
  <c r="CB590" i="90" s="1"/>
  <c r="CC590" i="90" s="1"/>
  <c r="CD590" i="90" s="1"/>
  <c r="CE590" i="90" s="1"/>
  <c r="CF590" i="90" s="1"/>
  <c r="CG590" i="90" s="1"/>
  <c r="CH590" i="90" s="1"/>
  <c r="CI590" i="90" s="1"/>
  <c r="EB590" i="90"/>
  <c r="EC590" i="90"/>
  <c r="EK590" i="90" l="1"/>
  <c r="FY590" i="90" s="1"/>
  <c r="FZ590" i="90" l="1"/>
  <c r="GE590" i="90"/>
  <c r="DH591" i="90" l="1"/>
  <c r="DI591" i="90" s="1"/>
  <c r="DJ591" i="90" s="1"/>
  <c r="DK591" i="90" s="1"/>
  <c r="DL591" i="90" s="1"/>
  <c r="DM591" i="90" s="1"/>
  <c r="DN591" i="90" s="1"/>
  <c r="DO591" i="90" s="1"/>
  <c r="DP591" i="90" s="1"/>
  <c r="DQ591" i="90" s="1"/>
  <c r="DR591" i="90" s="1"/>
  <c r="DS591" i="90" s="1"/>
  <c r="EH591" i="90"/>
  <c r="EG591" i="90"/>
  <c r="BX591" i="90"/>
  <c r="BY591" i="90" s="1"/>
  <c r="EB591" i="90"/>
  <c r="EI591" i="90"/>
  <c r="ED591" i="90"/>
  <c r="DZ591" i="90"/>
  <c r="DY591" i="90"/>
  <c r="CP591" i="90"/>
  <c r="CQ591" i="90" s="1"/>
  <c r="CR591" i="90" s="1"/>
  <c r="CS591" i="90" s="1"/>
  <c r="CT591" i="90" s="1"/>
  <c r="CU591" i="90" s="1"/>
  <c r="CV591" i="90" s="1"/>
  <c r="CW591" i="90" s="1"/>
  <c r="CX591" i="90" s="1"/>
  <c r="CY591" i="90" s="1"/>
  <c r="CZ591" i="90" s="1"/>
  <c r="DA591" i="90" s="1"/>
  <c r="EC591" i="90"/>
  <c r="BZ591" i="90"/>
  <c r="CA591" i="90" s="1"/>
  <c r="CB591" i="90" s="1"/>
  <c r="CC591" i="90" s="1"/>
  <c r="CD591" i="90" s="1"/>
  <c r="CE591" i="90" s="1"/>
  <c r="CF591" i="90" s="1"/>
  <c r="CG591" i="90" s="1"/>
  <c r="CH591" i="90" s="1"/>
  <c r="CI591" i="90" s="1"/>
  <c r="EA591" i="90"/>
  <c r="EF591" i="90"/>
  <c r="EJ591" i="90"/>
  <c r="EE591" i="90"/>
  <c r="EK591" i="90" l="1"/>
  <c r="FY591" i="90" l="1"/>
  <c r="GE591" i="90" l="1"/>
  <c r="FZ591" i="90"/>
  <c r="DH592" i="90" l="1"/>
  <c r="DI592" i="90" s="1"/>
  <c r="DJ592" i="90" s="1"/>
  <c r="DK592" i="90" s="1"/>
  <c r="DL592" i="90" s="1"/>
  <c r="DM592" i="90" s="1"/>
  <c r="DN592" i="90" s="1"/>
  <c r="DO592" i="90" s="1"/>
  <c r="DP592" i="90" s="1"/>
  <c r="DQ592" i="90" s="1"/>
  <c r="DR592" i="90" s="1"/>
  <c r="DS592" i="90" s="1"/>
  <c r="EJ592" i="90"/>
  <c r="CP592" i="90"/>
  <c r="CQ592" i="90" s="1"/>
  <c r="CR592" i="90" s="1"/>
  <c r="CS592" i="90" s="1"/>
  <c r="CT592" i="90" s="1"/>
  <c r="CU592" i="90" s="1"/>
  <c r="CV592" i="90" s="1"/>
  <c r="CW592" i="90" s="1"/>
  <c r="CX592" i="90" s="1"/>
  <c r="CY592" i="90" s="1"/>
  <c r="CZ592" i="90" s="1"/>
  <c r="DA592" i="90" s="1"/>
  <c r="EF592" i="90"/>
  <c r="EG592" i="90"/>
  <c r="DY592" i="90"/>
  <c r="EI592" i="90"/>
  <c r="BX592" i="90"/>
  <c r="BY592" i="90" s="1"/>
  <c r="EA592" i="90"/>
  <c r="EB592" i="90"/>
  <c r="EH592" i="90"/>
  <c r="EC592" i="90"/>
  <c r="ED592" i="90"/>
  <c r="DZ592" i="90"/>
  <c r="BZ592" i="90"/>
  <c r="CA592" i="90" s="1"/>
  <c r="CB592" i="90" s="1"/>
  <c r="CC592" i="90" s="1"/>
  <c r="CD592" i="90" s="1"/>
  <c r="CE592" i="90" s="1"/>
  <c r="CF592" i="90" s="1"/>
  <c r="CG592" i="90" s="1"/>
  <c r="CH592" i="90" s="1"/>
  <c r="CI592" i="90" s="1"/>
  <c r="EE592" i="90"/>
  <c r="EK592" i="90" l="1"/>
  <c r="FY592" i="90" l="1"/>
  <c r="FZ592" i="90" l="1"/>
  <c r="CP593" i="90" l="1"/>
  <c r="CQ593" i="90" s="1"/>
  <c r="CR593" i="90" s="1"/>
  <c r="CS593" i="90" s="1"/>
  <c r="CT593" i="90" s="1"/>
  <c r="CU593" i="90" s="1"/>
  <c r="CV593" i="90" s="1"/>
  <c r="CW593" i="90" s="1"/>
  <c r="CX593" i="90" s="1"/>
  <c r="CY593" i="90" s="1"/>
  <c r="CZ593" i="90" s="1"/>
  <c r="DA593" i="90" s="1"/>
  <c r="EJ593" i="90"/>
  <c r="EH593" i="90"/>
  <c r="EB593" i="90"/>
  <c r="DH593" i="90"/>
  <c r="DI593" i="90" s="1"/>
  <c r="DJ593" i="90" s="1"/>
  <c r="DK593" i="90" s="1"/>
  <c r="DL593" i="90" s="1"/>
  <c r="DM593" i="90" s="1"/>
  <c r="DN593" i="90" s="1"/>
  <c r="DO593" i="90" s="1"/>
  <c r="DP593" i="90" s="1"/>
  <c r="DQ593" i="90" s="1"/>
  <c r="DR593" i="90" s="1"/>
  <c r="DS593" i="90" s="1"/>
  <c r="EG593" i="90"/>
  <c r="EC593" i="90"/>
  <c r="BX593" i="90"/>
  <c r="BY593" i="90" s="1"/>
  <c r="BZ593" i="90" s="1"/>
  <c r="CA593" i="90" s="1"/>
  <c r="CB593" i="90" s="1"/>
  <c r="CC593" i="90" s="1"/>
  <c r="CD593" i="90" s="1"/>
  <c r="CE593" i="90" s="1"/>
  <c r="CF593" i="90" s="1"/>
  <c r="CG593" i="90" s="1"/>
  <c r="CH593" i="90" s="1"/>
  <c r="CI593" i="90" s="1"/>
  <c r="EE593" i="90"/>
  <c r="DZ593" i="90"/>
  <c r="ED593" i="90"/>
  <c r="EF593" i="90"/>
  <c r="EA593" i="90"/>
  <c r="EI593" i="90"/>
  <c r="DY593" i="90"/>
  <c r="EK593" i="90" l="1"/>
  <c r="FY593" i="90" l="1"/>
  <c r="FZ593" i="90" l="1"/>
  <c r="EB594" i="90" l="1"/>
  <c r="EH594" i="90"/>
  <c r="EJ594" i="90"/>
  <c r="EA594" i="90"/>
  <c r="BX594" i="90"/>
  <c r="BY594" i="90" s="1"/>
  <c r="BZ594" i="90" s="1"/>
  <c r="CA594" i="90" s="1"/>
  <c r="CB594" i="90" s="1"/>
  <c r="CC594" i="90" s="1"/>
  <c r="CD594" i="90" s="1"/>
  <c r="CE594" i="90" s="1"/>
  <c r="CF594" i="90" s="1"/>
  <c r="CG594" i="90" s="1"/>
  <c r="CH594" i="90" s="1"/>
  <c r="CI594" i="90" s="1"/>
  <c r="EI594" i="90"/>
  <c r="DH594" i="90"/>
  <c r="DI594" i="90" s="1"/>
  <c r="DJ594" i="90" s="1"/>
  <c r="DK594" i="90" s="1"/>
  <c r="DL594" i="90" s="1"/>
  <c r="DM594" i="90" s="1"/>
  <c r="DN594" i="90" s="1"/>
  <c r="DO594" i="90" s="1"/>
  <c r="DP594" i="90" s="1"/>
  <c r="DQ594" i="90" s="1"/>
  <c r="DR594" i="90" s="1"/>
  <c r="DS594" i="90" s="1"/>
  <c r="EE594" i="90"/>
  <c r="CP594" i="90"/>
  <c r="CQ594" i="90" s="1"/>
  <c r="CR594" i="90" s="1"/>
  <c r="CS594" i="90" s="1"/>
  <c r="CT594" i="90" s="1"/>
  <c r="CU594" i="90" s="1"/>
  <c r="CV594" i="90" s="1"/>
  <c r="CW594" i="90" s="1"/>
  <c r="CX594" i="90" s="1"/>
  <c r="CY594" i="90" s="1"/>
  <c r="CZ594" i="90" s="1"/>
  <c r="DA594" i="90" s="1"/>
  <c r="ED594" i="90"/>
  <c r="DZ594" i="90"/>
  <c r="EG594" i="90"/>
  <c r="EF594" i="90"/>
  <c r="DY594" i="90"/>
  <c r="EC594" i="90"/>
  <c r="EK594" i="90" l="1"/>
  <c r="FY594" i="90" s="1"/>
  <c r="FZ594" i="90" l="1"/>
  <c r="EF595" i="90" l="1"/>
  <c r="CP595" i="90"/>
  <c r="CQ595" i="90" s="1"/>
  <c r="CR595" i="90" s="1"/>
  <c r="CS595" i="90" s="1"/>
  <c r="CT595" i="90" s="1"/>
  <c r="CU595" i="90" s="1"/>
  <c r="CV595" i="90" s="1"/>
  <c r="CW595" i="90" s="1"/>
  <c r="CX595" i="90" s="1"/>
  <c r="CY595" i="90" s="1"/>
  <c r="CZ595" i="90" s="1"/>
  <c r="DA595" i="90" s="1"/>
  <c r="DY595" i="90"/>
  <c r="DH595" i="90"/>
  <c r="DI595" i="90" s="1"/>
  <c r="DJ595" i="90" s="1"/>
  <c r="DK595" i="90" s="1"/>
  <c r="DL595" i="90" s="1"/>
  <c r="DM595" i="90" s="1"/>
  <c r="DN595" i="90" s="1"/>
  <c r="DO595" i="90" s="1"/>
  <c r="DP595" i="90" s="1"/>
  <c r="DQ595" i="90" s="1"/>
  <c r="DR595" i="90" s="1"/>
  <c r="DS595" i="90" s="1"/>
  <c r="EC595" i="90"/>
  <c r="DZ595" i="90"/>
  <c r="EI595" i="90"/>
  <c r="BX595" i="90"/>
  <c r="BY595" i="90" s="1"/>
  <c r="BZ595" i="90" s="1"/>
  <c r="CA595" i="90" s="1"/>
  <c r="CB595" i="90" s="1"/>
  <c r="CC595" i="90" s="1"/>
  <c r="CD595" i="90" s="1"/>
  <c r="CE595" i="90" s="1"/>
  <c r="CF595" i="90" s="1"/>
  <c r="CG595" i="90" s="1"/>
  <c r="CH595" i="90" s="1"/>
  <c r="CI595" i="90" s="1"/>
  <c r="EA595" i="90"/>
  <c r="EB595" i="90"/>
  <c r="EH595" i="90"/>
  <c r="EG595" i="90"/>
  <c r="EE595" i="90"/>
  <c r="EJ595" i="90"/>
  <c r="ED595" i="90"/>
  <c r="EK595" i="90" l="1"/>
  <c r="F75" i="35"/>
  <c r="B74" i="35" s="1"/>
  <c r="FY595" i="90" l="1"/>
  <c r="H75" i="35"/>
  <c r="K75" i="35" s="1"/>
  <c r="C75" i="35" s="1"/>
  <c r="I75" i="35"/>
  <c r="D75" i="35" s="1"/>
  <c r="CP596" i="90" l="1"/>
  <c r="CQ596" i="90" s="1"/>
  <c r="CR596" i="90" s="1"/>
  <c r="CS596" i="90" s="1"/>
  <c r="CT596" i="90" s="1"/>
  <c r="CU596" i="90" s="1"/>
  <c r="CV596" i="90" s="1"/>
  <c r="CW596" i="90" s="1"/>
  <c r="CX596" i="90" s="1"/>
  <c r="CY596" i="90" s="1"/>
  <c r="CZ596" i="90" s="1"/>
  <c r="DA596" i="90" s="1"/>
  <c r="FZ595" i="90"/>
  <c r="EI596" i="90" l="1"/>
  <c r="EG596" i="90"/>
  <c r="EB596" i="90"/>
  <c r="ED596" i="90"/>
  <c r="DY596" i="90"/>
  <c r="EA596" i="90"/>
  <c r="EH596" i="90"/>
  <c r="EJ596" i="90"/>
  <c r="BX596" i="90"/>
  <c r="BY596" i="90" s="1"/>
  <c r="BZ596" i="90" s="1"/>
  <c r="CA596" i="90" s="1"/>
  <c r="CB596" i="90" s="1"/>
  <c r="CC596" i="90" s="1"/>
  <c r="CD596" i="90" s="1"/>
  <c r="CE596" i="90" s="1"/>
  <c r="CF596" i="90" s="1"/>
  <c r="CG596" i="90" s="1"/>
  <c r="CH596" i="90" s="1"/>
  <c r="CI596" i="90" s="1"/>
  <c r="EF596" i="90"/>
  <c r="EE596" i="90"/>
  <c r="DH596" i="90"/>
  <c r="DI596" i="90" s="1"/>
  <c r="DJ596" i="90" s="1"/>
  <c r="DK596" i="90" s="1"/>
  <c r="DL596" i="90" s="1"/>
  <c r="DM596" i="90" s="1"/>
  <c r="DN596" i="90" s="1"/>
  <c r="DO596" i="90" s="1"/>
  <c r="DP596" i="90" s="1"/>
  <c r="DQ596" i="90" s="1"/>
  <c r="DR596" i="90" s="1"/>
  <c r="DS596" i="90" s="1"/>
  <c r="EC596" i="90"/>
  <c r="DZ596" i="90"/>
  <c r="F76" i="35"/>
  <c r="B75" i="35" s="1"/>
  <c r="EK596" i="90" l="1"/>
  <c r="FY596" i="90" s="1"/>
  <c r="H76" i="35"/>
  <c r="K76" i="35" s="1"/>
  <c r="C76" i="35" s="1"/>
  <c r="I76" i="35"/>
  <c r="D76" i="35" s="1"/>
  <c r="FZ596" i="90" l="1"/>
  <c r="EC597" i="90" l="1"/>
  <c r="EH597" i="90"/>
  <c r="EJ597" i="90"/>
  <c r="EG597" i="90"/>
  <c r="BY597" i="90"/>
  <c r="BZ597" i="90" s="1"/>
  <c r="CA597" i="90" s="1"/>
  <c r="CB597" i="90" s="1"/>
  <c r="CC597" i="90" s="1"/>
  <c r="CD597" i="90" s="1"/>
  <c r="CE597" i="90" s="1"/>
  <c r="CF597" i="90" s="1"/>
  <c r="CG597" i="90" s="1"/>
  <c r="CH597" i="90" s="1"/>
  <c r="CI597" i="90" s="1"/>
  <c r="EI597" i="90"/>
  <c r="DZ597" i="90"/>
  <c r="EB597" i="90"/>
  <c r="EA597" i="90"/>
  <c r="EF597" i="90"/>
  <c r="EE597" i="90"/>
  <c r="CP597" i="90"/>
  <c r="CQ597" i="90" s="1"/>
  <c r="CR597" i="90" s="1"/>
  <c r="CS597" i="90" s="1"/>
  <c r="CT597" i="90" s="1"/>
  <c r="CU597" i="90" s="1"/>
  <c r="CV597" i="90" s="1"/>
  <c r="CW597" i="90" s="1"/>
  <c r="CX597" i="90" s="1"/>
  <c r="CY597" i="90" s="1"/>
  <c r="CZ597" i="90" s="1"/>
  <c r="DA597" i="90" s="1"/>
  <c r="DY597" i="90"/>
  <c r="BX597" i="90"/>
  <c r="DH597" i="90"/>
  <c r="DI597" i="90" s="1"/>
  <c r="DJ597" i="90" s="1"/>
  <c r="DK597" i="90" s="1"/>
  <c r="DL597" i="90" s="1"/>
  <c r="DM597" i="90" s="1"/>
  <c r="DN597" i="90" s="1"/>
  <c r="DO597" i="90" s="1"/>
  <c r="DP597" i="90" s="1"/>
  <c r="DQ597" i="90" s="1"/>
  <c r="DR597" i="90" s="1"/>
  <c r="DS597" i="90" s="1"/>
  <c r="ED597" i="90"/>
  <c r="EK597" i="90" l="1"/>
  <c r="FY597" i="90" l="1"/>
  <c r="FZ597" i="90" l="1"/>
  <c r="GE597" i="90"/>
  <c r="GH597" i="90" l="1"/>
  <c r="GG597" i="90"/>
  <c r="DH598" i="90"/>
  <c r="DI598" i="90" s="1"/>
  <c r="DJ598" i="90" s="1"/>
  <c r="DK598" i="90" s="1"/>
  <c r="DL598" i="90" s="1"/>
  <c r="DM598" i="90" s="1"/>
  <c r="DN598" i="90" s="1"/>
  <c r="DO598" i="90" s="1"/>
  <c r="DP598" i="90" s="1"/>
  <c r="DQ598" i="90" s="1"/>
  <c r="DR598" i="90" s="1"/>
  <c r="DS598" i="90" s="1"/>
  <c r="ED598" i="90"/>
  <c r="EI598" i="90"/>
  <c r="EC598" i="90"/>
  <c r="EE598" i="90"/>
  <c r="CP598" i="90"/>
  <c r="CQ598" i="90" s="1"/>
  <c r="CR598" i="90" s="1"/>
  <c r="CS598" i="90" s="1"/>
  <c r="CT598" i="90" s="1"/>
  <c r="CU598" i="90" s="1"/>
  <c r="CV598" i="90" s="1"/>
  <c r="CW598" i="90" s="1"/>
  <c r="CX598" i="90" s="1"/>
  <c r="CY598" i="90" s="1"/>
  <c r="CZ598" i="90" s="1"/>
  <c r="DA598" i="90" s="1"/>
  <c r="EJ598" i="90"/>
  <c r="EG598" i="90"/>
  <c r="EH598" i="90"/>
  <c r="BX598" i="90"/>
  <c r="BY598" i="90" s="1"/>
  <c r="BZ598" i="90" s="1"/>
  <c r="CA598" i="90" s="1"/>
  <c r="CB598" i="90" s="1"/>
  <c r="CC598" i="90" s="1"/>
  <c r="CD598" i="90" s="1"/>
  <c r="CE598" i="90" s="1"/>
  <c r="CF598" i="90" s="1"/>
  <c r="CG598" i="90" s="1"/>
  <c r="CH598" i="90" s="1"/>
  <c r="CI598" i="90" s="1"/>
  <c r="EB598" i="90"/>
  <c r="DY598" i="90"/>
  <c r="EF598" i="90"/>
  <c r="DZ598" i="90"/>
  <c r="EA598" i="90"/>
  <c r="GF597" i="90" l="1"/>
  <c r="EK598" i="90"/>
  <c r="FY598" i="90" l="1"/>
  <c r="FZ598" i="90" l="1"/>
  <c r="EJ599" i="90" l="1"/>
  <c r="BX599" i="90"/>
  <c r="BY599" i="90" s="1"/>
  <c r="BZ599" i="90" s="1"/>
  <c r="CA599" i="90" s="1"/>
  <c r="CB599" i="90" s="1"/>
  <c r="CC599" i="90" s="1"/>
  <c r="CD599" i="90" s="1"/>
  <c r="CE599" i="90" s="1"/>
  <c r="CF599" i="90" s="1"/>
  <c r="CG599" i="90" s="1"/>
  <c r="CH599" i="90" s="1"/>
  <c r="CI599" i="90" s="1"/>
  <c r="EH599" i="90"/>
  <c r="CP599" i="90"/>
  <c r="CQ599" i="90" s="1"/>
  <c r="CR599" i="90" s="1"/>
  <c r="CS599" i="90" s="1"/>
  <c r="CT599" i="90" s="1"/>
  <c r="CU599" i="90" s="1"/>
  <c r="CV599" i="90" s="1"/>
  <c r="CW599" i="90" s="1"/>
  <c r="CX599" i="90" s="1"/>
  <c r="CY599" i="90" s="1"/>
  <c r="CZ599" i="90" s="1"/>
  <c r="DA599" i="90" s="1"/>
  <c r="DH599" i="90"/>
  <c r="DI599" i="90" s="1"/>
  <c r="DJ599" i="90" s="1"/>
  <c r="DK599" i="90" s="1"/>
  <c r="DL599" i="90" s="1"/>
  <c r="DM599" i="90" s="1"/>
  <c r="DN599" i="90" s="1"/>
  <c r="DO599" i="90" s="1"/>
  <c r="DP599" i="90" s="1"/>
  <c r="DQ599" i="90" s="1"/>
  <c r="DR599" i="90" s="1"/>
  <c r="DS599" i="90" s="1"/>
  <c r="EE599" i="90"/>
  <c r="EG599" i="90"/>
  <c r="EC599" i="90"/>
  <c r="EF599" i="90"/>
  <c r="DZ599" i="90"/>
  <c r="EI599" i="90"/>
  <c r="EB599" i="90"/>
  <c r="EA599" i="90"/>
  <c r="ED599" i="90"/>
  <c r="DY599" i="90"/>
  <c r="EK599" i="90" l="1"/>
  <c r="FY599" i="90" s="1"/>
  <c r="FZ599" i="90" l="1"/>
  <c r="BX600" i="90" l="1"/>
  <c r="DH600" i="90"/>
  <c r="DI600" i="90" s="1"/>
  <c r="DJ600" i="90" s="1"/>
  <c r="DK600" i="90" s="1"/>
  <c r="DL600" i="90" s="1"/>
  <c r="DM600" i="90" s="1"/>
  <c r="DN600" i="90" s="1"/>
  <c r="DO600" i="90" s="1"/>
  <c r="DP600" i="90" s="1"/>
  <c r="DQ600" i="90" s="1"/>
  <c r="DR600" i="90" s="1"/>
  <c r="DS600" i="90" s="1"/>
  <c r="CP600" i="90"/>
  <c r="CQ600" i="90" s="1"/>
  <c r="CR600" i="90" s="1"/>
  <c r="CS600" i="90" s="1"/>
  <c r="CT600" i="90" s="1"/>
  <c r="CU600" i="90" s="1"/>
  <c r="CV600" i="90" s="1"/>
  <c r="CW600" i="90" s="1"/>
  <c r="CX600" i="90" s="1"/>
  <c r="CY600" i="90" s="1"/>
  <c r="CZ600" i="90" s="1"/>
  <c r="DA600" i="90" s="1"/>
  <c r="EC600" i="90"/>
  <c r="DY600" i="90"/>
  <c r="EA600" i="90"/>
  <c r="EJ600" i="90"/>
  <c r="EH600" i="90"/>
  <c r="ED600" i="90"/>
  <c r="DZ600" i="90"/>
  <c r="EF600" i="90"/>
  <c r="BY600" i="90"/>
  <c r="BZ600" i="90" s="1"/>
  <c r="CA600" i="90" s="1"/>
  <c r="CB600" i="90" s="1"/>
  <c r="CC600" i="90" s="1"/>
  <c r="CD600" i="90" s="1"/>
  <c r="CE600" i="90" s="1"/>
  <c r="CF600" i="90" s="1"/>
  <c r="CG600" i="90" s="1"/>
  <c r="CH600" i="90" s="1"/>
  <c r="CI600" i="90" s="1"/>
  <c r="EI600" i="90"/>
  <c r="EB600" i="90"/>
  <c r="EE600" i="90"/>
  <c r="EG600" i="90"/>
  <c r="EK600" i="90" l="1"/>
  <c r="FY600" i="90" l="1"/>
  <c r="FZ600" i="90" l="1"/>
  <c r="EJ601" i="90" l="1"/>
  <c r="DH601" i="90"/>
  <c r="DI601" i="90" s="1"/>
  <c r="DJ601" i="90" s="1"/>
  <c r="DK601" i="90" s="1"/>
  <c r="DL601" i="90" s="1"/>
  <c r="DM601" i="90" s="1"/>
  <c r="DN601" i="90" s="1"/>
  <c r="DO601" i="90" s="1"/>
  <c r="DP601" i="90" s="1"/>
  <c r="DQ601" i="90" s="1"/>
  <c r="DR601" i="90" s="1"/>
  <c r="DS601" i="90" s="1"/>
  <c r="CP601" i="90"/>
  <c r="CQ601" i="90" s="1"/>
  <c r="CR601" i="90" s="1"/>
  <c r="CS601" i="90" s="1"/>
  <c r="CT601" i="90" s="1"/>
  <c r="CU601" i="90" s="1"/>
  <c r="CV601" i="90" s="1"/>
  <c r="CW601" i="90" s="1"/>
  <c r="CX601" i="90" s="1"/>
  <c r="CY601" i="90" s="1"/>
  <c r="CZ601" i="90" s="1"/>
  <c r="DA601" i="90" s="1"/>
  <c r="EI601" i="90"/>
  <c r="ED601" i="90"/>
  <c r="EA601" i="90"/>
  <c r="EF601" i="90"/>
  <c r="EG601" i="90"/>
  <c r="DY601" i="90"/>
  <c r="BX601" i="90"/>
  <c r="BY601" i="90" s="1"/>
  <c r="BZ601" i="90" s="1"/>
  <c r="CA601" i="90" s="1"/>
  <c r="CB601" i="90" s="1"/>
  <c r="CC601" i="90" s="1"/>
  <c r="CD601" i="90" s="1"/>
  <c r="CE601" i="90" s="1"/>
  <c r="CF601" i="90" s="1"/>
  <c r="CG601" i="90" s="1"/>
  <c r="CH601" i="90" s="1"/>
  <c r="CI601" i="90" s="1"/>
  <c r="EB601" i="90"/>
  <c r="EE601" i="90"/>
  <c r="DZ601" i="90"/>
  <c r="EC601" i="90"/>
  <c r="EH601" i="90"/>
  <c r="F82" i="35"/>
  <c r="B81" i="35" s="1"/>
  <c r="EK601" i="90" l="1"/>
  <c r="H82" i="35"/>
  <c r="K82" i="35" s="1"/>
  <c r="C82" i="35" s="1"/>
  <c r="I82" i="35"/>
  <c r="D82" i="35" s="1"/>
  <c r="FY601" i="90" l="1"/>
  <c r="FZ601" i="90" l="1"/>
  <c r="F83" i="35"/>
  <c r="B82" i="35" s="1"/>
  <c r="DH602" i="90" l="1"/>
  <c r="DI602" i="90" s="1"/>
  <c r="DJ602" i="90" s="1"/>
  <c r="DK602" i="90" s="1"/>
  <c r="DL602" i="90" s="1"/>
  <c r="DM602" i="90" s="1"/>
  <c r="DN602" i="90" s="1"/>
  <c r="DO602" i="90" s="1"/>
  <c r="DP602" i="90" s="1"/>
  <c r="DQ602" i="90" s="1"/>
  <c r="DR602" i="90" s="1"/>
  <c r="DS602" i="90" s="1"/>
  <c r="ED602" i="90"/>
  <c r="EE602" i="90"/>
  <c r="EB602" i="90"/>
  <c r="CP602" i="90"/>
  <c r="CQ602" i="90" s="1"/>
  <c r="CR602" i="90" s="1"/>
  <c r="CS602" i="90" s="1"/>
  <c r="CT602" i="90" s="1"/>
  <c r="CU602" i="90" s="1"/>
  <c r="CV602" i="90" s="1"/>
  <c r="CW602" i="90" s="1"/>
  <c r="CX602" i="90" s="1"/>
  <c r="CY602" i="90" s="1"/>
  <c r="CZ602" i="90" s="1"/>
  <c r="DA602" i="90" s="1"/>
  <c r="DY602" i="90"/>
  <c r="EA602" i="90"/>
  <c r="BX602" i="90"/>
  <c r="BY602" i="90" s="1"/>
  <c r="BZ602" i="90" s="1"/>
  <c r="CA602" i="90" s="1"/>
  <c r="CB602" i="90" s="1"/>
  <c r="CC602" i="90" s="1"/>
  <c r="CD602" i="90" s="1"/>
  <c r="CE602" i="90" s="1"/>
  <c r="CF602" i="90" s="1"/>
  <c r="CG602" i="90" s="1"/>
  <c r="CH602" i="90" s="1"/>
  <c r="CI602" i="90" s="1"/>
  <c r="EC602" i="90"/>
  <c r="EI602" i="90"/>
  <c r="EF602" i="90"/>
  <c r="EJ602" i="90"/>
  <c r="DZ602" i="90"/>
  <c r="EH602" i="90"/>
  <c r="EG602" i="90"/>
  <c r="H83" i="35"/>
  <c r="K83" i="35" s="1"/>
  <c r="C83" i="35" s="1"/>
  <c r="I83" i="35"/>
  <c r="D83" i="35" s="1"/>
  <c r="EK602" i="90" l="1"/>
  <c r="FY602" i="90" l="1"/>
  <c r="FZ602" i="90" l="1"/>
  <c r="BX603" i="90" l="1"/>
  <c r="EI603" i="90"/>
  <c r="EA603" i="90"/>
  <c r="EG603" i="90"/>
  <c r="EF603" i="90"/>
  <c r="EJ603" i="90"/>
  <c r="CP603" i="90"/>
  <c r="CQ603" i="90" s="1"/>
  <c r="CR603" i="90" s="1"/>
  <c r="CS603" i="90" s="1"/>
  <c r="CT603" i="90" s="1"/>
  <c r="CU603" i="90" s="1"/>
  <c r="CV603" i="90" s="1"/>
  <c r="CW603" i="90" s="1"/>
  <c r="CX603" i="90" s="1"/>
  <c r="CY603" i="90" s="1"/>
  <c r="CZ603" i="90" s="1"/>
  <c r="DA603" i="90" s="1"/>
  <c r="ED603" i="90"/>
  <c r="DH603" i="90"/>
  <c r="DI603" i="90" s="1"/>
  <c r="DJ603" i="90" s="1"/>
  <c r="DK603" i="90" s="1"/>
  <c r="DL603" i="90" s="1"/>
  <c r="DM603" i="90" s="1"/>
  <c r="DN603" i="90" s="1"/>
  <c r="DO603" i="90" s="1"/>
  <c r="DP603" i="90" s="1"/>
  <c r="DQ603" i="90" s="1"/>
  <c r="DR603" i="90" s="1"/>
  <c r="DS603" i="90" s="1"/>
  <c r="EC603" i="90"/>
  <c r="EE603" i="90"/>
  <c r="DY603" i="90"/>
  <c r="DZ603" i="90"/>
  <c r="EH603" i="90"/>
  <c r="EB603" i="90"/>
  <c r="BY603" i="90"/>
  <c r="BZ603" i="90" s="1"/>
  <c r="CA603" i="90" s="1"/>
  <c r="CB603" i="90" s="1"/>
  <c r="CC603" i="90" s="1"/>
  <c r="CD603" i="90" s="1"/>
  <c r="CE603" i="90" s="1"/>
  <c r="CF603" i="90" s="1"/>
  <c r="CG603" i="90" s="1"/>
  <c r="CH603" i="90" s="1"/>
  <c r="CI603" i="90" s="1"/>
  <c r="EK603" i="90" l="1"/>
  <c r="FY603" i="90" l="1"/>
  <c r="FZ603" i="90" l="1"/>
  <c r="EC604" i="90" l="1"/>
  <c r="ED604" i="90"/>
  <c r="EI604" i="90"/>
  <c r="EF604" i="90"/>
  <c r="CP604" i="90"/>
  <c r="CQ604" i="90" s="1"/>
  <c r="CR604" i="90" s="1"/>
  <c r="CS604" i="90" s="1"/>
  <c r="CT604" i="90" s="1"/>
  <c r="CU604" i="90" s="1"/>
  <c r="CV604" i="90" s="1"/>
  <c r="CW604" i="90" s="1"/>
  <c r="CX604" i="90" s="1"/>
  <c r="CY604" i="90" s="1"/>
  <c r="CZ604" i="90" s="1"/>
  <c r="DA604" i="90" s="1"/>
  <c r="EG604" i="90"/>
  <c r="EB604" i="90"/>
  <c r="DY604" i="90"/>
  <c r="DH604" i="90"/>
  <c r="DI604" i="90" s="1"/>
  <c r="DJ604" i="90" s="1"/>
  <c r="DK604" i="90" s="1"/>
  <c r="DL604" i="90" s="1"/>
  <c r="DM604" i="90" s="1"/>
  <c r="DN604" i="90" s="1"/>
  <c r="DO604" i="90" s="1"/>
  <c r="DP604" i="90" s="1"/>
  <c r="DQ604" i="90" s="1"/>
  <c r="DR604" i="90" s="1"/>
  <c r="DS604" i="90" s="1"/>
  <c r="BX604" i="90"/>
  <c r="BY604" i="90" s="1"/>
  <c r="BZ604" i="90" s="1"/>
  <c r="CA604" i="90" s="1"/>
  <c r="CB604" i="90" s="1"/>
  <c r="CC604" i="90" s="1"/>
  <c r="CD604" i="90" s="1"/>
  <c r="CE604" i="90" s="1"/>
  <c r="CF604" i="90" s="1"/>
  <c r="CG604" i="90" s="1"/>
  <c r="CH604" i="90" s="1"/>
  <c r="CI604" i="90" s="1"/>
  <c r="EA604" i="90"/>
  <c r="EJ604" i="90"/>
  <c r="EE604" i="90"/>
  <c r="EH604" i="90"/>
  <c r="DZ604" i="90"/>
  <c r="EK604" i="90" l="1"/>
  <c r="FY604" i="90" l="1"/>
  <c r="FZ604" i="90" l="1"/>
  <c r="GE604" i="90" s="1"/>
  <c r="DZ605" i="90" l="1"/>
  <c r="CP605" i="90"/>
  <c r="CQ605" i="90" s="1"/>
  <c r="CR605" i="90" s="1"/>
  <c r="CS605" i="90" s="1"/>
  <c r="CT605" i="90" s="1"/>
  <c r="CU605" i="90" s="1"/>
  <c r="CV605" i="90" s="1"/>
  <c r="CW605" i="90" s="1"/>
  <c r="CX605" i="90" s="1"/>
  <c r="CY605" i="90" s="1"/>
  <c r="CZ605" i="90" s="1"/>
  <c r="DA605" i="90" s="1"/>
  <c r="EJ605" i="90"/>
  <c r="EC605" i="90"/>
  <c r="BX605" i="90"/>
  <c r="EI605" i="90"/>
  <c r="DH605" i="90"/>
  <c r="DI605" i="90" s="1"/>
  <c r="DJ605" i="90" s="1"/>
  <c r="DK605" i="90" s="1"/>
  <c r="DL605" i="90" s="1"/>
  <c r="DM605" i="90" s="1"/>
  <c r="DN605" i="90" s="1"/>
  <c r="DO605" i="90" s="1"/>
  <c r="DP605" i="90" s="1"/>
  <c r="DQ605" i="90" s="1"/>
  <c r="DR605" i="90" s="1"/>
  <c r="DS605" i="90" s="1"/>
  <c r="ED605" i="90"/>
  <c r="DY605" i="90"/>
  <c r="EF605" i="90"/>
  <c r="EA605" i="90"/>
  <c r="EE605" i="90"/>
  <c r="EH605" i="90"/>
  <c r="EB605" i="90"/>
  <c r="EG605" i="90"/>
  <c r="BY605" i="90"/>
  <c r="BZ605" i="90" s="1"/>
  <c r="CA605" i="90" s="1"/>
  <c r="CB605" i="90" s="1"/>
  <c r="CC605" i="90" s="1"/>
  <c r="CD605" i="90" s="1"/>
  <c r="CE605" i="90" s="1"/>
  <c r="CF605" i="90" s="1"/>
  <c r="CG605" i="90" s="1"/>
  <c r="CH605" i="90" s="1"/>
  <c r="CI605" i="90" s="1"/>
  <c r="GH604" i="90"/>
  <c r="GG604" i="90"/>
  <c r="GF604" i="90" s="1"/>
  <c r="EK605" i="90" l="1"/>
  <c r="FY605" i="90" s="1"/>
  <c r="F88" i="35"/>
  <c r="B87" i="35" s="1"/>
  <c r="FZ605" i="90" l="1"/>
  <c r="H88" i="35"/>
  <c r="K88" i="35" s="1"/>
  <c r="C88" i="35" s="1"/>
  <c r="I88" i="35"/>
  <c r="D88" i="35" s="1"/>
  <c r="EA606" i="90" l="1"/>
  <c r="CP606" i="90"/>
  <c r="CQ606" i="90" s="1"/>
  <c r="CR606" i="90" s="1"/>
  <c r="CS606" i="90" s="1"/>
  <c r="CT606" i="90" s="1"/>
  <c r="CU606" i="90" s="1"/>
  <c r="CV606" i="90" s="1"/>
  <c r="CW606" i="90" s="1"/>
  <c r="CX606" i="90" s="1"/>
  <c r="CY606" i="90" s="1"/>
  <c r="CZ606" i="90" s="1"/>
  <c r="DA606" i="90" s="1"/>
  <c r="EE606" i="90"/>
  <c r="EF606" i="90"/>
  <c r="EH606" i="90"/>
  <c r="BX606" i="90"/>
  <c r="DH606" i="90"/>
  <c r="DI606" i="90" s="1"/>
  <c r="DJ606" i="90" s="1"/>
  <c r="DK606" i="90" s="1"/>
  <c r="DL606" i="90" s="1"/>
  <c r="DM606" i="90" s="1"/>
  <c r="DN606" i="90" s="1"/>
  <c r="DO606" i="90" s="1"/>
  <c r="DP606" i="90" s="1"/>
  <c r="DQ606" i="90" s="1"/>
  <c r="DR606" i="90" s="1"/>
  <c r="DS606" i="90" s="1"/>
  <c r="DZ606" i="90"/>
  <c r="ED606" i="90"/>
  <c r="EC606" i="90"/>
  <c r="EG606" i="90"/>
  <c r="EB606" i="90"/>
  <c r="EJ606" i="90"/>
  <c r="BY606" i="90"/>
  <c r="BZ606" i="90" s="1"/>
  <c r="CA606" i="90" s="1"/>
  <c r="CB606" i="90" s="1"/>
  <c r="CC606" i="90" s="1"/>
  <c r="CD606" i="90" s="1"/>
  <c r="CE606" i="90" s="1"/>
  <c r="CF606" i="90" s="1"/>
  <c r="CG606" i="90" s="1"/>
  <c r="CH606" i="90" s="1"/>
  <c r="CI606" i="90" s="1"/>
  <c r="DY606" i="90"/>
  <c r="EI606" i="90"/>
  <c r="EK606" i="90" l="1"/>
  <c r="F89" i="35"/>
  <c r="B88" i="35" s="1"/>
  <c r="FY606" i="90" l="1"/>
  <c r="H89" i="35"/>
  <c r="K89" i="35" s="1"/>
  <c r="C89" i="35" s="1"/>
  <c r="I89" i="35"/>
  <c r="D89" i="35" s="1"/>
  <c r="FZ606" i="90" l="1"/>
  <c r="DH607" i="90" l="1"/>
  <c r="DI607" i="90" s="1"/>
  <c r="DJ607" i="90" s="1"/>
  <c r="DK607" i="90" s="1"/>
  <c r="DL607" i="90" s="1"/>
  <c r="DM607" i="90" s="1"/>
  <c r="DN607" i="90" s="1"/>
  <c r="DO607" i="90" s="1"/>
  <c r="DP607" i="90" s="1"/>
  <c r="DQ607" i="90" s="1"/>
  <c r="DR607" i="90" s="1"/>
  <c r="DS607" i="90" s="1"/>
  <c r="EI607" i="90"/>
  <c r="EA607" i="90"/>
  <c r="EH607" i="90"/>
  <c r="EJ607" i="90"/>
  <c r="EE607" i="90"/>
  <c r="EF607" i="90"/>
  <c r="EG607" i="90"/>
  <c r="ED607" i="90"/>
  <c r="CP607" i="90"/>
  <c r="CQ607" i="90" s="1"/>
  <c r="CR607" i="90" s="1"/>
  <c r="CS607" i="90" s="1"/>
  <c r="CT607" i="90" s="1"/>
  <c r="CU607" i="90" s="1"/>
  <c r="CV607" i="90" s="1"/>
  <c r="CW607" i="90" s="1"/>
  <c r="CX607" i="90" s="1"/>
  <c r="CY607" i="90" s="1"/>
  <c r="CZ607" i="90" s="1"/>
  <c r="DA607" i="90" s="1"/>
  <c r="DZ607" i="90"/>
  <c r="EC607" i="90"/>
  <c r="EB607" i="90"/>
  <c r="DY607" i="90"/>
  <c r="BX607" i="90"/>
  <c r="BY607" i="90" s="1"/>
  <c r="BZ607" i="90" s="1"/>
  <c r="CA607" i="90" s="1"/>
  <c r="CB607" i="90" s="1"/>
  <c r="CC607" i="90" s="1"/>
  <c r="CD607" i="90" s="1"/>
  <c r="CE607" i="90" s="1"/>
  <c r="CF607" i="90" s="1"/>
  <c r="CG607" i="90" s="1"/>
  <c r="CH607" i="90" s="1"/>
  <c r="CI607" i="90" s="1"/>
  <c r="F90" i="35"/>
  <c r="H90" i="35" s="1"/>
  <c r="K90" i="35" s="1"/>
  <c r="C90" i="35" s="1"/>
  <c r="EK607" i="90" l="1"/>
  <c r="B89" i="35"/>
  <c r="I90" i="35"/>
  <c r="D90" i="35" s="1"/>
  <c r="FY607" i="90" l="1"/>
  <c r="FZ607" i="90" l="1"/>
  <c r="F91" i="35"/>
  <c r="H91" i="35" s="1"/>
  <c r="K91" i="35" s="1"/>
  <c r="C91" i="35" s="1"/>
  <c r="EG608" i="90" l="1"/>
  <c r="EF608" i="90"/>
  <c r="ED608" i="90"/>
  <c r="DY608" i="90"/>
  <c r="EI608" i="90"/>
  <c r="EE608" i="90"/>
  <c r="DZ608" i="90"/>
  <c r="EC608" i="90"/>
  <c r="EJ608" i="90"/>
  <c r="BX608" i="90"/>
  <c r="BY608" i="90" s="1"/>
  <c r="BZ608" i="90" s="1"/>
  <c r="CA608" i="90" s="1"/>
  <c r="CB608" i="90" s="1"/>
  <c r="CC608" i="90" s="1"/>
  <c r="CD608" i="90" s="1"/>
  <c r="CE608" i="90" s="1"/>
  <c r="CF608" i="90" s="1"/>
  <c r="CG608" i="90" s="1"/>
  <c r="CH608" i="90" s="1"/>
  <c r="CI608" i="90" s="1"/>
  <c r="EB608" i="90"/>
  <c r="EH608" i="90"/>
  <c r="DH608" i="90"/>
  <c r="DI608" i="90" s="1"/>
  <c r="DJ608" i="90" s="1"/>
  <c r="DK608" i="90" s="1"/>
  <c r="DL608" i="90" s="1"/>
  <c r="DM608" i="90" s="1"/>
  <c r="DN608" i="90" s="1"/>
  <c r="DO608" i="90" s="1"/>
  <c r="DP608" i="90" s="1"/>
  <c r="DQ608" i="90" s="1"/>
  <c r="DR608" i="90" s="1"/>
  <c r="DS608" i="90" s="1"/>
  <c r="CP608" i="90"/>
  <c r="CQ608" i="90" s="1"/>
  <c r="CR608" i="90" s="1"/>
  <c r="CS608" i="90" s="1"/>
  <c r="CT608" i="90" s="1"/>
  <c r="CU608" i="90" s="1"/>
  <c r="CV608" i="90" s="1"/>
  <c r="CW608" i="90" s="1"/>
  <c r="CX608" i="90" s="1"/>
  <c r="CY608" i="90" s="1"/>
  <c r="CZ608" i="90" s="1"/>
  <c r="DA608" i="90" s="1"/>
  <c r="EA608" i="90"/>
  <c r="B90" i="35"/>
  <c r="I91" i="35"/>
  <c r="D91" i="35" s="1"/>
  <c r="EK608" i="90" l="1"/>
  <c r="F92" i="35"/>
  <c r="FY608" i="90" l="1"/>
  <c r="B91" i="35"/>
  <c r="H92" i="35"/>
  <c r="K92" i="35" s="1"/>
  <c r="C92" i="35" s="1"/>
  <c r="I92" i="35"/>
  <c r="D92" i="35" s="1"/>
  <c r="GE608" i="90" l="1"/>
  <c r="FZ608" i="90"/>
  <c r="F93" i="35"/>
  <c r="I93" i="35" s="1"/>
  <c r="D93" i="35" s="1"/>
  <c r="DH609" i="90" l="1"/>
  <c r="DI609" i="90" s="1"/>
  <c r="DJ609" i="90" s="1"/>
  <c r="DK609" i="90" s="1"/>
  <c r="DL609" i="90" s="1"/>
  <c r="DM609" i="90" s="1"/>
  <c r="DN609" i="90" s="1"/>
  <c r="DO609" i="90" s="1"/>
  <c r="DP609" i="90" s="1"/>
  <c r="DQ609" i="90" s="1"/>
  <c r="DR609" i="90" s="1"/>
  <c r="DS609" i="90" s="1"/>
  <c r="EG609" i="90"/>
  <c r="EA609" i="90"/>
  <c r="BX609" i="90"/>
  <c r="BY609" i="90" s="1"/>
  <c r="EE609" i="90"/>
  <c r="CP609" i="90"/>
  <c r="CQ609" i="90" s="1"/>
  <c r="CR609" i="90" s="1"/>
  <c r="CS609" i="90" s="1"/>
  <c r="CT609" i="90" s="1"/>
  <c r="CU609" i="90" s="1"/>
  <c r="CV609" i="90" s="1"/>
  <c r="CW609" i="90" s="1"/>
  <c r="CX609" i="90" s="1"/>
  <c r="CY609" i="90" s="1"/>
  <c r="CZ609" i="90" s="1"/>
  <c r="DA609" i="90" s="1"/>
  <c r="EF609" i="90"/>
  <c r="EI609" i="90"/>
  <c r="DZ609" i="90"/>
  <c r="DY609" i="90"/>
  <c r="EJ609" i="90"/>
  <c r="ED609" i="90"/>
  <c r="EB609" i="90"/>
  <c r="EC609" i="90"/>
  <c r="EH609" i="90"/>
  <c r="BZ609" i="90"/>
  <c r="CA609" i="90" s="1"/>
  <c r="CB609" i="90" s="1"/>
  <c r="CC609" i="90" s="1"/>
  <c r="CD609" i="90" s="1"/>
  <c r="CE609" i="90" s="1"/>
  <c r="CF609" i="90" s="1"/>
  <c r="CG609" i="90" s="1"/>
  <c r="CH609" i="90" s="1"/>
  <c r="CI609" i="90" s="1"/>
  <c r="B92" i="35"/>
  <c r="H93" i="35"/>
  <c r="K93" i="35" s="1"/>
  <c r="C93" i="35" s="1"/>
  <c r="EK609" i="90" l="1"/>
  <c r="FY609" i="90" l="1"/>
  <c r="FZ609" i="90" l="1"/>
  <c r="GE609" i="90"/>
  <c r="BX610" i="90" l="1"/>
  <c r="BY610" i="90" s="1"/>
  <c r="BZ610" i="90" s="1"/>
  <c r="CA610" i="90" s="1"/>
  <c r="CB610" i="90" s="1"/>
  <c r="CC610" i="90" s="1"/>
  <c r="CD610" i="90" s="1"/>
  <c r="CE610" i="90" s="1"/>
  <c r="CF610" i="90" s="1"/>
  <c r="CG610" i="90" s="1"/>
  <c r="CH610" i="90" s="1"/>
  <c r="CI610" i="90" s="1"/>
  <c r="DH610" i="90"/>
  <c r="DI610" i="90" s="1"/>
  <c r="DJ610" i="90" s="1"/>
  <c r="DK610" i="90" s="1"/>
  <c r="DL610" i="90" s="1"/>
  <c r="DM610" i="90" s="1"/>
  <c r="DN610" i="90" s="1"/>
  <c r="DO610" i="90" s="1"/>
  <c r="DP610" i="90" s="1"/>
  <c r="DQ610" i="90" s="1"/>
  <c r="DR610" i="90" s="1"/>
  <c r="DS610" i="90" s="1"/>
  <c r="EG610" i="90"/>
  <c r="DY610" i="90"/>
  <c r="EI610" i="90"/>
  <c r="CP610" i="90"/>
  <c r="CQ610" i="90" s="1"/>
  <c r="CR610" i="90" s="1"/>
  <c r="CS610" i="90" s="1"/>
  <c r="CT610" i="90" s="1"/>
  <c r="CU610" i="90" s="1"/>
  <c r="CV610" i="90" s="1"/>
  <c r="CW610" i="90" s="1"/>
  <c r="CX610" i="90" s="1"/>
  <c r="CY610" i="90" s="1"/>
  <c r="CZ610" i="90" s="1"/>
  <c r="DA610" i="90" s="1"/>
  <c r="EJ610" i="90"/>
  <c r="DZ610" i="90"/>
  <c r="EC610" i="90"/>
  <c r="EE610" i="90"/>
  <c r="EH610" i="90"/>
  <c r="EB610" i="90"/>
  <c r="ED610" i="90"/>
  <c r="EA610" i="90"/>
  <c r="EF610" i="90"/>
  <c r="EK610" i="90" l="1"/>
  <c r="FY610" i="90" s="1"/>
  <c r="GE610" i="90" l="1"/>
  <c r="FZ610" i="90"/>
  <c r="E95" i="35"/>
  <c r="ED611" i="90" l="1"/>
  <c r="BX611" i="90"/>
  <c r="BY611" i="90" s="1"/>
  <c r="BZ611" i="90" s="1"/>
  <c r="CA611" i="90" s="1"/>
  <c r="CB611" i="90" s="1"/>
  <c r="CC611" i="90" s="1"/>
  <c r="CD611" i="90" s="1"/>
  <c r="CE611" i="90" s="1"/>
  <c r="CF611" i="90" s="1"/>
  <c r="CG611" i="90" s="1"/>
  <c r="CH611" i="90" s="1"/>
  <c r="CI611" i="90" s="1"/>
  <c r="EA611" i="90"/>
  <c r="CP611" i="90"/>
  <c r="CQ611" i="90" s="1"/>
  <c r="CR611" i="90" s="1"/>
  <c r="CS611" i="90" s="1"/>
  <c r="CT611" i="90" s="1"/>
  <c r="CU611" i="90" s="1"/>
  <c r="CV611" i="90" s="1"/>
  <c r="CW611" i="90" s="1"/>
  <c r="CX611" i="90" s="1"/>
  <c r="CY611" i="90" s="1"/>
  <c r="CZ611" i="90" s="1"/>
  <c r="DA611" i="90" s="1"/>
  <c r="EH611" i="90"/>
  <c r="DZ611" i="90"/>
  <c r="EG611" i="90"/>
  <c r="EJ611" i="90"/>
  <c r="EI611" i="90"/>
  <c r="EF611" i="90"/>
  <c r="EE611" i="90"/>
  <c r="EB611" i="90"/>
  <c r="DY611" i="90"/>
  <c r="DH611" i="90"/>
  <c r="DI611" i="90" s="1"/>
  <c r="DJ611" i="90" s="1"/>
  <c r="DK611" i="90" s="1"/>
  <c r="DL611" i="90" s="1"/>
  <c r="DM611" i="90" s="1"/>
  <c r="DN611" i="90" s="1"/>
  <c r="DO611" i="90" s="1"/>
  <c r="DP611" i="90" s="1"/>
  <c r="DQ611" i="90" s="1"/>
  <c r="DR611" i="90" s="1"/>
  <c r="DS611" i="90" s="1"/>
  <c r="EC611" i="90"/>
  <c r="EK611" i="90" l="1"/>
  <c r="FY611" i="90" l="1"/>
  <c r="GE611" i="90" l="1"/>
  <c r="FZ611" i="90"/>
  <c r="BX612" i="90"/>
  <c r="CP612" i="90"/>
  <c r="CQ612" i="90" s="1"/>
  <c r="CR612" i="90" s="1"/>
  <c r="CS612" i="90" s="1"/>
  <c r="CT612" i="90" s="1"/>
  <c r="CU612" i="90" s="1"/>
  <c r="CV612" i="90" s="1"/>
  <c r="CW612" i="90" s="1"/>
  <c r="CX612" i="90" s="1"/>
  <c r="CY612" i="90" s="1"/>
  <c r="CZ612" i="90" s="1"/>
  <c r="DA612" i="90" s="1"/>
  <c r="EB612" i="90"/>
  <c r="DZ612" i="90"/>
  <c r="DH612" i="90"/>
  <c r="DI612" i="90" s="1"/>
  <c r="DJ612" i="90" s="1"/>
  <c r="DK612" i="90" s="1"/>
  <c r="DL612" i="90" s="1"/>
  <c r="DM612" i="90" s="1"/>
  <c r="DN612" i="90" s="1"/>
  <c r="DO612" i="90" s="1"/>
  <c r="DP612" i="90" s="1"/>
  <c r="DQ612" i="90" s="1"/>
  <c r="DR612" i="90" s="1"/>
  <c r="DS612" i="90" s="1"/>
  <c r="BY612" i="90"/>
  <c r="BZ612" i="90" s="1"/>
  <c r="CA612" i="90" s="1"/>
  <c r="CB612" i="90" s="1"/>
  <c r="CC612" i="90" s="1"/>
  <c r="CD612" i="90" s="1"/>
  <c r="CE612" i="90" s="1"/>
  <c r="CF612" i="90" s="1"/>
  <c r="CG612" i="90" s="1"/>
  <c r="CH612" i="90" s="1"/>
  <c r="CI612" i="90" s="1"/>
  <c r="DY612" i="90"/>
  <c r="EH612" i="90"/>
  <c r="EF612" i="90"/>
  <c r="EJ612" i="90"/>
  <c r="EG612" i="90"/>
  <c r="EC612" i="90"/>
  <c r="EE612" i="90"/>
  <c r="ED612" i="90"/>
  <c r="EA612" i="90"/>
  <c r="EI612" i="90"/>
  <c r="EK612" i="90" l="1"/>
  <c r="FY612" i="90" l="1"/>
  <c r="GE612" i="90" l="1"/>
  <c r="FZ612" i="90"/>
  <c r="ED613" i="90" l="1"/>
  <c r="BX613" i="90"/>
  <c r="BY613" i="90" s="1"/>
  <c r="BZ613" i="90" s="1"/>
  <c r="CA613" i="90" s="1"/>
  <c r="CB613" i="90" s="1"/>
  <c r="CC613" i="90" s="1"/>
  <c r="CD613" i="90" s="1"/>
  <c r="CE613" i="90" s="1"/>
  <c r="CF613" i="90" s="1"/>
  <c r="CG613" i="90" s="1"/>
  <c r="CH613" i="90" s="1"/>
  <c r="CI613" i="90" s="1"/>
  <c r="EI613" i="90"/>
  <c r="EE613" i="90"/>
  <c r="DY613" i="90"/>
  <c r="DZ613" i="90"/>
  <c r="EC613" i="90"/>
  <c r="DH613" i="90"/>
  <c r="DI613" i="90" s="1"/>
  <c r="DJ613" i="90" s="1"/>
  <c r="DK613" i="90" s="1"/>
  <c r="DL613" i="90" s="1"/>
  <c r="DM613" i="90" s="1"/>
  <c r="DN613" i="90" s="1"/>
  <c r="DO613" i="90" s="1"/>
  <c r="DP613" i="90" s="1"/>
  <c r="DQ613" i="90" s="1"/>
  <c r="DR613" i="90" s="1"/>
  <c r="DS613" i="90" s="1"/>
  <c r="EH613" i="90"/>
  <c r="EA613" i="90"/>
  <c r="EB613" i="90"/>
  <c r="CP613" i="90"/>
  <c r="CQ613" i="90" s="1"/>
  <c r="CR613" i="90" s="1"/>
  <c r="CS613" i="90" s="1"/>
  <c r="CT613" i="90" s="1"/>
  <c r="CU613" i="90" s="1"/>
  <c r="CV613" i="90" s="1"/>
  <c r="CW613" i="90" s="1"/>
  <c r="CX613" i="90" s="1"/>
  <c r="CY613" i="90" s="1"/>
  <c r="CZ613" i="90" s="1"/>
  <c r="DA613" i="90" s="1"/>
  <c r="EF613" i="90"/>
  <c r="EJ613" i="90"/>
  <c r="EG613" i="90"/>
  <c r="EK613" i="90" l="1"/>
  <c r="FY613" i="90" s="1"/>
  <c r="FZ613" i="90" l="1"/>
  <c r="EF614" i="90" l="1"/>
  <c r="DH614" i="90"/>
  <c r="DI614" i="90" s="1"/>
  <c r="DJ614" i="90" s="1"/>
  <c r="DK614" i="90" s="1"/>
  <c r="DL614" i="90" s="1"/>
  <c r="DM614" i="90" s="1"/>
  <c r="DN614" i="90" s="1"/>
  <c r="DO614" i="90" s="1"/>
  <c r="DP614" i="90" s="1"/>
  <c r="DQ614" i="90" s="1"/>
  <c r="DR614" i="90" s="1"/>
  <c r="DS614" i="90" s="1"/>
  <c r="ED614" i="90"/>
  <c r="DY614" i="90"/>
  <c r="BX614" i="90"/>
  <c r="CP614" i="90"/>
  <c r="CQ614" i="90" s="1"/>
  <c r="CR614" i="90" s="1"/>
  <c r="CS614" i="90" s="1"/>
  <c r="CT614" i="90" s="1"/>
  <c r="CU614" i="90" s="1"/>
  <c r="CV614" i="90" s="1"/>
  <c r="CW614" i="90" s="1"/>
  <c r="CX614" i="90" s="1"/>
  <c r="CY614" i="90" s="1"/>
  <c r="CZ614" i="90" s="1"/>
  <c r="DA614" i="90" s="1"/>
  <c r="EI614" i="90"/>
  <c r="EE614" i="90"/>
  <c r="EA614" i="90"/>
  <c r="EC614" i="90"/>
  <c r="EG614" i="90"/>
  <c r="DZ614" i="90"/>
  <c r="EB614" i="90"/>
  <c r="EJ614" i="90"/>
  <c r="EH614" i="90"/>
  <c r="BY614" i="90"/>
  <c r="BZ614" i="90" s="1"/>
  <c r="CA614" i="90" s="1"/>
  <c r="CB614" i="90" s="1"/>
  <c r="CC614" i="90" s="1"/>
  <c r="CD614" i="90" s="1"/>
  <c r="CE614" i="90" s="1"/>
  <c r="CF614" i="90" s="1"/>
  <c r="CG614" i="90" s="1"/>
  <c r="CH614" i="90" s="1"/>
  <c r="CI614" i="90" s="1"/>
  <c r="EK614" i="90" l="1"/>
  <c r="FY614" i="90" l="1"/>
  <c r="FZ614" i="90" l="1"/>
  <c r="BX615" i="90" l="1"/>
  <c r="DH615" i="90"/>
  <c r="DI615" i="90" s="1"/>
  <c r="DJ615" i="90" s="1"/>
  <c r="DK615" i="90" s="1"/>
  <c r="DL615" i="90" s="1"/>
  <c r="DM615" i="90" s="1"/>
  <c r="DN615" i="90" s="1"/>
  <c r="DO615" i="90" s="1"/>
  <c r="DP615" i="90" s="1"/>
  <c r="DQ615" i="90" s="1"/>
  <c r="DR615" i="90" s="1"/>
  <c r="DS615" i="90" s="1"/>
  <c r="EI615" i="90"/>
  <c r="DZ615" i="90"/>
  <c r="EC615" i="90"/>
  <c r="EF615" i="90"/>
  <c r="CP615" i="90"/>
  <c r="CQ615" i="90" s="1"/>
  <c r="CR615" i="90" s="1"/>
  <c r="CS615" i="90" s="1"/>
  <c r="CT615" i="90" s="1"/>
  <c r="CU615" i="90" s="1"/>
  <c r="CV615" i="90" s="1"/>
  <c r="CW615" i="90" s="1"/>
  <c r="CX615" i="90" s="1"/>
  <c r="CY615" i="90" s="1"/>
  <c r="CZ615" i="90" s="1"/>
  <c r="DA615" i="90" s="1"/>
  <c r="EA615" i="90"/>
  <c r="EJ615" i="90"/>
  <c r="EB615" i="90"/>
  <c r="ED615" i="90"/>
  <c r="EE615" i="90"/>
  <c r="EG615" i="90"/>
  <c r="EH615" i="90"/>
  <c r="BY615" i="90"/>
  <c r="BZ615" i="90" s="1"/>
  <c r="CA615" i="90" s="1"/>
  <c r="CB615" i="90" s="1"/>
  <c r="CC615" i="90" s="1"/>
  <c r="CD615" i="90" s="1"/>
  <c r="CE615" i="90" s="1"/>
  <c r="CF615" i="90" s="1"/>
  <c r="CG615" i="90" s="1"/>
  <c r="CH615" i="90" s="1"/>
  <c r="CI615" i="90" s="1"/>
  <c r="DY615" i="90"/>
  <c r="EK615" i="90" l="1"/>
  <c r="FY615" i="90" l="1"/>
  <c r="FZ615" i="90" l="1"/>
  <c r="EH616" i="90"/>
  <c r="EB616" i="90"/>
  <c r="CP616" i="90"/>
  <c r="CQ616" i="90" s="1"/>
  <c r="CR616" i="90" s="1"/>
  <c r="CS616" i="90" s="1"/>
  <c r="CT616" i="90" s="1"/>
  <c r="CU616" i="90" s="1"/>
  <c r="CV616" i="90" s="1"/>
  <c r="CW616" i="90" s="1"/>
  <c r="CX616" i="90" s="1"/>
  <c r="CY616" i="90" s="1"/>
  <c r="CZ616" i="90" s="1"/>
  <c r="DA616" i="90" s="1"/>
  <c r="EJ616" i="90"/>
  <c r="EI616" i="90"/>
  <c r="ED616" i="90"/>
  <c r="EA616" i="90"/>
  <c r="DY616" i="90"/>
  <c r="BX616" i="90"/>
  <c r="BY616" i="90" s="1"/>
  <c r="BZ616" i="90" s="1"/>
  <c r="CA616" i="90" s="1"/>
  <c r="CB616" i="90" s="1"/>
  <c r="CC616" i="90" s="1"/>
  <c r="CD616" i="90" s="1"/>
  <c r="CE616" i="90" s="1"/>
  <c r="CF616" i="90" s="1"/>
  <c r="CG616" i="90" s="1"/>
  <c r="CH616" i="90" s="1"/>
  <c r="CI616" i="90" s="1"/>
  <c r="EE616" i="90"/>
  <c r="EF616" i="90"/>
  <c r="DZ616" i="90"/>
  <c r="EG616" i="90"/>
  <c r="DH616" i="90"/>
  <c r="DI616" i="90" s="1"/>
  <c r="DJ616" i="90" s="1"/>
  <c r="DK616" i="90" s="1"/>
  <c r="DL616" i="90" s="1"/>
  <c r="DM616" i="90" s="1"/>
  <c r="DN616" i="90" s="1"/>
  <c r="DO616" i="90" s="1"/>
  <c r="DP616" i="90" s="1"/>
  <c r="DQ616" i="90" s="1"/>
  <c r="DR616" i="90" s="1"/>
  <c r="DS616" i="90" s="1"/>
  <c r="EC616" i="90"/>
  <c r="EK616" i="90" l="1"/>
  <c r="FY616" i="90" l="1"/>
  <c r="FZ616" i="90" l="1"/>
  <c r="EA617" i="90" l="1"/>
  <c r="CP617" i="90"/>
  <c r="CQ617" i="90" s="1"/>
  <c r="CR617" i="90" s="1"/>
  <c r="CS617" i="90" s="1"/>
  <c r="CT617" i="90" s="1"/>
  <c r="CU617" i="90" s="1"/>
  <c r="CV617" i="90" s="1"/>
  <c r="CW617" i="90" s="1"/>
  <c r="CX617" i="90" s="1"/>
  <c r="CY617" i="90" s="1"/>
  <c r="CZ617" i="90" s="1"/>
  <c r="DA617" i="90" s="1"/>
  <c r="EF617" i="90"/>
  <c r="BX617" i="90"/>
  <c r="BY617" i="90" s="1"/>
  <c r="BZ617" i="90" s="1"/>
  <c r="CA617" i="90" s="1"/>
  <c r="CB617" i="90" s="1"/>
  <c r="CC617" i="90" s="1"/>
  <c r="CD617" i="90" s="1"/>
  <c r="CE617" i="90" s="1"/>
  <c r="CF617" i="90" s="1"/>
  <c r="CG617" i="90" s="1"/>
  <c r="CH617" i="90" s="1"/>
  <c r="CI617" i="90" s="1"/>
  <c r="DH617" i="90"/>
  <c r="DI617" i="90" s="1"/>
  <c r="DJ617" i="90" s="1"/>
  <c r="DK617" i="90" s="1"/>
  <c r="DL617" i="90" s="1"/>
  <c r="DM617" i="90" s="1"/>
  <c r="DN617" i="90" s="1"/>
  <c r="DO617" i="90" s="1"/>
  <c r="DP617" i="90" s="1"/>
  <c r="DQ617" i="90" s="1"/>
  <c r="DR617" i="90" s="1"/>
  <c r="DS617" i="90" s="1"/>
  <c r="EG617" i="90"/>
  <c r="DZ617" i="90"/>
  <c r="DY617" i="90"/>
  <c r="EJ617" i="90"/>
  <c r="EI617" i="90"/>
  <c r="EB617" i="90"/>
  <c r="EH617" i="90"/>
  <c r="EE617" i="90"/>
  <c r="EC617" i="90"/>
  <c r="ED617" i="90"/>
  <c r="EK617" i="90" l="1"/>
  <c r="FY617" i="90" l="1"/>
  <c r="FZ617" i="90" l="1"/>
  <c r="ED618" i="90" l="1"/>
  <c r="DH618" i="90"/>
  <c r="DI618" i="90" s="1"/>
  <c r="DJ618" i="90" s="1"/>
  <c r="DK618" i="90" s="1"/>
  <c r="DL618" i="90" s="1"/>
  <c r="DM618" i="90" s="1"/>
  <c r="DN618" i="90" s="1"/>
  <c r="DO618" i="90" s="1"/>
  <c r="DP618" i="90" s="1"/>
  <c r="DQ618" i="90" s="1"/>
  <c r="DR618" i="90" s="1"/>
  <c r="DS618" i="90" s="1"/>
  <c r="EH618" i="90"/>
  <c r="EF618" i="90"/>
  <c r="DZ618" i="90"/>
  <c r="EJ618" i="90"/>
  <c r="EE618" i="90"/>
  <c r="BX618" i="90"/>
  <c r="BY618" i="90" s="1"/>
  <c r="BZ618" i="90" s="1"/>
  <c r="CA618" i="90" s="1"/>
  <c r="CB618" i="90" s="1"/>
  <c r="CC618" i="90" s="1"/>
  <c r="CD618" i="90" s="1"/>
  <c r="CE618" i="90" s="1"/>
  <c r="CF618" i="90" s="1"/>
  <c r="CG618" i="90" s="1"/>
  <c r="CH618" i="90" s="1"/>
  <c r="CI618" i="90" s="1"/>
  <c r="DY618" i="90"/>
  <c r="CP618" i="90"/>
  <c r="CQ618" i="90" s="1"/>
  <c r="CR618" i="90" s="1"/>
  <c r="CS618" i="90" s="1"/>
  <c r="CT618" i="90" s="1"/>
  <c r="CU618" i="90" s="1"/>
  <c r="CV618" i="90" s="1"/>
  <c r="CW618" i="90" s="1"/>
  <c r="CX618" i="90" s="1"/>
  <c r="CY618" i="90" s="1"/>
  <c r="CZ618" i="90" s="1"/>
  <c r="DA618" i="90" s="1"/>
  <c r="EA618" i="90"/>
  <c r="EI618" i="90"/>
  <c r="EG618" i="90"/>
  <c r="EB618" i="90"/>
  <c r="EC618" i="90"/>
  <c r="EK618" i="90" l="1"/>
  <c r="FY618" i="90" l="1"/>
  <c r="FZ618" i="90" l="1"/>
  <c r="ED619" i="90" l="1"/>
  <c r="EJ619" i="90"/>
  <c r="DH619" i="90"/>
  <c r="DI619" i="90" s="1"/>
  <c r="DJ619" i="90" s="1"/>
  <c r="DK619" i="90" s="1"/>
  <c r="DL619" i="90" s="1"/>
  <c r="DM619" i="90" s="1"/>
  <c r="DN619" i="90" s="1"/>
  <c r="DO619" i="90" s="1"/>
  <c r="DP619" i="90" s="1"/>
  <c r="DQ619" i="90" s="1"/>
  <c r="DR619" i="90" s="1"/>
  <c r="DS619" i="90" s="1"/>
  <c r="EC619" i="90"/>
  <c r="EE619" i="90"/>
  <c r="DZ619" i="90"/>
  <c r="EA619" i="90"/>
  <c r="DY619" i="90"/>
  <c r="EI619" i="90"/>
  <c r="EB619" i="90"/>
  <c r="EH619" i="90"/>
  <c r="CP619" i="90"/>
  <c r="CQ619" i="90" s="1"/>
  <c r="CR619" i="90" s="1"/>
  <c r="CS619" i="90" s="1"/>
  <c r="CT619" i="90" s="1"/>
  <c r="CU619" i="90" s="1"/>
  <c r="CV619" i="90" s="1"/>
  <c r="CW619" i="90" s="1"/>
  <c r="CX619" i="90" s="1"/>
  <c r="CY619" i="90" s="1"/>
  <c r="CZ619" i="90" s="1"/>
  <c r="DA619" i="90" s="1"/>
  <c r="EG619" i="90"/>
  <c r="BX619" i="90"/>
  <c r="BY619" i="90" s="1"/>
  <c r="BZ619" i="90" s="1"/>
  <c r="CA619" i="90" s="1"/>
  <c r="CB619" i="90" s="1"/>
  <c r="CC619" i="90" s="1"/>
  <c r="CD619" i="90" s="1"/>
  <c r="CE619" i="90" s="1"/>
  <c r="CF619" i="90" s="1"/>
  <c r="CG619" i="90" s="1"/>
  <c r="CH619" i="90" s="1"/>
  <c r="CI619" i="90" s="1"/>
  <c r="EF619" i="90"/>
  <c r="EK619" i="90" l="1"/>
  <c r="FY619" i="90" s="1"/>
  <c r="GE619" i="90" l="1"/>
  <c r="FZ619" i="90"/>
  <c r="EC620" i="90"/>
  <c r="ED620" i="90"/>
  <c r="EE620" i="90"/>
  <c r="DZ620" i="90"/>
  <c r="BX620" i="90"/>
  <c r="BY620" i="90" s="1"/>
  <c r="DY620" i="90"/>
  <c r="BZ620" i="90"/>
  <c r="CA620" i="90" s="1"/>
  <c r="CB620" i="90" s="1"/>
  <c r="CC620" i="90" s="1"/>
  <c r="CD620" i="90" s="1"/>
  <c r="CE620" i="90" s="1"/>
  <c r="CF620" i="90" s="1"/>
  <c r="CG620" i="90" s="1"/>
  <c r="CH620" i="90" s="1"/>
  <c r="CI620" i="90" s="1"/>
  <c r="EA620" i="90"/>
  <c r="CP620" i="90"/>
  <c r="CQ620" i="90" s="1"/>
  <c r="CR620" i="90" s="1"/>
  <c r="CS620" i="90" s="1"/>
  <c r="CT620" i="90" s="1"/>
  <c r="CU620" i="90" s="1"/>
  <c r="CV620" i="90" s="1"/>
  <c r="CW620" i="90" s="1"/>
  <c r="CX620" i="90" s="1"/>
  <c r="CY620" i="90" s="1"/>
  <c r="CZ620" i="90" s="1"/>
  <c r="DA620" i="90" s="1"/>
  <c r="EI620" i="90"/>
  <c r="DH620" i="90"/>
  <c r="DI620" i="90" s="1"/>
  <c r="DJ620" i="90" s="1"/>
  <c r="DK620" i="90" s="1"/>
  <c r="DL620" i="90" s="1"/>
  <c r="DM620" i="90" s="1"/>
  <c r="DN620" i="90" s="1"/>
  <c r="DO620" i="90" s="1"/>
  <c r="DP620" i="90" s="1"/>
  <c r="DQ620" i="90" s="1"/>
  <c r="DR620" i="90" s="1"/>
  <c r="DS620" i="90" s="1"/>
  <c r="EH620" i="90"/>
  <c r="EB620" i="90"/>
  <c r="EJ620" i="90"/>
  <c r="EF620" i="90"/>
  <c r="EG620" i="90"/>
  <c r="EK620" i="90" l="1"/>
  <c r="FY620" i="90" l="1"/>
  <c r="FZ620" i="90" l="1"/>
  <c r="GE620" i="90"/>
  <c r="DZ621" i="90" l="1"/>
  <c r="EC621" i="90"/>
  <c r="EJ621" i="90"/>
  <c r="EB621" i="90"/>
  <c r="EH621" i="90"/>
  <c r="EF621" i="90"/>
  <c r="DY621" i="90"/>
  <c r="EA621" i="90"/>
  <c r="EE621" i="90"/>
  <c r="DH621" i="90"/>
  <c r="DI621" i="90" s="1"/>
  <c r="DJ621" i="90" s="1"/>
  <c r="DK621" i="90" s="1"/>
  <c r="DL621" i="90" s="1"/>
  <c r="DM621" i="90" s="1"/>
  <c r="DN621" i="90" s="1"/>
  <c r="DO621" i="90" s="1"/>
  <c r="DP621" i="90" s="1"/>
  <c r="DQ621" i="90" s="1"/>
  <c r="DR621" i="90" s="1"/>
  <c r="DS621" i="90" s="1"/>
  <c r="EI621" i="90"/>
  <c r="BX621" i="90"/>
  <c r="BY621" i="90" s="1"/>
  <c r="BZ621" i="90" s="1"/>
  <c r="CA621" i="90" s="1"/>
  <c r="CB621" i="90" s="1"/>
  <c r="CC621" i="90" s="1"/>
  <c r="CD621" i="90" s="1"/>
  <c r="CE621" i="90" s="1"/>
  <c r="CF621" i="90" s="1"/>
  <c r="CG621" i="90" s="1"/>
  <c r="CH621" i="90" s="1"/>
  <c r="CI621" i="90" s="1"/>
  <c r="CP621" i="90"/>
  <c r="CQ621" i="90" s="1"/>
  <c r="CR621" i="90" s="1"/>
  <c r="CS621" i="90" s="1"/>
  <c r="CT621" i="90" s="1"/>
  <c r="CU621" i="90" s="1"/>
  <c r="CV621" i="90" s="1"/>
  <c r="CW621" i="90" s="1"/>
  <c r="CX621" i="90" s="1"/>
  <c r="CY621" i="90" s="1"/>
  <c r="CZ621" i="90" s="1"/>
  <c r="DA621" i="90" s="1"/>
  <c r="ED621" i="90"/>
  <c r="EG621" i="90"/>
  <c r="EK621" i="90" l="1"/>
  <c r="FY621" i="90" l="1"/>
  <c r="FZ621" i="90" l="1"/>
  <c r="EA622" i="90" l="1"/>
  <c r="DZ622" i="90"/>
  <c r="EJ622" i="90"/>
  <c r="EI622" i="90"/>
  <c r="ED622" i="90"/>
  <c r="DY622" i="90"/>
  <c r="EH622" i="90"/>
  <c r="EF622" i="90"/>
  <c r="DH622" i="90"/>
  <c r="DI622" i="90" s="1"/>
  <c r="DJ622" i="90" s="1"/>
  <c r="DK622" i="90" s="1"/>
  <c r="DL622" i="90" s="1"/>
  <c r="DM622" i="90" s="1"/>
  <c r="DN622" i="90" s="1"/>
  <c r="DO622" i="90" s="1"/>
  <c r="DP622" i="90" s="1"/>
  <c r="DQ622" i="90" s="1"/>
  <c r="DR622" i="90" s="1"/>
  <c r="DS622" i="90" s="1"/>
  <c r="BY622" i="90"/>
  <c r="BZ622" i="90" s="1"/>
  <c r="CA622" i="90" s="1"/>
  <c r="CB622" i="90" s="1"/>
  <c r="CC622" i="90" s="1"/>
  <c r="CD622" i="90" s="1"/>
  <c r="CE622" i="90" s="1"/>
  <c r="CF622" i="90" s="1"/>
  <c r="CG622" i="90" s="1"/>
  <c r="CH622" i="90" s="1"/>
  <c r="CI622" i="90" s="1"/>
  <c r="CP622" i="90"/>
  <c r="CQ622" i="90" s="1"/>
  <c r="CR622" i="90" s="1"/>
  <c r="CS622" i="90" s="1"/>
  <c r="CT622" i="90" s="1"/>
  <c r="CU622" i="90" s="1"/>
  <c r="CV622" i="90" s="1"/>
  <c r="CW622" i="90" s="1"/>
  <c r="CX622" i="90" s="1"/>
  <c r="CY622" i="90" s="1"/>
  <c r="CZ622" i="90" s="1"/>
  <c r="DA622" i="90" s="1"/>
  <c r="BX622" i="90"/>
  <c r="EB622" i="90"/>
  <c r="EC622" i="90"/>
  <c r="EG622" i="90"/>
  <c r="EE622" i="90"/>
  <c r="EK622" i="90" l="1"/>
  <c r="FY622" i="90" s="1"/>
  <c r="FZ622" i="90" l="1"/>
  <c r="DY623" i="90" l="1"/>
  <c r="EB623" i="90"/>
  <c r="ED623" i="90"/>
  <c r="EC623" i="90"/>
  <c r="EJ623" i="90"/>
  <c r="EI623" i="90"/>
  <c r="DZ623" i="90"/>
  <c r="CP623" i="90"/>
  <c r="CQ623" i="90" s="1"/>
  <c r="CR623" i="90" s="1"/>
  <c r="CS623" i="90" s="1"/>
  <c r="CT623" i="90" s="1"/>
  <c r="CU623" i="90" s="1"/>
  <c r="CV623" i="90" s="1"/>
  <c r="CW623" i="90" s="1"/>
  <c r="CX623" i="90" s="1"/>
  <c r="CY623" i="90" s="1"/>
  <c r="CZ623" i="90" s="1"/>
  <c r="DA623" i="90" s="1"/>
  <c r="EF623" i="90"/>
  <c r="EA623" i="90"/>
  <c r="BX623" i="90"/>
  <c r="BY623" i="90" s="1"/>
  <c r="BZ623" i="90" s="1"/>
  <c r="CA623" i="90" s="1"/>
  <c r="CB623" i="90" s="1"/>
  <c r="CC623" i="90" s="1"/>
  <c r="CD623" i="90" s="1"/>
  <c r="CE623" i="90" s="1"/>
  <c r="CF623" i="90" s="1"/>
  <c r="CG623" i="90" s="1"/>
  <c r="CH623" i="90" s="1"/>
  <c r="CI623" i="90" s="1"/>
  <c r="EH623" i="90"/>
  <c r="DH623" i="90"/>
  <c r="DI623" i="90" s="1"/>
  <c r="DJ623" i="90" s="1"/>
  <c r="DK623" i="90" s="1"/>
  <c r="DL623" i="90" s="1"/>
  <c r="DM623" i="90" s="1"/>
  <c r="DN623" i="90" s="1"/>
  <c r="DO623" i="90" s="1"/>
  <c r="DP623" i="90" s="1"/>
  <c r="DQ623" i="90" s="1"/>
  <c r="DR623" i="90" s="1"/>
  <c r="DS623" i="90" s="1"/>
  <c r="EG623" i="90"/>
  <c r="EE623" i="90"/>
  <c r="EK623" i="90" l="1"/>
  <c r="FY623" i="90" l="1"/>
  <c r="FZ623" i="90" l="1"/>
  <c r="BX624" i="90" l="1"/>
  <c r="BY624" i="90" s="1"/>
  <c r="BZ624" i="90" s="1"/>
  <c r="CA624" i="90" s="1"/>
  <c r="CB624" i="90" s="1"/>
  <c r="CC624" i="90" s="1"/>
  <c r="CD624" i="90" s="1"/>
  <c r="CE624" i="90" s="1"/>
  <c r="CF624" i="90" s="1"/>
  <c r="CG624" i="90" s="1"/>
  <c r="CH624" i="90" s="1"/>
  <c r="CI624" i="90" s="1"/>
  <c r="CP624" i="90"/>
  <c r="CQ624" i="90" s="1"/>
  <c r="CR624" i="90" s="1"/>
  <c r="CS624" i="90" s="1"/>
  <c r="CT624" i="90" s="1"/>
  <c r="CU624" i="90" s="1"/>
  <c r="CV624" i="90" s="1"/>
  <c r="CW624" i="90" s="1"/>
  <c r="CX624" i="90" s="1"/>
  <c r="CY624" i="90" s="1"/>
  <c r="CZ624" i="90" s="1"/>
  <c r="DA624" i="90" s="1"/>
  <c r="EI624" i="90"/>
  <c r="DH624" i="90"/>
  <c r="DI624" i="90" s="1"/>
  <c r="DJ624" i="90" s="1"/>
  <c r="DK624" i="90" s="1"/>
  <c r="DL624" i="90" s="1"/>
  <c r="DM624" i="90" s="1"/>
  <c r="DN624" i="90" s="1"/>
  <c r="DO624" i="90" s="1"/>
  <c r="DP624" i="90" s="1"/>
  <c r="DQ624" i="90" s="1"/>
  <c r="DR624" i="90" s="1"/>
  <c r="DS624" i="90" s="1"/>
  <c r="EE624" i="90"/>
  <c r="EH624" i="90"/>
  <c r="DZ624" i="90"/>
  <c r="EF624" i="90"/>
  <c r="EC624" i="90"/>
  <c r="DY624" i="90"/>
  <c r="EJ624" i="90"/>
  <c r="EB624" i="90"/>
  <c r="ED624" i="90"/>
  <c r="EA624" i="90"/>
  <c r="EG624" i="90"/>
  <c r="EK624" i="90" l="1"/>
  <c r="FY624" i="90" l="1"/>
  <c r="FZ624" i="90" l="1"/>
  <c r="ED625" i="90" l="1"/>
  <c r="DY625" i="90"/>
  <c r="EH625" i="90"/>
  <c r="EB625" i="90"/>
  <c r="EE625" i="90"/>
  <c r="BX625" i="90"/>
  <c r="BY625" i="90" s="1"/>
  <c r="BZ625" i="90" s="1"/>
  <c r="CA625" i="90" s="1"/>
  <c r="CB625" i="90" s="1"/>
  <c r="CC625" i="90" s="1"/>
  <c r="CD625" i="90" s="1"/>
  <c r="CE625" i="90" s="1"/>
  <c r="CF625" i="90" s="1"/>
  <c r="CG625" i="90" s="1"/>
  <c r="CH625" i="90" s="1"/>
  <c r="CI625" i="90" s="1"/>
  <c r="EA625" i="90"/>
  <c r="DH625" i="90"/>
  <c r="DI625" i="90" s="1"/>
  <c r="DJ625" i="90" s="1"/>
  <c r="DK625" i="90" s="1"/>
  <c r="DL625" i="90" s="1"/>
  <c r="DM625" i="90" s="1"/>
  <c r="DN625" i="90" s="1"/>
  <c r="DO625" i="90" s="1"/>
  <c r="DP625" i="90" s="1"/>
  <c r="DQ625" i="90" s="1"/>
  <c r="DR625" i="90" s="1"/>
  <c r="DS625" i="90" s="1"/>
  <c r="EJ625" i="90"/>
  <c r="CP625" i="90"/>
  <c r="CQ625" i="90" s="1"/>
  <c r="CR625" i="90" s="1"/>
  <c r="CS625" i="90" s="1"/>
  <c r="CT625" i="90" s="1"/>
  <c r="CU625" i="90" s="1"/>
  <c r="CV625" i="90" s="1"/>
  <c r="CW625" i="90" s="1"/>
  <c r="CX625" i="90" s="1"/>
  <c r="CY625" i="90" s="1"/>
  <c r="CZ625" i="90" s="1"/>
  <c r="DA625" i="90" s="1"/>
  <c r="DZ625" i="90"/>
  <c r="EI625" i="90"/>
  <c r="EF625" i="90"/>
  <c r="EC625" i="90"/>
  <c r="EG625" i="90"/>
  <c r="EK625" i="90" l="1"/>
  <c r="FY625" i="90" l="1"/>
  <c r="FZ625" i="90" l="1"/>
  <c r="CP626" i="90" l="1"/>
  <c r="CQ626" i="90" s="1"/>
  <c r="CR626" i="90" s="1"/>
  <c r="CS626" i="90" s="1"/>
  <c r="CT626" i="90" s="1"/>
  <c r="CU626" i="90" s="1"/>
  <c r="CV626" i="90" s="1"/>
  <c r="CW626" i="90" s="1"/>
  <c r="CX626" i="90" s="1"/>
  <c r="CY626" i="90" s="1"/>
  <c r="CZ626" i="90" s="1"/>
  <c r="DA626" i="90" s="1"/>
  <c r="DH626" i="90"/>
  <c r="DI626" i="90" s="1"/>
  <c r="DJ626" i="90" s="1"/>
  <c r="DK626" i="90" s="1"/>
  <c r="DL626" i="90" s="1"/>
  <c r="DM626" i="90" s="1"/>
  <c r="DN626" i="90" s="1"/>
  <c r="DO626" i="90" s="1"/>
  <c r="DP626" i="90" s="1"/>
  <c r="DQ626" i="90" s="1"/>
  <c r="DR626" i="90" s="1"/>
  <c r="DS626" i="90" s="1"/>
  <c r="ED626" i="90"/>
  <c r="DY626" i="90"/>
  <c r="BX626" i="90"/>
  <c r="BY626" i="90" s="1"/>
  <c r="BZ626" i="90" s="1"/>
  <c r="CA626" i="90" s="1"/>
  <c r="CB626" i="90" s="1"/>
  <c r="CC626" i="90" s="1"/>
  <c r="CD626" i="90" s="1"/>
  <c r="CE626" i="90" s="1"/>
  <c r="CF626" i="90" s="1"/>
  <c r="CG626" i="90" s="1"/>
  <c r="CH626" i="90" s="1"/>
  <c r="CI626" i="90" s="1"/>
  <c r="EF626" i="90"/>
  <c r="EH626" i="90"/>
  <c r="EJ626" i="90"/>
  <c r="EC626" i="90"/>
  <c r="EI626" i="90"/>
  <c r="EG626" i="90"/>
  <c r="EB626" i="90"/>
  <c r="DZ626" i="90"/>
  <c r="EA626" i="90"/>
  <c r="EE626" i="90"/>
  <c r="EK626" i="90" l="1"/>
  <c r="FY626" i="90" l="1"/>
  <c r="FZ626" i="90" l="1"/>
  <c r="EI627" i="90" l="1"/>
  <c r="DZ627" i="90"/>
  <c r="EF627" i="90"/>
  <c r="CP627" i="90"/>
  <c r="CQ627" i="90" s="1"/>
  <c r="CR627" i="90" s="1"/>
  <c r="CS627" i="90" s="1"/>
  <c r="CT627" i="90" s="1"/>
  <c r="CU627" i="90" s="1"/>
  <c r="CV627" i="90" s="1"/>
  <c r="CW627" i="90" s="1"/>
  <c r="CX627" i="90" s="1"/>
  <c r="CY627" i="90" s="1"/>
  <c r="CZ627" i="90" s="1"/>
  <c r="DA627" i="90" s="1"/>
  <c r="EJ627" i="90"/>
  <c r="EA627" i="90"/>
  <c r="ED627" i="90"/>
  <c r="DH627" i="90"/>
  <c r="DI627" i="90" s="1"/>
  <c r="DJ627" i="90" s="1"/>
  <c r="DK627" i="90" s="1"/>
  <c r="DL627" i="90" s="1"/>
  <c r="DM627" i="90" s="1"/>
  <c r="DN627" i="90" s="1"/>
  <c r="DO627" i="90" s="1"/>
  <c r="DP627" i="90" s="1"/>
  <c r="DQ627" i="90" s="1"/>
  <c r="DR627" i="90" s="1"/>
  <c r="DS627" i="90" s="1"/>
  <c r="EC627" i="90"/>
  <c r="EH627" i="90"/>
  <c r="DY627" i="90"/>
  <c r="EB627" i="90"/>
  <c r="EE627" i="90"/>
  <c r="BX627" i="90"/>
  <c r="EG627" i="90"/>
  <c r="BY627" i="90"/>
  <c r="BZ627" i="90" s="1"/>
  <c r="CA627" i="90" s="1"/>
  <c r="CB627" i="90" s="1"/>
  <c r="CC627" i="90" s="1"/>
  <c r="CD627" i="90" s="1"/>
  <c r="CE627" i="90" s="1"/>
  <c r="CF627" i="90" s="1"/>
  <c r="CG627" i="90" s="1"/>
  <c r="CH627" i="90" s="1"/>
  <c r="CI627" i="90" s="1"/>
  <c r="EK627" i="90" l="1"/>
  <c r="FY627" i="90" l="1"/>
  <c r="FZ627" i="90" l="1"/>
  <c r="GE627" i="90" s="1"/>
  <c r="GG627" i="90" s="1"/>
  <c r="BX628" i="90"/>
  <c r="BY628" i="90" s="1"/>
  <c r="BZ628" i="90" s="1"/>
  <c r="CA628" i="90" s="1"/>
  <c r="CB628" i="90" s="1"/>
  <c r="CC628" i="90" s="1"/>
  <c r="CD628" i="90" s="1"/>
  <c r="CE628" i="90" s="1"/>
  <c r="CF628" i="90" s="1"/>
  <c r="CG628" i="90" s="1"/>
  <c r="CH628" i="90" s="1"/>
  <c r="CI628" i="90" s="1"/>
  <c r="GH627" i="90" l="1"/>
  <c r="GF627" i="90" s="1"/>
  <c r="EF628" i="90"/>
  <c r="EA628" i="90"/>
  <c r="EI628" i="90"/>
  <c r="EE628" i="90"/>
  <c r="EB628" i="90"/>
  <c r="EH628" i="90"/>
  <c r="EJ628" i="90"/>
  <c r="EG628" i="90"/>
  <c r="DH628" i="90"/>
  <c r="DI628" i="90" s="1"/>
  <c r="DJ628" i="90" s="1"/>
  <c r="DK628" i="90" s="1"/>
  <c r="DL628" i="90" s="1"/>
  <c r="DM628" i="90" s="1"/>
  <c r="DN628" i="90" s="1"/>
  <c r="DO628" i="90" s="1"/>
  <c r="DP628" i="90" s="1"/>
  <c r="DQ628" i="90" s="1"/>
  <c r="DR628" i="90" s="1"/>
  <c r="DS628" i="90" s="1"/>
  <c r="ED628" i="90"/>
  <c r="DY628" i="90"/>
  <c r="CP628" i="90"/>
  <c r="CQ628" i="90" s="1"/>
  <c r="CR628" i="90" s="1"/>
  <c r="CS628" i="90" s="1"/>
  <c r="CT628" i="90" s="1"/>
  <c r="CU628" i="90" s="1"/>
  <c r="CV628" i="90" s="1"/>
  <c r="CW628" i="90" s="1"/>
  <c r="CX628" i="90" s="1"/>
  <c r="CY628" i="90" s="1"/>
  <c r="CZ628" i="90" s="1"/>
  <c r="DA628" i="90" s="1"/>
  <c r="EC628" i="90"/>
  <c r="DZ628" i="90"/>
  <c r="EK628" i="90" l="1"/>
  <c r="FY628" i="90"/>
  <c r="FZ628" i="90" l="1"/>
  <c r="GE628" i="90"/>
  <c r="EJ629" i="90" l="1"/>
  <c r="EC629" i="90"/>
  <c r="BX629" i="90"/>
  <c r="DY629" i="90"/>
  <c r="DH629" i="90"/>
  <c r="DI629" i="90" s="1"/>
  <c r="DJ629" i="90" s="1"/>
  <c r="DK629" i="90" s="1"/>
  <c r="DL629" i="90" s="1"/>
  <c r="DM629" i="90" s="1"/>
  <c r="DN629" i="90" s="1"/>
  <c r="DO629" i="90" s="1"/>
  <c r="DP629" i="90" s="1"/>
  <c r="DQ629" i="90" s="1"/>
  <c r="DR629" i="90" s="1"/>
  <c r="DS629" i="90" s="1"/>
  <c r="EI629" i="90"/>
  <c r="EF629" i="90"/>
  <c r="EB629" i="90"/>
  <c r="EG629" i="90"/>
  <c r="CP629" i="90"/>
  <c r="CQ629" i="90" s="1"/>
  <c r="CR629" i="90" s="1"/>
  <c r="CS629" i="90" s="1"/>
  <c r="CT629" i="90" s="1"/>
  <c r="CU629" i="90" s="1"/>
  <c r="CV629" i="90" s="1"/>
  <c r="CW629" i="90" s="1"/>
  <c r="CX629" i="90" s="1"/>
  <c r="CY629" i="90" s="1"/>
  <c r="CZ629" i="90" s="1"/>
  <c r="DA629" i="90" s="1"/>
  <c r="DZ629" i="90"/>
  <c r="EE629" i="90"/>
  <c r="EH629" i="90"/>
  <c r="BY629" i="90"/>
  <c r="BZ629" i="90" s="1"/>
  <c r="CA629" i="90" s="1"/>
  <c r="CB629" i="90" s="1"/>
  <c r="CC629" i="90" s="1"/>
  <c r="CD629" i="90" s="1"/>
  <c r="CE629" i="90" s="1"/>
  <c r="CF629" i="90" s="1"/>
  <c r="CG629" i="90" s="1"/>
  <c r="CH629" i="90" s="1"/>
  <c r="CI629" i="90" s="1"/>
  <c r="EA629" i="90"/>
  <c r="ED629" i="90"/>
  <c r="EK629" i="90" l="1"/>
  <c r="FY629" i="90" s="1"/>
  <c r="FZ629" i="90" l="1"/>
  <c r="GE629" i="90"/>
  <c r="DZ630" i="90" l="1"/>
  <c r="EB630" i="90"/>
  <c r="EI630" i="90"/>
  <c r="EH630" i="90"/>
  <c r="CP630" i="90"/>
  <c r="CQ630" i="90" s="1"/>
  <c r="CR630" i="90" s="1"/>
  <c r="CS630" i="90" s="1"/>
  <c r="CT630" i="90" s="1"/>
  <c r="CU630" i="90" s="1"/>
  <c r="CV630" i="90" s="1"/>
  <c r="CW630" i="90" s="1"/>
  <c r="CX630" i="90" s="1"/>
  <c r="CY630" i="90" s="1"/>
  <c r="CZ630" i="90" s="1"/>
  <c r="DA630" i="90" s="1"/>
  <c r="EE630" i="90"/>
  <c r="DY630" i="90"/>
  <c r="EC630" i="90"/>
  <c r="EJ630" i="90"/>
  <c r="DH630" i="90"/>
  <c r="DI630" i="90" s="1"/>
  <c r="DJ630" i="90" s="1"/>
  <c r="DK630" i="90" s="1"/>
  <c r="DL630" i="90" s="1"/>
  <c r="DM630" i="90" s="1"/>
  <c r="DN630" i="90" s="1"/>
  <c r="DO630" i="90" s="1"/>
  <c r="DP630" i="90" s="1"/>
  <c r="DQ630" i="90" s="1"/>
  <c r="DR630" i="90" s="1"/>
  <c r="DS630" i="90" s="1"/>
  <c r="EF630" i="90"/>
  <c r="BX630" i="90"/>
  <c r="BY630" i="90" s="1"/>
  <c r="BZ630" i="90" s="1"/>
  <c r="CA630" i="90" s="1"/>
  <c r="CB630" i="90" s="1"/>
  <c r="CC630" i="90" s="1"/>
  <c r="CD630" i="90" s="1"/>
  <c r="CE630" i="90" s="1"/>
  <c r="CF630" i="90" s="1"/>
  <c r="CG630" i="90" s="1"/>
  <c r="CH630" i="90" s="1"/>
  <c r="CI630" i="90" s="1"/>
  <c r="ED630" i="90"/>
  <c r="EG630" i="90"/>
  <c r="EA630" i="90"/>
  <c r="EK630" i="90" l="1"/>
  <c r="FY630" i="90" l="1"/>
  <c r="FZ630" i="90" l="1"/>
  <c r="BX631" i="90" l="1"/>
  <c r="BY631" i="90" s="1"/>
  <c r="BZ631" i="90" s="1"/>
  <c r="DH631" i="90"/>
  <c r="DI631" i="90" s="1"/>
  <c r="DJ631" i="90" s="1"/>
  <c r="DK631" i="90" s="1"/>
  <c r="DL631" i="90" s="1"/>
  <c r="DM631" i="90" s="1"/>
  <c r="DN631" i="90" s="1"/>
  <c r="DO631" i="90" s="1"/>
  <c r="DP631" i="90" s="1"/>
  <c r="DQ631" i="90" s="1"/>
  <c r="DR631" i="90" s="1"/>
  <c r="DS631" i="90" s="1"/>
  <c r="EB631" i="90"/>
  <c r="EH631" i="90"/>
  <c r="CP631" i="90"/>
  <c r="CQ631" i="90" s="1"/>
  <c r="CR631" i="90" s="1"/>
  <c r="CS631" i="90" s="1"/>
  <c r="CT631" i="90" s="1"/>
  <c r="CU631" i="90" s="1"/>
  <c r="CV631" i="90" s="1"/>
  <c r="CW631" i="90" s="1"/>
  <c r="CX631" i="90" s="1"/>
  <c r="CY631" i="90" s="1"/>
  <c r="CZ631" i="90" s="1"/>
  <c r="DA631" i="90" s="1"/>
  <c r="DZ631" i="90"/>
  <c r="EC631" i="90"/>
  <c r="EG631" i="90"/>
  <c r="EE631" i="90"/>
  <c r="CA631" i="90"/>
  <c r="CB631" i="90" s="1"/>
  <c r="CC631" i="90" s="1"/>
  <c r="CD631" i="90" s="1"/>
  <c r="CE631" i="90" s="1"/>
  <c r="CF631" i="90" s="1"/>
  <c r="CG631" i="90" s="1"/>
  <c r="CH631" i="90" s="1"/>
  <c r="CI631" i="90" s="1"/>
  <c r="EI631" i="90"/>
  <c r="EF631" i="90"/>
  <c r="DY631" i="90"/>
  <c r="EJ631" i="90"/>
  <c r="EA631" i="90"/>
  <c r="ED631" i="90"/>
  <c r="EK631" i="90" l="1"/>
  <c r="FY631" i="90" l="1"/>
  <c r="FZ631" i="90" l="1"/>
  <c r="EA632" i="90" l="1"/>
  <c r="DZ632" i="90"/>
  <c r="CP632" i="90"/>
  <c r="CQ632" i="90" s="1"/>
  <c r="CR632" i="90" s="1"/>
  <c r="CS632" i="90" s="1"/>
  <c r="CT632" i="90" s="1"/>
  <c r="CU632" i="90" s="1"/>
  <c r="CV632" i="90" s="1"/>
  <c r="CW632" i="90" s="1"/>
  <c r="CX632" i="90" s="1"/>
  <c r="CY632" i="90" s="1"/>
  <c r="CZ632" i="90" s="1"/>
  <c r="DA632" i="90" s="1"/>
  <c r="EI632" i="90"/>
  <c r="BX632" i="90"/>
  <c r="BY632" i="90" s="1"/>
  <c r="BZ632" i="90" s="1"/>
  <c r="CA632" i="90" s="1"/>
  <c r="CB632" i="90" s="1"/>
  <c r="CC632" i="90" s="1"/>
  <c r="CD632" i="90" s="1"/>
  <c r="CE632" i="90" s="1"/>
  <c r="CF632" i="90" s="1"/>
  <c r="CG632" i="90" s="1"/>
  <c r="CH632" i="90" s="1"/>
  <c r="CI632" i="90" s="1"/>
  <c r="DH632" i="90"/>
  <c r="DI632" i="90" s="1"/>
  <c r="DJ632" i="90" s="1"/>
  <c r="DK632" i="90" s="1"/>
  <c r="DL632" i="90" s="1"/>
  <c r="DM632" i="90" s="1"/>
  <c r="DN632" i="90" s="1"/>
  <c r="DO632" i="90" s="1"/>
  <c r="DP632" i="90" s="1"/>
  <c r="DQ632" i="90" s="1"/>
  <c r="DR632" i="90" s="1"/>
  <c r="DS632" i="90" s="1"/>
  <c r="DY632" i="90"/>
  <c r="EF632" i="90"/>
  <c r="EH632" i="90"/>
  <c r="EC632" i="90"/>
  <c r="EJ632" i="90"/>
  <c r="EE632" i="90"/>
  <c r="EB632" i="90"/>
  <c r="ED632" i="90"/>
  <c r="EG632" i="90"/>
  <c r="EK632" i="90" l="1"/>
  <c r="FY632" i="90" l="1"/>
  <c r="FZ632" i="90" l="1"/>
  <c r="EJ633" i="90" l="1"/>
  <c r="DZ633" i="90"/>
  <c r="EG633" i="90"/>
  <c r="EB633" i="90"/>
  <c r="CP633" i="90"/>
  <c r="CQ633" i="90" s="1"/>
  <c r="CR633" i="90" s="1"/>
  <c r="CS633" i="90" s="1"/>
  <c r="CT633" i="90" s="1"/>
  <c r="CU633" i="90" s="1"/>
  <c r="CV633" i="90" s="1"/>
  <c r="CW633" i="90" s="1"/>
  <c r="CX633" i="90" s="1"/>
  <c r="CY633" i="90" s="1"/>
  <c r="CZ633" i="90" s="1"/>
  <c r="DA633" i="90" s="1"/>
  <c r="BX633" i="90"/>
  <c r="EF633" i="90"/>
  <c r="DH633" i="90"/>
  <c r="DI633" i="90" s="1"/>
  <c r="DJ633" i="90" s="1"/>
  <c r="DK633" i="90" s="1"/>
  <c r="DL633" i="90" s="1"/>
  <c r="DM633" i="90" s="1"/>
  <c r="DN633" i="90" s="1"/>
  <c r="DO633" i="90" s="1"/>
  <c r="DP633" i="90" s="1"/>
  <c r="DQ633" i="90" s="1"/>
  <c r="DR633" i="90" s="1"/>
  <c r="DS633" i="90" s="1"/>
  <c r="DY633" i="90"/>
  <c r="ED633" i="90"/>
  <c r="BY633" i="90"/>
  <c r="BZ633" i="90" s="1"/>
  <c r="CA633" i="90" s="1"/>
  <c r="CB633" i="90" s="1"/>
  <c r="CC633" i="90" s="1"/>
  <c r="CD633" i="90" s="1"/>
  <c r="CE633" i="90" s="1"/>
  <c r="CF633" i="90" s="1"/>
  <c r="CG633" i="90" s="1"/>
  <c r="CH633" i="90" s="1"/>
  <c r="CI633" i="90" s="1"/>
  <c r="EH633" i="90"/>
  <c r="EA633" i="90"/>
  <c r="EE633" i="90"/>
  <c r="EI633" i="90"/>
  <c r="EC633" i="90"/>
  <c r="EK633" i="90" l="1"/>
  <c r="FY633" i="90" l="1"/>
  <c r="FZ633" i="90" l="1"/>
  <c r="GE633" i="90" s="1"/>
  <c r="ED634" i="90" l="1"/>
  <c r="EB634" i="90"/>
  <c r="EA634" i="90"/>
  <c r="EJ634" i="90"/>
  <c r="EG634" i="90"/>
  <c r="EF634" i="90"/>
  <c r="DH634" i="90"/>
  <c r="DI634" i="90" s="1"/>
  <c r="DJ634" i="90" s="1"/>
  <c r="DK634" i="90" s="1"/>
  <c r="DL634" i="90" s="1"/>
  <c r="DM634" i="90" s="1"/>
  <c r="DN634" i="90" s="1"/>
  <c r="DO634" i="90" s="1"/>
  <c r="DP634" i="90" s="1"/>
  <c r="DQ634" i="90" s="1"/>
  <c r="DR634" i="90" s="1"/>
  <c r="DS634" i="90" s="1"/>
  <c r="EE634" i="90"/>
  <c r="DY634" i="90"/>
  <c r="BX634" i="90"/>
  <c r="BY634" i="90" s="1"/>
  <c r="BZ634" i="90" s="1"/>
  <c r="CA634" i="90" s="1"/>
  <c r="CB634" i="90" s="1"/>
  <c r="CC634" i="90" s="1"/>
  <c r="CD634" i="90" s="1"/>
  <c r="CE634" i="90" s="1"/>
  <c r="CF634" i="90" s="1"/>
  <c r="CG634" i="90" s="1"/>
  <c r="CH634" i="90" s="1"/>
  <c r="CI634" i="90" s="1"/>
  <c r="CP634" i="90"/>
  <c r="CQ634" i="90" s="1"/>
  <c r="CR634" i="90" s="1"/>
  <c r="CS634" i="90" s="1"/>
  <c r="CT634" i="90" s="1"/>
  <c r="CU634" i="90" s="1"/>
  <c r="CV634" i="90" s="1"/>
  <c r="CW634" i="90" s="1"/>
  <c r="CX634" i="90" s="1"/>
  <c r="CY634" i="90" s="1"/>
  <c r="CZ634" i="90" s="1"/>
  <c r="DA634" i="90" s="1"/>
  <c r="EH634" i="90"/>
  <c r="EC634" i="90"/>
  <c r="DZ634" i="90"/>
  <c r="EI634" i="90"/>
  <c r="GH633" i="90"/>
  <c r="GG633" i="90"/>
  <c r="GF633" i="90" l="1"/>
  <c r="EK634" i="90"/>
  <c r="FY634" i="90" l="1"/>
  <c r="FZ634" i="90" l="1"/>
  <c r="GE634" i="90"/>
  <c r="EH635" i="90" l="1"/>
  <c r="EJ635" i="90"/>
  <c r="EF635" i="90"/>
  <c r="DZ635" i="90"/>
  <c r="EC635" i="90"/>
  <c r="BX635" i="90"/>
  <c r="BY635" i="90" s="1"/>
  <c r="BZ635" i="90" s="1"/>
  <c r="CA635" i="90" s="1"/>
  <c r="CB635" i="90" s="1"/>
  <c r="CC635" i="90" s="1"/>
  <c r="CD635" i="90" s="1"/>
  <c r="CE635" i="90" s="1"/>
  <c r="CF635" i="90" s="1"/>
  <c r="CG635" i="90" s="1"/>
  <c r="CH635" i="90" s="1"/>
  <c r="CI635" i="90" s="1"/>
  <c r="CP635" i="90"/>
  <c r="CQ635" i="90" s="1"/>
  <c r="CR635" i="90" s="1"/>
  <c r="CS635" i="90" s="1"/>
  <c r="CT635" i="90" s="1"/>
  <c r="CU635" i="90" s="1"/>
  <c r="CV635" i="90" s="1"/>
  <c r="CW635" i="90" s="1"/>
  <c r="CX635" i="90" s="1"/>
  <c r="CY635" i="90" s="1"/>
  <c r="CZ635" i="90" s="1"/>
  <c r="DA635" i="90" s="1"/>
  <c r="DY635" i="90"/>
  <c r="DH635" i="90"/>
  <c r="DI635" i="90" s="1"/>
  <c r="DJ635" i="90" s="1"/>
  <c r="DK635" i="90" s="1"/>
  <c r="DL635" i="90" s="1"/>
  <c r="DM635" i="90" s="1"/>
  <c r="DN635" i="90" s="1"/>
  <c r="DO635" i="90" s="1"/>
  <c r="DP635" i="90" s="1"/>
  <c r="DQ635" i="90" s="1"/>
  <c r="DR635" i="90" s="1"/>
  <c r="DS635" i="90" s="1"/>
  <c r="ED635" i="90"/>
  <c r="EI635" i="90"/>
  <c r="EE635" i="90"/>
  <c r="EB635" i="90"/>
  <c r="EA635" i="90"/>
  <c r="EG635" i="90"/>
  <c r="EK635" i="90" l="1"/>
  <c r="FY635" i="90" l="1"/>
  <c r="FZ635" i="90" s="1"/>
  <c r="GE635" i="90" l="1"/>
  <c r="EA636" i="90" l="1"/>
  <c r="DH636" i="90"/>
  <c r="DI636" i="90" s="1"/>
  <c r="DJ636" i="90" s="1"/>
  <c r="DK636" i="90" s="1"/>
  <c r="DL636" i="90" s="1"/>
  <c r="DM636" i="90" s="1"/>
  <c r="DN636" i="90" s="1"/>
  <c r="DO636" i="90" s="1"/>
  <c r="DP636" i="90" s="1"/>
  <c r="DQ636" i="90" s="1"/>
  <c r="DR636" i="90" s="1"/>
  <c r="DS636" i="90" s="1"/>
  <c r="DZ636" i="90"/>
  <c r="EE636" i="90"/>
  <c r="DY636" i="90"/>
  <c r="EC636" i="90"/>
  <c r="ED636" i="90"/>
  <c r="EJ636" i="90"/>
  <c r="CP636" i="90"/>
  <c r="CQ636" i="90" s="1"/>
  <c r="CR636" i="90" s="1"/>
  <c r="CS636" i="90" s="1"/>
  <c r="CT636" i="90" s="1"/>
  <c r="CU636" i="90" s="1"/>
  <c r="CV636" i="90" s="1"/>
  <c r="CW636" i="90" s="1"/>
  <c r="CX636" i="90" s="1"/>
  <c r="CY636" i="90" s="1"/>
  <c r="CZ636" i="90" s="1"/>
  <c r="DA636" i="90" s="1"/>
  <c r="EG636" i="90"/>
  <c r="BX636" i="90"/>
  <c r="BY636" i="90" s="1"/>
  <c r="BZ636" i="90" s="1"/>
  <c r="CA636" i="90" s="1"/>
  <c r="CB636" i="90" s="1"/>
  <c r="CC636" i="90" s="1"/>
  <c r="CD636" i="90" s="1"/>
  <c r="CE636" i="90" s="1"/>
  <c r="CF636" i="90" s="1"/>
  <c r="CG636" i="90" s="1"/>
  <c r="CH636" i="90" s="1"/>
  <c r="CI636" i="90" s="1"/>
  <c r="EF636" i="90"/>
  <c r="EB636" i="90"/>
  <c r="EH636" i="90"/>
  <c r="EI636" i="90"/>
  <c r="EK636" i="90" l="1"/>
  <c r="FY636" i="90" s="1"/>
  <c r="FZ636" i="90" l="1"/>
  <c r="GE636" i="90"/>
  <c r="EI637" i="90" l="1"/>
  <c r="EG637" i="90"/>
  <c r="EH637" i="90"/>
  <c r="DH637" i="90"/>
  <c r="DI637" i="90" s="1"/>
  <c r="DJ637" i="90" s="1"/>
  <c r="DK637" i="90" s="1"/>
  <c r="DL637" i="90" s="1"/>
  <c r="DM637" i="90" s="1"/>
  <c r="DN637" i="90" s="1"/>
  <c r="DO637" i="90" s="1"/>
  <c r="DP637" i="90" s="1"/>
  <c r="DQ637" i="90" s="1"/>
  <c r="DR637" i="90" s="1"/>
  <c r="DS637" i="90" s="1"/>
  <c r="DZ637" i="90"/>
  <c r="EB637" i="90"/>
  <c r="CP637" i="90"/>
  <c r="CQ637" i="90" s="1"/>
  <c r="CR637" i="90" s="1"/>
  <c r="CS637" i="90" s="1"/>
  <c r="CT637" i="90" s="1"/>
  <c r="CU637" i="90" s="1"/>
  <c r="CV637" i="90" s="1"/>
  <c r="CW637" i="90" s="1"/>
  <c r="CX637" i="90" s="1"/>
  <c r="CY637" i="90" s="1"/>
  <c r="CZ637" i="90" s="1"/>
  <c r="DA637" i="90" s="1"/>
  <c r="EF637" i="90"/>
  <c r="EJ637" i="90"/>
  <c r="EE637" i="90"/>
  <c r="DY637" i="90"/>
  <c r="ED637" i="90"/>
  <c r="BX637" i="90"/>
  <c r="BY637" i="90" s="1"/>
  <c r="BZ637" i="90" s="1"/>
  <c r="CA637" i="90" s="1"/>
  <c r="CB637" i="90" s="1"/>
  <c r="CC637" i="90" s="1"/>
  <c r="CD637" i="90" s="1"/>
  <c r="CE637" i="90" s="1"/>
  <c r="CF637" i="90" s="1"/>
  <c r="CG637" i="90" s="1"/>
  <c r="CH637" i="90" s="1"/>
  <c r="CI637" i="90" s="1"/>
  <c r="EA637" i="90"/>
  <c r="EC637" i="90"/>
  <c r="EK637" i="90" l="1"/>
  <c r="FY637" i="90" l="1"/>
  <c r="GE637" i="90" l="1"/>
  <c r="FZ637" i="90"/>
  <c r="GH637" i="90" l="1"/>
  <c r="GG637" i="90"/>
  <c r="GF637" i="90" s="1"/>
  <c r="DH638" i="90"/>
  <c r="DI638" i="90" s="1"/>
  <c r="DJ638" i="90" s="1"/>
  <c r="DK638" i="90" s="1"/>
  <c r="DL638" i="90" s="1"/>
  <c r="DM638" i="90" s="1"/>
  <c r="DN638" i="90" s="1"/>
  <c r="DO638" i="90" s="1"/>
  <c r="DP638" i="90" s="1"/>
  <c r="DQ638" i="90" s="1"/>
  <c r="DR638" i="90" s="1"/>
  <c r="DS638" i="90" s="1"/>
  <c r="EJ638" i="90"/>
  <c r="EC638" i="90"/>
  <c r="DY638" i="90"/>
  <c r="CP638" i="90"/>
  <c r="CQ638" i="90" s="1"/>
  <c r="CR638" i="90" s="1"/>
  <c r="CS638" i="90" s="1"/>
  <c r="CT638" i="90" s="1"/>
  <c r="CU638" i="90" s="1"/>
  <c r="CV638" i="90" s="1"/>
  <c r="CW638" i="90" s="1"/>
  <c r="CX638" i="90" s="1"/>
  <c r="CY638" i="90" s="1"/>
  <c r="CZ638" i="90" s="1"/>
  <c r="DA638" i="90" s="1"/>
  <c r="BX638" i="90"/>
  <c r="BY638" i="90" s="1"/>
  <c r="BZ638" i="90" s="1"/>
  <c r="CA638" i="90" s="1"/>
  <c r="CB638" i="90" s="1"/>
  <c r="CC638" i="90" s="1"/>
  <c r="CD638" i="90" s="1"/>
  <c r="CE638" i="90" s="1"/>
  <c r="CF638" i="90" s="1"/>
  <c r="CG638" i="90" s="1"/>
  <c r="CH638" i="90" s="1"/>
  <c r="CI638" i="90" s="1"/>
  <c r="EG638" i="90"/>
  <c r="EE638" i="90"/>
  <c r="DZ638" i="90"/>
  <c r="EB638" i="90"/>
  <c r="EH638" i="90"/>
  <c r="ED638" i="90"/>
  <c r="EA638" i="90"/>
  <c r="EF638" i="90"/>
  <c r="EI638" i="90"/>
  <c r="EK638" i="90" l="1"/>
  <c r="FY638" i="90" l="1"/>
  <c r="FZ638" i="90" s="1"/>
  <c r="EA639" i="90" l="1"/>
  <c r="DY639" i="90"/>
  <c r="DH639" i="90"/>
  <c r="DI639" i="90" s="1"/>
  <c r="DJ639" i="90" s="1"/>
  <c r="DK639" i="90" s="1"/>
  <c r="DL639" i="90" s="1"/>
  <c r="DM639" i="90" s="1"/>
  <c r="DN639" i="90" s="1"/>
  <c r="DO639" i="90" s="1"/>
  <c r="DP639" i="90" s="1"/>
  <c r="DQ639" i="90" s="1"/>
  <c r="DR639" i="90" s="1"/>
  <c r="DS639" i="90" s="1"/>
  <c r="EI639" i="90"/>
  <c r="EC639" i="90"/>
  <c r="CP639" i="90"/>
  <c r="CQ639" i="90" s="1"/>
  <c r="CR639" i="90" s="1"/>
  <c r="CS639" i="90" s="1"/>
  <c r="CT639" i="90" s="1"/>
  <c r="CU639" i="90" s="1"/>
  <c r="CV639" i="90" s="1"/>
  <c r="CW639" i="90" s="1"/>
  <c r="CX639" i="90" s="1"/>
  <c r="CY639" i="90" s="1"/>
  <c r="CZ639" i="90" s="1"/>
  <c r="DA639" i="90" s="1"/>
  <c r="EG639" i="90"/>
  <c r="EF639" i="90"/>
  <c r="ED639" i="90"/>
  <c r="EB639" i="90"/>
  <c r="DZ639" i="90"/>
  <c r="EE639" i="90"/>
  <c r="EJ639" i="90"/>
  <c r="BX639" i="90"/>
  <c r="BY639" i="90" s="1"/>
  <c r="BZ639" i="90" s="1"/>
  <c r="CA639" i="90" s="1"/>
  <c r="CB639" i="90" s="1"/>
  <c r="CC639" i="90" s="1"/>
  <c r="CD639" i="90" s="1"/>
  <c r="CE639" i="90" s="1"/>
  <c r="CF639" i="90" s="1"/>
  <c r="CG639" i="90" s="1"/>
  <c r="CH639" i="90" s="1"/>
  <c r="CI639" i="90" s="1"/>
  <c r="EH639" i="90"/>
  <c r="EK639" i="90" l="1"/>
  <c r="FY639" i="90"/>
  <c r="FZ639" i="90" l="1"/>
  <c r="GE639" i="90" s="1"/>
  <c r="EC640" i="90" l="1"/>
  <c r="DY640" i="90"/>
  <c r="EF640" i="90"/>
  <c r="EJ640" i="90"/>
  <c r="DZ640" i="90"/>
  <c r="EG640" i="90"/>
  <c r="ED640" i="90"/>
  <c r="EA640" i="90"/>
  <c r="EI640" i="90"/>
  <c r="CP640" i="90"/>
  <c r="CQ640" i="90" s="1"/>
  <c r="CR640" i="90" s="1"/>
  <c r="CS640" i="90" s="1"/>
  <c r="CT640" i="90" s="1"/>
  <c r="CU640" i="90" s="1"/>
  <c r="CV640" i="90" s="1"/>
  <c r="CW640" i="90" s="1"/>
  <c r="CX640" i="90" s="1"/>
  <c r="CY640" i="90" s="1"/>
  <c r="CZ640" i="90" s="1"/>
  <c r="DA640" i="90" s="1"/>
  <c r="EB640" i="90"/>
  <c r="BX640" i="90"/>
  <c r="BY640" i="90" s="1"/>
  <c r="BZ640" i="90" s="1"/>
  <c r="CA640" i="90" s="1"/>
  <c r="CB640" i="90" s="1"/>
  <c r="CC640" i="90" s="1"/>
  <c r="CD640" i="90" s="1"/>
  <c r="CE640" i="90" s="1"/>
  <c r="CF640" i="90" s="1"/>
  <c r="CG640" i="90" s="1"/>
  <c r="CH640" i="90" s="1"/>
  <c r="CI640" i="90" s="1"/>
  <c r="DH640" i="90"/>
  <c r="DI640" i="90" s="1"/>
  <c r="DJ640" i="90" s="1"/>
  <c r="DK640" i="90" s="1"/>
  <c r="DL640" i="90" s="1"/>
  <c r="DM640" i="90" s="1"/>
  <c r="DN640" i="90" s="1"/>
  <c r="DO640" i="90" s="1"/>
  <c r="DP640" i="90" s="1"/>
  <c r="DQ640" i="90" s="1"/>
  <c r="DR640" i="90" s="1"/>
  <c r="DS640" i="90" s="1"/>
  <c r="EE640" i="90"/>
  <c r="EH640" i="90"/>
  <c r="GG639" i="90"/>
  <c r="GH639" i="90"/>
  <c r="GF639" i="90" l="1"/>
  <c r="EK640" i="90"/>
  <c r="FY640" i="90" l="1"/>
  <c r="FZ640" i="90" l="1"/>
  <c r="EJ641" i="90" l="1"/>
  <c r="DH641" i="90"/>
  <c r="DI641" i="90" s="1"/>
  <c r="DJ641" i="90" s="1"/>
  <c r="DK641" i="90" s="1"/>
  <c r="DL641" i="90" s="1"/>
  <c r="DM641" i="90" s="1"/>
  <c r="DN641" i="90" s="1"/>
  <c r="DO641" i="90" s="1"/>
  <c r="DP641" i="90" s="1"/>
  <c r="DQ641" i="90" s="1"/>
  <c r="DR641" i="90" s="1"/>
  <c r="DS641" i="90" s="1"/>
  <c r="CP641" i="90"/>
  <c r="CQ641" i="90" s="1"/>
  <c r="CR641" i="90" s="1"/>
  <c r="CS641" i="90" s="1"/>
  <c r="CT641" i="90" s="1"/>
  <c r="CU641" i="90" s="1"/>
  <c r="CV641" i="90" s="1"/>
  <c r="CW641" i="90" s="1"/>
  <c r="CX641" i="90" s="1"/>
  <c r="CY641" i="90" s="1"/>
  <c r="CZ641" i="90" s="1"/>
  <c r="DA641" i="90" s="1"/>
  <c r="BX641" i="90"/>
  <c r="BY641" i="90" s="1"/>
  <c r="BZ641" i="90" s="1"/>
  <c r="CA641" i="90" s="1"/>
  <c r="CB641" i="90" s="1"/>
  <c r="CC641" i="90" s="1"/>
  <c r="CD641" i="90" s="1"/>
  <c r="CE641" i="90" s="1"/>
  <c r="CF641" i="90" s="1"/>
  <c r="CG641" i="90" s="1"/>
  <c r="CH641" i="90" s="1"/>
  <c r="CI641" i="90" s="1"/>
  <c r="DY641" i="90"/>
  <c r="EE641" i="90"/>
  <c r="EC641" i="90"/>
  <c r="EH641" i="90"/>
  <c r="EB641" i="90"/>
  <c r="EG641" i="90"/>
  <c r="EI641" i="90"/>
  <c r="EF641" i="90"/>
  <c r="DZ641" i="90"/>
  <c r="EA641" i="90"/>
  <c r="ED641" i="90"/>
  <c r="EK641" i="90" l="1"/>
  <c r="FY641" i="90" l="1"/>
  <c r="FZ641" i="90" l="1"/>
  <c r="DY642" i="90" l="1"/>
  <c r="BX642" i="90"/>
  <c r="BY642" i="90" s="1"/>
  <c r="BZ642" i="90" s="1"/>
  <c r="EJ642" i="90"/>
  <c r="EC642" i="90"/>
  <c r="EF642" i="90"/>
  <c r="EG642" i="90"/>
  <c r="DH642" i="90"/>
  <c r="DI642" i="90" s="1"/>
  <c r="DJ642" i="90" s="1"/>
  <c r="DK642" i="90" s="1"/>
  <c r="DL642" i="90" s="1"/>
  <c r="DM642" i="90" s="1"/>
  <c r="DN642" i="90" s="1"/>
  <c r="DO642" i="90" s="1"/>
  <c r="DP642" i="90" s="1"/>
  <c r="DQ642" i="90" s="1"/>
  <c r="DR642" i="90" s="1"/>
  <c r="DS642" i="90" s="1"/>
  <c r="EB642" i="90"/>
  <c r="EE642" i="90"/>
  <c r="EH642" i="90"/>
  <c r="CP642" i="90"/>
  <c r="CQ642" i="90" s="1"/>
  <c r="CR642" i="90" s="1"/>
  <c r="CS642" i="90" s="1"/>
  <c r="CT642" i="90" s="1"/>
  <c r="CU642" i="90" s="1"/>
  <c r="CV642" i="90" s="1"/>
  <c r="CW642" i="90" s="1"/>
  <c r="CX642" i="90" s="1"/>
  <c r="CY642" i="90" s="1"/>
  <c r="CZ642" i="90" s="1"/>
  <c r="DA642" i="90" s="1"/>
  <c r="CA642" i="90"/>
  <c r="CB642" i="90" s="1"/>
  <c r="CC642" i="90" s="1"/>
  <c r="CD642" i="90" s="1"/>
  <c r="CE642" i="90" s="1"/>
  <c r="CF642" i="90" s="1"/>
  <c r="CG642" i="90" s="1"/>
  <c r="CH642" i="90" s="1"/>
  <c r="CI642" i="90" s="1"/>
  <c r="DZ642" i="90"/>
  <c r="ED642" i="90"/>
  <c r="EI642" i="90"/>
  <c r="EA642" i="90"/>
  <c r="EK642" i="90" l="1"/>
  <c r="FY642" i="90" l="1"/>
  <c r="FZ642" i="90" l="1"/>
  <c r="DZ643" i="90"/>
  <c r="EG643" i="90"/>
  <c r="EF643" i="90"/>
  <c r="EI643" i="90"/>
  <c r="EA643" i="90"/>
  <c r="EC643" i="90"/>
  <c r="EE643" i="90"/>
  <c r="DY643" i="90"/>
  <c r="DH643" i="90"/>
  <c r="DI643" i="90" s="1"/>
  <c r="DJ643" i="90" s="1"/>
  <c r="DK643" i="90" s="1"/>
  <c r="DL643" i="90" s="1"/>
  <c r="DM643" i="90" s="1"/>
  <c r="DN643" i="90" s="1"/>
  <c r="DO643" i="90" s="1"/>
  <c r="DP643" i="90" s="1"/>
  <c r="DQ643" i="90" s="1"/>
  <c r="DR643" i="90" s="1"/>
  <c r="DS643" i="90" s="1"/>
  <c r="ED643" i="90"/>
  <c r="BX643" i="90"/>
  <c r="CP643" i="90"/>
  <c r="CQ643" i="90" s="1"/>
  <c r="CR643" i="90" s="1"/>
  <c r="CS643" i="90" s="1"/>
  <c r="CT643" i="90" s="1"/>
  <c r="CU643" i="90" s="1"/>
  <c r="CV643" i="90" s="1"/>
  <c r="CW643" i="90" s="1"/>
  <c r="CX643" i="90" s="1"/>
  <c r="CY643" i="90" s="1"/>
  <c r="CZ643" i="90" s="1"/>
  <c r="DA643" i="90" s="1"/>
  <c r="BY643" i="90"/>
  <c r="BZ643" i="90" s="1"/>
  <c r="CA643" i="90" s="1"/>
  <c r="CB643" i="90" s="1"/>
  <c r="CC643" i="90" s="1"/>
  <c r="CD643" i="90" s="1"/>
  <c r="CE643" i="90" s="1"/>
  <c r="CF643" i="90" s="1"/>
  <c r="CG643" i="90" s="1"/>
  <c r="CH643" i="90" s="1"/>
  <c r="CI643" i="90" s="1"/>
  <c r="EH643" i="90"/>
  <c r="EJ643" i="90"/>
  <c r="EB643" i="90"/>
  <c r="EK643" i="90" l="1"/>
  <c r="FY643" i="90" l="1"/>
  <c r="FZ643" i="90" l="1"/>
  <c r="GE643" i="90"/>
  <c r="CP644" i="90" l="1"/>
  <c r="CQ644" i="90" s="1"/>
  <c r="CR644" i="90" s="1"/>
  <c r="CS644" i="90" s="1"/>
  <c r="CT644" i="90" s="1"/>
  <c r="CU644" i="90" s="1"/>
  <c r="CV644" i="90" s="1"/>
  <c r="CW644" i="90" s="1"/>
  <c r="CX644" i="90" s="1"/>
  <c r="CY644" i="90" s="1"/>
  <c r="CZ644" i="90" s="1"/>
  <c r="DA644" i="90" s="1"/>
  <c r="DY644" i="90"/>
  <c r="ED644" i="90"/>
  <c r="EE644" i="90"/>
  <c r="DH644" i="90"/>
  <c r="DI644" i="90" s="1"/>
  <c r="DJ644" i="90" s="1"/>
  <c r="DK644" i="90" s="1"/>
  <c r="DL644" i="90" s="1"/>
  <c r="DM644" i="90" s="1"/>
  <c r="DN644" i="90" s="1"/>
  <c r="DO644" i="90" s="1"/>
  <c r="DP644" i="90" s="1"/>
  <c r="DQ644" i="90" s="1"/>
  <c r="DR644" i="90" s="1"/>
  <c r="DS644" i="90" s="1"/>
  <c r="EF644" i="90"/>
  <c r="EJ644" i="90"/>
  <c r="EG644" i="90"/>
  <c r="BX644" i="90"/>
  <c r="BY644" i="90" s="1"/>
  <c r="BZ644" i="90" s="1"/>
  <c r="CA644" i="90" s="1"/>
  <c r="CB644" i="90" s="1"/>
  <c r="CC644" i="90" s="1"/>
  <c r="CD644" i="90" s="1"/>
  <c r="CE644" i="90" s="1"/>
  <c r="CF644" i="90" s="1"/>
  <c r="CG644" i="90" s="1"/>
  <c r="CH644" i="90" s="1"/>
  <c r="CI644" i="90" s="1"/>
  <c r="EI644" i="90"/>
  <c r="EC644" i="90"/>
  <c r="EA644" i="90"/>
  <c r="EB644" i="90"/>
  <c r="EH644" i="90"/>
  <c r="DZ644" i="90"/>
  <c r="EK644" i="90" l="1"/>
  <c r="FY644" i="90" l="1"/>
  <c r="GE644" i="90" l="1"/>
  <c r="FZ644" i="90"/>
  <c r="EE645" i="90" l="1"/>
  <c r="EG645" i="90"/>
  <c r="EA645" i="90"/>
  <c r="EJ645" i="90"/>
  <c r="EF645" i="90"/>
  <c r="DZ645" i="90"/>
  <c r="EH645" i="90"/>
  <c r="CP645" i="90"/>
  <c r="CQ645" i="90" s="1"/>
  <c r="CR645" i="90" s="1"/>
  <c r="CS645" i="90" s="1"/>
  <c r="CT645" i="90" s="1"/>
  <c r="CU645" i="90" s="1"/>
  <c r="CV645" i="90" s="1"/>
  <c r="CW645" i="90" s="1"/>
  <c r="CX645" i="90" s="1"/>
  <c r="CY645" i="90" s="1"/>
  <c r="CZ645" i="90" s="1"/>
  <c r="DA645" i="90" s="1"/>
  <c r="EB645" i="90"/>
  <c r="DH645" i="90"/>
  <c r="DI645" i="90" s="1"/>
  <c r="DJ645" i="90" s="1"/>
  <c r="DK645" i="90" s="1"/>
  <c r="DL645" i="90" s="1"/>
  <c r="DM645" i="90" s="1"/>
  <c r="DN645" i="90" s="1"/>
  <c r="DO645" i="90" s="1"/>
  <c r="DP645" i="90" s="1"/>
  <c r="DQ645" i="90" s="1"/>
  <c r="DR645" i="90" s="1"/>
  <c r="DS645" i="90" s="1"/>
  <c r="ED645" i="90"/>
  <c r="EI645" i="90"/>
  <c r="BX645" i="90"/>
  <c r="BY645" i="90" s="1"/>
  <c r="BZ645" i="90" s="1"/>
  <c r="CA645" i="90" s="1"/>
  <c r="CB645" i="90" s="1"/>
  <c r="CC645" i="90" s="1"/>
  <c r="CD645" i="90" s="1"/>
  <c r="CE645" i="90" s="1"/>
  <c r="CF645" i="90" s="1"/>
  <c r="CG645" i="90" s="1"/>
  <c r="CH645" i="90" s="1"/>
  <c r="CI645" i="90" s="1"/>
  <c r="DY645" i="90"/>
  <c r="EC645" i="90"/>
  <c r="EK645" i="90" l="1"/>
  <c r="FY645" i="90" s="1"/>
  <c r="GE645" i="90" l="1"/>
  <c r="FZ645" i="90"/>
  <c r="DH646" i="90" l="1"/>
  <c r="DI646" i="90" s="1"/>
  <c r="DJ646" i="90" s="1"/>
  <c r="DK646" i="90" s="1"/>
  <c r="DL646" i="90" s="1"/>
  <c r="DM646" i="90" s="1"/>
  <c r="DN646" i="90" s="1"/>
  <c r="DO646" i="90" s="1"/>
  <c r="DP646" i="90" s="1"/>
  <c r="DQ646" i="90" s="1"/>
  <c r="DR646" i="90" s="1"/>
  <c r="DS646" i="90" s="1"/>
  <c r="EJ646" i="90"/>
  <c r="DZ646" i="90"/>
  <c r="ED646" i="90"/>
  <c r="CP646" i="90"/>
  <c r="CQ646" i="90" s="1"/>
  <c r="CR646" i="90" s="1"/>
  <c r="CS646" i="90" s="1"/>
  <c r="CT646" i="90" s="1"/>
  <c r="CU646" i="90" s="1"/>
  <c r="CV646" i="90" s="1"/>
  <c r="CW646" i="90" s="1"/>
  <c r="CX646" i="90" s="1"/>
  <c r="CY646" i="90" s="1"/>
  <c r="CZ646" i="90" s="1"/>
  <c r="DA646" i="90" s="1"/>
  <c r="EH646" i="90"/>
  <c r="EB646" i="90"/>
  <c r="DY646" i="90"/>
  <c r="EA646" i="90"/>
  <c r="EF646" i="90"/>
  <c r="EG646" i="90"/>
  <c r="EE646" i="90"/>
  <c r="EI646" i="90"/>
  <c r="EC646" i="90"/>
  <c r="BX646" i="90" l="1"/>
  <c r="BY646" i="90" s="1"/>
  <c r="BZ646" i="90" s="1"/>
  <c r="CA646" i="90" s="1"/>
  <c r="CB646" i="90" s="1"/>
  <c r="CC646" i="90" s="1"/>
  <c r="CD646" i="90" s="1"/>
  <c r="CE646" i="90" s="1"/>
  <c r="CF646" i="90" s="1"/>
  <c r="CG646" i="90" s="1"/>
  <c r="CH646" i="90" s="1"/>
  <c r="CI646" i="90" s="1"/>
  <c r="EK646" i="90"/>
  <c r="FY646" i="90" l="1"/>
  <c r="FZ646" i="90" s="1"/>
  <c r="GE646" i="90" l="1"/>
  <c r="EF647" i="90"/>
  <c r="CP647" i="90"/>
  <c r="CQ647" i="90" s="1"/>
  <c r="CR647" i="90" s="1"/>
  <c r="CS647" i="90" s="1"/>
  <c r="CT647" i="90" s="1"/>
  <c r="CU647" i="90" s="1"/>
  <c r="CV647" i="90" s="1"/>
  <c r="CW647" i="90" s="1"/>
  <c r="CX647" i="90" s="1"/>
  <c r="CY647" i="90" s="1"/>
  <c r="CZ647" i="90" s="1"/>
  <c r="DA647" i="90" s="1"/>
  <c r="EJ647" i="90"/>
  <c r="EC647" i="90" l="1"/>
  <c r="EG647" i="90"/>
  <c r="DZ647" i="90"/>
  <c r="BX647" i="90"/>
  <c r="BY647" i="90" s="1"/>
  <c r="BZ647" i="90" s="1"/>
  <c r="CA647" i="90" s="1"/>
  <c r="CB647" i="90" s="1"/>
  <c r="CC647" i="90" s="1"/>
  <c r="CD647" i="90" s="1"/>
  <c r="CE647" i="90" s="1"/>
  <c r="CF647" i="90" s="1"/>
  <c r="CG647" i="90" s="1"/>
  <c r="CH647" i="90" s="1"/>
  <c r="CI647" i="90" s="1"/>
  <c r="DH647" i="90"/>
  <c r="DI647" i="90" s="1"/>
  <c r="DJ647" i="90" s="1"/>
  <c r="DK647" i="90" s="1"/>
  <c r="DL647" i="90" s="1"/>
  <c r="DM647" i="90" s="1"/>
  <c r="DN647" i="90" s="1"/>
  <c r="DO647" i="90" s="1"/>
  <c r="DP647" i="90" s="1"/>
  <c r="DQ647" i="90" s="1"/>
  <c r="DR647" i="90" s="1"/>
  <c r="DS647" i="90" s="1"/>
  <c r="EH647" i="90"/>
  <c r="ED647" i="90"/>
  <c r="EB647" i="90"/>
  <c r="EE647" i="90"/>
  <c r="EA647" i="90"/>
  <c r="EI647" i="90"/>
  <c r="DY647" i="90"/>
  <c r="EK647" i="90" l="1"/>
  <c r="FY647" i="90" s="1"/>
  <c r="FZ647" i="90" s="1"/>
  <c r="ED648" i="90" l="1"/>
  <c r="DZ648" i="90"/>
  <c r="EB648" i="90"/>
  <c r="DH648" i="90"/>
  <c r="DI648" i="90" s="1"/>
  <c r="DJ648" i="90" s="1"/>
  <c r="DK648" i="90" s="1"/>
  <c r="DL648" i="90" s="1"/>
  <c r="DM648" i="90" s="1"/>
  <c r="DN648" i="90" s="1"/>
  <c r="DO648" i="90" s="1"/>
  <c r="DP648" i="90" s="1"/>
  <c r="DQ648" i="90" s="1"/>
  <c r="DR648" i="90" s="1"/>
  <c r="DS648" i="90" s="1"/>
  <c r="EH648" i="90"/>
  <c r="EA648" i="90"/>
  <c r="EC648" i="90"/>
  <c r="DY648" i="90"/>
  <c r="EJ648" i="90"/>
  <c r="CP648" i="90"/>
  <c r="CQ648" i="90" s="1"/>
  <c r="CR648" i="90" s="1"/>
  <c r="CS648" i="90" s="1"/>
  <c r="CT648" i="90" s="1"/>
  <c r="CU648" i="90" s="1"/>
  <c r="CV648" i="90" s="1"/>
  <c r="CW648" i="90" s="1"/>
  <c r="CX648" i="90" s="1"/>
  <c r="CY648" i="90" s="1"/>
  <c r="CZ648" i="90" s="1"/>
  <c r="DA648" i="90" s="1"/>
  <c r="EI648" i="90"/>
  <c r="EE648" i="90"/>
  <c r="EG648" i="90"/>
  <c r="EF648" i="90"/>
  <c r="BX648" i="90" l="1"/>
  <c r="BY648" i="90" s="1"/>
  <c r="BZ648" i="90" s="1"/>
  <c r="CA648" i="90" s="1"/>
  <c r="CB648" i="90" s="1"/>
  <c r="CC648" i="90" s="1"/>
  <c r="CD648" i="90" s="1"/>
  <c r="CE648" i="90" s="1"/>
  <c r="CF648" i="90" s="1"/>
  <c r="CG648" i="90" s="1"/>
  <c r="CH648" i="90" s="1"/>
  <c r="CI648" i="90" s="1"/>
  <c r="EK648" i="90"/>
  <c r="FY648" i="90" s="1"/>
  <c r="FZ648" i="90" l="1"/>
  <c r="EA649" i="90" l="1"/>
  <c r="BX649" i="90"/>
  <c r="BY649" i="90" s="1"/>
  <c r="BZ649" i="90" s="1"/>
  <c r="CA649" i="90" s="1"/>
  <c r="CB649" i="90" s="1"/>
  <c r="CC649" i="90" s="1"/>
  <c r="CD649" i="90" s="1"/>
  <c r="CE649" i="90" s="1"/>
  <c r="CF649" i="90" s="1"/>
  <c r="CG649" i="90" s="1"/>
  <c r="CH649" i="90" s="1"/>
  <c r="CI649" i="90" s="1"/>
  <c r="DZ649" i="90"/>
  <c r="EE649" i="90"/>
  <c r="EJ649" i="90"/>
  <c r="EG649" i="90"/>
  <c r="DY649" i="90"/>
  <c r="EH649" i="90"/>
  <c r="EF649" i="90"/>
  <c r="EI649" i="90"/>
  <c r="CP649" i="90"/>
  <c r="CQ649" i="90" s="1"/>
  <c r="CR649" i="90" s="1"/>
  <c r="CS649" i="90" s="1"/>
  <c r="CT649" i="90" s="1"/>
  <c r="CU649" i="90" s="1"/>
  <c r="CV649" i="90" s="1"/>
  <c r="CW649" i="90" s="1"/>
  <c r="CX649" i="90" s="1"/>
  <c r="CY649" i="90" s="1"/>
  <c r="CZ649" i="90" s="1"/>
  <c r="DA649" i="90" s="1"/>
  <c r="EC649" i="90"/>
  <c r="EB649" i="90"/>
  <c r="ED649" i="90"/>
  <c r="DH649" i="90"/>
  <c r="DI649" i="90" s="1"/>
  <c r="DJ649" i="90" s="1"/>
  <c r="DK649" i="90" s="1"/>
  <c r="DL649" i="90" s="1"/>
  <c r="DM649" i="90" s="1"/>
  <c r="DN649" i="90" s="1"/>
  <c r="DO649" i="90" s="1"/>
  <c r="DP649" i="90" s="1"/>
  <c r="DQ649" i="90" s="1"/>
  <c r="DR649" i="90" s="1"/>
  <c r="DS649" i="90" s="1"/>
  <c r="EK649" i="90" l="1"/>
  <c r="FY649" i="90" l="1"/>
  <c r="FZ649" i="90" l="1"/>
  <c r="ED650" i="90" l="1"/>
  <c r="EI650" i="90"/>
  <c r="EB650" i="90"/>
  <c r="EC650" i="90"/>
  <c r="EG650" i="90"/>
  <c r="BX650" i="90"/>
  <c r="BY650" i="90" s="1"/>
  <c r="DY650" i="90"/>
  <c r="BZ650" i="90"/>
  <c r="CA650" i="90" s="1"/>
  <c r="CB650" i="90" s="1"/>
  <c r="CC650" i="90" s="1"/>
  <c r="CD650" i="90" s="1"/>
  <c r="CE650" i="90" s="1"/>
  <c r="CF650" i="90" s="1"/>
  <c r="CG650" i="90" s="1"/>
  <c r="CH650" i="90" s="1"/>
  <c r="CI650" i="90" s="1"/>
  <c r="DZ650" i="90"/>
  <c r="DH650" i="90"/>
  <c r="DI650" i="90" s="1"/>
  <c r="DJ650" i="90" s="1"/>
  <c r="DK650" i="90" s="1"/>
  <c r="DL650" i="90" s="1"/>
  <c r="DM650" i="90" s="1"/>
  <c r="DN650" i="90" s="1"/>
  <c r="DO650" i="90" s="1"/>
  <c r="DP650" i="90" s="1"/>
  <c r="DQ650" i="90" s="1"/>
  <c r="DR650" i="90" s="1"/>
  <c r="DS650" i="90" s="1"/>
  <c r="CP650" i="90"/>
  <c r="CQ650" i="90" s="1"/>
  <c r="CR650" i="90" s="1"/>
  <c r="CS650" i="90" s="1"/>
  <c r="CT650" i="90" s="1"/>
  <c r="CU650" i="90" s="1"/>
  <c r="CV650" i="90" s="1"/>
  <c r="CW650" i="90" s="1"/>
  <c r="CX650" i="90" s="1"/>
  <c r="CY650" i="90" s="1"/>
  <c r="CZ650" i="90" s="1"/>
  <c r="DA650" i="90" s="1"/>
  <c r="EF650" i="90"/>
  <c r="EA650" i="90"/>
  <c r="EH650" i="90"/>
  <c r="EE650" i="90"/>
  <c r="EJ650" i="90"/>
  <c r="EK650" i="90" l="1"/>
  <c r="FY650" i="90" s="1"/>
  <c r="FZ650" i="90" l="1"/>
  <c r="EH651" i="90" l="1"/>
  <c r="EI651" i="90"/>
  <c r="EE651" i="90"/>
  <c r="DZ651" i="90"/>
  <c r="EG651" i="90"/>
  <c r="DY651" i="90"/>
  <c r="BX651" i="90"/>
  <c r="BY651" i="90" s="1"/>
  <c r="BZ651" i="90" s="1"/>
  <c r="CA651" i="90" s="1"/>
  <c r="CB651" i="90" s="1"/>
  <c r="CC651" i="90" s="1"/>
  <c r="CD651" i="90" s="1"/>
  <c r="CE651" i="90" s="1"/>
  <c r="CF651" i="90" s="1"/>
  <c r="CG651" i="90" s="1"/>
  <c r="CH651" i="90" s="1"/>
  <c r="CI651" i="90" s="1"/>
  <c r="ED651" i="90"/>
  <c r="CP651" i="90"/>
  <c r="CQ651" i="90" s="1"/>
  <c r="CR651" i="90" s="1"/>
  <c r="CS651" i="90" s="1"/>
  <c r="CT651" i="90" s="1"/>
  <c r="CU651" i="90" s="1"/>
  <c r="CV651" i="90" s="1"/>
  <c r="CW651" i="90" s="1"/>
  <c r="CX651" i="90" s="1"/>
  <c r="CY651" i="90" s="1"/>
  <c r="CZ651" i="90" s="1"/>
  <c r="DA651" i="90" s="1"/>
  <c r="DH651" i="90"/>
  <c r="DI651" i="90" s="1"/>
  <c r="DJ651" i="90" s="1"/>
  <c r="DK651" i="90" s="1"/>
  <c r="DL651" i="90" s="1"/>
  <c r="DM651" i="90" s="1"/>
  <c r="DN651" i="90" s="1"/>
  <c r="DO651" i="90" s="1"/>
  <c r="DP651" i="90" s="1"/>
  <c r="DQ651" i="90" s="1"/>
  <c r="DR651" i="90" s="1"/>
  <c r="DS651" i="90" s="1"/>
  <c r="EC651" i="90"/>
  <c r="EF651" i="90"/>
  <c r="EJ651" i="90"/>
  <c r="EA651" i="90"/>
  <c r="EB651" i="90"/>
  <c r="EK651" i="90" l="1"/>
  <c r="FY651" i="90" l="1"/>
  <c r="FZ651" i="90" l="1"/>
  <c r="BX652" i="90" l="1"/>
  <c r="BY652" i="90" s="1"/>
  <c r="BZ652" i="90" s="1"/>
  <c r="EJ652" i="90"/>
  <c r="EI652" i="90"/>
  <c r="EH652" i="90"/>
  <c r="EG652" i="90"/>
  <c r="EE652" i="90"/>
  <c r="ED652" i="90"/>
  <c r="EF652" i="90"/>
  <c r="EC652" i="90"/>
  <c r="EA652" i="90"/>
  <c r="CP652" i="90"/>
  <c r="CQ652" i="90" s="1"/>
  <c r="CR652" i="90" s="1"/>
  <c r="CS652" i="90" s="1"/>
  <c r="CT652" i="90" s="1"/>
  <c r="CU652" i="90" s="1"/>
  <c r="CV652" i="90" s="1"/>
  <c r="CW652" i="90" s="1"/>
  <c r="CX652" i="90" s="1"/>
  <c r="CY652" i="90" s="1"/>
  <c r="CZ652" i="90" s="1"/>
  <c r="DA652" i="90" s="1"/>
  <c r="DH652" i="90"/>
  <c r="DI652" i="90" s="1"/>
  <c r="DJ652" i="90" s="1"/>
  <c r="DK652" i="90" s="1"/>
  <c r="DL652" i="90" s="1"/>
  <c r="DM652" i="90" s="1"/>
  <c r="DN652" i="90" s="1"/>
  <c r="DO652" i="90" s="1"/>
  <c r="DP652" i="90" s="1"/>
  <c r="DQ652" i="90" s="1"/>
  <c r="DR652" i="90" s="1"/>
  <c r="DS652" i="90" s="1"/>
  <c r="EB652" i="90"/>
  <c r="DY652" i="90"/>
  <c r="CA652" i="90"/>
  <c r="CB652" i="90" s="1"/>
  <c r="CC652" i="90" s="1"/>
  <c r="CD652" i="90" s="1"/>
  <c r="CE652" i="90" s="1"/>
  <c r="CF652" i="90" s="1"/>
  <c r="CG652" i="90" s="1"/>
  <c r="CH652" i="90" s="1"/>
  <c r="CI652" i="90" s="1"/>
  <c r="DZ652" i="90"/>
  <c r="EK652" i="90" l="1"/>
  <c r="FY652" i="90" l="1"/>
  <c r="FZ652" i="90" l="1"/>
  <c r="DZ653" i="90" l="1"/>
  <c r="DY653" i="90"/>
  <c r="CP653" i="90"/>
  <c r="CQ653" i="90" s="1"/>
  <c r="CR653" i="90" s="1"/>
  <c r="CS653" i="90" s="1"/>
  <c r="CT653" i="90" s="1"/>
  <c r="CU653" i="90" s="1"/>
  <c r="CV653" i="90" s="1"/>
  <c r="CW653" i="90" s="1"/>
  <c r="CX653" i="90" s="1"/>
  <c r="CY653" i="90" s="1"/>
  <c r="CZ653" i="90" s="1"/>
  <c r="DA653" i="90" s="1"/>
  <c r="EG653" i="90"/>
  <c r="EB653" i="90"/>
  <c r="DH653" i="90"/>
  <c r="DI653" i="90" s="1"/>
  <c r="DJ653" i="90" s="1"/>
  <c r="DK653" i="90" s="1"/>
  <c r="DL653" i="90" s="1"/>
  <c r="DM653" i="90" s="1"/>
  <c r="DN653" i="90" s="1"/>
  <c r="DO653" i="90" s="1"/>
  <c r="DP653" i="90" s="1"/>
  <c r="DQ653" i="90" s="1"/>
  <c r="DR653" i="90" s="1"/>
  <c r="DS653" i="90" s="1"/>
  <c r="EI653" i="90"/>
  <c r="EE653" i="90"/>
  <c r="EA653" i="90"/>
  <c r="EJ653" i="90"/>
  <c r="EC653" i="90"/>
  <c r="ED653" i="90"/>
  <c r="EH653" i="90"/>
  <c r="EF653" i="90"/>
  <c r="BX653" i="90" l="1"/>
  <c r="BY653" i="90" s="1"/>
  <c r="BZ653" i="90" s="1"/>
  <c r="CA653" i="90" s="1"/>
  <c r="CB653" i="90" s="1"/>
  <c r="CC653" i="90" s="1"/>
  <c r="CD653" i="90" s="1"/>
  <c r="CE653" i="90" s="1"/>
  <c r="CF653" i="90" s="1"/>
  <c r="CG653" i="90" s="1"/>
  <c r="CH653" i="90" s="1"/>
  <c r="CI653" i="90" s="1"/>
  <c r="EK653" i="90"/>
  <c r="FY653" i="90" l="1"/>
  <c r="FZ653" i="90" s="1"/>
  <c r="GE653" i="90" s="1"/>
  <c r="EJ654" i="90" l="1"/>
  <c r="GH653" i="90"/>
  <c r="GG653" i="90"/>
  <c r="GF653" i="90" s="1"/>
  <c r="EE654" i="90" l="1"/>
  <c r="EB654" i="90"/>
  <c r="EH654" i="90"/>
  <c r="EC654" i="90"/>
  <c r="EF654" i="90"/>
  <c r="CP654" i="90"/>
  <c r="CQ654" i="90" s="1"/>
  <c r="CR654" i="90" s="1"/>
  <c r="CS654" i="90" s="1"/>
  <c r="CT654" i="90" s="1"/>
  <c r="CU654" i="90" s="1"/>
  <c r="CV654" i="90" s="1"/>
  <c r="CW654" i="90" s="1"/>
  <c r="CX654" i="90" s="1"/>
  <c r="CY654" i="90" s="1"/>
  <c r="CZ654" i="90" s="1"/>
  <c r="DA654" i="90" s="1"/>
  <c r="DH654" i="90"/>
  <c r="DI654" i="90" s="1"/>
  <c r="DJ654" i="90" s="1"/>
  <c r="DK654" i="90" s="1"/>
  <c r="DL654" i="90" s="1"/>
  <c r="DM654" i="90" s="1"/>
  <c r="DN654" i="90" s="1"/>
  <c r="DO654" i="90" s="1"/>
  <c r="DP654" i="90" s="1"/>
  <c r="DQ654" i="90" s="1"/>
  <c r="DR654" i="90" s="1"/>
  <c r="DS654" i="90" s="1"/>
  <c r="BX654" i="90"/>
  <c r="BY654" i="90" s="1"/>
  <c r="BZ654" i="90" s="1"/>
  <c r="CA654" i="90" s="1"/>
  <c r="CB654" i="90" s="1"/>
  <c r="CC654" i="90" s="1"/>
  <c r="CD654" i="90" s="1"/>
  <c r="CE654" i="90" s="1"/>
  <c r="CF654" i="90" s="1"/>
  <c r="CG654" i="90" s="1"/>
  <c r="CH654" i="90" s="1"/>
  <c r="CI654" i="90" s="1"/>
  <c r="EG654" i="90"/>
  <c r="EA654" i="90"/>
  <c r="DZ654" i="90"/>
  <c r="ED654" i="90"/>
  <c r="EI654" i="90"/>
  <c r="DY654" i="90"/>
  <c r="EK654" i="90" l="1"/>
  <c r="FY654" i="90" s="1"/>
  <c r="FZ654" i="90" s="1"/>
  <c r="GE654" i="90" s="1"/>
  <c r="DY655" i="90" l="1"/>
  <c r="GH654" i="90"/>
  <c r="GG654" i="90"/>
  <c r="GF654" i="90" s="1"/>
  <c r="CP655" i="90" l="1"/>
  <c r="CQ655" i="90" s="1"/>
  <c r="CR655" i="90" s="1"/>
  <c r="CS655" i="90" s="1"/>
  <c r="CT655" i="90" s="1"/>
  <c r="CU655" i="90" s="1"/>
  <c r="CV655" i="90" s="1"/>
  <c r="CW655" i="90" s="1"/>
  <c r="CX655" i="90" s="1"/>
  <c r="CY655" i="90" s="1"/>
  <c r="CZ655" i="90" s="1"/>
  <c r="DA655" i="90" s="1"/>
  <c r="EA655" i="90"/>
  <c r="EC655" i="90"/>
  <c r="DZ655" i="90"/>
  <c r="DH655" i="90"/>
  <c r="DI655" i="90" s="1"/>
  <c r="DJ655" i="90" s="1"/>
  <c r="DK655" i="90" s="1"/>
  <c r="DL655" i="90" s="1"/>
  <c r="DM655" i="90" s="1"/>
  <c r="DN655" i="90" s="1"/>
  <c r="DO655" i="90" s="1"/>
  <c r="DP655" i="90" s="1"/>
  <c r="DQ655" i="90" s="1"/>
  <c r="DR655" i="90" s="1"/>
  <c r="DS655" i="90" s="1"/>
  <c r="BX655" i="90"/>
  <c r="BY655" i="90" s="1"/>
  <c r="BZ655" i="90" s="1"/>
  <c r="CA655" i="90" s="1"/>
  <c r="CB655" i="90" s="1"/>
  <c r="CC655" i="90" s="1"/>
  <c r="CD655" i="90" s="1"/>
  <c r="CE655" i="90" s="1"/>
  <c r="CF655" i="90" s="1"/>
  <c r="CG655" i="90" s="1"/>
  <c r="CH655" i="90" s="1"/>
  <c r="CI655" i="90" s="1"/>
  <c r="EG655" i="90"/>
  <c r="EB655" i="90"/>
  <c r="EF655" i="90"/>
  <c r="EI655" i="90"/>
  <c r="EH655" i="90"/>
  <c r="ED655" i="90"/>
  <c r="EJ655" i="90"/>
  <c r="EE655" i="90"/>
  <c r="EK655" i="90" l="1"/>
  <c r="FY655" i="90" s="1"/>
  <c r="FZ655" i="90" l="1"/>
  <c r="GE655" i="90" s="1"/>
  <c r="ED656" i="90" l="1"/>
  <c r="EC656" i="90"/>
  <c r="BX656" i="90"/>
  <c r="BY656" i="90" s="1"/>
  <c r="BZ656" i="90" s="1"/>
  <c r="CA656" i="90" s="1"/>
  <c r="CB656" i="90" s="1"/>
  <c r="CC656" i="90" s="1"/>
  <c r="CD656" i="90" s="1"/>
  <c r="CE656" i="90" s="1"/>
  <c r="CF656" i="90" s="1"/>
  <c r="CG656" i="90" s="1"/>
  <c r="CH656" i="90" s="1"/>
  <c r="CI656" i="90" s="1"/>
  <c r="EI656" i="90"/>
  <c r="EJ656" i="90"/>
  <c r="EG656" i="90"/>
  <c r="CP656" i="90"/>
  <c r="CQ656" i="90" s="1"/>
  <c r="CR656" i="90" s="1"/>
  <c r="CS656" i="90" s="1"/>
  <c r="CT656" i="90" s="1"/>
  <c r="CU656" i="90" s="1"/>
  <c r="CV656" i="90" s="1"/>
  <c r="CW656" i="90" s="1"/>
  <c r="CX656" i="90" s="1"/>
  <c r="CY656" i="90" s="1"/>
  <c r="CZ656" i="90" s="1"/>
  <c r="DA656" i="90" s="1"/>
  <c r="EE656" i="90"/>
  <c r="EH656" i="90"/>
  <c r="EB656" i="90"/>
  <c r="DZ656" i="90"/>
  <c r="DH656" i="90"/>
  <c r="DI656" i="90" s="1"/>
  <c r="DJ656" i="90" s="1"/>
  <c r="DK656" i="90" s="1"/>
  <c r="DL656" i="90" s="1"/>
  <c r="DM656" i="90" s="1"/>
  <c r="DN656" i="90" s="1"/>
  <c r="DO656" i="90" s="1"/>
  <c r="DP656" i="90" s="1"/>
  <c r="DQ656" i="90" s="1"/>
  <c r="DR656" i="90" s="1"/>
  <c r="DS656" i="90" s="1"/>
  <c r="EF656" i="90"/>
  <c r="EA656" i="90"/>
  <c r="DY656" i="90"/>
  <c r="GH655" i="90"/>
  <c r="GG655" i="90"/>
  <c r="GF655" i="90" l="1"/>
  <c r="EK656" i="90"/>
  <c r="FY656" i="90" s="1"/>
  <c r="GE656" i="90" l="1"/>
  <c r="FZ656" i="90"/>
  <c r="EE657" i="90" l="1"/>
  <c r="EB657" i="90"/>
  <c r="DZ657" i="90"/>
  <c r="DH657" i="90"/>
  <c r="DI657" i="90" s="1"/>
  <c r="DJ657" i="90" s="1"/>
  <c r="DK657" i="90" s="1"/>
  <c r="DL657" i="90" s="1"/>
  <c r="DM657" i="90" s="1"/>
  <c r="DN657" i="90" s="1"/>
  <c r="DO657" i="90" s="1"/>
  <c r="DP657" i="90" s="1"/>
  <c r="DQ657" i="90" s="1"/>
  <c r="DR657" i="90" s="1"/>
  <c r="DS657" i="90" s="1"/>
  <c r="ED657" i="90"/>
  <c r="CP657" i="90"/>
  <c r="CQ657" i="90" s="1"/>
  <c r="CR657" i="90" s="1"/>
  <c r="CS657" i="90" s="1"/>
  <c r="CT657" i="90" s="1"/>
  <c r="CU657" i="90" s="1"/>
  <c r="CV657" i="90" s="1"/>
  <c r="CW657" i="90" s="1"/>
  <c r="CX657" i="90" s="1"/>
  <c r="CY657" i="90" s="1"/>
  <c r="CZ657" i="90" s="1"/>
  <c r="DA657" i="90" s="1"/>
  <c r="BX657" i="90"/>
  <c r="BY657" i="90"/>
  <c r="BZ657" i="90" s="1"/>
  <c r="CA657" i="90" s="1"/>
  <c r="CB657" i="90" s="1"/>
  <c r="CC657" i="90" s="1"/>
  <c r="CD657" i="90" s="1"/>
  <c r="CE657" i="90" s="1"/>
  <c r="CF657" i="90" s="1"/>
  <c r="CG657" i="90" s="1"/>
  <c r="CH657" i="90" s="1"/>
  <c r="CI657" i="90" s="1"/>
  <c r="EJ657" i="90"/>
  <c r="EF657" i="90"/>
  <c r="EG657" i="90"/>
  <c r="EA657" i="90"/>
  <c r="EC657" i="90"/>
  <c r="EI657" i="90"/>
  <c r="EH657" i="90"/>
  <c r="DY657" i="90"/>
  <c r="EK657" i="90" l="1"/>
  <c r="FY657" i="90" l="1"/>
  <c r="GE657" i="90" l="1"/>
  <c r="FZ657" i="90"/>
  <c r="EA658" i="90" l="1"/>
  <c r="EF658" i="90"/>
  <c r="CP658" i="90"/>
  <c r="CQ658" i="90" s="1"/>
  <c r="CR658" i="90" s="1"/>
  <c r="CS658" i="90" s="1"/>
  <c r="CT658" i="90" s="1"/>
  <c r="CU658" i="90" s="1"/>
  <c r="CV658" i="90" s="1"/>
  <c r="CW658" i="90" s="1"/>
  <c r="CX658" i="90" s="1"/>
  <c r="CY658" i="90" s="1"/>
  <c r="CZ658" i="90" s="1"/>
  <c r="DA658" i="90" s="1"/>
  <c r="DH658" i="90"/>
  <c r="DI658" i="90" s="1"/>
  <c r="DJ658" i="90" s="1"/>
  <c r="DK658" i="90" s="1"/>
  <c r="DL658" i="90" s="1"/>
  <c r="DM658" i="90" s="1"/>
  <c r="DN658" i="90" s="1"/>
  <c r="DO658" i="90" s="1"/>
  <c r="DP658" i="90" s="1"/>
  <c r="DQ658" i="90" s="1"/>
  <c r="DR658" i="90" s="1"/>
  <c r="DS658" i="90" s="1"/>
  <c r="ED658" i="90"/>
  <c r="EH658" i="90"/>
  <c r="BX658" i="90"/>
  <c r="BY658" i="90" s="1"/>
  <c r="BZ658" i="90" s="1"/>
  <c r="CA658" i="90" s="1"/>
  <c r="CB658" i="90" s="1"/>
  <c r="CC658" i="90" s="1"/>
  <c r="CD658" i="90" s="1"/>
  <c r="CE658" i="90" s="1"/>
  <c r="CF658" i="90" s="1"/>
  <c r="CG658" i="90" s="1"/>
  <c r="CH658" i="90" s="1"/>
  <c r="CI658" i="90" s="1"/>
  <c r="EG658" i="90"/>
  <c r="EI658" i="90"/>
  <c r="EJ658" i="90"/>
  <c r="EE658" i="90"/>
  <c r="EC658" i="90"/>
  <c r="EB658" i="90"/>
  <c r="DY658" i="90"/>
  <c r="DZ658" i="90"/>
  <c r="EK658" i="90" l="1"/>
  <c r="FY658" i="90" s="1"/>
  <c r="FZ658" i="90" l="1"/>
  <c r="GE658" i="90" s="1"/>
  <c r="EE659" i="90" l="1"/>
  <c r="EB659" i="90"/>
  <c r="EH659" i="90"/>
  <c r="DY659" i="90"/>
  <c r="EA659" i="90"/>
  <c r="ED659" i="90"/>
  <c r="DH659" i="90"/>
  <c r="DI659" i="90" s="1"/>
  <c r="DJ659" i="90" s="1"/>
  <c r="DK659" i="90" s="1"/>
  <c r="DL659" i="90" s="1"/>
  <c r="DM659" i="90" s="1"/>
  <c r="DN659" i="90" s="1"/>
  <c r="DO659" i="90" s="1"/>
  <c r="DP659" i="90" s="1"/>
  <c r="DQ659" i="90" s="1"/>
  <c r="DR659" i="90" s="1"/>
  <c r="DS659" i="90" s="1"/>
  <c r="EC659" i="90"/>
  <c r="EI659" i="90"/>
  <c r="EG659" i="90"/>
  <c r="EJ659" i="90"/>
  <c r="CP659" i="90"/>
  <c r="CQ659" i="90" s="1"/>
  <c r="CR659" i="90" s="1"/>
  <c r="CS659" i="90" s="1"/>
  <c r="CT659" i="90" s="1"/>
  <c r="CU659" i="90" s="1"/>
  <c r="CV659" i="90" s="1"/>
  <c r="CW659" i="90" s="1"/>
  <c r="CX659" i="90" s="1"/>
  <c r="CY659" i="90" s="1"/>
  <c r="CZ659" i="90" s="1"/>
  <c r="DA659" i="90" s="1"/>
  <c r="EF659" i="90"/>
  <c r="DZ659" i="90"/>
  <c r="GG658" i="90"/>
  <c r="GH658" i="90"/>
  <c r="GF658" i="90" l="1"/>
  <c r="BX659" i="90"/>
  <c r="BY659" i="90" s="1"/>
  <c r="BZ659" i="90" s="1"/>
  <c r="CA659" i="90" s="1"/>
  <c r="CB659" i="90" s="1"/>
  <c r="CC659" i="90" s="1"/>
  <c r="CD659" i="90" s="1"/>
  <c r="CE659" i="90" s="1"/>
  <c r="CF659" i="90" s="1"/>
  <c r="CG659" i="90" s="1"/>
  <c r="CH659" i="90" s="1"/>
  <c r="CI659" i="90" s="1"/>
  <c r="EK659" i="90"/>
  <c r="FY659" i="90" s="1"/>
  <c r="FZ659" i="90" l="1"/>
  <c r="GE659" i="90"/>
  <c r="CP660" i="90" l="1"/>
  <c r="CQ660" i="90" s="1"/>
  <c r="CR660" i="90" s="1"/>
  <c r="CS660" i="90" s="1"/>
  <c r="CT660" i="90" s="1"/>
  <c r="CU660" i="90" s="1"/>
  <c r="CV660" i="90" s="1"/>
  <c r="CW660" i="90" s="1"/>
  <c r="CX660" i="90" s="1"/>
  <c r="CY660" i="90" s="1"/>
  <c r="CZ660" i="90" s="1"/>
  <c r="DA660" i="90" s="1"/>
  <c r="EB660" i="90"/>
  <c r="BX660" i="90"/>
  <c r="BY660" i="90" s="1"/>
  <c r="BZ660" i="90" s="1"/>
  <c r="CA660" i="90" s="1"/>
  <c r="CB660" i="90" s="1"/>
  <c r="CC660" i="90" s="1"/>
  <c r="CD660" i="90" s="1"/>
  <c r="CE660" i="90" s="1"/>
  <c r="CF660" i="90" s="1"/>
  <c r="CG660" i="90" s="1"/>
  <c r="CH660" i="90" s="1"/>
  <c r="CI660" i="90" s="1"/>
  <c r="DZ660" i="90"/>
  <c r="EH660" i="90"/>
  <c r="EA660" i="90"/>
  <c r="EG660" i="90"/>
  <c r="EJ660" i="90"/>
  <c r="ED660" i="90"/>
  <c r="EE660" i="90"/>
  <c r="DH660" i="90"/>
  <c r="DI660" i="90" s="1"/>
  <c r="DJ660" i="90" s="1"/>
  <c r="DK660" i="90" s="1"/>
  <c r="DL660" i="90" s="1"/>
  <c r="DM660" i="90" s="1"/>
  <c r="DN660" i="90" s="1"/>
  <c r="DO660" i="90" s="1"/>
  <c r="DP660" i="90" s="1"/>
  <c r="DQ660" i="90" s="1"/>
  <c r="DR660" i="90" s="1"/>
  <c r="DS660" i="90" s="1"/>
  <c r="DY660" i="90"/>
  <c r="EI660" i="90"/>
  <c r="EF660" i="90"/>
  <c r="EC660" i="90"/>
  <c r="EK660" i="90" l="1"/>
  <c r="FY660" i="90" l="1"/>
  <c r="FZ660" i="90" l="1"/>
  <c r="GE660" i="90"/>
  <c r="EJ661" i="90" l="1"/>
  <c r="EH661" i="90"/>
  <c r="EA661" i="90"/>
  <c r="EI661" i="90"/>
  <c r="BX661" i="90"/>
  <c r="BY661" i="90" s="1"/>
  <c r="BZ661" i="90" s="1"/>
  <c r="CA661" i="90" s="1"/>
  <c r="CB661" i="90" s="1"/>
  <c r="CC661" i="90" s="1"/>
  <c r="CD661" i="90" s="1"/>
  <c r="CE661" i="90" s="1"/>
  <c r="CF661" i="90" s="1"/>
  <c r="CG661" i="90" s="1"/>
  <c r="CH661" i="90" s="1"/>
  <c r="CI661" i="90" s="1"/>
  <c r="CP661" i="90"/>
  <c r="CQ661" i="90" s="1"/>
  <c r="CR661" i="90" s="1"/>
  <c r="CS661" i="90" s="1"/>
  <c r="CT661" i="90" s="1"/>
  <c r="CU661" i="90" s="1"/>
  <c r="CV661" i="90" s="1"/>
  <c r="CW661" i="90" s="1"/>
  <c r="CX661" i="90" s="1"/>
  <c r="CY661" i="90" s="1"/>
  <c r="CZ661" i="90" s="1"/>
  <c r="DA661" i="90" s="1"/>
  <c r="DH661" i="90"/>
  <c r="DI661" i="90" s="1"/>
  <c r="DJ661" i="90" s="1"/>
  <c r="DK661" i="90" s="1"/>
  <c r="DL661" i="90" s="1"/>
  <c r="DM661" i="90" s="1"/>
  <c r="DN661" i="90" s="1"/>
  <c r="DO661" i="90" s="1"/>
  <c r="DP661" i="90" s="1"/>
  <c r="DQ661" i="90" s="1"/>
  <c r="DR661" i="90" s="1"/>
  <c r="DS661" i="90" s="1"/>
  <c r="EG661" i="90"/>
  <c r="DY661" i="90"/>
  <c r="DZ661" i="90"/>
  <c r="EE661" i="90"/>
  <c r="ED661" i="90"/>
  <c r="EF661" i="90"/>
  <c r="EB661" i="90"/>
  <c r="EC661" i="90"/>
  <c r="EK661" i="90" l="1"/>
  <c r="FY661" i="90" l="1"/>
  <c r="FZ661" i="90" l="1"/>
  <c r="GE661" i="90"/>
  <c r="BX662" i="90" l="1"/>
  <c r="EH662" i="90"/>
  <c r="EJ662" i="90"/>
  <c r="DZ662" i="90"/>
  <c r="CP662" i="90"/>
  <c r="CQ662" i="90" s="1"/>
  <c r="CR662" i="90" s="1"/>
  <c r="CS662" i="90" s="1"/>
  <c r="CT662" i="90" s="1"/>
  <c r="CU662" i="90" s="1"/>
  <c r="CV662" i="90" s="1"/>
  <c r="CW662" i="90" s="1"/>
  <c r="CX662" i="90" s="1"/>
  <c r="CY662" i="90" s="1"/>
  <c r="CZ662" i="90" s="1"/>
  <c r="DA662" i="90" s="1"/>
  <c r="DH662" i="90"/>
  <c r="DI662" i="90" s="1"/>
  <c r="DJ662" i="90" s="1"/>
  <c r="DK662" i="90" s="1"/>
  <c r="DL662" i="90" s="1"/>
  <c r="DM662" i="90" s="1"/>
  <c r="DN662" i="90" s="1"/>
  <c r="DO662" i="90" s="1"/>
  <c r="DP662" i="90" s="1"/>
  <c r="DQ662" i="90" s="1"/>
  <c r="DR662" i="90" s="1"/>
  <c r="DS662" i="90" s="1"/>
  <c r="EA662" i="90"/>
  <c r="BY662" i="90"/>
  <c r="BZ662" i="90" s="1"/>
  <c r="CA662" i="90" s="1"/>
  <c r="CB662" i="90" s="1"/>
  <c r="CC662" i="90" s="1"/>
  <c r="CD662" i="90" s="1"/>
  <c r="CE662" i="90" s="1"/>
  <c r="CF662" i="90" s="1"/>
  <c r="CG662" i="90" s="1"/>
  <c r="CH662" i="90" s="1"/>
  <c r="CI662" i="90" s="1"/>
  <c r="EC662" i="90"/>
  <c r="EF662" i="90"/>
  <c r="ED662" i="90"/>
  <c r="EI662" i="90"/>
  <c r="EB662" i="90"/>
  <c r="EE662" i="90"/>
  <c r="EG662" i="90"/>
  <c r="DY662" i="90"/>
  <c r="EK662" i="90" l="1"/>
  <c r="FY662" i="90" l="1"/>
  <c r="FZ662" i="90" l="1"/>
  <c r="GE662" i="90"/>
  <c r="DH663" i="90" l="1"/>
  <c r="DI663" i="90" s="1"/>
  <c r="DJ663" i="90" s="1"/>
  <c r="DK663" i="90" s="1"/>
  <c r="DL663" i="90" s="1"/>
  <c r="DM663" i="90" s="1"/>
  <c r="DN663" i="90" s="1"/>
  <c r="DO663" i="90" s="1"/>
  <c r="DP663" i="90" s="1"/>
  <c r="DQ663" i="90" s="1"/>
  <c r="DR663" i="90" s="1"/>
  <c r="DS663" i="90" s="1"/>
  <c r="EJ663" i="90"/>
  <c r="EE663" i="90"/>
  <c r="EA663" i="90"/>
  <c r="EH663" i="90"/>
  <c r="CP663" i="90"/>
  <c r="CQ663" i="90" s="1"/>
  <c r="CR663" i="90" s="1"/>
  <c r="CS663" i="90" s="1"/>
  <c r="CT663" i="90" s="1"/>
  <c r="CU663" i="90" s="1"/>
  <c r="CV663" i="90" s="1"/>
  <c r="CW663" i="90" s="1"/>
  <c r="CX663" i="90" s="1"/>
  <c r="CY663" i="90" s="1"/>
  <c r="CZ663" i="90" s="1"/>
  <c r="DA663" i="90" s="1"/>
  <c r="DZ663" i="90"/>
  <c r="EG663" i="90"/>
  <c r="BX663" i="90"/>
  <c r="BY663" i="90" s="1"/>
  <c r="BZ663" i="90" s="1"/>
  <c r="CA663" i="90" s="1"/>
  <c r="CB663" i="90" s="1"/>
  <c r="CC663" i="90" s="1"/>
  <c r="CD663" i="90" s="1"/>
  <c r="CE663" i="90" s="1"/>
  <c r="CF663" i="90" s="1"/>
  <c r="CG663" i="90" s="1"/>
  <c r="CH663" i="90" s="1"/>
  <c r="CI663" i="90" s="1"/>
  <c r="DY663" i="90"/>
  <c r="EF663" i="90"/>
  <c r="EI663" i="90"/>
  <c r="EB663" i="90"/>
  <c r="EC663" i="90"/>
  <c r="ED663" i="90"/>
  <c r="EK663" i="90" l="1"/>
  <c r="FY663" i="90" l="1"/>
  <c r="FZ663" i="90" l="1"/>
  <c r="GE663" i="90"/>
  <c r="BX664" i="90" l="1"/>
  <c r="BY664" i="90" s="1"/>
  <c r="BZ664" i="90" s="1"/>
  <c r="DH664" i="90"/>
  <c r="DI664" i="90" s="1"/>
  <c r="DJ664" i="90" s="1"/>
  <c r="DK664" i="90" s="1"/>
  <c r="DL664" i="90" s="1"/>
  <c r="DM664" i="90" s="1"/>
  <c r="DN664" i="90" s="1"/>
  <c r="DO664" i="90" s="1"/>
  <c r="DP664" i="90" s="1"/>
  <c r="DQ664" i="90" s="1"/>
  <c r="DR664" i="90" s="1"/>
  <c r="DS664" i="90" s="1"/>
  <c r="EG664" i="90"/>
  <c r="EH664" i="90"/>
  <c r="EA664" i="90"/>
  <c r="EE664" i="90"/>
  <c r="EB664" i="90"/>
  <c r="DZ664" i="90"/>
  <c r="CP664" i="90"/>
  <c r="CQ664" i="90" s="1"/>
  <c r="CR664" i="90" s="1"/>
  <c r="CS664" i="90" s="1"/>
  <c r="CT664" i="90" s="1"/>
  <c r="CU664" i="90" s="1"/>
  <c r="CV664" i="90" s="1"/>
  <c r="CW664" i="90" s="1"/>
  <c r="CX664" i="90" s="1"/>
  <c r="CY664" i="90" s="1"/>
  <c r="CZ664" i="90" s="1"/>
  <c r="DA664" i="90" s="1"/>
  <c r="EC664" i="90"/>
  <c r="CA664" i="90"/>
  <c r="CB664" i="90" s="1"/>
  <c r="CC664" i="90" s="1"/>
  <c r="CD664" i="90" s="1"/>
  <c r="CE664" i="90" s="1"/>
  <c r="CF664" i="90" s="1"/>
  <c r="CG664" i="90" s="1"/>
  <c r="CH664" i="90" s="1"/>
  <c r="CI664" i="90" s="1"/>
  <c r="DY664" i="90"/>
  <c r="EJ664" i="90"/>
  <c r="EI664" i="90"/>
  <c r="ED664" i="90"/>
  <c r="EF664" i="90"/>
  <c r="EK664" i="90" l="1"/>
  <c r="FY664" i="90" l="1"/>
  <c r="FZ664" i="90" l="1"/>
  <c r="CP665" i="90" l="1"/>
  <c r="CQ665" i="90" s="1"/>
  <c r="CR665" i="90" s="1"/>
  <c r="CS665" i="90" s="1"/>
  <c r="CT665" i="90" s="1"/>
  <c r="CU665" i="90" s="1"/>
  <c r="CV665" i="90" s="1"/>
  <c r="CW665" i="90" s="1"/>
  <c r="CX665" i="90" s="1"/>
  <c r="CY665" i="90" s="1"/>
  <c r="CZ665" i="90" s="1"/>
  <c r="DA665" i="90" s="1"/>
  <c r="EE665" i="90"/>
  <c r="EJ665" i="90"/>
  <c r="ED665" i="90"/>
  <c r="DZ665" i="90"/>
  <c r="DH665" i="90"/>
  <c r="DI665" i="90" s="1"/>
  <c r="DJ665" i="90" s="1"/>
  <c r="DK665" i="90" s="1"/>
  <c r="DL665" i="90" s="1"/>
  <c r="DM665" i="90" s="1"/>
  <c r="DN665" i="90" s="1"/>
  <c r="DO665" i="90" s="1"/>
  <c r="DP665" i="90" s="1"/>
  <c r="DQ665" i="90" s="1"/>
  <c r="DR665" i="90" s="1"/>
  <c r="DS665" i="90" s="1"/>
  <c r="EA665" i="90"/>
  <c r="EH665" i="90"/>
  <c r="BX665" i="90"/>
  <c r="BY665" i="90" s="1"/>
  <c r="BZ665" i="90" s="1"/>
  <c r="CA665" i="90" s="1"/>
  <c r="CB665" i="90" s="1"/>
  <c r="CC665" i="90" s="1"/>
  <c r="CD665" i="90" s="1"/>
  <c r="CE665" i="90" s="1"/>
  <c r="CF665" i="90" s="1"/>
  <c r="CG665" i="90" s="1"/>
  <c r="CH665" i="90" s="1"/>
  <c r="CI665" i="90" s="1"/>
  <c r="EF665" i="90"/>
  <c r="EB665" i="90"/>
  <c r="EC665" i="90"/>
  <c r="EG665" i="90"/>
  <c r="EI665" i="90"/>
  <c r="DY665" i="90"/>
  <c r="EK665" i="90" l="1"/>
  <c r="FY665" i="90" l="1"/>
  <c r="FZ665" i="90" l="1"/>
  <c r="EJ666" i="90"/>
  <c r="EF666" i="90"/>
  <c r="CP666" i="90"/>
  <c r="CQ666" i="90" s="1"/>
  <c r="CR666" i="90" s="1"/>
  <c r="CS666" i="90" s="1"/>
  <c r="CT666" i="90" s="1"/>
  <c r="CU666" i="90" s="1"/>
  <c r="CV666" i="90" s="1"/>
  <c r="CW666" i="90" s="1"/>
  <c r="CX666" i="90" s="1"/>
  <c r="CY666" i="90" s="1"/>
  <c r="CZ666" i="90" s="1"/>
  <c r="DA666" i="90" s="1"/>
  <c r="EH666" i="90" l="1"/>
  <c r="DY666" i="90"/>
  <c r="ED666" i="90"/>
  <c r="DZ666" i="90"/>
  <c r="EC666" i="90"/>
  <c r="DH666" i="90"/>
  <c r="DI666" i="90" s="1"/>
  <c r="DJ666" i="90" s="1"/>
  <c r="DK666" i="90" s="1"/>
  <c r="DL666" i="90" s="1"/>
  <c r="DM666" i="90" s="1"/>
  <c r="DN666" i="90" s="1"/>
  <c r="DO666" i="90" s="1"/>
  <c r="DP666" i="90" s="1"/>
  <c r="DQ666" i="90" s="1"/>
  <c r="DR666" i="90" s="1"/>
  <c r="DS666" i="90" s="1"/>
  <c r="EG666" i="90"/>
  <c r="EI666" i="90"/>
  <c r="EA666" i="90"/>
  <c r="BX666" i="90"/>
  <c r="BY666" i="90" s="1"/>
  <c r="BZ666" i="90" s="1"/>
  <c r="CA666" i="90" s="1"/>
  <c r="CB666" i="90" s="1"/>
  <c r="CC666" i="90" s="1"/>
  <c r="CD666" i="90" s="1"/>
  <c r="CE666" i="90" s="1"/>
  <c r="CF666" i="90" s="1"/>
  <c r="CG666" i="90" s="1"/>
  <c r="CH666" i="90" s="1"/>
  <c r="CI666" i="90" s="1"/>
  <c r="EB666" i="90"/>
  <c r="EE666" i="90"/>
  <c r="EK666" i="90" l="1"/>
  <c r="FY666" i="90" s="1"/>
  <c r="FZ666" i="90" s="1"/>
  <c r="GE666" i="90" l="1"/>
  <c r="CP667" i="90"/>
  <c r="CQ667" i="90" s="1"/>
  <c r="CR667" i="90" s="1"/>
  <c r="CS667" i="90" s="1"/>
  <c r="CT667" i="90" s="1"/>
  <c r="CU667" i="90" s="1"/>
  <c r="CV667" i="90" s="1"/>
  <c r="CW667" i="90" s="1"/>
  <c r="CX667" i="90" s="1"/>
  <c r="CY667" i="90" s="1"/>
  <c r="CZ667" i="90" s="1"/>
  <c r="DA667" i="90" s="1"/>
  <c r="EJ667" i="90"/>
  <c r="EC667" i="90"/>
  <c r="DH667" i="90"/>
  <c r="DI667" i="90" s="1"/>
  <c r="DJ667" i="90" s="1"/>
  <c r="DK667" i="90" s="1"/>
  <c r="DL667" i="90" s="1"/>
  <c r="DM667" i="90" s="1"/>
  <c r="DN667" i="90" s="1"/>
  <c r="DO667" i="90" s="1"/>
  <c r="DP667" i="90" s="1"/>
  <c r="DQ667" i="90" s="1"/>
  <c r="DR667" i="90" s="1"/>
  <c r="DS667" i="90" s="1"/>
  <c r="EE667" i="90"/>
  <c r="EB667" i="90"/>
  <c r="DY667" i="90"/>
  <c r="EI667" i="90"/>
  <c r="BX667" i="90"/>
  <c r="BY667" i="90" s="1"/>
  <c r="BZ667" i="90" s="1"/>
  <c r="CA667" i="90" s="1"/>
  <c r="CB667" i="90" s="1"/>
  <c r="CC667" i="90" s="1"/>
  <c r="CD667" i="90" s="1"/>
  <c r="CE667" i="90" s="1"/>
  <c r="CF667" i="90" s="1"/>
  <c r="CG667" i="90" s="1"/>
  <c r="CH667" i="90" s="1"/>
  <c r="CI667" i="90" s="1"/>
  <c r="DZ667" i="90"/>
  <c r="EH667" i="90"/>
  <c r="ED667" i="90"/>
  <c r="EF667" i="90"/>
  <c r="EG667" i="90"/>
  <c r="EA667" i="90"/>
  <c r="EK667" i="90" l="1"/>
  <c r="FY667" i="90" s="1"/>
  <c r="FZ667" i="90" l="1"/>
  <c r="GE667" i="90"/>
  <c r="EH668" i="90" l="1"/>
  <c r="EB668" i="90"/>
  <c r="DZ668" i="90"/>
  <c r="ED668" i="90"/>
  <c r="CP668" i="90"/>
  <c r="CQ668" i="90" s="1"/>
  <c r="CR668" i="90" s="1"/>
  <c r="CS668" i="90" s="1"/>
  <c r="CT668" i="90" s="1"/>
  <c r="CU668" i="90" s="1"/>
  <c r="CV668" i="90" s="1"/>
  <c r="CW668" i="90" s="1"/>
  <c r="CX668" i="90" s="1"/>
  <c r="CY668" i="90" s="1"/>
  <c r="CZ668" i="90" s="1"/>
  <c r="DA668" i="90" s="1"/>
  <c r="EJ668" i="90"/>
  <c r="DH668" i="90"/>
  <c r="DI668" i="90" s="1"/>
  <c r="DJ668" i="90" s="1"/>
  <c r="DK668" i="90" s="1"/>
  <c r="DL668" i="90" s="1"/>
  <c r="DM668" i="90" s="1"/>
  <c r="DN668" i="90" s="1"/>
  <c r="DO668" i="90" s="1"/>
  <c r="DP668" i="90" s="1"/>
  <c r="DQ668" i="90" s="1"/>
  <c r="DR668" i="90" s="1"/>
  <c r="DS668" i="90" s="1"/>
  <c r="EI668" i="90"/>
  <c r="BX668" i="90"/>
  <c r="DY668" i="90"/>
  <c r="EA668" i="90"/>
  <c r="EG668" i="90"/>
  <c r="BY668" i="90"/>
  <c r="BZ668" i="90" s="1"/>
  <c r="CA668" i="90" s="1"/>
  <c r="CB668" i="90" s="1"/>
  <c r="CC668" i="90" s="1"/>
  <c r="CD668" i="90" s="1"/>
  <c r="CE668" i="90" s="1"/>
  <c r="CF668" i="90" s="1"/>
  <c r="CG668" i="90" s="1"/>
  <c r="CH668" i="90" s="1"/>
  <c r="CI668" i="90" s="1"/>
  <c r="EC668" i="90"/>
  <c r="EF668" i="90"/>
  <c r="EE668" i="90"/>
  <c r="EK668" i="90" l="1"/>
  <c r="FY668" i="90" l="1"/>
  <c r="GE668" i="90" l="1"/>
  <c r="FZ668" i="90"/>
  <c r="BX669" i="90" l="1"/>
  <c r="EG669" i="90"/>
  <c r="DH669" i="90"/>
  <c r="DI669" i="90" s="1"/>
  <c r="DJ669" i="90" s="1"/>
  <c r="DK669" i="90" s="1"/>
  <c r="DL669" i="90" s="1"/>
  <c r="DM669" i="90" s="1"/>
  <c r="DN669" i="90" s="1"/>
  <c r="DO669" i="90" s="1"/>
  <c r="DP669" i="90" s="1"/>
  <c r="DQ669" i="90" s="1"/>
  <c r="DR669" i="90" s="1"/>
  <c r="DS669" i="90" s="1"/>
  <c r="EE669" i="90"/>
  <c r="EC669" i="90"/>
  <c r="EI669" i="90"/>
  <c r="EF669" i="90"/>
  <c r="DZ669" i="90"/>
  <c r="DY669" i="90"/>
  <c r="ED669" i="90"/>
  <c r="EH669" i="90"/>
  <c r="BY669" i="90"/>
  <c r="BZ669" i="90" s="1"/>
  <c r="CA669" i="90" s="1"/>
  <c r="CB669" i="90" s="1"/>
  <c r="CC669" i="90" s="1"/>
  <c r="CD669" i="90" s="1"/>
  <c r="CE669" i="90" s="1"/>
  <c r="CF669" i="90" s="1"/>
  <c r="CG669" i="90" s="1"/>
  <c r="CH669" i="90" s="1"/>
  <c r="CI669" i="90" s="1"/>
  <c r="CP669" i="90"/>
  <c r="CQ669" i="90" s="1"/>
  <c r="CR669" i="90" s="1"/>
  <c r="CS669" i="90" s="1"/>
  <c r="CT669" i="90" s="1"/>
  <c r="CU669" i="90" s="1"/>
  <c r="CV669" i="90" s="1"/>
  <c r="CW669" i="90" s="1"/>
  <c r="CX669" i="90" s="1"/>
  <c r="CY669" i="90" s="1"/>
  <c r="CZ669" i="90" s="1"/>
  <c r="DA669" i="90" s="1"/>
  <c r="EJ669" i="90"/>
  <c r="EB669" i="90"/>
  <c r="EA669" i="90"/>
  <c r="EK669" i="90" l="1"/>
  <c r="FY669" i="90" l="1"/>
  <c r="FZ669" i="90" l="1"/>
  <c r="DZ670" i="90" l="1"/>
  <c r="ED670" i="90"/>
  <c r="EI670" i="90"/>
  <c r="BX670" i="90"/>
  <c r="EJ670" i="90"/>
  <c r="DY670" i="90"/>
  <c r="BY670" i="90"/>
  <c r="BZ670" i="90" s="1"/>
  <c r="CA670" i="90" s="1"/>
  <c r="CB670" i="90" s="1"/>
  <c r="CC670" i="90" s="1"/>
  <c r="CD670" i="90" s="1"/>
  <c r="CE670" i="90" s="1"/>
  <c r="CF670" i="90" s="1"/>
  <c r="CG670" i="90" s="1"/>
  <c r="CH670" i="90" s="1"/>
  <c r="CI670" i="90" s="1"/>
  <c r="DH670" i="90"/>
  <c r="DI670" i="90" s="1"/>
  <c r="DJ670" i="90" s="1"/>
  <c r="DK670" i="90" s="1"/>
  <c r="DL670" i="90" s="1"/>
  <c r="DM670" i="90" s="1"/>
  <c r="DN670" i="90" s="1"/>
  <c r="DO670" i="90" s="1"/>
  <c r="DP670" i="90" s="1"/>
  <c r="DQ670" i="90" s="1"/>
  <c r="DR670" i="90" s="1"/>
  <c r="DS670" i="90" s="1"/>
  <c r="EC670" i="90"/>
  <c r="EE670" i="90"/>
  <c r="EH670" i="90"/>
  <c r="EB670" i="90"/>
  <c r="EG670" i="90"/>
  <c r="CP670" i="90"/>
  <c r="CQ670" i="90" s="1"/>
  <c r="CR670" i="90" s="1"/>
  <c r="CS670" i="90" s="1"/>
  <c r="CT670" i="90" s="1"/>
  <c r="CU670" i="90" s="1"/>
  <c r="CV670" i="90" s="1"/>
  <c r="CW670" i="90" s="1"/>
  <c r="CX670" i="90" s="1"/>
  <c r="CY670" i="90" s="1"/>
  <c r="CZ670" i="90" s="1"/>
  <c r="DA670" i="90" s="1"/>
  <c r="EF670" i="90"/>
  <c r="EA670" i="90"/>
  <c r="EK670" i="90" l="1"/>
  <c r="FY670" i="90" l="1"/>
  <c r="FZ670" i="90" l="1"/>
  <c r="GE670" i="90"/>
  <c r="DY671" i="90" l="1"/>
  <c r="BX671" i="90"/>
  <c r="EI671" i="90"/>
  <c r="CP671" i="90"/>
  <c r="CQ671" i="90" s="1"/>
  <c r="CR671" i="90" s="1"/>
  <c r="CS671" i="90" s="1"/>
  <c r="CT671" i="90" s="1"/>
  <c r="CU671" i="90" s="1"/>
  <c r="CV671" i="90" s="1"/>
  <c r="CW671" i="90" s="1"/>
  <c r="CX671" i="90" s="1"/>
  <c r="CY671" i="90" s="1"/>
  <c r="CZ671" i="90" s="1"/>
  <c r="DA671" i="90" s="1"/>
  <c r="EH671" i="90"/>
  <c r="EA671" i="90"/>
  <c r="EJ671" i="90"/>
  <c r="EC671" i="90"/>
  <c r="BY671" i="90"/>
  <c r="BZ671" i="90" s="1"/>
  <c r="CA671" i="90" s="1"/>
  <c r="CB671" i="90" s="1"/>
  <c r="CC671" i="90" s="1"/>
  <c r="CD671" i="90" s="1"/>
  <c r="CE671" i="90" s="1"/>
  <c r="CF671" i="90" s="1"/>
  <c r="CG671" i="90" s="1"/>
  <c r="CH671" i="90" s="1"/>
  <c r="CI671" i="90" s="1"/>
  <c r="EE671" i="90"/>
  <c r="DH671" i="90"/>
  <c r="DI671" i="90" s="1"/>
  <c r="DJ671" i="90" s="1"/>
  <c r="DK671" i="90" s="1"/>
  <c r="DL671" i="90" s="1"/>
  <c r="DM671" i="90" s="1"/>
  <c r="DN671" i="90" s="1"/>
  <c r="DO671" i="90" s="1"/>
  <c r="DP671" i="90" s="1"/>
  <c r="DQ671" i="90" s="1"/>
  <c r="DR671" i="90" s="1"/>
  <c r="DS671" i="90" s="1"/>
  <c r="DZ671" i="90"/>
  <c r="EB671" i="90"/>
  <c r="EG671" i="90"/>
  <c r="EF671" i="90"/>
  <c r="ED671" i="90"/>
  <c r="EK671" i="90" l="1"/>
  <c r="FY671" i="90" l="1"/>
  <c r="GE671" i="90" l="1"/>
  <c r="FZ671" i="90"/>
  <c r="BX672" i="90" l="1"/>
  <c r="DH672" i="90"/>
  <c r="DI672" i="90" s="1"/>
  <c r="DJ672" i="90" s="1"/>
  <c r="DK672" i="90" s="1"/>
  <c r="DL672" i="90" s="1"/>
  <c r="DM672" i="90" s="1"/>
  <c r="DN672" i="90" s="1"/>
  <c r="DO672" i="90" s="1"/>
  <c r="DP672" i="90" s="1"/>
  <c r="DQ672" i="90" s="1"/>
  <c r="DR672" i="90" s="1"/>
  <c r="DS672" i="90" s="1"/>
  <c r="EF672" i="90"/>
  <c r="DZ672" i="90"/>
  <c r="EJ672" i="90"/>
  <c r="EC672" i="90"/>
  <c r="CP672" i="90"/>
  <c r="CQ672" i="90" s="1"/>
  <c r="CR672" i="90" s="1"/>
  <c r="CS672" i="90" s="1"/>
  <c r="CT672" i="90" s="1"/>
  <c r="CU672" i="90" s="1"/>
  <c r="CV672" i="90" s="1"/>
  <c r="CW672" i="90" s="1"/>
  <c r="CX672" i="90" s="1"/>
  <c r="CY672" i="90" s="1"/>
  <c r="CZ672" i="90" s="1"/>
  <c r="DA672" i="90" s="1"/>
  <c r="EI672" i="90"/>
  <c r="EE672" i="90"/>
  <c r="EG672" i="90"/>
  <c r="DY672" i="90"/>
  <c r="EA672" i="90"/>
  <c r="ED672" i="90"/>
  <c r="EB672" i="90"/>
  <c r="BY672" i="90"/>
  <c r="BZ672" i="90" s="1"/>
  <c r="CA672" i="90" s="1"/>
  <c r="CB672" i="90" s="1"/>
  <c r="CC672" i="90" s="1"/>
  <c r="CD672" i="90" s="1"/>
  <c r="CE672" i="90" s="1"/>
  <c r="CF672" i="90" s="1"/>
  <c r="CG672" i="90" s="1"/>
  <c r="CH672" i="90" s="1"/>
  <c r="CI672" i="90" s="1"/>
  <c r="EH672" i="90"/>
  <c r="EK672" i="90" l="1"/>
  <c r="FY672" i="90" l="1"/>
  <c r="GE672" i="90" s="1"/>
  <c r="FZ672" i="90" l="1"/>
  <c r="CP673" i="90" l="1"/>
  <c r="CQ673" i="90" s="1"/>
  <c r="CR673" i="90" s="1"/>
  <c r="CS673" i="90" s="1"/>
  <c r="CT673" i="90" s="1"/>
  <c r="CU673" i="90" s="1"/>
  <c r="CV673" i="90" s="1"/>
  <c r="CW673" i="90" s="1"/>
  <c r="CX673" i="90" s="1"/>
  <c r="CY673" i="90" s="1"/>
  <c r="CZ673" i="90" s="1"/>
  <c r="DA673" i="90" s="1"/>
  <c r="BX673" i="90"/>
  <c r="BY673" i="90" s="1"/>
  <c r="EG673" i="90"/>
  <c r="ED673" i="90"/>
  <c r="DH673" i="90"/>
  <c r="DI673" i="90" s="1"/>
  <c r="DJ673" i="90" s="1"/>
  <c r="DK673" i="90" s="1"/>
  <c r="DL673" i="90" s="1"/>
  <c r="DM673" i="90" s="1"/>
  <c r="DN673" i="90" s="1"/>
  <c r="DO673" i="90" s="1"/>
  <c r="DP673" i="90" s="1"/>
  <c r="DQ673" i="90" s="1"/>
  <c r="DR673" i="90" s="1"/>
  <c r="DS673" i="90" s="1"/>
  <c r="DZ673" i="90"/>
  <c r="EI673" i="90"/>
  <c r="DY673" i="90"/>
  <c r="EB673" i="90"/>
  <c r="EF673" i="90"/>
  <c r="EC673" i="90"/>
  <c r="EJ673" i="90"/>
  <c r="EE673" i="90"/>
  <c r="BZ673" i="90"/>
  <c r="CA673" i="90" s="1"/>
  <c r="CB673" i="90" s="1"/>
  <c r="CC673" i="90" s="1"/>
  <c r="CD673" i="90" s="1"/>
  <c r="CE673" i="90" s="1"/>
  <c r="CF673" i="90" s="1"/>
  <c r="CG673" i="90" s="1"/>
  <c r="CH673" i="90" s="1"/>
  <c r="CI673" i="90" s="1"/>
  <c r="EH673" i="90"/>
  <c r="EA673" i="90"/>
  <c r="EK673" i="90" l="1"/>
  <c r="FY673" i="90" s="1"/>
  <c r="FZ673" i="90" s="1"/>
  <c r="GE673" i="90" l="1"/>
  <c r="DZ674" i="90"/>
  <c r="DH674" i="90"/>
  <c r="DI674" i="90" s="1"/>
  <c r="DJ674" i="90" s="1"/>
  <c r="DK674" i="90" s="1"/>
  <c r="DL674" i="90" s="1"/>
  <c r="DM674" i="90" s="1"/>
  <c r="DN674" i="90" s="1"/>
  <c r="DO674" i="90" s="1"/>
  <c r="DP674" i="90" s="1"/>
  <c r="DQ674" i="90" s="1"/>
  <c r="DR674" i="90" s="1"/>
  <c r="DS674" i="90" s="1"/>
  <c r="ED674" i="90" l="1"/>
  <c r="EA674" i="90"/>
  <c r="EE674" i="90"/>
  <c r="EB674" i="90"/>
  <c r="EJ674" i="90"/>
  <c r="DY674" i="90"/>
  <c r="EI674" i="90"/>
  <c r="EC674" i="90"/>
  <c r="EG674" i="90"/>
  <c r="CP674" i="90"/>
  <c r="CQ674" i="90" s="1"/>
  <c r="CR674" i="90" s="1"/>
  <c r="CS674" i="90" s="1"/>
  <c r="CT674" i="90" s="1"/>
  <c r="CU674" i="90" s="1"/>
  <c r="CV674" i="90" s="1"/>
  <c r="CW674" i="90" s="1"/>
  <c r="CX674" i="90" s="1"/>
  <c r="CY674" i="90" s="1"/>
  <c r="CZ674" i="90" s="1"/>
  <c r="DA674" i="90" s="1"/>
  <c r="EF674" i="90"/>
  <c r="EH674" i="90"/>
  <c r="BX674" i="90"/>
  <c r="BY674" i="90" s="1"/>
  <c r="BZ674" i="90" s="1"/>
  <c r="CA674" i="90" s="1"/>
  <c r="CB674" i="90" s="1"/>
  <c r="CC674" i="90" s="1"/>
  <c r="CD674" i="90" s="1"/>
  <c r="CE674" i="90" s="1"/>
  <c r="CF674" i="90" s="1"/>
  <c r="CG674" i="90" s="1"/>
  <c r="CH674" i="90" s="1"/>
  <c r="CI674" i="90" s="1"/>
  <c r="EK674" i="90" l="1"/>
  <c r="FY674" i="90" s="1"/>
  <c r="GE674" i="90" l="1"/>
  <c r="FZ674" i="90"/>
  <c r="BX675" i="90" l="1"/>
  <c r="EG675" i="90"/>
  <c r="EF675" i="90"/>
  <c r="EH675" i="90"/>
  <c r="DH675" i="90"/>
  <c r="DI675" i="90" s="1"/>
  <c r="DJ675" i="90" s="1"/>
  <c r="DK675" i="90" s="1"/>
  <c r="DL675" i="90" s="1"/>
  <c r="DM675" i="90" s="1"/>
  <c r="DN675" i="90" s="1"/>
  <c r="DO675" i="90" s="1"/>
  <c r="DP675" i="90" s="1"/>
  <c r="DQ675" i="90" s="1"/>
  <c r="DR675" i="90" s="1"/>
  <c r="DS675" i="90" s="1"/>
  <c r="EI675" i="90"/>
  <c r="CP675" i="90"/>
  <c r="CQ675" i="90" s="1"/>
  <c r="CR675" i="90" s="1"/>
  <c r="CS675" i="90" s="1"/>
  <c r="CT675" i="90" s="1"/>
  <c r="CU675" i="90" s="1"/>
  <c r="CV675" i="90" s="1"/>
  <c r="CW675" i="90" s="1"/>
  <c r="CX675" i="90" s="1"/>
  <c r="CY675" i="90" s="1"/>
  <c r="CZ675" i="90" s="1"/>
  <c r="DA675" i="90" s="1"/>
  <c r="EA675" i="90"/>
  <c r="EJ675" i="90"/>
  <c r="EE675" i="90"/>
  <c r="EC675" i="90"/>
  <c r="EB675" i="90"/>
  <c r="DZ675" i="90"/>
  <c r="BY675" i="90"/>
  <c r="BZ675" i="90" s="1"/>
  <c r="CA675" i="90" s="1"/>
  <c r="CB675" i="90" s="1"/>
  <c r="CC675" i="90" s="1"/>
  <c r="CD675" i="90" s="1"/>
  <c r="CE675" i="90" s="1"/>
  <c r="CF675" i="90" s="1"/>
  <c r="CG675" i="90" s="1"/>
  <c r="CH675" i="90" s="1"/>
  <c r="CI675" i="90" s="1"/>
  <c r="ED675" i="90"/>
  <c r="DY675" i="90"/>
  <c r="EK675" i="90" l="1"/>
  <c r="FY675" i="90" s="1"/>
  <c r="FZ675" i="90" l="1"/>
  <c r="DZ676" i="90" l="1"/>
  <c r="EH676" i="90"/>
  <c r="BX676" i="90"/>
  <c r="BY676" i="90" s="1"/>
  <c r="BZ676" i="90" s="1"/>
  <c r="CA676" i="90" s="1"/>
  <c r="CB676" i="90" s="1"/>
  <c r="CC676" i="90" s="1"/>
  <c r="CD676" i="90" s="1"/>
  <c r="CE676" i="90" s="1"/>
  <c r="CF676" i="90" s="1"/>
  <c r="CG676" i="90" s="1"/>
  <c r="CH676" i="90" s="1"/>
  <c r="CI676" i="90" s="1"/>
  <c r="DH676" i="90"/>
  <c r="DI676" i="90" s="1"/>
  <c r="DJ676" i="90" s="1"/>
  <c r="DK676" i="90" s="1"/>
  <c r="DL676" i="90" s="1"/>
  <c r="DM676" i="90" s="1"/>
  <c r="DN676" i="90" s="1"/>
  <c r="DO676" i="90" s="1"/>
  <c r="DP676" i="90" s="1"/>
  <c r="DQ676" i="90" s="1"/>
  <c r="DR676" i="90" s="1"/>
  <c r="DS676" i="90" s="1"/>
  <c r="DY676" i="90"/>
  <c r="EG676" i="90"/>
  <c r="CP676" i="90"/>
  <c r="CQ676" i="90" s="1"/>
  <c r="CR676" i="90" s="1"/>
  <c r="CS676" i="90" s="1"/>
  <c r="CT676" i="90" s="1"/>
  <c r="CU676" i="90" s="1"/>
  <c r="CV676" i="90" s="1"/>
  <c r="CW676" i="90" s="1"/>
  <c r="CX676" i="90" s="1"/>
  <c r="CY676" i="90" s="1"/>
  <c r="CZ676" i="90" s="1"/>
  <c r="DA676" i="90" s="1"/>
  <c r="EF676" i="90"/>
  <c r="EJ676" i="90"/>
  <c r="EB676" i="90"/>
  <c r="EC676" i="90"/>
  <c r="EE676" i="90"/>
  <c r="EI676" i="90"/>
  <c r="ED676" i="90"/>
  <c r="EA676" i="90"/>
  <c r="EK676" i="90" l="1"/>
  <c r="FY676" i="90" s="1"/>
  <c r="FZ676" i="90" l="1"/>
  <c r="EJ677" i="90" l="1"/>
  <c r="BX677" i="90"/>
  <c r="EI677" i="90"/>
  <c r="EF677" i="90"/>
  <c r="EC677" i="90"/>
  <c r="DY677" i="90"/>
  <c r="EA677" i="90"/>
  <c r="ED677" i="90"/>
  <c r="DH677" i="90"/>
  <c r="DI677" i="90" s="1"/>
  <c r="DJ677" i="90" s="1"/>
  <c r="DK677" i="90" s="1"/>
  <c r="DL677" i="90" s="1"/>
  <c r="DM677" i="90" s="1"/>
  <c r="DN677" i="90" s="1"/>
  <c r="DO677" i="90" s="1"/>
  <c r="DP677" i="90" s="1"/>
  <c r="DQ677" i="90" s="1"/>
  <c r="DR677" i="90" s="1"/>
  <c r="DS677" i="90" s="1"/>
  <c r="CP677" i="90"/>
  <c r="CQ677" i="90" s="1"/>
  <c r="CR677" i="90" s="1"/>
  <c r="CS677" i="90" s="1"/>
  <c r="CT677" i="90" s="1"/>
  <c r="CU677" i="90" s="1"/>
  <c r="CV677" i="90" s="1"/>
  <c r="CW677" i="90" s="1"/>
  <c r="CX677" i="90" s="1"/>
  <c r="CY677" i="90" s="1"/>
  <c r="CZ677" i="90" s="1"/>
  <c r="DA677" i="90" s="1"/>
  <c r="EE677" i="90"/>
  <c r="EG677" i="90"/>
  <c r="EH677" i="90"/>
  <c r="BY677" i="90"/>
  <c r="BZ677" i="90" s="1"/>
  <c r="CA677" i="90" s="1"/>
  <c r="CB677" i="90" s="1"/>
  <c r="CC677" i="90" s="1"/>
  <c r="CD677" i="90" s="1"/>
  <c r="CE677" i="90" s="1"/>
  <c r="CF677" i="90" s="1"/>
  <c r="CG677" i="90" s="1"/>
  <c r="CH677" i="90" s="1"/>
  <c r="CI677" i="90" s="1"/>
  <c r="EB677" i="90"/>
  <c r="DZ677" i="90"/>
  <c r="EK677" i="90" l="1"/>
  <c r="FY677" i="90" l="1"/>
  <c r="FZ677" i="90" l="1"/>
  <c r="EH678" i="90" l="1"/>
  <c r="CP678" i="90"/>
  <c r="CQ678" i="90" s="1"/>
  <c r="CR678" i="90" s="1"/>
  <c r="CS678" i="90" s="1"/>
  <c r="CT678" i="90" s="1"/>
  <c r="CU678" i="90" s="1"/>
  <c r="CV678" i="90" s="1"/>
  <c r="CW678" i="90" s="1"/>
  <c r="CX678" i="90" s="1"/>
  <c r="CY678" i="90" s="1"/>
  <c r="CZ678" i="90" s="1"/>
  <c r="DA678" i="90" s="1"/>
  <c r="EJ678" i="90"/>
  <c r="DH678" i="90"/>
  <c r="DI678" i="90" s="1"/>
  <c r="DJ678" i="90" s="1"/>
  <c r="DK678" i="90" s="1"/>
  <c r="DL678" i="90" s="1"/>
  <c r="DM678" i="90" s="1"/>
  <c r="DN678" i="90" s="1"/>
  <c r="DO678" i="90" s="1"/>
  <c r="DP678" i="90" s="1"/>
  <c r="DQ678" i="90" s="1"/>
  <c r="DR678" i="90" s="1"/>
  <c r="DS678" i="90" s="1"/>
  <c r="BX678" i="90"/>
  <c r="BY678" i="90" s="1"/>
  <c r="EC678" i="90"/>
  <c r="ED678" i="90"/>
  <c r="DY678" i="90"/>
  <c r="DZ678" i="90"/>
  <c r="EF678" i="90"/>
  <c r="EG678" i="90"/>
  <c r="BZ678" i="90"/>
  <c r="CA678" i="90" s="1"/>
  <c r="CB678" i="90" s="1"/>
  <c r="CC678" i="90" s="1"/>
  <c r="CD678" i="90" s="1"/>
  <c r="CE678" i="90" s="1"/>
  <c r="CF678" i="90" s="1"/>
  <c r="CG678" i="90" s="1"/>
  <c r="CH678" i="90" s="1"/>
  <c r="CI678" i="90" s="1"/>
  <c r="EE678" i="90"/>
  <c r="EB678" i="90"/>
  <c r="EI678" i="90"/>
  <c r="EA678" i="90"/>
  <c r="EK678" i="90" l="1"/>
  <c r="FY678" i="90" l="1"/>
  <c r="FZ678" i="90" l="1"/>
  <c r="BX679" i="90" l="1"/>
  <c r="ED679" i="90"/>
  <c r="EH679" i="90"/>
  <c r="DY679" i="90"/>
  <c r="EJ679" i="90"/>
  <c r="EG679" i="90"/>
  <c r="EA679" i="90"/>
  <c r="CP679" i="90"/>
  <c r="CQ679" i="90" s="1"/>
  <c r="CR679" i="90" s="1"/>
  <c r="CS679" i="90" s="1"/>
  <c r="CT679" i="90" s="1"/>
  <c r="CU679" i="90" s="1"/>
  <c r="CV679" i="90" s="1"/>
  <c r="CW679" i="90" s="1"/>
  <c r="CX679" i="90" s="1"/>
  <c r="CY679" i="90" s="1"/>
  <c r="CZ679" i="90" s="1"/>
  <c r="DA679" i="90" s="1"/>
  <c r="EC679" i="90"/>
  <c r="DZ679" i="90"/>
  <c r="EB679" i="90"/>
  <c r="BY679" i="90"/>
  <c r="BZ679" i="90" s="1"/>
  <c r="CA679" i="90" s="1"/>
  <c r="CB679" i="90" s="1"/>
  <c r="CC679" i="90" s="1"/>
  <c r="CD679" i="90" s="1"/>
  <c r="CE679" i="90" s="1"/>
  <c r="CF679" i="90" s="1"/>
  <c r="CG679" i="90" s="1"/>
  <c r="CH679" i="90" s="1"/>
  <c r="CI679" i="90" s="1"/>
  <c r="DH679" i="90"/>
  <c r="DI679" i="90" s="1"/>
  <c r="DJ679" i="90" s="1"/>
  <c r="DK679" i="90" s="1"/>
  <c r="DL679" i="90" s="1"/>
  <c r="DM679" i="90" s="1"/>
  <c r="DN679" i="90" s="1"/>
  <c r="DO679" i="90" s="1"/>
  <c r="DP679" i="90" s="1"/>
  <c r="DQ679" i="90" s="1"/>
  <c r="DR679" i="90" s="1"/>
  <c r="DS679" i="90" s="1"/>
  <c r="EF679" i="90"/>
  <c r="EE679" i="90"/>
  <c r="EI679" i="90"/>
  <c r="EK679" i="90" l="1"/>
  <c r="FY679" i="90" l="1"/>
  <c r="GE679" i="90" l="1"/>
  <c r="FZ679" i="90"/>
  <c r="BX680" i="90" l="1"/>
  <c r="BY680" i="90" s="1"/>
  <c r="BZ680" i="90" s="1"/>
  <c r="CA680" i="90" s="1"/>
  <c r="CB680" i="90" s="1"/>
  <c r="CC680" i="90" s="1"/>
  <c r="CD680" i="90" s="1"/>
  <c r="CE680" i="90" s="1"/>
  <c r="CF680" i="90" s="1"/>
  <c r="CG680" i="90" s="1"/>
  <c r="CH680" i="90" s="1"/>
  <c r="CI680" i="90" s="1"/>
  <c r="CP680" i="90"/>
  <c r="CQ680" i="90" s="1"/>
  <c r="CR680" i="90" s="1"/>
  <c r="CS680" i="90" s="1"/>
  <c r="CT680" i="90" s="1"/>
  <c r="CU680" i="90" s="1"/>
  <c r="CV680" i="90" s="1"/>
  <c r="CW680" i="90" s="1"/>
  <c r="CX680" i="90" s="1"/>
  <c r="CY680" i="90" s="1"/>
  <c r="CZ680" i="90" s="1"/>
  <c r="DA680" i="90" s="1"/>
  <c r="DH680" i="90"/>
  <c r="DI680" i="90" s="1"/>
  <c r="DJ680" i="90" s="1"/>
  <c r="DK680" i="90" s="1"/>
  <c r="DL680" i="90" s="1"/>
  <c r="DM680" i="90" s="1"/>
  <c r="DN680" i="90" s="1"/>
  <c r="DO680" i="90" s="1"/>
  <c r="DP680" i="90" s="1"/>
  <c r="DQ680" i="90" s="1"/>
  <c r="DR680" i="90" s="1"/>
  <c r="DS680" i="90" s="1"/>
  <c r="EE680" i="90"/>
  <c r="EI680" i="90"/>
  <c r="EG680" i="90"/>
  <c r="DZ680" i="90"/>
  <c r="EH680" i="90"/>
  <c r="ED680" i="90"/>
  <c r="DY680" i="90"/>
  <c r="EJ680" i="90"/>
  <c r="EA680" i="90"/>
  <c r="EF680" i="90"/>
  <c r="EB680" i="90"/>
  <c r="EC680" i="90"/>
  <c r="EK680" i="90" l="1"/>
  <c r="FY680" i="90" l="1"/>
  <c r="GE680" i="90" l="1"/>
  <c r="FZ680" i="90"/>
  <c r="BX681" i="90" l="1"/>
  <c r="DY681" i="90"/>
  <c r="EG681" i="90"/>
  <c r="EJ681" i="90"/>
  <c r="EI681" i="90"/>
  <c r="BY681" i="90"/>
  <c r="BZ681" i="90" s="1"/>
  <c r="CA681" i="90" s="1"/>
  <c r="CB681" i="90" s="1"/>
  <c r="CC681" i="90" s="1"/>
  <c r="CD681" i="90" s="1"/>
  <c r="CE681" i="90" s="1"/>
  <c r="CF681" i="90" s="1"/>
  <c r="CG681" i="90" s="1"/>
  <c r="CH681" i="90" s="1"/>
  <c r="CI681" i="90" s="1"/>
  <c r="DH681" i="90"/>
  <c r="DI681" i="90" s="1"/>
  <c r="DJ681" i="90" s="1"/>
  <c r="DK681" i="90" s="1"/>
  <c r="DL681" i="90" s="1"/>
  <c r="DM681" i="90" s="1"/>
  <c r="DN681" i="90" s="1"/>
  <c r="DO681" i="90" s="1"/>
  <c r="DP681" i="90" s="1"/>
  <c r="DQ681" i="90" s="1"/>
  <c r="DR681" i="90" s="1"/>
  <c r="DS681" i="90" s="1"/>
  <c r="CP681" i="90"/>
  <c r="CQ681" i="90" s="1"/>
  <c r="CR681" i="90" s="1"/>
  <c r="CS681" i="90" s="1"/>
  <c r="CT681" i="90" s="1"/>
  <c r="CU681" i="90" s="1"/>
  <c r="CV681" i="90" s="1"/>
  <c r="CW681" i="90" s="1"/>
  <c r="CX681" i="90" s="1"/>
  <c r="CY681" i="90" s="1"/>
  <c r="CZ681" i="90" s="1"/>
  <c r="DA681" i="90" s="1"/>
  <c r="EA681" i="90"/>
  <c r="DZ681" i="90"/>
  <c r="EF681" i="90"/>
  <c r="EH681" i="90"/>
  <c r="EE681" i="90"/>
  <c r="EB681" i="90"/>
  <c r="EC681" i="90"/>
  <c r="ED681" i="90"/>
  <c r="EK681" i="90" l="1"/>
  <c r="FY681" i="90" l="1"/>
  <c r="GE681" i="90" l="1"/>
  <c r="FZ681" i="90"/>
  <c r="DH682" i="90" l="1"/>
  <c r="DI682" i="90" s="1"/>
  <c r="DJ682" i="90" s="1"/>
  <c r="DK682" i="90" s="1"/>
  <c r="DL682" i="90" s="1"/>
  <c r="DM682" i="90" s="1"/>
  <c r="DN682" i="90" s="1"/>
  <c r="DO682" i="90" s="1"/>
  <c r="DP682" i="90" s="1"/>
  <c r="DQ682" i="90" s="1"/>
  <c r="DR682" i="90" s="1"/>
  <c r="DS682" i="90" s="1"/>
  <c r="BX682" i="90"/>
  <c r="BY682" i="90" s="1"/>
  <c r="BZ682" i="90" s="1"/>
  <c r="CA682" i="90" s="1"/>
  <c r="CB682" i="90" s="1"/>
  <c r="CC682" i="90" s="1"/>
  <c r="CD682" i="90" s="1"/>
  <c r="CE682" i="90" s="1"/>
  <c r="CF682" i="90" s="1"/>
  <c r="CG682" i="90" s="1"/>
  <c r="CH682" i="90" s="1"/>
  <c r="CI682" i="90" s="1"/>
  <c r="EH682" i="90"/>
  <c r="CP682" i="90"/>
  <c r="CQ682" i="90" s="1"/>
  <c r="CR682" i="90" s="1"/>
  <c r="CS682" i="90" s="1"/>
  <c r="CT682" i="90" s="1"/>
  <c r="CU682" i="90" s="1"/>
  <c r="CV682" i="90" s="1"/>
  <c r="CW682" i="90" s="1"/>
  <c r="CX682" i="90" s="1"/>
  <c r="CY682" i="90" s="1"/>
  <c r="CZ682" i="90" s="1"/>
  <c r="DA682" i="90" s="1"/>
  <c r="EF682" i="90"/>
  <c r="EE682" i="90"/>
  <c r="EA682" i="90"/>
  <c r="EI682" i="90"/>
  <c r="EB682" i="90"/>
  <c r="DY682" i="90"/>
  <c r="EG682" i="90"/>
  <c r="EC682" i="90"/>
  <c r="EJ682" i="90"/>
  <c r="ED682" i="90"/>
  <c r="DZ682" i="90"/>
  <c r="EK682" i="90" l="1"/>
  <c r="FY682" i="90" s="1"/>
  <c r="FZ682" i="90" l="1"/>
  <c r="DH683" i="90" l="1"/>
  <c r="DI683" i="90" s="1"/>
  <c r="DJ683" i="90" s="1"/>
  <c r="DK683" i="90" s="1"/>
  <c r="DL683" i="90" s="1"/>
  <c r="DM683" i="90" s="1"/>
  <c r="DN683" i="90" s="1"/>
  <c r="DO683" i="90" s="1"/>
  <c r="DP683" i="90" s="1"/>
  <c r="DQ683" i="90" s="1"/>
  <c r="DR683" i="90" s="1"/>
  <c r="DS683" i="90" s="1"/>
  <c r="EC683" i="90"/>
  <c r="BX683" i="90"/>
  <c r="BY683" i="90" s="1"/>
  <c r="BZ683" i="90" s="1"/>
  <c r="CA683" i="90" s="1"/>
  <c r="CB683" i="90" s="1"/>
  <c r="CC683" i="90" s="1"/>
  <c r="CD683" i="90" s="1"/>
  <c r="CE683" i="90" s="1"/>
  <c r="CF683" i="90" s="1"/>
  <c r="CG683" i="90" s="1"/>
  <c r="CH683" i="90" s="1"/>
  <c r="CI683" i="90" s="1"/>
  <c r="DY683" i="90"/>
  <c r="EJ683" i="90"/>
  <c r="EA683" i="90"/>
  <c r="CP683" i="90"/>
  <c r="CQ683" i="90" s="1"/>
  <c r="CR683" i="90" s="1"/>
  <c r="CS683" i="90" s="1"/>
  <c r="CT683" i="90" s="1"/>
  <c r="CU683" i="90" s="1"/>
  <c r="CV683" i="90" s="1"/>
  <c r="CW683" i="90" s="1"/>
  <c r="CX683" i="90" s="1"/>
  <c r="CY683" i="90" s="1"/>
  <c r="CZ683" i="90" s="1"/>
  <c r="DA683" i="90" s="1"/>
  <c r="EE683" i="90"/>
  <c r="EB683" i="90"/>
  <c r="EF683" i="90"/>
  <c r="EH683" i="90"/>
  <c r="EI683" i="90"/>
  <c r="DZ683" i="90"/>
  <c r="EG683" i="90"/>
  <c r="ED683" i="90"/>
  <c r="EK683" i="90" l="1"/>
  <c r="FY683" i="90" l="1"/>
  <c r="FZ683" i="90" l="1"/>
  <c r="EH684" i="90" l="1"/>
  <c r="DY684" i="90"/>
  <c r="CP684" i="90"/>
  <c r="CQ684" i="90" s="1"/>
  <c r="CR684" i="90" s="1"/>
  <c r="CS684" i="90" s="1"/>
  <c r="CT684" i="90" s="1"/>
  <c r="CU684" i="90" s="1"/>
  <c r="CV684" i="90" s="1"/>
  <c r="CW684" i="90" s="1"/>
  <c r="CX684" i="90" s="1"/>
  <c r="CY684" i="90" s="1"/>
  <c r="CZ684" i="90" s="1"/>
  <c r="DA684" i="90" s="1"/>
  <c r="EJ684" i="90"/>
  <c r="EF684" i="90"/>
  <c r="EB684" i="90"/>
  <c r="EI684" i="90"/>
  <c r="EG684" i="90"/>
  <c r="EE684" i="90"/>
  <c r="DZ684" i="90"/>
  <c r="DH684" i="90"/>
  <c r="DI684" i="90" s="1"/>
  <c r="DJ684" i="90" s="1"/>
  <c r="DK684" i="90" s="1"/>
  <c r="DL684" i="90" s="1"/>
  <c r="DM684" i="90" s="1"/>
  <c r="DN684" i="90" s="1"/>
  <c r="DO684" i="90" s="1"/>
  <c r="DP684" i="90" s="1"/>
  <c r="DQ684" i="90" s="1"/>
  <c r="DR684" i="90" s="1"/>
  <c r="DS684" i="90" s="1"/>
  <c r="ED684" i="90"/>
  <c r="EA684" i="90"/>
  <c r="EC684" i="90"/>
  <c r="BX684" i="90" l="1"/>
  <c r="BY684" i="90" s="1"/>
  <c r="BZ684" i="90" s="1"/>
  <c r="CA684" i="90" s="1"/>
  <c r="CB684" i="90" s="1"/>
  <c r="CC684" i="90" s="1"/>
  <c r="CD684" i="90" s="1"/>
  <c r="CE684" i="90" s="1"/>
  <c r="CF684" i="90" s="1"/>
  <c r="CG684" i="90" s="1"/>
  <c r="CH684" i="90" s="1"/>
  <c r="CI684" i="90" s="1"/>
  <c r="EK684" i="90"/>
  <c r="FY684" i="90" l="1"/>
  <c r="GE684" i="90" l="1"/>
  <c r="FZ684" i="90"/>
  <c r="DY685" i="90" l="1"/>
  <c r="EI685" i="90"/>
  <c r="EA685" i="90"/>
  <c r="EF685" i="90"/>
  <c r="CP685" i="90"/>
  <c r="CQ685" i="90" s="1"/>
  <c r="CR685" i="90" s="1"/>
  <c r="CS685" i="90" s="1"/>
  <c r="CT685" i="90" s="1"/>
  <c r="CU685" i="90" s="1"/>
  <c r="CV685" i="90" s="1"/>
  <c r="CW685" i="90" s="1"/>
  <c r="CX685" i="90" s="1"/>
  <c r="CY685" i="90" s="1"/>
  <c r="CZ685" i="90" s="1"/>
  <c r="DA685" i="90" s="1"/>
  <c r="EH685" i="90"/>
  <c r="DZ685" i="90"/>
  <c r="EC685" i="90"/>
  <c r="EB685" i="90"/>
  <c r="EJ685" i="90"/>
  <c r="EE685" i="90"/>
  <c r="DH685" i="90"/>
  <c r="DI685" i="90" s="1"/>
  <c r="DJ685" i="90" s="1"/>
  <c r="DK685" i="90" s="1"/>
  <c r="DL685" i="90" s="1"/>
  <c r="DM685" i="90" s="1"/>
  <c r="DN685" i="90" s="1"/>
  <c r="DO685" i="90" s="1"/>
  <c r="DP685" i="90" s="1"/>
  <c r="DQ685" i="90" s="1"/>
  <c r="DR685" i="90" s="1"/>
  <c r="DS685" i="90" s="1"/>
  <c r="EG685" i="90"/>
  <c r="ED685" i="90"/>
  <c r="EK685" i="90" l="1"/>
  <c r="BX685" i="90"/>
  <c r="BY685" i="90" s="1"/>
  <c r="BZ685" i="90" s="1"/>
  <c r="CA685" i="90" s="1"/>
  <c r="CB685" i="90" s="1"/>
  <c r="CC685" i="90" s="1"/>
  <c r="CD685" i="90" s="1"/>
  <c r="CE685" i="90" s="1"/>
  <c r="CF685" i="90" s="1"/>
  <c r="CG685" i="90" s="1"/>
  <c r="CH685" i="90" s="1"/>
  <c r="CI685" i="90" s="1"/>
  <c r="FY685" i="90" l="1"/>
  <c r="FZ685" i="90" l="1"/>
  <c r="GE685" i="90"/>
  <c r="DH686" i="90" l="1"/>
  <c r="DI686" i="90" s="1"/>
  <c r="DJ686" i="90" s="1"/>
  <c r="DK686" i="90" s="1"/>
  <c r="DL686" i="90" s="1"/>
  <c r="DM686" i="90" s="1"/>
  <c r="DN686" i="90" s="1"/>
  <c r="DO686" i="90" s="1"/>
  <c r="DP686" i="90" s="1"/>
  <c r="DQ686" i="90" s="1"/>
  <c r="DR686" i="90" s="1"/>
  <c r="DS686" i="90" s="1"/>
  <c r="EB686" i="90"/>
  <c r="EG686" i="90"/>
  <c r="EI686" i="90"/>
  <c r="CP686" i="90"/>
  <c r="CQ686" i="90" s="1"/>
  <c r="CR686" i="90" s="1"/>
  <c r="CS686" i="90" s="1"/>
  <c r="CT686" i="90" s="1"/>
  <c r="CU686" i="90" s="1"/>
  <c r="CV686" i="90" s="1"/>
  <c r="CW686" i="90" s="1"/>
  <c r="CX686" i="90" s="1"/>
  <c r="CY686" i="90" s="1"/>
  <c r="CZ686" i="90" s="1"/>
  <c r="DA686" i="90" s="1"/>
  <c r="EF686" i="90"/>
  <c r="EJ686" i="90"/>
  <c r="EE686" i="90"/>
  <c r="BY686" i="90"/>
  <c r="BZ686" i="90" s="1"/>
  <c r="CA686" i="90" s="1"/>
  <c r="CB686" i="90" s="1"/>
  <c r="CC686" i="90" s="1"/>
  <c r="CD686" i="90" s="1"/>
  <c r="CE686" i="90" s="1"/>
  <c r="CF686" i="90" s="1"/>
  <c r="CG686" i="90" s="1"/>
  <c r="CH686" i="90" s="1"/>
  <c r="CI686" i="90" s="1"/>
  <c r="BX686" i="90"/>
  <c r="EC686" i="90"/>
  <c r="DY686" i="90"/>
  <c r="DZ686" i="90"/>
  <c r="EA686" i="90"/>
  <c r="ED686" i="90"/>
  <c r="EH686" i="90"/>
  <c r="EK686" i="90" l="1"/>
  <c r="FY686" i="90" l="1"/>
  <c r="FZ686" i="90" l="1"/>
  <c r="GE686" i="90"/>
  <c r="EJ687" i="90" l="1"/>
  <c r="EB687" i="90"/>
  <c r="CP687" i="90"/>
  <c r="CQ687" i="90" s="1"/>
  <c r="CR687" i="90" s="1"/>
  <c r="CS687" i="90" s="1"/>
  <c r="CT687" i="90" s="1"/>
  <c r="CU687" i="90" s="1"/>
  <c r="CV687" i="90" s="1"/>
  <c r="CW687" i="90" s="1"/>
  <c r="CX687" i="90" s="1"/>
  <c r="CY687" i="90" s="1"/>
  <c r="CZ687" i="90" s="1"/>
  <c r="DA687" i="90" s="1"/>
  <c r="DY687" i="90"/>
  <c r="ED687" i="90"/>
  <c r="EG687" i="90"/>
  <c r="EA687" i="90"/>
  <c r="EE687" i="90"/>
  <c r="DH687" i="90"/>
  <c r="DI687" i="90" s="1"/>
  <c r="DJ687" i="90" s="1"/>
  <c r="DK687" i="90" s="1"/>
  <c r="DL687" i="90" s="1"/>
  <c r="DM687" i="90" s="1"/>
  <c r="DN687" i="90" s="1"/>
  <c r="DO687" i="90" s="1"/>
  <c r="DP687" i="90" s="1"/>
  <c r="DQ687" i="90" s="1"/>
  <c r="DR687" i="90" s="1"/>
  <c r="DS687" i="90" s="1"/>
  <c r="EF687" i="90"/>
  <c r="BX687" i="90"/>
  <c r="BY687" i="90" s="1"/>
  <c r="BZ687" i="90" s="1"/>
  <c r="CA687" i="90" s="1"/>
  <c r="CB687" i="90" s="1"/>
  <c r="CC687" i="90" s="1"/>
  <c r="CD687" i="90" s="1"/>
  <c r="CE687" i="90" s="1"/>
  <c r="CF687" i="90" s="1"/>
  <c r="CG687" i="90" s="1"/>
  <c r="CH687" i="90" s="1"/>
  <c r="CI687" i="90" s="1"/>
  <c r="EI687" i="90"/>
  <c r="EH687" i="90"/>
  <c r="EC687" i="90"/>
  <c r="DZ687" i="90"/>
  <c r="EK687" i="90" l="1"/>
  <c r="FY687" i="90" l="1"/>
  <c r="FZ687" i="90" l="1"/>
  <c r="EH688" i="90" l="1"/>
  <c r="EA688" i="90"/>
  <c r="DH688" i="90"/>
  <c r="DI688" i="90" s="1"/>
  <c r="DJ688" i="90" s="1"/>
  <c r="DK688" i="90" s="1"/>
  <c r="DL688" i="90" s="1"/>
  <c r="DM688" i="90" s="1"/>
  <c r="DN688" i="90" s="1"/>
  <c r="DO688" i="90" s="1"/>
  <c r="DP688" i="90" s="1"/>
  <c r="DQ688" i="90" s="1"/>
  <c r="DR688" i="90" s="1"/>
  <c r="DS688" i="90" s="1"/>
  <c r="DY688" i="90"/>
  <c r="ED688" i="90"/>
  <c r="EC688" i="90"/>
  <c r="EB688" i="90"/>
  <c r="EG688" i="90"/>
  <c r="EI688" i="90"/>
  <c r="EE688" i="90"/>
  <c r="DZ688" i="90"/>
  <c r="BX688" i="90"/>
  <c r="BY688" i="90" s="1"/>
  <c r="BZ688" i="90" s="1"/>
  <c r="CA688" i="90" s="1"/>
  <c r="CB688" i="90" s="1"/>
  <c r="CC688" i="90" s="1"/>
  <c r="CD688" i="90" s="1"/>
  <c r="CE688" i="90" s="1"/>
  <c r="CF688" i="90" s="1"/>
  <c r="CG688" i="90" s="1"/>
  <c r="CH688" i="90" s="1"/>
  <c r="CI688" i="90" s="1"/>
  <c r="EF688" i="90"/>
  <c r="EJ688" i="90"/>
  <c r="CP688" i="90"/>
  <c r="CQ688" i="90" s="1"/>
  <c r="CR688" i="90" s="1"/>
  <c r="CS688" i="90" s="1"/>
  <c r="CT688" i="90" s="1"/>
  <c r="CU688" i="90" s="1"/>
  <c r="CV688" i="90" s="1"/>
  <c r="CW688" i="90" s="1"/>
  <c r="CX688" i="90" s="1"/>
  <c r="CY688" i="90" s="1"/>
  <c r="CZ688" i="90" s="1"/>
  <c r="DA688" i="90" s="1"/>
  <c r="EK688" i="90" l="1"/>
  <c r="FY688" i="90" l="1"/>
  <c r="GE688" i="90" l="1"/>
  <c r="FZ688" i="90"/>
  <c r="BX689" i="90" l="1"/>
  <c r="EE689" i="90"/>
  <c r="EG689" i="90"/>
  <c r="BY689" i="90"/>
  <c r="BZ689" i="90" s="1"/>
  <c r="CA689" i="90" s="1"/>
  <c r="CB689" i="90" s="1"/>
  <c r="CC689" i="90" s="1"/>
  <c r="CD689" i="90" s="1"/>
  <c r="CE689" i="90" s="1"/>
  <c r="CF689" i="90" s="1"/>
  <c r="CG689" i="90" s="1"/>
  <c r="CH689" i="90" s="1"/>
  <c r="CI689" i="90" s="1"/>
  <c r="EF689" i="90"/>
  <c r="CP689" i="90"/>
  <c r="CQ689" i="90" s="1"/>
  <c r="CR689" i="90" s="1"/>
  <c r="CS689" i="90" s="1"/>
  <c r="CT689" i="90" s="1"/>
  <c r="CU689" i="90" s="1"/>
  <c r="CV689" i="90" s="1"/>
  <c r="CW689" i="90" s="1"/>
  <c r="CX689" i="90" s="1"/>
  <c r="CY689" i="90" s="1"/>
  <c r="CZ689" i="90" s="1"/>
  <c r="DA689" i="90" s="1"/>
  <c r="EH689" i="90"/>
  <c r="EC689" i="90"/>
  <c r="EA689" i="90"/>
  <c r="DH689" i="90"/>
  <c r="DI689" i="90" s="1"/>
  <c r="DJ689" i="90" s="1"/>
  <c r="DK689" i="90" s="1"/>
  <c r="DL689" i="90" s="1"/>
  <c r="DM689" i="90" s="1"/>
  <c r="DN689" i="90" s="1"/>
  <c r="DO689" i="90" s="1"/>
  <c r="DP689" i="90" s="1"/>
  <c r="DQ689" i="90" s="1"/>
  <c r="DR689" i="90" s="1"/>
  <c r="DS689" i="90" s="1"/>
  <c r="EJ689" i="90"/>
  <c r="EB689" i="90"/>
  <c r="EI689" i="90"/>
  <c r="ED689" i="90"/>
  <c r="DY689" i="90"/>
  <c r="DZ689" i="90"/>
  <c r="EK689" i="90" l="1"/>
  <c r="FY689" i="90" s="1"/>
  <c r="FZ689" i="90" l="1"/>
  <c r="GE689" i="90"/>
  <c r="DH690" i="90" l="1"/>
  <c r="DI690" i="90" s="1"/>
  <c r="DJ690" i="90" s="1"/>
  <c r="DK690" i="90" s="1"/>
  <c r="DL690" i="90" s="1"/>
  <c r="DM690" i="90" s="1"/>
  <c r="DN690" i="90" s="1"/>
  <c r="DO690" i="90" s="1"/>
  <c r="DP690" i="90" s="1"/>
  <c r="DQ690" i="90" s="1"/>
  <c r="DR690" i="90" s="1"/>
  <c r="DS690" i="90" s="1"/>
  <c r="ED690" i="90"/>
  <c r="EA690" i="90"/>
  <c r="DZ690" i="90"/>
  <c r="EH690" i="90"/>
  <c r="EE690" i="90"/>
  <c r="EI690" i="90"/>
  <c r="CP690" i="90"/>
  <c r="CQ690" i="90" s="1"/>
  <c r="CR690" i="90" s="1"/>
  <c r="CS690" i="90" s="1"/>
  <c r="CT690" i="90" s="1"/>
  <c r="CU690" i="90" s="1"/>
  <c r="CV690" i="90" s="1"/>
  <c r="CW690" i="90" s="1"/>
  <c r="CX690" i="90" s="1"/>
  <c r="CY690" i="90" s="1"/>
  <c r="CZ690" i="90" s="1"/>
  <c r="DA690" i="90" s="1"/>
  <c r="EJ690" i="90"/>
  <c r="BX690" i="90"/>
  <c r="DY690" i="90"/>
  <c r="EC690" i="90"/>
  <c r="EF690" i="90"/>
  <c r="EG690" i="90"/>
  <c r="BY690" i="90"/>
  <c r="BZ690" i="90" s="1"/>
  <c r="CA690" i="90" s="1"/>
  <c r="CB690" i="90" s="1"/>
  <c r="CC690" i="90" s="1"/>
  <c r="CD690" i="90" s="1"/>
  <c r="CE690" i="90" s="1"/>
  <c r="CF690" i="90" s="1"/>
  <c r="CG690" i="90" s="1"/>
  <c r="CH690" i="90" s="1"/>
  <c r="CI690" i="90" s="1"/>
  <c r="EB690" i="90"/>
  <c r="EK690" i="90" l="1"/>
  <c r="FY690" i="90" l="1"/>
  <c r="FZ690" i="90" l="1"/>
  <c r="GE690" i="90"/>
  <c r="EA691" i="90" l="1"/>
  <c r="DH691" i="90"/>
  <c r="DI691" i="90" s="1"/>
  <c r="DJ691" i="90" s="1"/>
  <c r="DK691" i="90" s="1"/>
  <c r="DL691" i="90" s="1"/>
  <c r="DM691" i="90" s="1"/>
  <c r="DN691" i="90" s="1"/>
  <c r="DO691" i="90" s="1"/>
  <c r="DP691" i="90" s="1"/>
  <c r="DQ691" i="90" s="1"/>
  <c r="DR691" i="90" s="1"/>
  <c r="DS691" i="90" s="1"/>
  <c r="EE691" i="90"/>
  <c r="ED691" i="90"/>
  <c r="DZ691" i="90"/>
  <c r="BX691" i="90"/>
  <c r="BY691" i="90" s="1"/>
  <c r="BZ691" i="90" s="1"/>
  <c r="CA691" i="90" s="1"/>
  <c r="CB691" i="90" s="1"/>
  <c r="CC691" i="90" s="1"/>
  <c r="CD691" i="90" s="1"/>
  <c r="CE691" i="90" s="1"/>
  <c r="CF691" i="90" s="1"/>
  <c r="CG691" i="90" s="1"/>
  <c r="CH691" i="90" s="1"/>
  <c r="CI691" i="90" s="1"/>
  <c r="EJ691" i="90"/>
  <c r="EG691" i="90"/>
  <c r="EF691" i="90"/>
  <c r="EC691" i="90"/>
  <c r="EB691" i="90"/>
  <c r="EH691" i="90"/>
  <c r="EI691" i="90"/>
  <c r="DY691" i="90"/>
  <c r="CP691" i="90"/>
  <c r="CQ691" i="90" s="1"/>
  <c r="CR691" i="90" s="1"/>
  <c r="CS691" i="90" s="1"/>
  <c r="CT691" i="90" s="1"/>
  <c r="CU691" i="90" s="1"/>
  <c r="CV691" i="90" s="1"/>
  <c r="CW691" i="90" s="1"/>
  <c r="CX691" i="90" s="1"/>
  <c r="CY691" i="90" s="1"/>
  <c r="CZ691" i="90" s="1"/>
  <c r="DA691" i="90" s="1"/>
  <c r="EK691" i="90" l="1"/>
  <c r="FY691" i="90" s="1"/>
  <c r="FZ691" i="90" l="1"/>
  <c r="EE692" i="90" l="1"/>
  <c r="CP692" i="90"/>
  <c r="CQ692" i="90" s="1"/>
  <c r="CR692" i="90" s="1"/>
  <c r="CS692" i="90" s="1"/>
  <c r="CT692" i="90" s="1"/>
  <c r="CU692" i="90" s="1"/>
  <c r="CV692" i="90" s="1"/>
  <c r="CW692" i="90" s="1"/>
  <c r="CX692" i="90" s="1"/>
  <c r="CY692" i="90" s="1"/>
  <c r="CZ692" i="90" s="1"/>
  <c r="DA692" i="90" s="1"/>
  <c r="EI692" i="90"/>
  <c r="EA692" i="90"/>
  <c r="EC692" i="90"/>
  <c r="EJ692" i="90"/>
  <c r="EB692" i="90"/>
  <c r="EG692" i="90"/>
  <c r="EH692" i="90"/>
  <c r="ED692" i="90"/>
  <c r="BX692" i="90"/>
  <c r="BY692" i="90" s="1"/>
  <c r="BZ692" i="90" s="1"/>
  <c r="CA692" i="90" s="1"/>
  <c r="CB692" i="90" s="1"/>
  <c r="CC692" i="90" s="1"/>
  <c r="CD692" i="90" s="1"/>
  <c r="CE692" i="90" s="1"/>
  <c r="CF692" i="90" s="1"/>
  <c r="CG692" i="90" s="1"/>
  <c r="CH692" i="90" s="1"/>
  <c r="CI692" i="90" s="1"/>
  <c r="DY692" i="90"/>
  <c r="EF692" i="90"/>
  <c r="DH692" i="90"/>
  <c r="DI692" i="90" s="1"/>
  <c r="DJ692" i="90" s="1"/>
  <c r="DK692" i="90" s="1"/>
  <c r="DL692" i="90" s="1"/>
  <c r="DM692" i="90" s="1"/>
  <c r="DN692" i="90" s="1"/>
  <c r="DO692" i="90" s="1"/>
  <c r="DP692" i="90" s="1"/>
  <c r="DQ692" i="90" s="1"/>
  <c r="DR692" i="90" s="1"/>
  <c r="DS692" i="90" s="1"/>
  <c r="DZ692" i="90"/>
  <c r="EK692" i="90" l="1"/>
  <c r="FY692" i="90" l="1"/>
  <c r="FZ692" i="90" l="1"/>
  <c r="DZ693" i="90" l="1"/>
  <c r="BX693" i="90"/>
  <c r="BY693" i="90" s="1"/>
  <c r="BZ693" i="90" s="1"/>
  <c r="EI693" i="90"/>
  <c r="EC693" i="90"/>
  <c r="DH693" i="90"/>
  <c r="DI693" i="90" s="1"/>
  <c r="DJ693" i="90" s="1"/>
  <c r="DK693" i="90" s="1"/>
  <c r="DL693" i="90" s="1"/>
  <c r="DM693" i="90" s="1"/>
  <c r="DN693" i="90" s="1"/>
  <c r="DO693" i="90" s="1"/>
  <c r="DP693" i="90" s="1"/>
  <c r="DQ693" i="90" s="1"/>
  <c r="DR693" i="90" s="1"/>
  <c r="DS693" i="90" s="1"/>
  <c r="CA693" i="90"/>
  <c r="CB693" i="90" s="1"/>
  <c r="CC693" i="90" s="1"/>
  <c r="CD693" i="90" s="1"/>
  <c r="CE693" i="90" s="1"/>
  <c r="CF693" i="90" s="1"/>
  <c r="CG693" i="90" s="1"/>
  <c r="CH693" i="90" s="1"/>
  <c r="CI693" i="90" s="1"/>
  <c r="DY693" i="90"/>
  <c r="EA693" i="90"/>
  <c r="CP693" i="90"/>
  <c r="CQ693" i="90" s="1"/>
  <c r="CR693" i="90" s="1"/>
  <c r="CS693" i="90" s="1"/>
  <c r="CT693" i="90" s="1"/>
  <c r="CU693" i="90" s="1"/>
  <c r="CV693" i="90" s="1"/>
  <c r="CW693" i="90" s="1"/>
  <c r="CX693" i="90" s="1"/>
  <c r="CY693" i="90" s="1"/>
  <c r="CZ693" i="90" s="1"/>
  <c r="DA693" i="90" s="1"/>
  <c r="ED693" i="90"/>
  <c r="EB693" i="90"/>
  <c r="EJ693" i="90"/>
  <c r="EF693" i="90"/>
  <c r="EE693" i="90"/>
  <c r="EG693" i="90"/>
  <c r="EH693" i="90"/>
  <c r="EK693" i="90" l="1"/>
  <c r="FY693" i="90" l="1"/>
  <c r="GE693" i="90" l="1"/>
  <c r="FZ693" i="90"/>
  <c r="EA694" i="90" l="1"/>
  <c r="EI694" i="90"/>
  <c r="EJ694" i="90"/>
  <c r="EC694" i="90"/>
  <c r="DH694" i="90"/>
  <c r="DI694" i="90" s="1"/>
  <c r="DJ694" i="90" s="1"/>
  <c r="DK694" i="90" s="1"/>
  <c r="DL694" i="90" s="1"/>
  <c r="DM694" i="90" s="1"/>
  <c r="DN694" i="90" s="1"/>
  <c r="DO694" i="90" s="1"/>
  <c r="DP694" i="90" s="1"/>
  <c r="DQ694" i="90" s="1"/>
  <c r="DR694" i="90" s="1"/>
  <c r="DS694" i="90" s="1"/>
  <c r="EG694" i="90"/>
  <c r="DZ694" i="90"/>
  <c r="CP694" i="90"/>
  <c r="CQ694" i="90" s="1"/>
  <c r="CR694" i="90" s="1"/>
  <c r="CS694" i="90" s="1"/>
  <c r="CT694" i="90" s="1"/>
  <c r="CU694" i="90" s="1"/>
  <c r="CV694" i="90" s="1"/>
  <c r="CW694" i="90" s="1"/>
  <c r="CX694" i="90" s="1"/>
  <c r="CY694" i="90" s="1"/>
  <c r="CZ694" i="90" s="1"/>
  <c r="DA694" i="90" s="1"/>
  <c r="BX694" i="90"/>
  <c r="BY694" i="90" s="1"/>
  <c r="BZ694" i="90" s="1"/>
  <c r="CA694" i="90" s="1"/>
  <c r="CB694" i="90" s="1"/>
  <c r="CC694" i="90" s="1"/>
  <c r="CD694" i="90" s="1"/>
  <c r="CE694" i="90" s="1"/>
  <c r="CF694" i="90" s="1"/>
  <c r="CG694" i="90" s="1"/>
  <c r="CH694" i="90" s="1"/>
  <c r="CI694" i="90" s="1"/>
  <c r="DY694" i="90"/>
  <c r="EF694" i="90"/>
  <c r="EB694" i="90"/>
  <c r="EE694" i="90"/>
  <c r="ED694" i="90"/>
  <c r="EH694" i="90"/>
  <c r="EK694" i="90" l="1"/>
  <c r="FY694" i="90" s="1"/>
  <c r="GE694" i="90" l="1"/>
  <c r="FZ694" i="90"/>
  <c r="EE695" i="90" l="1"/>
  <c r="EH695" i="90"/>
  <c r="DH695" i="90"/>
  <c r="DI695" i="90" s="1"/>
  <c r="DJ695" i="90" s="1"/>
  <c r="DK695" i="90" s="1"/>
  <c r="DL695" i="90" s="1"/>
  <c r="DM695" i="90" s="1"/>
  <c r="DN695" i="90" s="1"/>
  <c r="DO695" i="90" s="1"/>
  <c r="DP695" i="90" s="1"/>
  <c r="DQ695" i="90" s="1"/>
  <c r="DR695" i="90" s="1"/>
  <c r="DS695" i="90" s="1"/>
  <c r="EC695" i="90"/>
  <c r="CP695" i="90"/>
  <c r="CQ695" i="90" s="1"/>
  <c r="CR695" i="90" s="1"/>
  <c r="CS695" i="90" s="1"/>
  <c r="CT695" i="90" s="1"/>
  <c r="CU695" i="90" s="1"/>
  <c r="CV695" i="90" s="1"/>
  <c r="CW695" i="90" s="1"/>
  <c r="CX695" i="90" s="1"/>
  <c r="CY695" i="90" s="1"/>
  <c r="CZ695" i="90" s="1"/>
  <c r="DA695" i="90" s="1"/>
  <c r="DY695" i="90"/>
  <c r="EJ695" i="90"/>
  <c r="EB695" i="90"/>
  <c r="DZ695" i="90"/>
  <c r="EF695" i="90"/>
  <c r="ED695" i="90"/>
  <c r="EG695" i="90"/>
  <c r="EI695" i="90"/>
  <c r="EA695" i="90"/>
  <c r="BX695" i="90" l="1"/>
  <c r="BY695" i="90" s="1"/>
  <c r="BZ695" i="90" s="1"/>
  <c r="CA695" i="90" s="1"/>
  <c r="CB695" i="90" s="1"/>
  <c r="CC695" i="90" s="1"/>
  <c r="CD695" i="90" s="1"/>
  <c r="CE695" i="90" s="1"/>
  <c r="CF695" i="90" s="1"/>
  <c r="CG695" i="90" s="1"/>
  <c r="CH695" i="90" s="1"/>
  <c r="CI695" i="90" s="1"/>
  <c r="EK695" i="90"/>
  <c r="FY695" i="90" s="1"/>
  <c r="GE695" i="90" l="1"/>
  <c r="FZ695" i="90"/>
  <c r="BX696" i="90" l="1"/>
  <c r="BY696" i="90" s="1"/>
  <c r="CP696" i="90"/>
  <c r="CQ696" i="90" s="1"/>
  <c r="CR696" i="90" s="1"/>
  <c r="CS696" i="90" s="1"/>
  <c r="CT696" i="90" s="1"/>
  <c r="CU696" i="90" s="1"/>
  <c r="CV696" i="90" s="1"/>
  <c r="CW696" i="90" s="1"/>
  <c r="CX696" i="90" s="1"/>
  <c r="CY696" i="90" s="1"/>
  <c r="CZ696" i="90" s="1"/>
  <c r="DA696" i="90" s="1"/>
  <c r="DZ696" i="90"/>
  <c r="EG696" i="90"/>
  <c r="ED696" i="90"/>
  <c r="EJ696" i="90"/>
  <c r="EB696" i="90"/>
  <c r="DH696" i="90"/>
  <c r="DI696" i="90" s="1"/>
  <c r="DJ696" i="90" s="1"/>
  <c r="DK696" i="90" s="1"/>
  <c r="DL696" i="90" s="1"/>
  <c r="DM696" i="90" s="1"/>
  <c r="DN696" i="90" s="1"/>
  <c r="DO696" i="90" s="1"/>
  <c r="DP696" i="90" s="1"/>
  <c r="DQ696" i="90" s="1"/>
  <c r="DR696" i="90" s="1"/>
  <c r="DS696" i="90" s="1"/>
  <c r="EC696" i="90"/>
  <c r="BZ696" i="90"/>
  <c r="CA696" i="90" s="1"/>
  <c r="CB696" i="90" s="1"/>
  <c r="CC696" i="90" s="1"/>
  <c r="CD696" i="90" s="1"/>
  <c r="CE696" i="90" s="1"/>
  <c r="CF696" i="90" s="1"/>
  <c r="CG696" i="90" s="1"/>
  <c r="CH696" i="90" s="1"/>
  <c r="CI696" i="90" s="1"/>
  <c r="EH696" i="90"/>
  <c r="DY696" i="90"/>
  <c r="EI696" i="90"/>
  <c r="EF696" i="90"/>
  <c r="EA696" i="90"/>
  <c r="EE696" i="90"/>
  <c r="EK696" i="90" l="1"/>
  <c r="FY696" i="90" s="1"/>
  <c r="GE696" i="90" l="1"/>
  <c r="FZ696" i="90"/>
  <c r="BX697" i="90" l="1"/>
  <c r="BY697" i="90" s="1"/>
  <c r="BZ697" i="90" s="1"/>
  <c r="CA697" i="90" s="1"/>
  <c r="CB697" i="90" s="1"/>
  <c r="CC697" i="90" s="1"/>
  <c r="CD697" i="90" s="1"/>
  <c r="CE697" i="90" s="1"/>
  <c r="CF697" i="90" s="1"/>
  <c r="CG697" i="90" s="1"/>
  <c r="CH697" i="90" s="1"/>
  <c r="CI697" i="90" s="1"/>
  <c r="EI697" i="90"/>
  <c r="EE697" i="90"/>
  <c r="EJ697" i="90"/>
  <c r="CP697" i="90"/>
  <c r="CQ697" i="90" s="1"/>
  <c r="CR697" i="90" s="1"/>
  <c r="CS697" i="90" s="1"/>
  <c r="CT697" i="90" s="1"/>
  <c r="CU697" i="90" s="1"/>
  <c r="CV697" i="90" s="1"/>
  <c r="CW697" i="90" s="1"/>
  <c r="CX697" i="90" s="1"/>
  <c r="CY697" i="90" s="1"/>
  <c r="CZ697" i="90" s="1"/>
  <c r="DA697" i="90" s="1"/>
  <c r="EF697" i="90"/>
  <c r="EC697" i="90"/>
  <c r="EB697" i="90"/>
  <c r="ED697" i="90"/>
  <c r="DZ697" i="90"/>
  <c r="EG697" i="90"/>
  <c r="DH697" i="90"/>
  <c r="DI697" i="90" s="1"/>
  <c r="DJ697" i="90" s="1"/>
  <c r="DK697" i="90" s="1"/>
  <c r="DL697" i="90" s="1"/>
  <c r="DM697" i="90" s="1"/>
  <c r="DN697" i="90" s="1"/>
  <c r="DO697" i="90" s="1"/>
  <c r="DP697" i="90" s="1"/>
  <c r="DQ697" i="90" s="1"/>
  <c r="DR697" i="90" s="1"/>
  <c r="DS697" i="90" s="1"/>
  <c r="DY697" i="90"/>
  <c r="EA697" i="90"/>
  <c r="EH697" i="90"/>
  <c r="EK697" i="90" l="1"/>
  <c r="FY697" i="90" l="1"/>
  <c r="FZ697" i="90" s="1"/>
  <c r="EJ698" i="90" l="1"/>
  <c r="EA698" i="90"/>
  <c r="EH698" i="90"/>
  <c r="EI698" i="90"/>
  <c r="BX698" i="90"/>
  <c r="BY698" i="90" s="1"/>
  <c r="BZ698" i="90" s="1"/>
  <c r="CA698" i="90" s="1"/>
  <c r="CB698" i="90" s="1"/>
  <c r="CC698" i="90" s="1"/>
  <c r="CD698" i="90" s="1"/>
  <c r="CE698" i="90" s="1"/>
  <c r="CF698" i="90" s="1"/>
  <c r="CG698" i="90" s="1"/>
  <c r="CH698" i="90" s="1"/>
  <c r="CI698" i="90" s="1"/>
  <c r="EE698" i="90"/>
  <c r="CP698" i="90"/>
  <c r="CQ698" i="90" s="1"/>
  <c r="CR698" i="90" s="1"/>
  <c r="CS698" i="90" s="1"/>
  <c r="CT698" i="90" s="1"/>
  <c r="CU698" i="90" s="1"/>
  <c r="CV698" i="90" s="1"/>
  <c r="CW698" i="90" s="1"/>
  <c r="CX698" i="90" s="1"/>
  <c r="CY698" i="90" s="1"/>
  <c r="CZ698" i="90" s="1"/>
  <c r="DA698" i="90" s="1"/>
  <c r="EF698" i="90"/>
  <c r="DZ698" i="90"/>
  <c r="EB698" i="90"/>
  <c r="DH698" i="90"/>
  <c r="DI698" i="90" s="1"/>
  <c r="DJ698" i="90" s="1"/>
  <c r="DK698" i="90" s="1"/>
  <c r="DL698" i="90" s="1"/>
  <c r="DM698" i="90" s="1"/>
  <c r="DN698" i="90" s="1"/>
  <c r="DO698" i="90" s="1"/>
  <c r="DP698" i="90" s="1"/>
  <c r="DQ698" i="90" s="1"/>
  <c r="DR698" i="90" s="1"/>
  <c r="DS698" i="90" s="1"/>
  <c r="EG698" i="90"/>
  <c r="DY698" i="90"/>
  <c r="ED698" i="90"/>
  <c r="EC698" i="90"/>
  <c r="EK698" i="90" l="1"/>
  <c r="FY698" i="90" s="1"/>
  <c r="FZ698" i="90" l="1"/>
  <c r="GE698" i="90" s="1"/>
  <c r="CP699" i="90" l="1"/>
  <c r="CQ699" i="90" s="1"/>
  <c r="CR699" i="90" s="1"/>
  <c r="CS699" i="90" s="1"/>
  <c r="CT699" i="90" s="1"/>
  <c r="CU699" i="90" s="1"/>
  <c r="CV699" i="90" s="1"/>
  <c r="CW699" i="90" s="1"/>
  <c r="CX699" i="90" s="1"/>
  <c r="CY699" i="90" s="1"/>
  <c r="CZ699" i="90" s="1"/>
  <c r="DA699" i="90" s="1"/>
  <c r="DH699" i="90"/>
  <c r="DI699" i="90" s="1"/>
  <c r="DJ699" i="90" s="1"/>
  <c r="DK699" i="90" s="1"/>
  <c r="DL699" i="90" s="1"/>
  <c r="DM699" i="90" s="1"/>
  <c r="DN699" i="90" s="1"/>
  <c r="DO699" i="90" s="1"/>
  <c r="DP699" i="90" s="1"/>
  <c r="DQ699" i="90" s="1"/>
  <c r="DR699" i="90" s="1"/>
  <c r="DS699" i="90" s="1"/>
  <c r="ED699" i="90"/>
  <c r="EB699" i="90"/>
  <c r="EJ699" i="90"/>
  <c r="EI699" i="90"/>
  <c r="EH699" i="90"/>
  <c r="EC699" i="90"/>
  <c r="DY699" i="90"/>
  <c r="BX699" i="90"/>
  <c r="BY699" i="90" s="1"/>
  <c r="BZ699" i="90" s="1"/>
  <c r="CA699" i="90" s="1"/>
  <c r="DZ699" i="90"/>
  <c r="EA699" i="90"/>
  <c r="EE699" i="90"/>
  <c r="EF699" i="90"/>
  <c r="CB699" i="90"/>
  <c r="CC699" i="90" s="1"/>
  <c r="CD699" i="90" s="1"/>
  <c r="CE699" i="90" s="1"/>
  <c r="CF699" i="90" s="1"/>
  <c r="CG699" i="90" s="1"/>
  <c r="CH699" i="90" s="1"/>
  <c r="CI699" i="90" s="1"/>
  <c r="EG699" i="90"/>
  <c r="GG698" i="90"/>
  <c r="GH698" i="90"/>
  <c r="GF698" i="90" l="1"/>
  <c r="EK699" i="90"/>
  <c r="FY699" i="90" s="1"/>
  <c r="FZ699" i="90" l="1"/>
  <c r="GE699" i="90" s="1"/>
  <c r="DH700" i="90" l="1"/>
  <c r="DI700" i="90" s="1"/>
  <c r="DJ700" i="90" s="1"/>
  <c r="DK700" i="90" s="1"/>
  <c r="DL700" i="90" s="1"/>
  <c r="DM700" i="90" s="1"/>
  <c r="DN700" i="90" s="1"/>
  <c r="DO700" i="90" s="1"/>
  <c r="DP700" i="90" s="1"/>
  <c r="DQ700" i="90" s="1"/>
  <c r="DR700" i="90" s="1"/>
  <c r="DS700" i="90" s="1"/>
  <c r="EB700" i="90"/>
  <c r="ED700" i="90"/>
  <c r="CP700" i="90"/>
  <c r="CQ700" i="90" s="1"/>
  <c r="CR700" i="90" s="1"/>
  <c r="CS700" i="90" s="1"/>
  <c r="CT700" i="90" s="1"/>
  <c r="CU700" i="90" s="1"/>
  <c r="CV700" i="90" s="1"/>
  <c r="CW700" i="90" s="1"/>
  <c r="CX700" i="90" s="1"/>
  <c r="CY700" i="90" s="1"/>
  <c r="CZ700" i="90" s="1"/>
  <c r="DA700" i="90" s="1"/>
  <c r="EI700" i="90"/>
  <c r="EC700" i="90"/>
  <c r="EE700" i="90"/>
  <c r="EG700" i="90"/>
  <c r="BX700" i="90"/>
  <c r="BY700" i="90" s="1"/>
  <c r="BZ700" i="90" s="1"/>
  <c r="CA700" i="90" s="1"/>
  <c r="CB700" i="90" s="1"/>
  <c r="CC700" i="90" s="1"/>
  <c r="CD700" i="90" s="1"/>
  <c r="CE700" i="90" s="1"/>
  <c r="CF700" i="90" s="1"/>
  <c r="CG700" i="90" s="1"/>
  <c r="CH700" i="90" s="1"/>
  <c r="CI700" i="90" s="1"/>
  <c r="EA700" i="90"/>
  <c r="EF700" i="90"/>
  <c r="DY700" i="90"/>
  <c r="EJ700" i="90"/>
  <c r="EH700" i="90"/>
  <c r="DZ700" i="90"/>
  <c r="GH699" i="90"/>
  <c r="GG699" i="90"/>
  <c r="GF699" i="90" l="1"/>
  <c r="EK700" i="90"/>
  <c r="FY700" i="90" s="1"/>
  <c r="FZ700" i="90" l="1"/>
  <c r="GE700" i="90" s="1"/>
  <c r="EJ701" i="90" l="1"/>
  <c r="EG701" i="90"/>
  <c r="DZ701" i="90"/>
  <c r="EE701" i="90"/>
  <c r="EC701" i="90"/>
  <c r="EI701" i="90"/>
  <c r="EA701" i="90"/>
  <c r="EF701" i="90"/>
  <c r="CP701" i="90"/>
  <c r="CQ701" i="90" s="1"/>
  <c r="CR701" i="90" s="1"/>
  <c r="CS701" i="90" s="1"/>
  <c r="CT701" i="90" s="1"/>
  <c r="CU701" i="90" s="1"/>
  <c r="CV701" i="90" s="1"/>
  <c r="CW701" i="90" s="1"/>
  <c r="CX701" i="90" s="1"/>
  <c r="CY701" i="90" s="1"/>
  <c r="CZ701" i="90" s="1"/>
  <c r="DA701" i="90" s="1"/>
  <c r="EB701" i="90"/>
  <c r="DY701" i="90"/>
  <c r="EH701" i="90"/>
  <c r="ED701" i="90"/>
  <c r="DH701" i="90"/>
  <c r="DI701" i="90" s="1"/>
  <c r="DJ701" i="90" s="1"/>
  <c r="DK701" i="90" s="1"/>
  <c r="DL701" i="90" s="1"/>
  <c r="DM701" i="90" s="1"/>
  <c r="DN701" i="90" s="1"/>
  <c r="DO701" i="90" s="1"/>
  <c r="DP701" i="90" s="1"/>
  <c r="DQ701" i="90" s="1"/>
  <c r="DR701" i="90" s="1"/>
  <c r="DS701" i="90" s="1"/>
  <c r="GH700" i="90"/>
  <c r="GG700" i="90"/>
  <c r="GF700" i="90" l="1"/>
  <c r="BX701" i="90"/>
  <c r="BY701" i="90" s="1"/>
  <c r="BZ701" i="90" s="1"/>
  <c r="CA701" i="90" s="1"/>
  <c r="CB701" i="90" s="1"/>
  <c r="CC701" i="90" s="1"/>
  <c r="CD701" i="90" s="1"/>
  <c r="CE701" i="90" s="1"/>
  <c r="CF701" i="90" s="1"/>
  <c r="CG701" i="90" s="1"/>
  <c r="CH701" i="90" s="1"/>
  <c r="CI701" i="90" s="1"/>
  <c r="EK701" i="90"/>
  <c r="FY701" i="90" l="1"/>
  <c r="FZ701" i="90" l="1"/>
  <c r="GE701" i="90"/>
  <c r="BX702" i="90" l="1"/>
  <c r="BY702" i="90" s="1"/>
  <c r="EI702" i="90"/>
  <c r="EB702" i="90"/>
  <c r="EE702" i="90"/>
  <c r="EC702" i="90"/>
  <c r="EF702" i="90"/>
  <c r="DH702" i="90"/>
  <c r="DI702" i="90" s="1"/>
  <c r="DJ702" i="90" s="1"/>
  <c r="DK702" i="90" s="1"/>
  <c r="DL702" i="90" s="1"/>
  <c r="DM702" i="90" s="1"/>
  <c r="DN702" i="90" s="1"/>
  <c r="DO702" i="90" s="1"/>
  <c r="DP702" i="90" s="1"/>
  <c r="DQ702" i="90" s="1"/>
  <c r="DR702" i="90" s="1"/>
  <c r="DS702" i="90" s="1"/>
  <c r="EJ702" i="90"/>
  <c r="CP702" i="90"/>
  <c r="CQ702" i="90" s="1"/>
  <c r="CR702" i="90" s="1"/>
  <c r="CS702" i="90" s="1"/>
  <c r="CT702" i="90" s="1"/>
  <c r="CU702" i="90" s="1"/>
  <c r="CV702" i="90" s="1"/>
  <c r="CW702" i="90" s="1"/>
  <c r="CX702" i="90" s="1"/>
  <c r="CY702" i="90" s="1"/>
  <c r="CZ702" i="90" s="1"/>
  <c r="DA702" i="90" s="1"/>
  <c r="EH702" i="90"/>
  <c r="DY702" i="90"/>
  <c r="EG702" i="90"/>
  <c r="ED702" i="90"/>
  <c r="BZ702" i="90"/>
  <c r="CA702" i="90" s="1"/>
  <c r="CB702" i="90" s="1"/>
  <c r="CC702" i="90" s="1"/>
  <c r="CD702" i="90" s="1"/>
  <c r="CE702" i="90" s="1"/>
  <c r="CF702" i="90" s="1"/>
  <c r="CG702" i="90" s="1"/>
  <c r="CH702" i="90" s="1"/>
  <c r="CI702" i="90" s="1"/>
  <c r="DZ702" i="90"/>
  <c r="EA702" i="90"/>
  <c r="EK702" i="90" l="1"/>
  <c r="FY702" i="90" l="1"/>
  <c r="GE702" i="90" l="1"/>
  <c r="FZ702" i="90"/>
  <c r="DH703" i="90" l="1"/>
  <c r="DI703" i="90" s="1"/>
  <c r="DJ703" i="90" s="1"/>
  <c r="DK703" i="90" s="1"/>
  <c r="DL703" i="90" s="1"/>
  <c r="DM703" i="90" s="1"/>
  <c r="DN703" i="90" s="1"/>
  <c r="DO703" i="90" s="1"/>
  <c r="DP703" i="90" s="1"/>
  <c r="DQ703" i="90" s="1"/>
  <c r="DR703" i="90" s="1"/>
  <c r="DS703" i="90" s="1"/>
  <c r="CP703" i="90"/>
  <c r="CQ703" i="90" s="1"/>
  <c r="CR703" i="90" s="1"/>
  <c r="CS703" i="90" s="1"/>
  <c r="CT703" i="90" s="1"/>
  <c r="CU703" i="90" s="1"/>
  <c r="CV703" i="90" s="1"/>
  <c r="CW703" i="90" s="1"/>
  <c r="CX703" i="90" s="1"/>
  <c r="CY703" i="90" s="1"/>
  <c r="CZ703" i="90" s="1"/>
  <c r="DA703" i="90" s="1"/>
  <c r="EE703" i="90"/>
  <c r="EJ703" i="90"/>
  <c r="DZ703" i="90"/>
  <c r="BX703" i="90"/>
  <c r="BY703" i="90" s="1"/>
  <c r="BZ703" i="90" s="1"/>
  <c r="CA703" i="90" s="1"/>
  <c r="EI703" i="90"/>
  <c r="EF703" i="90"/>
  <c r="EH703" i="90"/>
  <c r="DY703" i="90"/>
  <c r="EC703" i="90"/>
  <c r="EA703" i="90"/>
  <c r="EB703" i="90"/>
  <c r="CB703" i="90"/>
  <c r="CC703" i="90" s="1"/>
  <c r="CD703" i="90" s="1"/>
  <c r="CE703" i="90" s="1"/>
  <c r="CF703" i="90" s="1"/>
  <c r="CG703" i="90" s="1"/>
  <c r="CH703" i="90" s="1"/>
  <c r="CI703" i="90" s="1"/>
  <c r="EG703" i="90"/>
  <c r="ED703" i="90"/>
  <c r="EK703" i="90" l="1"/>
  <c r="FY703" i="90" s="1"/>
  <c r="GE703" i="90" l="1"/>
  <c r="FZ703" i="90"/>
  <c r="DH704" i="90" l="1"/>
  <c r="DI704" i="90" s="1"/>
  <c r="DJ704" i="90" s="1"/>
  <c r="DK704" i="90" s="1"/>
  <c r="DL704" i="90" s="1"/>
  <c r="DM704" i="90" s="1"/>
  <c r="DN704" i="90" s="1"/>
  <c r="DO704" i="90" s="1"/>
  <c r="DP704" i="90" s="1"/>
  <c r="DQ704" i="90" s="1"/>
  <c r="DR704" i="90" s="1"/>
  <c r="DS704" i="90" s="1"/>
  <c r="EA704" i="90"/>
  <c r="EC704" i="90"/>
  <c r="EF704" i="90"/>
  <c r="DZ704" i="90"/>
  <c r="ED704" i="90"/>
  <c r="EI704" i="90"/>
  <c r="EE704" i="90"/>
  <c r="CP704" i="90"/>
  <c r="CQ704" i="90" s="1"/>
  <c r="CR704" i="90" s="1"/>
  <c r="CS704" i="90" s="1"/>
  <c r="CT704" i="90" s="1"/>
  <c r="CU704" i="90" s="1"/>
  <c r="CV704" i="90" s="1"/>
  <c r="CW704" i="90" s="1"/>
  <c r="CX704" i="90" s="1"/>
  <c r="CY704" i="90" s="1"/>
  <c r="CZ704" i="90" s="1"/>
  <c r="DA704" i="90" s="1"/>
  <c r="EG704" i="90"/>
  <c r="EB704" i="90"/>
  <c r="DY704" i="90"/>
  <c r="EJ704" i="90"/>
  <c r="BX704" i="90"/>
  <c r="BY704" i="90" s="1"/>
  <c r="BZ704" i="90" s="1"/>
  <c r="CA704" i="90" s="1"/>
  <c r="CB704" i="90" s="1"/>
  <c r="CC704" i="90" s="1"/>
  <c r="CD704" i="90" s="1"/>
  <c r="CE704" i="90" s="1"/>
  <c r="CF704" i="90" s="1"/>
  <c r="CG704" i="90" s="1"/>
  <c r="CH704" i="90" s="1"/>
  <c r="CI704" i="90" s="1"/>
  <c r="EH704" i="90"/>
  <c r="EK704" i="90" l="1"/>
  <c r="FY704" i="90" l="1"/>
  <c r="GE704" i="90" s="1"/>
  <c r="DH705" i="90" l="1"/>
  <c r="DI705" i="90" s="1"/>
  <c r="DJ705" i="90" s="1"/>
  <c r="DK705" i="90" s="1"/>
  <c r="DL705" i="90" s="1"/>
  <c r="DM705" i="90" s="1"/>
  <c r="DN705" i="90" s="1"/>
  <c r="DO705" i="90" s="1"/>
  <c r="DP705" i="90" s="1"/>
  <c r="DQ705" i="90" s="1"/>
  <c r="DR705" i="90" s="1"/>
  <c r="DS705" i="90" s="1"/>
  <c r="FZ704" i="90"/>
  <c r="EG705" i="90" l="1"/>
  <c r="EA705" i="90"/>
  <c r="ED705" i="90"/>
  <c r="EI705" i="90"/>
  <c r="EH705" i="90"/>
  <c r="CP705" i="90"/>
  <c r="CQ705" i="90" s="1"/>
  <c r="CR705" i="90" s="1"/>
  <c r="CS705" i="90" s="1"/>
  <c r="CT705" i="90" s="1"/>
  <c r="CU705" i="90" s="1"/>
  <c r="CV705" i="90" s="1"/>
  <c r="CW705" i="90" s="1"/>
  <c r="CX705" i="90" s="1"/>
  <c r="CY705" i="90" s="1"/>
  <c r="CZ705" i="90" s="1"/>
  <c r="DA705" i="90" s="1"/>
  <c r="DZ705" i="90"/>
  <c r="EC705" i="90"/>
  <c r="EJ705" i="90"/>
  <c r="BX705" i="90"/>
  <c r="BY705" i="90" s="1"/>
  <c r="BZ705" i="90" s="1"/>
  <c r="CA705" i="90" s="1"/>
  <c r="CB705" i="90" s="1"/>
  <c r="CC705" i="90" s="1"/>
  <c r="CD705" i="90" s="1"/>
  <c r="CE705" i="90" s="1"/>
  <c r="CF705" i="90" s="1"/>
  <c r="CG705" i="90" s="1"/>
  <c r="CH705" i="90" s="1"/>
  <c r="CI705" i="90" s="1"/>
  <c r="EF705" i="90"/>
  <c r="EE705" i="90"/>
  <c r="EB705" i="90"/>
  <c r="DY705" i="90"/>
  <c r="EK705" i="90" l="1"/>
  <c r="FY705" i="90" s="1"/>
  <c r="GE705" i="90" s="1"/>
  <c r="FZ705" i="90" l="1"/>
  <c r="EH706" i="90"/>
  <c r="DZ706" i="90"/>
  <c r="EJ706" i="90"/>
  <c r="ED706" i="90"/>
  <c r="DH706" i="90"/>
  <c r="DI706" i="90" s="1"/>
  <c r="DJ706" i="90" s="1"/>
  <c r="DK706" i="90" s="1"/>
  <c r="DL706" i="90" s="1"/>
  <c r="DM706" i="90" s="1"/>
  <c r="DN706" i="90" s="1"/>
  <c r="DO706" i="90" s="1"/>
  <c r="DP706" i="90" s="1"/>
  <c r="DQ706" i="90" s="1"/>
  <c r="DR706" i="90" s="1"/>
  <c r="DS706" i="90" s="1"/>
  <c r="EC706" i="90"/>
  <c r="EB706" i="90"/>
  <c r="EE706" i="90" l="1"/>
  <c r="EF706" i="90"/>
  <c r="EI706" i="90"/>
  <c r="EA706" i="90"/>
  <c r="BX706" i="90"/>
  <c r="BY706" i="90" s="1"/>
  <c r="BZ706" i="90" s="1"/>
  <c r="CA706" i="90" s="1"/>
  <c r="CB706" i="90" s="1"/>
  <c r="CC706" i="90" s="1"/>
  <c r="CD706" i="90" s="1"/>
  <c r="CE706" i="90" s="1"/>
  <c r="CF706" i="90" s="1"/>
  <c r="CG706" i="90" s="1"/>
  <c r="CH706" i="90" s="1"/>
  <c r="CI706" i="90" s="1"/>
  <c r="DY706" i="90"/>
  <c r="CP706" i="90"/>
  <c r="CQ706" i="90" s="1"/>
  <c r="CR706" i="90" s="1"/>
  <c r="CS706" i="90" s="1"/>
  <c r="CT706" i="90" s="1"/>
  <c r="CU706" i="90" s="1"/>
  <c r="CV706" i="90" s="1"/>
  <c r="CW706" i="90" s="1"/>
  <c r="CX706" i="90" s="1"/>
  <c r="CY706" i="90" s="1"/>
  <c r="CZ706" i="90" s="1"/>
  <c r="DA706" i="90" s="1"/>
  <c r="EG706" i="90"/>
  <c r="EK706" i="90" l="1"/>
  <c r="FY706" i="90" s="1"/>
  <c r="FZ706" i="90" l="1"/>
  <c r="GE706" i="90"/>
  <c r="EH707" i="90"/>
  <c r="EE707" i="90"/>
  <c r="ED707" i="90"/>
  <c r="CP707" i="90"/>
  <c r="CQ707" i="90" s="1"/>
  <c r="CR707" i="90" s="1"/>
  <c r="CS707" i="90" s="1"/>
  <c r="CT707" i="90" s="1"/>
  <c r="CU707" i="90" s="1"/>
  <c r="CV707" i="90" s="1"/>
  <c r="CW707" i="90" s="1"/>
  <c r="CX707" i="90" s="1"/>
  <c r="CY707" i="90" s="1"/>
  <c r="CZ707" i="90" s="1"/>
  <c r="DA707" i="90" s="1"/>
  <c r="EA707" i="90"/>
  <c r="DH707" i="90"/>
  <c r="DI707" i="90" s="1"/>
  <c r="DJ707" i="90" s="1"/>
  <c r="DK707" i="90" s="1"/>
  <c r="DL707" i="90" s="1"/>
  <c r="DM707" i="90" s="1"/>
  <c r="DN707" i="90" s="1"/>
  <c r="DO707" i="90" s="1"/>
  <c r="DP707" i="90" s="1"/>
  <c r="DQ707" i="90" s="1"/>
  <c r="DR707" i="90" s="1"/>
  <c r="DS707" i="90" s="1"/>
  <c r="EJ707" i="90"/>
  <c r="EF707" i="90"/>
  <c r="EI707" i="90"/>
  <c r="EC707" i="90"/>
  <c r="EB707" i="90"/>
  <c r="DZ707" i="90"/>
  <c r="EG707" i="90"/>
  <c r="DY707" i="90"/>
  <c r="EK707" i="90" l="1"/>
  <c r="BX707" i="90"/>
  <c r="BY707" i="90" s="1"/>
  <c r="BZ707" i="90" s="1"/>
  <c r="CA707" i="90" s="1"/>
  <c r="CB707" i="90" s="1"/>
  <c r="CC707" i="90" s="1"/>
  <c r="CD707" i="90" s="1"/>
  <c r="CE707" i="90" s="1"/>
  <c r="CF707" i="90" s="1"/>
  <c r="CG707" i="90" s="1"/>
  <c r="CH707" i="90" s="1"/>
  <c r="CI707" i="90" s="1"/>
  <c r="FY707" i="90" l="1"/>
  <c r="GE707" i="90" l="1"/>
  <c r="BX708" i="90"/>
  <c r="BY708" i="90" s="1"/>
  <c r="BZ708" i="90" s="1"/>
  <c r="CA708" i="90" s="1"/>
  <c r="CB708" i="90" s="1"/>
  <c r="CC708" i="90" s="1"/>
  <c r="CD708" i="90" s="1"/>
  <c r="CE708" i="90" s="1"/>
  <c r="CF708" i="90" s="1"/>
  <c r="CG708" i="90" s="1"/>
  <c r="CH708" i="90" s="1"/>
  <c r="CI708" i="90" s="1"/>
  <c r="FZ707" i="90"/>
  <c r="DH708" i="90" l="1"/>
  <c r="DI708" i="90" s="1"/>
  <c r="DJ708" i="90" s="1"/>
  <c r="DK708" i="90" s="1"/>
  <c r="DL708" i="90" s="1"/>
  <c r="DM708" i="90" s="1"/>
  <c r="DN708" i="90" s="1"/>
  <c r="DO708" i="90" s="1"/>
  <c r="DP708" i="90" s="1"/>
  <c r="DQ708" i="90" s="1"/>
  <c r="DR708" i="90" s="1"/>
  <c r="DS708" i="90" s="1"/>
  <c r="EG708" i="90"/>
  <c r="EH708" i="90"/>
  <c r="EE708" i="90"/>
  <c r="DZ708" i="90"/>
  <c r="EF708" i="90"/>
  <c r="DY708" i="90"/>
  <c r="CP708" i="90"/>
  <c r="CQ708" i="90" s="1"/>
  <c r="CR708" i="90" s="1"/>
  <c r="CS708" i="90" s="1"/>
  <c r="CT708" i="90" s="1"/>
  <c r="CU708" i="90" s="1"/>
  <c r="CV708" i="90" s="1"/>
  <c r="CW708" i="90" s="1"/>
  <c r="CX708" i="90" s="1"/>
  <c r="CY708" i="90" s="1"/>
  <c r="CZ708" i="90" s="1"/>
  <c r="DA708" i="90" s="1"/>
  <c r="EJ708" i="90"/>
  <c r="EI708" i="90"/>
  <c r="ED708" i="90"/>
  <c r="EB708" i="90"/>
  <c r="EC708" i="90"/>
  <c r="EA708" i="90"/>
  <c r="EK708" i="90" l="1"/>
  <c r="FY708" i="90" s="1"/>
  <c r="FZ708" i="90" l="1"/>
  <c r="DH709" i="90"/>
  <c r="DI709" i="90" s="1"/>
  <c r="DJ709" i="90" s="1"/>
  <c r="DK709" i="90" s="1"/>
  <c r="DL709" i="90" s="1"/>
  <c r="DM709" i="90" s="1"/>
  <c r="DN709" i="90" s="1"/>
  <c r="DO709" i="90" s="1"/>
  <c r="DP709" i="90" s="1"/>
  <c r="DQ709" i="90" s="1"/>
  <c r="DR709" i="90" s="1"/>
  <c r="DS709" i="90" s="1"/>
  <c r="CP709" i="90"/>
  <c r="CQ709" i="90" s="1"/>
  <c r="CR709" i="90" s="1"/>
  <c r="CS709" i="90" s="1"/>
  <c r="CT709" i="90" s="1"/>
  <c r="CU709" i="90" s="1"/>
  <c r="CV709" i="90" s="1"/>
  <c r="CW709" i="90" s="1"/>
  <c r="CX709" i="90" s="1"/>
  <c r="CY709" i="90" s="1"/>
  <c r="CZ709" i="90" s="1"/>
  <c r="DA709" i="90" s="1"/>
  <c r="BX709" i="90"/>
  <c r="EJ709" i="90"/>
  <c r="EG709" i="90"/>
  <c r="EH709" i="90"/>
  <c r="EF709" i="90"/>
  <c r="EB709" i="90"/>
  <c r="ED709" i="90"/>
  <c r="DY709" i="90"/>
  <c r="EC709" i="90"/>
  <c r="DZ709" i="90"/>
  <c r="EE709" i="90"/>
  <c r="EA709" i="90"/>
  <c r="BY709" i="90"/>
  <c r="BZ709" i="90" s="1"/>
  <c r="CA709" i="90" s="1"/>
  <c r="CB709" i="90" s="1"/>
  <c r="CC709" i="90" s="1"/>
  <c r="CD709" i="90" s="1"/>
  <c r="CE709" i="90" s="1"/>
  <c r="CF709" i="90" s="1"/>
  <c r="CG709" i="90" s="1"/>
  <c r="CH709" i="90" s="1"/>
  <c r="CI709" i="90" s="1"/>
  <c r="EI709" i="90"/>
  <c r="EK709" i="90" l="1"/>
  <c r="FY709" i="90" l="1"/>
  <c r="FZ709" i="90" l="1"/>
  <c r="GE709" i="90" s="1"/>
  <c r="CP710" i="90" l="1"/>
  <c r="CQ710" i="90" s="1"/>
  <c r="CR710" i="90" s="1"/>
  <c r="CS710" i="90" s="1"/>
  <c r="CT710" i="90" s="1"/>
  <c r="CU710" i="90" s="1"/>
  <c r="CV710" i="90" s="1"/>
  <c r="CW710" i="90" s="1"/>
  <c r="CX710" i="90" s="1"/>
  <c r="CY710" i="90" s="1"/>
  <c r="CZ710" i="90" s="1"/>
  <c r="DA710" i="90" s="1"/>
  <c r="EF710" i="90"/>
  <c r="EH710" i="90"/>
  <c r="DH710" i="90"/>
  <c r="DI710" i="90" s="1"/>
  <c r="DJ710" i="90" s="1"/>
  <c r="DK710" i="90" s="1"/>
  <c r="DL710" i="90" s="1"/>
  <c r="DM710" i="90" s="1"/>
  <c r="DN710" i="90" s="1"/>
  <c r="DO710" i="90" s="1"/>
  <c r="DP710" i="90" s="1"/>
  <c r="DQ710" i="90" s="1"/>
  <c r="DR710" i="90" s="1"/>
  <c r="DS710" i="90" s="1"/>
  <c r="DZ710" i="90"/>
  <c r="EC710" i="90"/>
  <c r="BX710" i="90"/>
  <c r="BY710" i="90" s="1"/>
  <c r="BZ710" i="90" s="1"/>
  <c r="CA710" i="90" s="1"/>
  <c r="CB710" i="90" s="1"/>
  <c r="CC710" i="90" s="1"/>
  <c r="CD710" i="90" s="1"/>
  <c r="CE710" i="90" s="1"/>
  <c r="CF710" i="90" s="1"/>
  <c r="CG710" i="90" s="1"/>
  <c r="CH710" i="90" s="1"/>
  <c r="CI710" i="90" s="1"/>
  <c r="EI710" i="90"/>
  <c r="ED710" i="90"/>
  <c r="EJ710" i="90"/>
  <c r="DY710" i="90"/>
  <c r="EB710" i="90"/>
  <c r="EG710" i="90"/>
  <c r="EE710" i="90"/>
  <c r="EA710" i="90"/>
  <c r="GH709" i="90"/>
  <c r="GG709" i="90"/>
  <c r="GF709" i="90" l="1"/>
  <c r="EK710" i="90"/>
  <c r="FY710" i="90" s="1"/>
  <c r="FZ710" i="90" l="1"/>
  <c r="GE710" i="90"/>
  <c r="DH711" i="90" l="1"/>
  <c r="DI711" i="90" s="1"/>
  <c r="DJ711" i="90" s="1"/>
  <c r="DK711" i="90" s="1"/>
  <c r="DL711" i="90" s="1"/>
  <c r="DM711" i="90" s="1"/>
  <c r="DN711" i="90" s="1"/>
  <c r="DO711" i="90" s="1"/>
  <c r="DP711" i="90" s="1"/>
  <c r="DQ711" i="90" s="1"/>
  <c r="DR711" i="90" s="1"/>
  <c r="DS711" i="90" s="1"/>
  <c r="EE711" i="90"/>
  <c r="EB711" i="90"/>
  <c r="DZ711" i="90"/>
  <c r="DY711" i="90"/>
  <c r="ED711" i="90"/>
  <c r="EC711" i="90"/>
  <c r="EJ711" i="90"/>
  <c r="EI711" i="90"/>
  <c r="EA711" i="90"/>
  <c r="EG711" i="90"/>
  <c r="EF711" i="90"/>
  <c r="CP711" i="90"/>
  <c r="CQ711" i="90" s="1"/>
  <c r="CR711" i="90" s="1"/>
  <c r="CS711" i="90" s="1"/>
  <c r="CT711" i="90" s="1"/>
  <c r="CU711" i="90" s="1"/>
  <c r="CV711" i="90" s="1"/>
  <c r="CW711" i="90" s="1"/>
  <c r="CX711" i="90" s="1"/>
  <c r="CY711" i="90" s="1"/>
  <c r="CZ711" i="90" s="1"/>
  <c r="DA711" i="90" s="1"/>
  <c r="EH711" i="90"/>
  <c r="EK711" i="90" l="1"/>
  <c r="FY711" i="90" s="1"/>
  <c r="BX711" i="90"/>
  <c r="BY711" i="90" s="1"/>
  <c r="BZ711" i="90" s="1"/>
  <c r="CA711" i="90" s="1"/>
  <c r="CB711" i="90" s="1"/>
  <c r="CC711" i="90" s="1"/>
  <c r="CD711" i="90" s="1"/>
  <c r="CE711" i="90" s="1"/>
  <c r="CF711" i="90" s="1"/>
  <c r="CG711" i="90" s="1"/>
  <c r="CH711" i="90" s="1"/>
  <c r="CI711" i="90" s="1"/>
  <c r="GE711" i="90" l="1"/>
  <c r="FZ711" i="90"/>
  <c r="EH712" i="90" l="1"/>
  <c r="DH712" i="90"/>
  <c r="DI712" i="90" s="1"/>
  <c r="DJ712" i="90" s="1"/>
  <c r="DK712" i="90" s="1"/>
  <c r="DL712" i="90" s="1"/>
  <c r="DM712" i="90" s="1"/>
  <c r="DN712" i="90" s="1"/>
  <c r="DO712" i="90" s="1"/>
  <c r="DP712" i="90" s="1"/>
  <c r="DQ712" i="90" s="1"/>
  <c r="DR712" i="90" s="1"/>
  <c r="DS712" i="90" s="1"/>
  <c r="CP712" i="90"/>
  <c r="CQ712" i="90" s="1"/>
  <c r="CR712" i="90" s="1"/>
  <c r="CS712" i="90" s="1"/>
  <c r="CT712" i="90" s="1"/>
  <c r="CU712" i="90" s="1"/>
  <c r="CV712" i="90" s="1"/>
  <c r="CW712" i="90" s="1"/>
  <c r="CX712" i="90" s="1"/>
  <c r="CY712" i="90" s="1"/>
  <c r="CZ712" i="90" s="1"/>
  <c r="DA712" i="90" s="1"/>
  <c r="EJ712" i="90"/>
  <c r="DZ712" i="90"/>
  <c r="ED712" i="90"/>
  <c r="BX712" i="90"/>
  <c r="BY712" i="90" s="1"/>
  <c r="BZ712" i="90" s="1"/>
  <c r="CA712" i="90" s="1"/>
  <c r="CB712" i="90" s="1"/>
  <c r="CC712" i="90" s="1"/>
  <c r="CD712" i="90" s="1"/>
  <c r="CE712" i="90" s="1"/>
  <c r="CF712" i="90" s="1"/>
  <c r="CG712" i="90" s="1"/>
  <c r="CH712" i="90" s="1"/>
  <c r="CI712" i="90" s="1"/>
  <c r="EG712" i="90"/>
  <c r="EA712" i="90"/>
  <c r="EI712" i="90"/>
  <c r="EC712" i="90"/>
  <c r="EB712" i="90"/>
  <c r="EF712" i="90"/>
  <c r="DY712" i="90"/>
  <c r="EE712" i="90"/>
  <c r="EK712" i="90" l="1"/>
  <c r="FY712" i="90" l="1"/>
  <c r="FZ712" i="90" l="1"/>
  <c r="GE712" i="90" s="1"/>
  <c r="GH712" i="90" l="1"/>
  <c r="GG712" i="90"/>
  <c r="GF712" i="90" s="1"/>
  <c r="EA713" i="90"/>
  <c r="EG713" i="90"/>
  <c r="EI713" i="90"/>
  <c r="EE713" i="90"/>
  <c r="EF713" i="90"/>
  <c r="CP713" i="90"/>
  <c r="CQ713" i="90" s="1"/>
  <c r="CR713" i="90" s="1"/>
  <c r="CS713" i="90" s="1"/>
  <c r="CT713" i="90" s="1"/>
  <c r="CU713" i="90" s="1"/>
  <c r="CV713" i="90" s="1"/>
  <c r="CW713" i="90" s="1"/>
  <c r="CX713" i="90" s="1"/>
  <c r="CY713" i="90" s="1"/>
  <c r="CZ713" i="90" s="1"/>
  <c r="DA713" i="90" s="1"/>
  <c r="EJ713" i="90"/>
  <c r="BX713" i="90"/>
  <c r="DH713" i="90"/>
  <c r="DI713" i="90" s="1"/>
  <c r="DJ713" i="90" s="1"/>
  <c r="DK713" i="90" s="1"/>
  <c r="DL713" i="90" s="1"/>
  <c r="DM713" i="90" s="1"/>
  <c r="DN713" i="90" s="1"/>
  <c r="DO713" i="90" s="1"/>
  <c r="DP713" i="90" s="1"/>
  <c r="DQ713" i="90" s="1"/>
  <c r="DR713" i="90" s="1"/>
  <c r="DS713" i="90" s="1"/>
  <c r="EH713" i="90"/>
  <c r="ED713" i="90"/>
  <c r="BY713" i="90"/>
  <c r="BZ713" i="90" s="1"/>
  <c r="CA713" i="90" s="1"/>
  <c r="CB713" i="90" s="1"/>
  <c r="CC713" i="90" s="1"/>
  <c r="CD713" i="90" s="1"/>
  <c r="CE713" i="90" s="1"/>
  <c r="CF713" i="90" s="1"/>
  <c r="CG713" i="90" s="1"/>
  <c r="CH713" i="90" s="1"/>
  <c r="CI713" i="90" s="1"/>
  <c r="DY713" i="90"/>
  <c r="DZ713" i="90"/>
  <c r="EC713" i="90"/>
  <c r="EB713" i="90"/>
  <c r="EK713" i="90" l="1"/>
  <c r="FY713" i="90" l="1"/>
  <c r="FZ713" i="90" l="1"/>
  <c r="EC714" i="90" l="1"/>
  <c r="EB714" i="90"/>
  <c r="ED714" i="90"/>
  <c r="BX714" i="90"/>
  <c r="DH714" i="90"/>
  <c r="DI714" i="90" s="1"/>
  <c r="DJ714" i="90" s="1"/>
  <c r="DK714" i="90" s="1"/>
  <c r="DL714" i="90" s="1"/>
  <c r="DM714" i="90" s="1"/>
  <c r="DN714" i="90" s="1"/>
  <c r="DO714" i="90" s="1"/>
  <c r="DP714" i="90" s="1"/>
  <c r="DQ714" i="90" s="1"/>
  <c r="DR714" i="90" s="1"/>
  <c r="DS714" i="90" s="1"/>
  <c r="EA714" i="90"/>
  <c r="EG714" i="90"/>
  <c r="CP714" i="90"/>
  <c r="CQ714" i="90" s="1"/>
  <c r="CR714" i="90" s="1"/>
  <c r="CS714" i="90" s="1"/>
  <c r="CT714" i="90" s="1"/>
  <c r="CU714" i="90" s="1"/>
  <c r="CV714" i="90" s="1"/>
  <c r="CW714" i="90" s="1"/>
  <c r="CX714" i="90" s="1"/>
  <c r="CY714" i="90" s="1"/>
  <c r="CZ714" i="90" s="1"/>
  <c r="DA714" i="90" s="1"/>
  <c r="BY714" i="90"/>
  <c r="EI714" i="90"/>
  <c r="EF714" i="90"/>
  <c r="EH714" i="90"/>
  <c r="EJ714" i="90"/>
  <c r="DZ714" i="90"/>
  <c r="DY714" i="90"/>
  <c r="BZ714" i="90"/>
  <c r="CA714" i="90" s="1"/>
  <c r="CB714" i="90" s="1"/>
  <c r="CC714" i="90" s="1"/>
  <c r="CD714" i="90" s="1"/>
  <c r="CE714" i="90" s="1"/>
  <c r="CF714" i="90" s="1"/>
  <c r="CG714" i="90" s="1"/>
  <c r="CH714" i="90" s="1"/>
  <c r="CI714" i="90" s="1"/>
  <c r="EE714" i="90"/>
  <c r="EK714" i="90" l="1"/>
  <c r="FY714" i="90" l="1"/>
  <c r="FZ714" i="90" s="1"/>
  <c r="EF715" i="90" l="1"/>
  <c r="EC715" i="90"/>
  <c r="DZ715" i="90"/>
  <c r="DY715" i="90"/>
  <c r="CP715" i="90"/>
  <c r="CQ715" i="90" s="1"/>
  <c r="CR715" i="90" s="1"/>
  <c r="CS715" i="90" s="1"/>
  <c r="CT715" i="90" s="1"/>
  <c r="CU715" i="90" s="1"/>
  <c r="CV715" i="90" s="1"/>
  <c r="CW715" i="90" s="1"/>
  <c r="CX715" i="90" s="1"/>
  <c r="CY715" i="90" s="1"/>
  <c r="CZ715" i="90" s="1"/>
  <c r="DA715" i="90" s="1"/>
  <c r="EH715" i="90"/>
  <c r="DH715" i="90"/>
  <c r="DI715" i="90" s="1"/>
  <c r="DJ715" i="90" s="1"/>
  <c r="DK715" i="90" s="1"/>
  <c r="DL715" i="90" s="1"/>
  <c r="DM715" i="90" s="1"/>
  <c r="DN715" i="90" s="1"/>
  <c r="DO715" i="90" s="1"/>
  <c r="DP715" i="90" s="1"/>
  <c r="DQ715" i="90" s="1"/>
  <c r="DR715" i="90" s="1"/>
  <c r="DS715" i="90" s="1"/>
  <c r="EG715" i="90"/>
  <c r="EA715" i="90"/>
  <c r="EI715" i="90"/>
  <c r="EE715" i="90"/>
  <c r="EB715" i="90"/>
  <c r="EJ715" i="90"/>
  <c r="BX715" i="90"/>
  <c r="BY715" i="90" s="1"/>
  <c r="BZ715" i="90" s="1"/>
  <c r="CA715" i="90" s="1"/>
  <c r="CB715" i="90" s="1"/>
  <c r="CC715" i="90" s="1"/>
  <c r="CD715" i="90" s="1"/>
  <c r="CE715" i="90" s="1"/>
  <c r="CF715" i="90" s="1"/>
  <c r="CG715" i="90" s="1"/>
  <c r="CH715" i="90" s="1"/>
  <c r="CI715" i="90" s="1"/>
  <c r="ED715" i="90"/>
  <c r="EK715" i="90" l="1"/>
  <c r="FY715" i="90" s="1"/>
  <c r="FZ715" i="90" l="1"/>
  <c r="EI716" i="90"/>
  <c r="GE715" i="90"/>
  <c r="EJ716" i="90" l="1"/>
  <c r="DZ716" i="90"/>
  <c r="EH716" i="90"/>
  <c r="EA716" i="90"/>
  <c r="EF716" i="90"/>
  <c r="ED716" i="90"/>
  <c r="EE716" i="90"/>
  <c r="CP716" i="90"/>
  <c r="CQ716" i="90" s="1"/>
  <c r="CR716" i="90" s="1"/>
  <c r="CS716" i="90" s="1"/>
  <c r="CT716" i="90" s="1"/>
  <c r="CU716" i="90" s="1"/>
  <c r="CV716" i="90" s="1"/>
  <c r="CW716" i="90" s="1"/>
  <c r="CX716" i="90" s="1"/>
  <c r="CY716" i="90" s="1"/>
  <c r="CZ716" i="90" s="1"/>
  <c r="DA716" i="90" s="1"/>
  <c r="BX716" i="90"/>
  <c r="BY716" i="90" s="1"/>
  <c r="BZ716" i="90" s="1"/>
  <c r="CA716" i="90" s="1"/>
  <c r="CB716" i="90" s="1"/>
  <c r="CC716" i="90" s="1"/>
  <c r="CD716" i="90" s="1"/>
  <c r="CE716" i="90" s="1"/>
  <c r="CF716" i="90" s="1"/>
  <c r="CG716" i="90" s="1"/>
  <c r="CH716" i="90" s="1"/>
  <c r="CI716" i="90" s="1"/>
  <c r="EC716" i="90"/>
  <c r="EB716" i="90"/>
  <c r="DY716" i="90"/>
  <c r="DH716" i="90"/>
  <c r="DI716" i="90" s="1"/>
  <c r="DJ716" i="90" s="1"/>
  <c r="DK716" i="90" s="1"/>
  <c r="DL716" i="90" s="1"/>
  <c r="DM716" i="90" s="1"/>
  <c r="DN716" i="90" s="1"/>
  <c r="DO716" i="90" s="1"/>
  <c r="DP716" i="90" s="1"/>
  <c r="DQ716" i="90" s="1"/>
  <c r="DR716" i="90" s="1"/>
  <c r="DS716" i="90" s="1"/>
  <c r="EG716" i="90"/>
  <c r="EK716" i="90" l="1"/>
  <c r="FY716" i="90" s="1"/>
  <c r="GE716" i="90" l="1"/>
  <c r="FZ716" i="90"/>
  <c r="ED717" i="90" l="1"/>
  <c r="EH717" i="90"/>
  <c r="CP717" i="90"/>
  <c r="CQ717" i="90" s="1"/>
  <c r="CR717" i="90" s="1"/>
  <c r="CS717" i="90" s="1"/>
  <c r="CT717" i="90" s="1"/>
  <c r="CU717" i="90" s="1"/>
  <c r="CV717" i="90" s="1"/>
  <c r="CW717" i="90" s="1"/>
  <c r="CX717" i="90" s="1"/>
  <c r="CY717" i="90" s="1"/>
  <c r="CZ717" i="90" s="1"/>
  <c r="DA717" i="90" s="1"/>
  <c r="EG717" i="90"/>
  <c r="EE717" i="90"/>
  <c r="EI717" i="90"/>
  <c r="EF717" i="90"/>
  <c r="BX717" i="90"/>
  <c r="BY717" i="90" s="1"/>
  <c r="BZ717" i="90" s="1"/>
  <c r="CA717" i="90" s="1"/>
  <c r="CB717" i="90" s="1"/>
  <c r="CC717" i="90" s="1"/>
  <c r="CD717" i="90" s="1"/>
  <c r="CE717" i="90" s="1"/>
  <c r="CF717" i="90" s="1"/>
  <c r="CG717" i="90" s="1"/>
  <c r="CH717" i="90" s="1"/>
  <c r="CI717" i="90" s="1"/>
  <c r="EC717" i="90"/>
  <c r="EJ717" i="90"/>
  <c r="EA717" i="90"/>
  <c r="DY717" i="90"/>
  <c r="EB717" i="90"/>
  <c r="DH717" i="90"/>
  <c r="DI717" i="90" s="1"/>
  <c r="DJ717" i="90" s="1"/>
  <c r="DK717" i="90" s="1"/>
  <c r="DL717" i="90" s="1"/>
  <c r="DM717" i="90" s="1"/>
  <c r="DN717" i="90" s="1"/>
  <c r="DO717" i="90" s="1"/>
  <c r="DP717" i="90" s="1"/>
  <c r="DQ717" i="90" s="1"/>
  <c r="DR717" i="90" s="1"/>
  <c r="DS717" i="90" s="1"/>
  <c r="DZ717" i="90"/>
  <c r="EK717" i="90" l="1"/>
  <c r="FY717" i="90" l="1"/>
  <c r="FZ717" i="90" l="1"/>
  <c r="DH718" i="90" l="1"/>
  <c r="DI718" i="90" s="1"/>
  <c r="DJ718" i="90" s="1"/>
  <c r="DK718" i="90" s="1"/>
  <c r="DL718" i="90" s="1"/>
  <c r="DM718" i="90" s="1"/>
  <c r="DN718" i="90" s="1"/>
  <c r="DO718" i="90" s="1"/>
  <c r="DP718" i="90" s="1"/>
  <c r="DQ718" i="90" s="1"/>
  <c r="DR718" i="90" s="1"/>
  <c r="DS718" i="90" s="1"/>
  <c r="CP718" i="90"/>
  <c r="CQ718" i="90" s="1"/>
  <c r="CR718" i="90" s="1"/>
  <c r="CS718" i="90" s="1"/>
  <c r="CT718" i="90" s="1"/>
  <c r="CU718" i="90" s="1"/>
  <c r="CV718" i="90" s="1"/>
  <c r="CW718" i="90" s="1"/>
  <c r="CX718" i="90" s="1"/>
  <c r="CY718" i="90" s="1"/>
  <c r="CZ718" i="90" s="1"/>
  <c r="DA718" i="90" s="1"/>
  <c r="BX718" i="90"/>
  <c r="BY718" i="90" s="1"/>
  <c r="BZ718" i="90" s="1"/>
  <c r="CA718" i="90" s="1"/>
  <c r="CB718" i="90" s="1"/>
  <c r="CC718" i="90" s="1"/>
  <c r="CD718" i="90" s="1"/>
  <c r="CE718" i="90" s="1"/>
  <c r="CF718" i="90" s="1"/>
  <c r="CG718" i="90" s="1"/>
  <c r="CH718" i="90" s="1"/>
  <c r="CI718" i="90" s="1"/>
  <c r="EI718" i="90"/>
  <c r="EE718" i="90"/>
  <c r="EF718" i="90"/>
  <c r="ED718" i="90"/>
  <c r="DZ718" i="90"/>
  <c r="EB718" i="90"/>
  <c r="EJ718" i="90"/>
  <c r="DY718" i="90"/>
  <c r="EA718" i="90"/>
  <c r="EG718" i="90"/>
  <c r="EH718" i="90"/>
  <c r="EC718" i="90"/>
  <c r="EK718" i="90" l="1"/>
  <c r="FY718" i="90" l="1"/>
  <c r="FZ718" i="90" l="1"/>
  <c r="BX719" i="90" l="1"/>
  <c r="EA719" i="90"/>
  <c r="BY719" i="90"/>
  <c r="BZ719" i="90" s="1"/>
  <c r="CA719" i="90" s="1"/>
  <c r="CB719" i="90" s="1"/>
  <c r="CC719" i="90" s="1"/>
  <c r="CD719" i="90" s="1"/>
  <c r="CE719" i="90" s="1"/>
  <c r="CF719" i="90" s="1"/>
  <c r="CG719" i="90" s="1"/>
  <c r="CH719" i="90" s="1"/>
  <c r="CI719" i="90" s="1"/>
  <c r="EE719" i="90"/>
  <c r="ED719" i="90"/>
  <c r="DY719" i="90"/>
  <c r="EG719" i="90"/>
  <c r="DH719" i="90"/>
  <c r="DI719" i="90" s="1"/>
  <c r="DJ719" i="90" s="1"/>
  <c r="DK719" i="90" s="1"/>
  <c r="DL719" i="90" s="1"/>
  <c r="DM719" i="90" s="1"/>
  <c r="DN719" i="90" s="1"/>
  <c r="DO719" i="90" s="1"/>
  <c r="DP719" i="90" s="1"/>
  <c r="DQ719" i="90" s="1"/>
  <c r="DR719" i="90" s="1"/>
  <c r="DS719" i="90" s="1"/>
  <c r="EI719" i="90"/>
  <c r="EC719" i="90"/>
  <c r="CP719" i="90"/>
  <c r="CQ719" i="90" s="1"/>
  <c r="CR719" i="90" s="1"/>
  <c r="CS719" i="90" s="1"/>
  <c r="CT719" i="90" s="1"/>
  <c r="CU719" i="90" s="1"/>
  <c r="CV719" i="90" s="1"/>
  <c r="CW719" i="90" s="1"/>
  <c r="CX719" i="90" s="1"/>
  <c r="CY719" i="90" s="1"/>
  <c r="CZ719" i="90" s="1"/>
  <c r="DA719" i="90" s="1"/>
  <c r="DZ719" i="90"/>
  <c r="EF719" i="90"/>
  <c r="EH719" i="90"/>
  <c r="EB719" i="90"/>
  <c r="EJ719" i="90"/>
  <c r="EK719" i="90" l="1"/>
  <c r="FY719" i="90" l="1"/>
  <c r="FZ719" i="90" l="1"/>
  <c r="EI720" i="90" l="1"/>
  <c r="BX720" i="90"/>
  <c r="BY720" i="90" s="1"/>
  <c r="BZ720" i="90" s="1"/>
  <c r="CA720" i="90" s="1"/>
  <c r="CB720" i="90" s="1"/>
  <c r="CC720" i="90" s="1"/>
  <c r="CD720" i="90" s="1"/>
  <c r="CE720" i="90" s="1"/>
  <c r="CF720" i="90" s="1"/>
  <c r="CG720" i="90" s="1"/>
  <c r="CH720" i="90" s="1"/>
  <c r="CI720" i="90" s="1"/>
  <c r="DY720" i="90"/>
  <c r="EA720" i="90"/>
  <c r="EJ720" i="90"/>
  <c r="EH720" i="90"/>
  <c r="CP720" i="90"/>
  <c r="CQ720" i="90" s="1"/>
  <c r="CR720" i="90" s="1"/>
  <c r="CS720" i="90" s="1"/>
  <c r="CT720" i="90" s="1"/>
  <c r="CU720" i="90" s="1"/>
  <c r="CV720" i="90" s="1"/>
  <c r="CW720" i="90" s="1"/>
  <c r="CX720" i="90" s="1"/>
  <c r="CY720" i="90" s="1"/>
  <c r="CZ720" i="90" s="1"/>
  <c r="DA720" i="90" s="1"/>
  <c r="EF720" i="90"/>
  <c r="DH720" i="90"/>
  <c r="DI720" i="90" s="1"/>
  <c r="DJ720" i="90" s="1"/>
  <c r="DK720" i="90" s="1"/>
  <c r="DL720" i="90" s="1"/>
  <c r="DM720" i="90" s="1"/>
  <c r="DN720" i="90" s="1"/>
  <c r="DO720" i="90" s="1"/>
  <c r="DP720" i="90" s="1"/>
  <c r="DQ720" i="90" s="1"/>
  <c r="DR720" i="90" s="1"/>
  <c r="DS720" i="90" s="1"/>
  <c r="EC720" i="90"/>
  <c r="EB720" i="90"/>
  <c r="ED720" i="90"/>
  <c r="EE720" i="90"/>
  <c r="EG720" i="90"/>
  <c r="DZ720" i="90"/>
  <c r="EK720" i="90" l="1"/>
  <c r="FY720" i="90" s="1"/>
  <c r="FZ720" i="90" l="1"/>
  <c r="DY721" i="90" l="1"/>
  <c r="CP721" i="90"/>
  <c r="CQ721" i="90" s="1"/>
  <c r="CR721" i="90" s="1"/>
  <c r="CS721" i="90" s="1"/>
  <c r="CT721" i="90" s="1"/>
  <c r="CU721" i="90" s="1"/>
  <c r="CV721" i="90" s="1"/>
  <c r="CW721" i="90" s="1"/>
  <c r="CX721" i="90" s="1"/>
  <c r="CY721" i="90" s="1"/>
  <c r="CZ721" i="90" s="1"/>
  <c r="DA721" i="90" s="1"/>
  <c r="EA721" i="90"/>
  <c r="EH721" i="90"/>
  <c r="EI721" i="90"/>
  <c r="EE721" i="90"/>
  <c r="DZ721" i="90"/>
  <c r="EC721" i="90"/>
  <c r="EJ721" i="90"/>
  <c r="ED721" i="90"/>
  <c r="DH721" i="90"/>
  <c r="DI721" i="90" s="1"/>
  <c r="DJ721" i="90" s="1"/>
  <c r="DK721" i="90" s="1"/>
  <c r="DL721" i="90" s="1"/>
  <c r="DM721" i="90" s="1"/>
  <c r="DN721" i="90" s="1"/>
  <c r="DO721" i="90" s="1"/>
  <c r="DP721" i="90" s="1"/>
  <c r="DQ721" i="90" s="1"/>
  <c r="DR721" i="90" s="1"/>
  <c r="DS721" i="90" s="1"/>
  <c r="EF721" i="90"/>
  <c r="EB721" i="90"/>
  <c r="EG721" i="90"/>
  <c r="BX721" i="90"/>
  <c r="BY721" i="90" s="1"/>
  <c r="BZ721" i="90" s="1"/>
  <c r="CA721" i="90" s="1"/>
  <c r="CB721" i="90" s="1"/>
  <c r="CC721" i="90" s="1"/>
  <c r="CD721" i="90" s="1"/>
  <c r="CE721" i="90" s="1"/>
  <c r="CF721" i="90" s="1"/>
  <c r="CG721" i="90" s="1"/>
  <c r="CH721" i="90" s="1"/>
  <c r="CI721" i="90" s="1"/>
  <c r="EK721" i="90" l="1"/>
  <c r="FY721" i="90" s="1"/>
  <c r="FZ721" i="90" l="1"/>
  <c r="GE721" i="90"/>
  <c r="EF722" i="90" l="1"/>
  <c r="EG722" i="90"/>
  <c r="DH722" i="90"/>
  <c r="DI722" i="90" s="1"/>
  <c r="DJ722" i="90" s="1"/>
  <c r="DK722" i="90" s="1"/>
  <c r="DL722" i="90" s="1"/>
  <c r="DM722" i="90" s="1"/>
  <c r="DN722" i="90" s="1"/>
  <c r="DO722" i="90" s="1"/>
  <c r="DP722" i="90" s="1"/>
  <c r="DQ722" i="90" s="1"/>
  <c r="DR722" i="90" s="1"/>
  <c r="DS722" i="90" s="1"/>
  <c r="DY722" i="90"/>
  <c r="EI722" i="90"/>
  <c r="BX722" i="90"/>
  <c r="CP722" i="90"/>
  <c r="CQ722" i="90" s="1"/>
  <c r="CR722" i="90" s="1"/>
  <c r="CS722" i="90" s="1"/>
  <c r="CT722" i="90" s="1"/>
  <c r="CU722" i="90" s="1"/>
  <c r="CV722" i="90" s="1"/>
  <c r="CW722" i="90" s="1"/>
  <c r="CX722" i="90" s="1"/>
  <c r="CY722" i="90" s="1"/>
  <c r="CZ722" i="90" s="1"/>
  <c r="DA722" i="90" s="1"/>
  <c r="EE722" i="90"/>
  <c r="DZ722" i="90"/>
  <c r="EC722" i="90"/>
  <c r="EJ722" i="90"/>
  <c r="ED722" i="90"/>
  <c r="EA722" i="90"/>
  <c r="BY722" i="90"/>
  <c r="BZ722" i="90" s="1"/>
  <c r="CA722" i="90" s="1"/>
  <c r="CB722" i="90" s="1"/>
  <c r="CC722" i="90" s="1"/>
  <c r="CD722" i="90" s="1"/>
  <c r="CE722" i="90" s="1"/>
  <c r="CF722" i="90" s="1"/>
  <c r="CG722" i="90" s="1"/>
  <c r="CH722" i="90" s="1"/>
  <c r="CI722" i="90" s="1"/>
  <c r="EH722" i="90"/>
  <c r="EB722" i="90"/>
  <c r="EK722" i="90" l="1"/>
  <c r="FY722" i="90" l="1"/>
  <c r="FZ722" i="90" l="1"/>
  <c r="GE722" i="90"/>
  <c r="EF723" i="90" l="1"/>
  <c r="EG723" i="90"/>
  <c r="EH723" i="90"/>
  <c r="DY723" i="90"/>
  <c r="EI723" i="90"/>
  <c r="CP723" i="90"/>
  <c r="CQ723" i="90" s="1"/>
  <c r="CR723" i="90" s="1"/>
  <c r="CS723" i="90" s="1"/>
  <c r="CT723" i="90" s="1"/>
  <c r="CU723" i="90" s="1"/>
  <c r="CV723" i="90" s="1"/>
  <c r="CW723" i="90" s="1"/>
  <c r="CX723" i="90" s="1"/>
  <c r="CY723" i="90" s="1"/>
  <c r="CZ723" i="90" s="1"/>
  <c r="DA723" i="90" s="1"/>
  <c r="BX723" i="90"/>
  <c r="BY723" i="90" s="1"/>
  <c r="BZ723" i="90" s="1"/>
  <c r="CA723" i="90" s="1"/>
  <c r="CB723" i="90" s="1"/>
  <c r="CC723" i="90" s="1"/>
  <c r="CD723" i="90" s="1"/>
  <c r="CE723" i="90" s="1"/>
  <c r="CF723" i="90" s="1"/>
  <c r="CG723" i="90" s="1"/>
  <c r="CH723" i="90" s="1"/>
  <c r="CI723" i="90" s="1"/>
  <c r="DH723" i="90"/>
  <c r="DI723" i="90" s="1"/>
  <c r="DJ723" i="90" s="1"/>
  <c r="DK723" i="90" s="1"/>
  <c r="DL723" i="90" s="1"/>
  <c r="DM723" i="90" s="1"/>
  <c r="DN723" i="90" s="1"/>
  <c r="DO723" i="90" s="1"/>
  <c r="DP723" i="90" s="1"/>
  <c r="DQ723" i="90" s="1"/>
  <c r="DR723" i="90" s="1"/>
  <c r="DS723" i="90" s="1"/>
  <c r="EA723" i="90"/>
  <c r="DZ723" i="90"/>
  <c r="EE723" i="90"/>
  <c r="EB723" i="90"/>
  <c r="EC723" i="90"/>
  <c r="EJ723" i="90"/>
  <c r="ED723" i="90"/>
  <c r="EK723" i="90" l="1"/>
  <c r="FY723" i="90" l="1"/>
  <c r="GE723" i="90" l="1"/>
  <c r="FZ723" i="90"/>
  <c r="DZ724" i="90" l="1"/>
  <c r="EC724" i="90"/>
  <c r="BX724" i="90"/>
  <c r="BY724" i="90" s="1"/>
  <c r="BZ724" i="90" s="1"/>
  <c r="CA724" i="90" s="1"/>
  <c r="CB724" i="90" s="1"/>
  <c r="CC724" i="90" s="1"/>
  <c r="CD724" i="90" s="1"/>
  <c r="CE724" i="90" s="1"/>
  <c r="CF724" i="90" s="1"/>
  <c r="CG724" i="90" s="1"/>
  <c r="CH724" i="90" s="1"/>
  <c r="CI724" i="90" s="1"/>
  <c r="EJ724" i="90"/>
  <c r="EB724" i="90"/>
  <c r="DH724" i="90"/>
  <c r="DI724" i="90" s="1"/>
  <c r="DJ724" i="90" s="1"/>
  <c r="DK724" i="90" s="1"/>
  <c r="DL724" i="90" s="1"/>
  <c r="DM724" i="90" s="1"/>
  <c r="DN724" i="90" s="1"/>
  <c r="DO724" i="90" s="1"/>
  <c r="DP724" i="90" s="1"/>
  <c r="DQ724" i="90" s="1"/>
  <c r="DR724" i="90" s="1"/>
  <c r="DS724" i="90" s="1"/>
  <c r="EF724" i="90"/>
  <c r="CP724" i="90"/>
  <c r="CQ724" i="90" s="1"/>
  <c r="CR724" i="90" s="1"/>
  <c r="CS724" i="90" s="1"/>
  <c r="CT724" i="90" s="1"/>
  <c r="CU724" i="90" s="1"/>
  <c r="CV724" i="90" s="1"/>
  <c r="CW724" i="90" s="1"/>
  <c r="CX724" i="90" s="1"/>
  <c r="CY724" i="90" s="1"/>
  <c r="CZ724" i="90" s="1"/>
  <c r="DA724" i="90" s="1"/>
  <c r="EI724" i="90"/>
  <c r="EH724" i="90"/>
  <c r="EG724" i="90"/>
  <c r="EE724" i="90"/>
  <c r="EA724" i="90"/>
  <c r="DY724" i="90"/>
  <c r="ED724" i="90"/>
  <c r="EK724" i="90" l="1"/>
  <c r="FY724" i="90" s="1"/>
  <c r="FZ724" i="90" l="1"/>
  <c r="EG725" i="90" l="1"/>
  <c r="DY725" i="90"/>
  <c r="ED725" i="90"/>
  <c r="EE725" i="90"/>
  <c r="CP725" i="90"/>
  <c r="CQ725" i="90" s="1"/>
  <c r="CR725" i="90" s="1"/>
  <c r="CS725" i="90" s="1"/>
  <c r="CT725" i="90" s="1"/>
  <c r="CU725" i="90" s="1"/>
  <c r="CV725" i="90" s="1"/>
  <c r="CW725" i="90" s="1"/>
  <c r="CX725" i="90" s="1"/>
  <c r="CY725" i="90" s="1"/>
  <c r="CZ725" i="90" s="1"/>
  <c r="DA725" i="90" s="1"/>
  <c r="BX725" i="90"/>
  <c r="BY725" i="90" s="1"/>
  <c r="BZ725" i="90" s="1"/>
  <c r="CA725" i="90" s="1"/>
  <c r="CB725" i="90" s="1"/>
  <c r="CC725" i="90" s="1"/>
  <c r="CD725" i="90" s="1"/>
  <c r="CE725" i="90" s="1"/>
  <c r="CF725" i="90" s="1"/>
  <c r="CG725" i="90" s="1"/>
  <c r="CH725" i="90" s="1"/>
  <c r="CI725" i="90" s="1"/>
  <c r="DH725" i="90"/>
  <c r="DI725" i="90" s="1"/>
  <c r="DJ725" i="90" s="1"/>
  <c r="DK725" i="90" s="1"/>
  <c r="DL725" i="90" s="1"/>
  <c r="DM725" i="90" s="1"/>
  <c r="DN725" i="90" s="1"/>
  <c r="DO725" i="90" s="1"/>
  <c r="DP725" i="90" s="1"/>
  <c r="DQ725" i="90" s="1"/>
  <c r="DR725" i="90" s="1"/>
  <c r="DS725" i="90" s="1"/>
  <c r="DZ725" i="90"/>
  <c r="EB725" i="90"/>
  <c r="EA725" i="90"/>
  <c r="EF725" i="90"/>
  <c r="EC725" i="90"/>
  <c r="EI725" i="90"/>
  <c r="EJ725" i="90"/>
  <c r="EH725" i="90"/>
  <c r="EK725" i="90" l="1"/>
  <c r="FY725" i="90" l="1"/>
  <c r="FZ725" i="90" l="1"/>
  <c r="BX726" i="90" l="1"/>
  <c r="EG726" i="90"/>
  <c r="DY726" i="90"/>
  <c r="DZ726" i="90"/>
  <c r="EE726" i="90"/>
  <c r="EJ726" i="90"/>
  <c r="CP726" i="90"/>
  <c r="CQ726" i="90" s="1"/>
  <c r="CR726" i="90" s="1"/>
  <c r="CS726" i="90" s="1"/>
  <c r="CT726" i="90" s="1"/>
  <c r="CU726" i="90" s="1"/>
  <c r="CV726" i="90" s="1"/>
  <c r="CW726" i="90" s="1"/>
  <c r="CX726" i="90" s="1"/>
  <c r="CY726" i="90" s="1"/>
  <c r="CZ726" i="90" s="1"/>
  <c r="DA726" i="90" s="1"/>
  <c r="DH726" i="90"/>
  <c r="DI726" i="90" s="1"/>
  <c r="DJ726" i="90" s="1"/>
  <c r="DK726" i="90" s="1"/>
  <c r="DL726" i="90" s="1"/>
  <c r="DM726" i="90" s="1"/>
  <c r="DN726" i="90" s="1"/>
  <c r="DO726" i="90" s="1"/>
  <c r="DP726" i="90" s="1"/>
  <c r="DQ726" i="90" s="1"/>
  <c r="DR726" i="90" s="1"/>
  <c r="DS726" i="90" s="1"/>
  <c r="EH726" i="90"/>
  <c r="EI726" i="90"/>
  <c r="ED726" i="90"/>
  <c r="EC726" i="90"/>
  <c r="EB726" i="90"/>
  <c r="EF726" i="90"/>
  <c r="BY726" i="90"/>
  <c r="BZ726" i="90" s="1"/>
  <c r="CA726" i="90" s="1"/>
  <c r="CB726" i="90" s="1"/>
  <c r="CC726" i="90" s="1"/>
  <c r="CD726" i="90" s="1"/>
  <c r="CE726" i="90" s="1"/>
  <c r="CF726" i="90" s="1"/>
  <c r="CG726" i="90" s="1"/>
  <c r="CH726" i="90" s="1"/>
  <c r="CI726" i="90" s="1"/>
  <c r="EA726" i="90"/>
  <c r="EK726" i="90" l="1"/>
  <c r="FY726" i="90" s="1"/>
  <c r="FZ726" i="90" l="1"/>
  <c r="BX727" i="90" l="1"/>
  <c r="BY727" i="90" s="1"/>
  <c r="EJ727" i="90"/>
  <c r="EB727" i="90"/>
  <c r="EA727" i="90"/>
  <c r="EC727" i="90"/>
  <c r="EH727" i="90"/>
  <c r="CP727" i="90"/>
  <c r="CQ727" i="90" s="1"/>
  <c r="CR727" i="90" s="1"/>
  <c r="CS727" i="90" s="1"/>
  <c r="CT727" i="90" s="1"/>
  <c r="CU727" i="90" s="1"/>
  <c r="CV727" i="90" s="1"/>
  <c r="CW727" i="90" s="1"/>
  <c r="CX727" i="90" s="1"/>
  <c r="CY727" i="90" s="1"/>
  <c r="CZ727" i="90" s="1"/>
  <c r="DA727" i="90" s="1"/>
  <c r="EF727" i="90"/>
  <c r="ED727" i="90"/>
  <c r="EE727" i="90"/>
  <c r="DY727" i="90"/>
  <c r="DH727" i="90"/>
  <c r="DI727" i="90" s="1"/>
  <c r="DJ727" i="90" s="1"/>
  <c r="DK727" i="90" s="1"/>
  <c r="DL727" i="90" s="1"/>
  <c r="DM727" i="90" s="1"/>
  <c r="DN727" i="90" s="1"/>
  <c r="DO727" i="90" s="1"/>
  <c r="DP727" i="90" s="1"/>
  <c r="DQ727" i="90" s="1"/>
  <c r="DR727" i="90" s="1"/>
  <c r="DS727" i="90" s="1"/>
  <c r="EI727" i="90"/>
  <c r="EG727" i="90"/>
  <c r="DZ727" i="90"/>
  <c r="BZ727" i="90"/>
  <c r="CA727" i="90" s="1"/>
  <c r="CB727" i="90" s="1"/>
  <c r="CC727" i="90" s="1"/>
  <c r="CD727" i="90" s="1"/>
  <c r="CE727" i="90" s="1"/>
  <c r="CF727" i="90" s="1"/>
  <c r="CG727" i="90" s="1"/>
  <c r="CH727" i="90" s="1"/>
  <c r="CI727" i="90" s="1"/>
  <c r="EK727" i="90" l="1"/>
  <c r="FY727" i="90" s="1"/>
  <c r="FZ727" i="90" l="1"/>
  <c r="ED728" i="90" l="1"/>
  <c r="EC728" i="90"/>
  <c r="DZ728" i="90"/>
  <c r="BX728" i="90"/>
  <c r="BY728" i="90" s="1"/>
  <c r="BZ728" i="90" s="1"/>
  <c r="CA728" i="90" s="1"/>
  <c r="CB728" i="90" s="1"/>
  <c r="CC728" i="90" s="1"/>
  <c r="CD728" i="90" s="1"/>
  <c r="CE728" i="90" s="1"/>
  <c r="CF728" i="90" s="1"/>
  <c r="CG728" i="90" s="1"/>
  <c r="CH728" i="90" s="1"/>
  <c r="CI728" i="90" s="1"/>
  <c r="EF728" i="90"/>
  <c r="DH728" i="90"/>
  <c r="DI728" i="90" s="1"/>
  <c r="DJ728" i="90" s="1"/>
  <c r="DK728" i="90" s="1"/>
  <c r="DL728" i="90" s="1"/>
  <c r="DM728" i="90" s="1"/>
  <c r="DN728" i="90" s="1"/>
  <c r="DO728" i="90" s="1"/>
  <c r="DP728" i="90" s="1"/>
  <c r="DQ728" i="90" s="1"/>
  <c r="DR728" i="90" s="1"/>
  <c r="DS728" i="90" s="1"/>
  <c r="EE728" i="90"/>
  <c r="DY728" i="90"/>
  <c r="CP728" i="90"/>
  <c r="CQ728" i="90" s="1"/>
  <c r="CR728" i="90" s="1"/>
  <c r="CS728" i="90" s="1"/>
  <c r="CT728" i="90" s="1"/>
  <c r="CU728" i="90" s="1"/>
  <c r="CV728" i="90" s="1"/>
  <c r="CW728" i="90" s="1"/>
  <c r="CX728" i="90" s="1"/>
  <c r="CY728" i="90" s="1"/>
  <c r="CZ728" i="90" s="1"/>
  <c r="DA728" i="90" s="1"/>
  <c r="EJ728" i="90"/>
  <c r="EA728" i="90"/>
  <c r="EG728" i="90"/>
  <c r="EI728" i="90"/>
  <c r="EB728" i="90"/>
  <c r="EH728" i="90"/>
  <c r="EK728" i="90" l="1"/>
  <c r="FY728" i="90" s="1"/>
  <c r="FZ728" i="90" l="1"/>
  <c r="BX729" i="90" l="1"/>
  <c r="EG729" i="90"/>
  <c r="EI729" i="90"/>
  <c r="CP729" i="90"/>
  <c r="CQ729" i="90" s="1"/>
  <c r="CR729" i="90" s="1"/>
  <c r="CS729" i="90" s="1"/>
  <c r="CT729" i="90" s="1"/>
  <c r="CU729" i="90" s="1"/>
  <c r="CV729" i="90" s="1"/>
  <c r="CW729" i="90" s="1"/>
  <c r="CX729" i="90" s="1"/>
  <c r="CY729" i="90" s="1"/>
  <c r="CZ729" i="90" s="1"/>
  <c r="DA729" i="90" s="1"/>
  <c r="DY729" i="90"/>
  <c r="ED729" i="90"/>
  <c r="EB729" i="90"/>
  <c r="EC729" i="90"/>
  <c r="DH729" i="90"/>
  <c r="DI729" i="90" s="1"/>
  <c r="DJ729" i="90" s="1"/>
  <c r="DK729" i="90" s="1"/>
  <c r="DL729" i="90" s="1"/>
  <c r="DM729" i="90" s="1"/>
  <c r="DN729" i="90" s="1"/>
  <c r="DO729" i="90" s="1"/>
  <c r="DP729" i="90" s="1"/>
  <c r="DQ729" i="90" s="1"/>
  <c r="DR729" i="90" s="1"/>
  <c r="DS729" i="90" s="1"/>
  <c r="DZ729" i="90"/>
  <c r="EE729" i="90"/>
  <c r="BY729" i="90"/>
  <c r="BZ729" i="90" s="1"/>
  <c r="CA729" i="90" s="1"/>
  <c r="CB729" i="90" s="1"/>
  <c r="CC729" i="90" s="1"/>
  <c r="CD729" i="90" s="1"/>
  <c r="CE729" i="90" s="1"/>
  <c r="CF729" i="90" s="1"/>
  <c r="CG729" i="90" s="1"/>
  <c r="CH729" i="90" s="1"/>
  <c r="CI729" i="90" s="1"/>
  <c r="EF729" i="90"/>
  <c r="EA729" i="90"/>
  <c r="EJ729" i="90"/>
  <c r="EH729" i="90"/>
  <c r="EK729" i="90" l="1"/>
  <c r="FY729" i="90" l="1"/>
  <c r="FZ729" i="90" l="1"/>
  <c r="BX730" i="90" l="1"/>
  <c r="BY730" i="90" s="1"/>
  <c r="BZ730" i="90" s="1"/>
  <c r="CA730" i="90" s="1"/>
  <c r="CB730" i="90" s="1"/>
  <c r="CC730" i="90" s="1"/>
  <c r="CD730" i="90" s="1"/>
  <c r="CE730" i="90" s="1"/>
  <c r="CF730" i="90" s="1"/>
  <c r="CG730" i="90" s="1"/>
  <c r="CH730" i="90" s="1"/>
  <c r="CI730" i="90" s="1"/>
  <c r="EE730" i="90"/>
  <c r="EB730" i="90"/>
  <c r="DH730" i="90"/>
  <c r="DI730" i="90" s="1"/>
  <c r="DJ730" i="90" s="1"/>
  <c r="DK730" i="90" s="1"/>
  <c r="DL730" i="90" s="1"/>
  <c r="DM730" i="90" s="1"/>
  <c r="DN730" i="90" s="1"/>
  <c r="DO730" i="90" s="1"/>
  <c r="DP730" i="90" s="1"/>
  <c r="DQ730" i="90" s="1"/>
  <c r="DR730" i="90" s="1"/>
  <c r="DS730" i="90" s="1"/>
  <c r="EG730" i="90"/>
  <c r="EJ730" i="90"/>
  <c r="DZ730" i="90"/>
  <c r="ED730" i="90"/>
  <c r="CP730" i="90"/>
  <c r="CQ730" i="90" s="1"/>
  <c r="CR730" i="90" s="1"/>
  <c r="CS730" i="90" s="1"/>
  <c r="CT730" i="90" s="1"/>
  <c r="CU730" i="90" s="1"/>
  <c r="CV730" i="90" s="1"/>
  <c r="CW730" i="90" s="1"/>
  <c r="CX730" i="90" s="1"/>
  <c r="CY730" i="90" s="1"/>
  <c r="CZ730" i="90" s="1"/>
  <c r="DA730" i="90" s="1"/>
  <c r="DY730" i="90"/>
  <c r="EC730" i="90"/>
  <c r="EH730" i="90"/>
  <c r="EF730" i="90"/>
  <c r="EI730" i="90"/>
  <c r="EA730" i="90"/>
  <c r="EK730" i="90" l="1"/>
  <c r="FY730" i="90" l="1"/>
  <c r="GE730" i="90" s="1"/>
  <c r="FZ730" i="90" l="1"/>
  <c r="DY731" i="90" l="1"/>
  <c r="EF731" i="90"/>
  <c r="BX731" i="90"/>
  <c r="BY731" i="90" s="1"/>
  <c r="BZ731" i="90" s="1"/>
  <c r="CA731" i="90" s="1"/>
  <c r="CB731" i="90" s="1"/>
  <c r="CC731" i="90" s="1"/>
  <c r="CD731" i="90" s="1"/>
  <c r="CE731" i="90" s="1"/>
  <c r="CF731" i="90" s="1"/>
  <c r="CG731" i="90" s="1"/>
  <c r="CH731" i="90" s="1"/>
  <c r="CI731" i="90" s="1"/>
  <c r="EI731" i="90"/>
  <c r="EE731" i="90"/>
  <c r="DZ731" i="90"/>
  <c r="DH731" i="90"/>
  <c r="DI731" i="90" s="1"/>
  <c r="DJ731" i="90" s="1"/>
  <c r="DK731" i="90" s="1"/>
  <c r="DL731" i="90" s="1"/>
  <c r="DM731" i="90" s="1"/>
  <c r="DN731" i="90" s="1"/>
  <c r="DO731" i="90" s="1"/>
  <c r="DP731" i="90" s="1"/>
  <c r="DQ731" i="90" s="1"/>
  <c r="DR731" i="90" s="1"/>
  <c r="DS731" i="90" s="1"/>
  <c r="EH731" i="90"/>
  <c r="EA731" i="90"/>
  <c r="EJ731" i="90"/>
  <c r="EG731" i="90"/>
  <c r="CP731" i="90"/>
  <c r="CQ731" i="90" s="1"/>
  <c r="CR731" i="90" s="1"/>
  <c r="CS731" i="90" s="1"/>
  <c r="CT731" i="90" s="1"/>
  <c r="CU731" i="90" s="1"/>
  <c r="CV731" i="90" s="1"/>
  <c r="CW731" i="90" s="1"/>
  <c r="CX731" i="90" s="1"/>
  <c r="CY731" i="90" s="1"/>
  <c r="CZ731" i="90" s="1"/>
  <c r="DA731" i="90" s="1"/>
  <c r="ED731" i="90"/>
  <c r="EB731" i="90"/>
  <c r="EC731" i="90"/>
  <c r="EK731" i="90" l="1"/>
  <c r="FY731" i="90" s="1"/>
  <c r="GE731" i="90" l="1"/>
  <c r="FZ731" i="90"/>
  <c r="EE732" i="90" l="1"/>
  <c r="ED732" i="90"/>
  <c r="DY732" i="90"/>
  <c r="EJ732" i="90"/>
  <c r="EI732" i="90"/>
  <c r="EB732" i="90"/>
  <c r="EA732" i="90"/>
  <c r="EF732" i="90"/>
  <c r="DZ732" i="90"/>
  <c r="BX732" i="90"/>
  <c r="BY732" i="90" s="1"/>
  <c r="BZ732" i="90" s="1"/>
  <c r="CA732" i="90" s="1"/>
  <c r="CB732" i="90" s="1"/>
  <c r="CC732" i="90" s="1"/>
  <c r="CD732" i="90" s="1"/>
  <c r="CE732" i="90" s="1"/>
  <c r="CF732" i="90" s="1"/>
  <c r="CG732" i="90" s="1"/>
  <c r="CH732" i="90" s="1"/>
  <c r="CI732" i="90" s="1"/>
  <c r="CP732" i="90"/>
  <c r="CQ732" i="90" s="1"/>
  <c r="CR732" i="90" s="1"/>
  <c r="CS732" i="90" s="1"/>
  <c r="CT732" i="90" s="1"/>
  <c r="CU732" i="90" s="1"/>
  <c r="CV732" i="90" s="1"/>
  <c r="CW732" i="90" s="1"/>
  <c r="CX732" i="90" s="1"/>
  <c r="CY732" i="90" s="1"/>
  <c r="CZ732" i="90" s="1"/>
  <c r="DA732" i="90" s="1"/>
  <c r="DH732" i="90"/>
  <c r="DI732" i="90" s="1"/>
  <c r="DJ732" i="90" s="1"/>
  <c r="DK732" i="90" s="1"/>
  <c r="DL732" i="90" s="1"/>
  <c r="DM732" i="90" s="1"/>
  <c r="DN732" i="90" s="1"/>
  <c r="DO732" i="90" s="1"/>
  <c r="DP732" i="90" s="1"/>
  <c r="DQ732" i="90" s="1"/>
  <c r="DR732" i="90" s="1"/>
  <c r="DS732" i="90" s="1"/>
  <c r="EC732" i="90"/>
  <c r="EH732" i="90"/>
  <c r="EG732" i="90"/>
  <c r="EK732" i="90" l="1"/>
  <c r="FY732" i="90" s="1"/>
  <c r="FZ732" i="90" l="1"/>
  <c r="GE732" i="90"/>
  <c r="BX733" i="90" l="1"/>
  <c r="EG733" i="90"/>
  <c r="EE733" i="90"/>
  <c r="EB733" i="90"/>
  <c r="EH733" i="90"/>
  <c r="DH733" i="90"/>
  <c r="DI733" i="90" s="1"/>
  <c r="DJ733" i="90" s="1"/>
  <c r="DK733" i="90" s="1"/>
  <c r="DL733" i="90" s="1"/>
  <c r="DM733" i="90" s="1"/>
  <c r="DN733" i="90" s="1"/>
  <c r="DO733" i="90" s="1"/>
  <c r="DP733" i="90" s="1"/>
  <c r="DQ733" i="90" s="1"/>
  <c r="DR733" i="90" s="1"/>
  <c r="DS733" i="90" s="1"/>
  <c r="EC733" i="90"/>
  <c r="EA733" i="90"/>
  <c r="DY733" i="90"/>
  <c r="EI733" i="90"/>
  <c r="EJ733" i="90"/>
  <c r="CP733" i="90"/>
  <c r="CQ733" i="90" s="1"/>
  <c r="CR733" i="90" s="1"/>
  <c r="CS733" i="90" s="1"/>
  <c r="CT733" i="90" s="1"/>
  <c r="CU733" i="90" s="1"/>
  <c r="CV733" i="90" s="1"/>
  <c r="CW733" i="90" s="1"/>
  <c r="CX733" i="90" s="1"/>
  <c r="CY733" i="90" s="1"/>
  <c r="CZ733" i="90" s="1"/>
  <c r="DA733" i="90" s="1"/>
  <c r="EF733" i="90"/>
  <c r="DZ733" i="90"/>
  <c r="BY733" i="90"/>
  <c r="BZ733" i="90" s="1"/>
  <c r="CA733" i="90" s="1"/>
  <c r="CB733" i="90" s="1"/>
  <c r="CC733" i="90" s="1"/>
  <c r="CD733" i="90" s="1"/>
  <c r="CE733" i="90" s="1"/>
  <c r="CF733" i="90" s="1"/>
  <c r="CG733" i="90" s="1"/>
  <c r="CH733" i="90" s="1"/>
  <c r="CI733" i="90" s="1"/>
  <c r="ED733" i="90"/>
  <c r="EK733" i="90" l="1"/>
  <c r="FY733" i="90" l="1"/>
  <c r="GE733" i="90" l="1"/>
  <c r="FZ733" i="90"/>
  <c r="EE734" i="90" l="1"/>
  <c r="EF734" i="90"/>
  <c r="EI734" i="90"/>
  <c r="DH734" i="90"/>
  <c r="DI734" i="90" s="1"/>
  <c r="DJ734" i="90" s="1"/>
  <c r="DK734" i="90" s="1"/>
  <c r="DL734" i="90" s="1"/>
  <c r="DM734" i="90" s="1"/>
  <c r="DN734" i="90" s="1"/>
  <c r="DO734" i="90" s="1"/>
  <c r="DP734" i="90" s="1"/>
  <c r="DQ734" i="90" s="1"/>
  <c r="DR734" i="90" s="1"/>
  <c r="DS734" i="90" s="1"/>
  <c r="BX734" i="90"/>
  <c r="CP734" i="90"/>
  <c r="CQ734" i="90" s="1"/>
  <c r="CR734" i="90" s="1"/>
  <c r="CS734" i="90" s="1"/>
  <c r="CT734" i="90" s="1"/>
  <c r="CU734" i="90" s="1"/>
  <c r="CV734" i="90" s="1"/>
  <c r="CW734" i="90" s="1"/>
  <c r="CX734" i="90" s="1"/>
  <c r="CY734" i="90" s="1"/>
  <c r="CZ734" i="90" s="1"/>
  <c r="DA734" i="90" s="1"/>
  <c r="EG734" i="90"/>
  <c r="BY734" i="90"/>
  <c r="BZ734" i="90" s="1"/>
  <c r="CA734" i="90" s="1"/>
  <c r="CB734" i="90" s="1"/>
  <c r="CC734" i="90" s="1"/>
  <c r="CD734" i="90" s="1"/>
  <c r="CE734" i="90" s="1"/>
  <c r="CF734" i="90" s="1"/>
  <c r="CG734" i="90" s="1"/>
  <c r="CH734" i="90" s="1"/>
  <c r="CI734" i="90" s="1"/>
  <c r="EC734" i="90"/>
  <c r="ED734" i="90"/>
  <c r="EH734" i="90"/>
  <c r="EA734" i="90"/>
  <c r="EJ734" i="90"/>
  <c r="DZ734" i="90"/>
  <c r="DY734" i="90"/>
  <c r="EB734" i="90"/>
  <c r="EK734" i="90" l="1"/>
  <c r="FY734" i="90" l="1"/>
  <c r="GE734" i="90" s="1"/>
  <c r="FZ734" i="90" l="1"/>
  <c r="DY735" i="90" l="1"/>
  <c r="DH735" i="90"/>
  <c r="DI735" i="90" s="1"/>
  <c r="DJ735" i="90" s="1"/>
  <c r="DK735" i="90" s="1"/>
  <c r="DL735" i="90" s="1"/>
  <c r="DM735" i="90" s="1"/>
  <c r="DN735" i="90" s="1"/>
  <c r="DO735" i="90" s="1"/>
  <c r="DP735" i="90" s="1"/>
  <c r="DQ735" i="90" s="1"/>
  <c r="DR735" i="90" s="1"/>
  <c r="DS735" i="90" s="1"/>
  <c r="EA735" i="90"/>
  <c r="EJ735" i="90"/>
  <c r="EH735" i="90"/>
  <c r="ED735" i="90"/>
  <c r="EC735" i="90"/>
  <c r="EE735" i="90"/>
  <c r="BX735" i="90"/>
  <c r="BY735" i="90" s="1"/>
  <c r="BZ735" i="90" s="1"/>
  <c r="CA735" i="90" s="1"/>
  <c r="CB735" i="90" s="1"/>
  <c r="CC735" i="90" s="1"/>
  <c r="CD735" i="90" s="1"/>
  <c r="CE735" i="90" s="1"/>
  <c r="CF735" i="90" s="1"/>
  <c r="CG735" i="90" s="1"/>
  <c r="CH735" i="90" s="1"/>
  <c r="CI735" i="90" s="1"/>
  <c r="EI735" i="90"/>
  <c r="DZ735" i="90"/>
  <c r="EB735" i="90"/>
  <c r="EF735" i="90"/>
  <c r="CP735" i="90"/>
  <c r="CQ735" i="90" s="1"/>
  <c r="CR735" i="90" s="1"/>
  <c r="CS735" i="90" s="1"/>
  <c r="CT735" i="90" s="1"/>
  <c r="CU735" i="90" s="1"/>
  <c r="CV735" i="90" s="1"/>
  <c r="CW735" i="90" s="1"/>
  <c r="CX735" i="90" s="1"/>
  <c r="CY735" i="90" s="1"/>
  <c r="CZ735" i="90" s="1"/>
  <c r="DA735" i="90" s="1"/>
  <c r="EG735" i="90"/>
  <c r="EK735" i="90" l="1"/>
  <c r="FY735" i="90" s="1"/>
  <c r="FZ735" i="90" l="1"/>
  <c r="EB736" i="90" l="1"/>
  <c r="EF736" i="90"/>
  <c r="EA736" i="90"/>
  <c r="CP736" i="90"/>
  <c r="CQ736" i="90" s="1"/>
  <c r="CR736" i="90" s="1"/>
  <c r="CS736" i="90" s="1"/>
  <c r="CT736" i="90" s="1"/>
  <c r="CU736" i="90" s="1"/>
  <c r="CV736" i="90" s="1"/>
  <c r="CW736" i="90" s="1"/>
  <c r="CX736" i="90" s="1"/>
  <c r="CY736" i="90" s="1"/>
  <c r="CZ736" i="90" s="1"/>
  <c r="DA736" i="90" s="1"/>
  <c r="EG736" i="90"/>
  <c r="ED736" i="90"/>
  <c r="EJ736" i="90"/>
  <c r="DH736" i="90"/>
  <c r="DI736" i="90" s="1"/>
  <c r="DJ736" i="90" s="1"/>
  <c r="DK736" i="90" s="1"/>
  <c r="DL736" i="90" s="1"/>
  <c r="DM736" i="90" s="1"/>
  <c r="DN736" i="90" s="1"/>
  <c r="DO736" i="90" s="1"/>
  <c r="DP736" i="90" s="1"/>
  <c r="DQ736" i="90" s="1"/>
  <c r="DR736" i="90" s="1"/>
  <c r="DS736" i="90" s="1"/>
  <c r="DZ736" i="90"/>
  <c r="EH736" i="90"/>
  <c r="EI736" i="90"/>
  <c r="DY736" i="90"/>
  <c r="EC736" i="90"/>
  <c r="EE736" i="90"/>
  <c r="BX736" i="90" l="1"/>
  <c r="BY736" i="90" s="1"/>
  <c r="BZ736" i="90" s="1"/>
  <c r="CA736" i="90" s="1"/>
  <c r="CB736" i="90" s="1"/>
  <c r="CC736" i="90" s="1"/>
  <c r="CD736" i="90" s="1"/>
  <c r="CE736" i="90" s="1"/>
  <c r="CF736" i="90" s="1"/>
  <c r="CG736" i="90" s="1"/>
  <c r="CH736" i="90" s="1"/>
  <c r="CI736" i="90" s="1"/>
  <c r="EK736" i="90"/>
  <c r="FY736" i="90" l="1"/>
  <c r="FZ736" i="90" l="1"/>
  <c r="GE736" i="90"/>
  <c r="DH737" i="90" l="1"/>
  <c r="DI737" i="90" s="1"/>
  <c r="DJ737" i="90" s="1"/>
  <c r="DK737" i="90" s="1"/>
  <c r="DL737" i="90" s="1"/>
  <c r="DM737" i="90" s="1"/>
  <c r="DN737" i="90" s="1"/>
  <c r="DO737" i="90" s="1"/>
  <c r="DP737" i="90" s="1"/>
  <c r="DQ737" i="90" s="1"/>
  <c r="DR737" i="90" s="1"/>
  <c r="DS737" i="90" s="1"/>
  <c r="DY737" i="90"/>
  <c r="EJ737" i="90"/>
  <c r="EC737" i="90"/>
  <c r="EI737" i="90"/>
  <c r="EF737" i="90"/>
  <c r="CP737" i="90"/>
  <c r="CQ737" i="90" s="1"/>
  <c r="CR737" i="90" s="1"/>
  <c r="CS737" i="90" s="1"/>
  <c r="CT737" i="90" s="1"/>
  <c r="CU737" i="90" s="1"/>
  <c r="CV737" i="90" s="1"/>
  <c r="CW737" i="90" s="1"/>
  <c r="CX737" i="90" s="1"/>
  <c r="CY737" i="90" s="1"/>
  <c r="CZ737" i="90" s="1"/>
  <c r="DA737" i="90" s="1"/>
  <c r="EA737" i="90"/>
  <c r="ED737" i="90"/>
  <c r="BX737" i="90"/>
  <c r="BY737" i="90" s="1"/>
  <c r="BZ737" i="90" s="1"/>
  <c r="CA737" i="90" s="1"/>
  <c r="CB737" i="90" s="1"/>
  <c r="CC737" i="90" s="1"/>
  <c r="CD737" i="90" s="1"/>
  <c r="EG737" i="90"/>
  <c r="EE737" i="90"/>
  <c r="DZ737" i="90"/>
  <c r="CE737" i="90"/>
  <c r="CF737" i="90" s="1"/>
  <c r="CG737" i="90" s="1"/>
  <c r="CH737" i="90" s="1"/>
  <c r="CI737" i="90" s="1"/>
  <c r="EB737" i="90"/>
  <c r="EH737" i="90"/>
  <c r="EK737" i="90" l="1"/>
  <c r="FY737" i="90" s="1"/>
  <c r="GE737" i="90" l="1"/>
  <c r="FZ737" i="90"/>
  <c r="BX738" i="90" l="1"/>
  <c r="CP738" i="90"/>
  <c r="CQ738" i="90" s="1"/>
  <c r="CR738" i="90" s="1"/>
  <c r="CS738" i="90" s="1"/>
  <c r="CT738" i="90" s="1"/>
  <c r="CU738" i="90" s="1"/>
  <c r="CV738" i="90" s="1"/>
  <c r="CW738" i="90" s="1"/>
  <c r="CX738" i="90" s="1"/>
  <c r="CY738" i="90" s="1"/>
  <c r="CZ738" i="90" s="1"/>
  <c r="DA738" i="90" s="1"/>
  <c r="DY738" i="90"/>
  <c r="EE738" i="90"/>
  <c r="DZ738" i="90"/>
  <c r="EI738" i="90"/>
  <c r="EG738" i="90"/>
  <c r="EJ738" i="90"/>
  <c r="EB738" i="90"/>
  <c r="DH738" i="90"/>
  <c r="DI738" i="90" s="1"/>
  <c r="DJ738" i="90" s="1"/>
  <c r="DK738" i="90" s="1"/>
  <c r="DL738" i="90" s="1"/>
  <c r="DM738" i="90" s="1"/>
  <c r="DN738" i="90" s="1"/>
  <c r="DO738" i="90" s="1"/>
  <c r="DP738" i="90" s="1"/>
  <c r="DQ738" i="90" s="1"/>
  <c r="DR738" i="90" s="1"/>
  <c r="DS738" i="90" s="1"/>
  <c r="EA738" i="90"/>
  <c r="ED738" i="90"/>
  <c r="EC738" i="90"/>
  <c r="BY738" i="90"/>
  <c r="BZ738" i="90" s="1"/>
  <c r="CA738" i="90" s="1"/>
  <c r="CB738" i="90" s="1"/>
  <c r="CC738" i="90" s="1"/>
  <c r="CD738" i="90" s="1"/>
  <c r="CE738" i="90" s="1"/>
  <c r="CF738" i="90" s="1"/>
  <c r="CG738" i="90" s="1"/>
  <c r="CH738" i="90" s="1"/>
  <c r="CI738" i="90" s="1"/>
  <c r="EF738" i="90"/>
  <c r="EH738" i="90"/>
  <c r="EK738" i="90" l="1"/>
  <c r="FY738" i="90" l="1"/>
  <c r="GE738" i="90" l="1"/>
  <c r="FZ738" i="90"/>
  <c r="CP739" i="90" l="1"/>
  <c r="CQ739" i="90" s="1"/>
  <c r="CR739" i="90" s="1"/>
  <c r="CS739" i="90" s="1"/>
  <c r="CT739" i="90" s="1"/>
  <c r="CU739" i="90" s="1"/>
  <c r="CV739" i="90" s="1"/>
  <c r="CW739" i="90" s="1"/>
  <c r="CX739" i="90" s="1"/>
  <c r="CY739" i="90" s="1"/>
  <c r="CZ739" i="90" s="1"/>
  <c r="DA739" i="90" s="1"/>
  <c r="EC739" i="90"/>
  <c r="ED739" i="90"/>
  <c r="DH739" i="90"/>
  <c r="DI739" i="90" s="1"/>
  <c r="DJ739" i="90" s="1"/>
  <c r="DK739" i="90" s="1"/>
  <c r="DL739" i="90" s="1"/>
  <c r="DM739" i="90" s="1"/>
  <c r="DN739" i="90" s="1"/>
  <c r="DO739" i="90" s="1"/>
  <c r="DP739" i="90" s="1"/>
  <c r="DQ739" i="90" s="1"/>
  <c r="DR739" i="90" s="1"/>
  <c r="DS739" i="90" s="1"/>
  <c r="EF739" i="90"/>
  <c r="EJ739" i="90"/>
  <c r="CF739" i="90"/>
  <c r="CG739" i="90" s="1"/>
  <c r="CH739" i="90" s="1"/>
  <c r="CI739" i="90" s="1"/>
  <c r="EH739" i="90"/>
  <c r="DY739" i="90"/>
  <c r="BX739" i="90"/>
  <c r="BY739" i="90" s="1"/>
  <c r="BZ739" i="90" s="1"/>
  <c r="CA739" i="90" s="1"/>
  <c r="CB739" i="90" s="1"/>
  <c r="CC739" i="90" s="1"/>
  <c r="CD739" i="90" s="1"/>
  <c r="CE739" i="90" s="1"/>
  <c r="EI739" i="90"/>
  <c r="EG739" i="90"/>
  <c r="EE739" i="90"/>
  <c r="EA739" i="90"/>
  <c r="DZ739" i="90"/>
  <c r="EB739" i="90"/>
  <c r="EK739" i="90" l="1"/>
  <c r="FY739" i="90" l="1"/>
  <c r="GE739" i="90" l="1"/>
  <c r="FZ739" i="90"/>
  <c r="EF740" i="90" l="1"/>
  <c r="DZ740" i="90"/>
  <c r="EE740" i="90"/>
  <c r="EJ740" i="90"/>
  <c r="EC740" i="90"/>
  <c r="CP740" i="90"/>
  <c r="CQ740" i="90" s="1"/>
  <c r="CR740" i="90" s="1"/>
  <c r="CS740" i="90" s="1"/>
  <c r="CT740" i="90" s="1"/>
  <c r="CU740" i="90" s="1"/>
  <c r="CV740" i="90" s="1"/>
  <c r="CW740" i="90" s="1"/>
  <c r="CX740" i="90" s="1"/>
  <c r="CY740" i="90" s="1"/>
  <c r="CZ740" i="90" s="1"/>
  <c r="DA740" i="90" s="1"/>
  <c r="DY740" i="90"/>
  <c r="ED740" i="90"/>
  <c r="EB740" i="90"/>
  <c r="BX740" i="90"/>
  <c r="BY740" i="90" s="1"/>
  <c r="BZ740" i="90" s="1"/>
  <c r="CA740" i="90" s="1"/>
  <c r="CB740" i="90" s="1"/>
  <c r="CC740" i="90" s="1"/>
  <c r="CD740" i="90" s="1"/>
  <c r="CE740" i="90" s="1"/>
  <c r="CF740" i="90" s="1"/>
  <c r="CG740" i="90" s="1"/>
  <c r="CH740" i="90" s="1"/>
  <c r="CI740" i="90" s="1"/>
  <c r="EH740" i="90"/>
  <c r="EA740" i="90"/>
  <c r="DH740" i="90"/>
  <c r="DI740" i="90" s="1"/>
  <c r="DJ740" i="90" s="1"/>
  <c r="DK740" i="90" s="1"/>
  <c r="DL740" i="90" s="1"/>
  <c r="DM740" i="90" s="1"/>
  <c r="DN740" i="90" s="1"/>
  <c r="DO740" i="90" s="1"/>
  <c r="DP740" i="90" s="1"/>
  <c r="DQ740" i="90" s="1"/>
  <c r="DR740" i="90" s="1"/>
  <c r="DS740" i="90" s="1"/>
  <c r="EG740" i="90"/>
  <c r="EI740" i="90"/>
  <c r="EK740" i="90" l="1"/>
  <c r="FY740" i="90" l="1"/>
  <c r="GE740" i="90" s="1"/>
  <c r="FZ740" i="90" l="1"/>
  <c r="DY741" i="90"/>
  <c r="EI741" i="90" l="1"/>
  <c r="EG741" i="90"/>
  <c r="CP741" i="90"/>
  <c r="CQ741" i="90" s="1"/>
  <c r="CR741" i="90" s="1"/>
  <c r="CS741" i="90" s="1"/>
  <c r="CT741" i="90" s="1"/>
  <c r="CU741" i="90" s="1"/>
  <c r="CV741" i="90" s="1"/>
  <c r="CW741" i="90" s="1"/>
  <c r="CX741" i="90" s="1"/>
  <c r="CY741" i="90" s="1"/>
  <c r="CZ741" i="90" s="1"/>
  <c r="DA741" i="90" s="1"/>
  <c r="EF741" i="90"/>
  <c r="EJ741" i="90"/>
  <c r="EA741" i="90"/>
  <c r="DH741" i="90"/>
  <c r="DI741" i="90" s="1"/>
  <c r="DJ741" i="90" s="1"/>
  <c r="DK741" i="90" s="1"/>
  <c r="DL741" i="90" s="1"/>
  <c r="DM741" i="90" s="1"/>
  <c r="DN741" i="90" s="1"/>
  <c r="DO741" i="90" s="1"/>
  <c r="DP741" i="90" s="1"/>
  <c r="DQ741" i="90" s="1"/>
  <c r="DR741" i="90" s="1"/>
  <c r="DS741" i="90" s="1"/>
  <c r="BX741" i="90"/>
  <c r="BY741" i="90" s="1"/>
  <c r="BZ741" i="90" s="1"/>
  <c r="CA741" i="90" s="1"/>
  <c r="CB741" i="90" s="1"/>
  <c r="CC741" i="90" s="1"/>
  <c r="CD741" i="90" s="1"/>
  <c r="CE741" i="90" s="1"/>
  <c r="CF741" i="90" s="1"/>
  <c r="CG741" i="90" s="1"/>
  <c r="CH741" i="90" s="1"/>
  <c r="CI741" i="90" s="1"/>
  <c r="EB741" i="90"/>
  <c r="EE741" i="90"/>
  <c r="ED741" i="90"/>
  <c r="EH741" i="90"/>
  <c r="EC741" i="90"/>
  <c r="DZ741" i="90"/>
  <c r="EK741" i="90" l="1"/>
  <c r="FY741" i="90" s="1"/>
  <c r="FZ741" i="90" s="1"/>
  <c r="J1" i="90" l="1"/>
  <c r="I1" i="90" l="1"/>
  <c r="K1" i="90" l="1"/>
  <c r="M1" i="90" l="1"/>
  <c r="L1" i="90"/>
  <c r="GB43" i="90" l="1"/>
  <c r="GG43" i="90" s="1"/>
  <c r="GB36" i="90"/>
  <c r="GG36" i="90" s="1"/>
  <c r="GC36" i="90" l="1"/>
  <c r="GH36" i="90" s="1"/>
  <c r="GC43" i="90"/>
  <c r="GH43" i="90" s="1"/>
  <c r="GB20" i="90"/>
  <c r="GB39" i="90"/>
  <c r="GF36" i="90"/>
  <c r="D68" i="1" s="1"/>
  <c r="G30" i="35" s="1"/>
  <c r="GF43" i="90"/>
  <c r="D75" i="1" s="1"/>
  <c r="G37" i="35" s="1"/>
  <c r="E36" i="35" s="1"/>
  <c r="GB728" i="90"/>
  <c r="GC728" i="90" s="1"/>
  <c r="GE728" i="90" s="1"/>
  <c r="GB726" i="90"/>
  <c r="GC726" i="90" s="1"/>
  <c r="GE726" i="90" s="1"/>
  <c r="GB725" i="90"/>
  <c r="GB722" i="90"/>
  <c r="GG722" i="90" s="1"/>
  <c r="GB719" i="90"/>
  <c r="GC719" i="90" s="1"/>
  <c r="GE719" i="90" s="1"/>
  <c r="GB717" i="90"/>
  <c r="GC717" i="90" s="1"/>
  <c r="GE717" i="90" s="1"/>
  <c r="GB715" i="90"/>
  <c r="GC715" i="90" s="1"/>
  <c r="GH715" i="90" s="1"/>
  <c r="GB713" i="90"/>
  <c r="GC713" i="90" s="1"/>
  <c r="GE713" i="90" s="1"/>
  <c r="GB643" i="90"/>
  <c r="GC643" i="90" s="1"/>
  <c r="GH643" i="90" s="1"/>
  <c r="GB622" i="90"/>
  <c r="GC622" i="90" s="1"/>
  <c r="GE622" i="90" s="1"/>
  <c r="GB619" i="90"/>
  <c r="GG619" i="90" s="1"/>
  <c r="GB617" i="90"/>
  <c r="GC617" i="90" s="1"/>
  <c r="GB611" i="90"/>
  <c r="GG611" i="90" s="1"/>
  <c r="GB610" i="90"/>
  <c r="GG610" i="90" s="1"/>
  <c r="GB608" i="90"/>
  <c r="GG608" i="90" s="1"/>
  <c r="GB607" i="90"/>
  <c r="GC607" i="90" s="1"/>
  <c r="GB605" i="90"/>
  <c r="GC605" i="90"/>
  <c r="GE605" i="90" s="1"/>
  <c r="GB589" i="90"/>
  <c r="GC589" i="90" s="1"/>
  <c r="GB586" i="90"/>
  <c r="GG586" i="90" s="1"/>
  <c r="GB585" i="90"/>
  <c r="GG585" i="90" s="1"/>
  <c r="GC585" i="90"/>
  <c r="GH585" i="90" s="1"/>
  <c r="GB578" i="90"/>
  <c r="GB577" i="90"/>
  <c r="GC577" i="90" s="1"/>
  <c r="GB570" i="90"/>
  <c r="GC570" i="90" s="1"/>
  <c r="GE570" i="90" s="1"/>
  <c r="GB564" i="90"/>
  <c r="GC564" i="90" s="1"/>
  <c r="GH564" i="90" s="1"/>
  <c r="GB550" i="90"/>
  <c r="GC550" i="90" s="1"/>
  <c r="GB541" i="90"/>
  <c r="GG541" i="90" s="1"/>
  <c r="GB535" i="90"/>
  <c r="GC535" i="90" s="1"/>
  <c r="GB527" i="90"/>
  <c r="GC527" i="90" s="1"/>
  <c r="GB525" i="90"/>
  <c r="GC525" i="90" s="1"/>
  <c r="GB522" i="90"/>
  <c r="GG522" i="90" s="1"/>
  <c r="GB496" i="90"/>
  <c r="GC496" i="90" s="1"/>
  <c r="GE496" i="90" s="1"/>
  <c r="GB488" i="90"/>
  <c r="GC488" i="90" s="1"/>
  <c r="GB486" i="90"/>
  <c r="GC486" i="90" s="1"/>
  <c r="GE486" i="90" s="1"/>
  <c r="GB484" i="90"/>
  <c r="GG484" i="90" s="1"/>
  <c r="GB483" i="90"/>
  <c r="GC483" i="90" s="1"/>
  <c r="GH483" i="90" s="1"/>
  <c r="GB481" i="90"/>
  <c r="GC481" i="90" s="1"/>
  <c r="GE481" i="90" s="1"/>
  <c r="GB466" i="90"/>
  <c r="GC466" i="90" s="1"/>
  <c r="GB463" i="90"/>
  <c r="GC463" i="90" s="1"/>
  <c r="GE463" i="90" s="1"/>
  <c r="GB459" i="90"/>
  <c r="GC459" i="90" s="1"/>
  <c r="GH459" i="90" s="1"/>
  <c r="GB453" i="90"/>
  <c r="GC453" i="90" s="1"/>
  <c r="GE453" i="90" s="1"/>
  <c r="GB446" i="90"/>
  <c r="GG446" i="90" s="1"/>
  <c r="GB442" i="90"/>
  <c r="GG442" i="90" s="1"/>
  <c r="GB438" i="90"/>
  <c r="GB434" i="90"/>
  <c r="GC434" i="90" s="1"/>
  <c r="GE434" i="90" s="1"/>
  <c r="GB426" i="90"/>
  <c r="GC426" i="90" s="1"/>
  <c r="GH426" i="90" s="1"/>
  <c r="GB391" i="90"/>
  <c r="GG391" i="90" s="1"/>
  <c r="GB390" i="90"/>
  <c r="GG390" i="90" s="1"/>
  <c r="GB388" i="90"/>
  <c r="GC388" i="90" s="1"/>
  <c r="GE388" i="90" s="1"/>
  <c r="GB371" i="90"/>
  <c r="GC371" i="90" s="1"/>
  <c r="GE371" i="90" s="1"/>
  <c r="GB360" i="90"/>
  <c r="GC360" i="90" s="1"/>
  <c r="GE360" i="90" s="1"/>
  <c r="GB359" i="90"/>
  <c r="GC359" i="90" s="1"/>
  <c r="GE359" i="90" s="1"/>
  <c r="GB355" i="90"/>
  <c r="GG355" i="90" s="1"/>
  <c r="GB321" i="90"/>
  <c r="GG321" i="90" s="1"/>
  <c r="GB318" i="90"/>
  <c r="GG318" i="90" s="1"/>
  <c r="GB314" i="90"/>
  <c r="GG314" i="90" s="1"/>
  <c r="GB310" i="90"/>
  <c r="GC310" i="90" s="1"/>
  <c r="GB287" i="90"/>
  <c r="GC287" i="90" s="1"/>
  <c r="GE287" i="90" s="1"/>
  <c r="GB286" i="90"/>
  <c r="GC286" i="90" s="1"/>
  <c r="GE286" i="90" s="1"/>
  <c r="GB279" i="90"/>
  <c r="GC279" i="90" s="1"/>
  <c r="GB270" i="90"/>
  <c r="GC270" i="90" s="1"/>
  <c r="GB257" i="90"/>
  <c r="GG257" i="90" s="1"/>
  <c r="GB256" i="90"/>
  <c r="GG256" i="90" s="1"/>
  <c r="GB252" i="90"/>
  <c r="GC252" i="90" s="1"/>
  <c r="GH252" i="90" s="1"/>
  <c r="GB250" i="90"/>
  <c r="GG250" i="90" s="1"/>
  <c r="GB224" i="90"/>
  <c r="GG224" i="90" s="1"/>
  <c r="GG715" i="90"/>
  <c r="GB194" i="90"/>
  <c r="GC194" i="90" s="1"/>
  <c r="GE194" i="90" s="1"/>
  <c r="GB187" i="90"/>
  <c r="GC187" i="90" s="1"/>
  <c r="GG643" i="90"/>
  <c r="GG564" i="90"/>
  <c r="GB124" i="90"/>
  <c r="GG124" i="90" s="1"/>
  <c r="GB105" i="90"/>
  <c r="GG105" i="90" s="1"/>
  <c r="GB93" i="90"/>
  <c r="GC93" i="90" s="1"/>
  <c r="E29" i="35" l="1"/>
  <c r="B29" i="35"/>
  <c r="GC446" i="90"/>
  <c r="GH446" i="90" s="1"/>
  <c r="GF446" i="90" s="1"/>
  <c r="GC484" i="90"/>
  <c r="GH484" i="90" s="1"/>
  <c r="GC722" i="90"/>
  <c r="GH722" i="90" s="1"/>
  <c r="GC124" i="90"/>
  <c r="GH124" i="90" s="1"/>
  <c r="GF124" i="90" s="1"/>
  <c r="GC391" i="90"/>
  <c r="GH391" i="90" s="1"/>
  <c r="GF391" i="90" s="1"/>
  <c r="GC522" i="90"/>
  <c r="GH522" i="90" s="1"/>
  <c r="GC105" i="90"/>
  <c r="GH105" i="90" s="1"/>
  <c r="GC250" i="90"/>
  <c r="GH250" i="90" s="1"/>
  <c r="GC314" i="90"/>
  <c r="GH314" i="90" s="1"/>
  <c r="GF314" i="90" s="1"/>
  <c r="GC355" i="90"/>
  <c r="GH355" i="90" s="1"/>
  <c r="GC541" i="90"/>
  <c r="GH541" i="90" s="1"/>
  <c r="GG426" i="90"/>
  <c r="GF426" i="90" s="1"/>
  <c r="GC224" i="90"/>
  <c r="GH224" i="90" s="1"/>
  <c r="GF224" i="90" s="1"/>
  <c r="GC611" i="90"/>
  <c r="GH611" i="90" s="1"/>
  <c r="GF715" i="90"/>
  <c r="GG434" i="90"/>
  <c r="GG459" i="90"/>
  <c r="GF459" i="90" s="1"/>
  <c r="GG194" i="90"/>
  <c r="GC256" i="90"/>
  <c r="GH256" i="90" s="1"/>
  <c r="GC318" i="90"/>
  <c r="GH318" i="90" s="1"/>
  <c r="GG371" i="90"/>
  <c r="GC586" i="90"/>
  <c r="GH586" i="90" s="1"/>
  <c r="GC610" i="90"/>
  <c r="GH610" i="90" s="1"/>
  <c r="GG286" i="90"/>
  <c r="GG388" i="90"/>
  <c r="GC442" i="90"/>
  <c r="GH442" i="90" s="1"/>
  <c r="GH453" i="90"/>
  <c r="GF643" i="90"/>
  <c r="GF442" i="90"/>
  <c r="GE310" i="90"/>
  <c r="GE187" i="90"/>
  <c r="GE279" i="90"/>
  <c r="GG279" i="90" s="1"/>
  <c r="GG252" i="90"/>
  <c r="GF252" i="90" s="1"/>
  <c r="GC257" i="90"/>
  <c r="GH257" i="90" s="1"/>
  <c r="GF257" i="90" s="1"/>
  <c r="GH287" i="90"/>
  <c r="GC321" i="90"/>
  <c r="GH321" i="90" s="1"/>
  <c r="GF321" i="90" s="1"/>
  <c r="GG483" i="90"/>
  <c r="GF483" i="90" s="1"/>
  <c r="GG39" i="90"/>
  <c r="GC39" i="90"/>
  <c r="GH39" i="90" s="1"/>
  <c r="GG728" i="90"/>
  <c r="GC20" i="90"/>
  <c r="GG287" i="90"/>
  <c r="GG622" i="90"/>
  <c r="GG719" i="90"/>
  <c r="GG726" i="90"/>
  <c r="GF564" i="90"/>
  <c r="GF256" i="90"/>
  <c r="GF318" i="90"/>
  <c r="GC390" i="90"/>
  <c r="GH390" i="90" s="1"/>
  <c r="GC438" i="90"/>
  <c r="GF541" i="90"/>
  <c r="GC578" i="90"/>
  <c r="GE578" i="90" s="1"/>
  <c r="GG605" i="90"/>
  <c r="GC608" i="90"/>
  <c r="GH608" i="90" s="1"/>
  <c r="GF608" i="90" s="1"/>
  <c r="GC619" i="90"/>
  <c r="GH619" i="90" s="1"/>
  <c r="GF619" i="90" s="1"/>
  <c r="GC725" i="90"/>
  <c r="GE725" i="90" s="1"/>
  <c r="GH725" i="90" s="1"/>
  <c r="GB101" i="90"/>
  <c r="GB123" i="90"/>
  <c r="GB139" i="90"/>
  <c r="GB173" i="90"/>
  <c r="GB177" i="90"/>
  <c r="GB220" i="90"/>
  <c r="GB228" i="90"/>
  <c r="GB91" i="90"/>
  <c r="GB94" i="90"/>
  <c r="GB138" i="90"/>
  <c r="GC138" i="90" s="1"/>
  <c r="GB141" i="90"/>
  <c r="GC141" i="90" s="1"/>
  <c r="GE141" i="90" s="1"/>
  <c r="GB178" i="90"/>
  <c r="GE270" i="90"/>
  <c r="GB272" i="90"/>
  <c r="GB376" i="90"/>
  <c r="GC376" i="90" s="1"/>
  <c r="GB377" i="90"/>
  <c r="GB382" i="90"/>
  <c r="GB389" i="90"/>
  <c r="GB427" i="90"/>
  <c r="GB440" i="90"/>
  <c r="GB455" i="90"/>
  <c r="GB461" i="90"/>
  <c r="GC461" i="90" s="1"/>
  <c r="GB464" i="90"/>
  <c r="GB480" i="90"/>
  <c r="GB482" i="90"/>
  <c r="GB523" i="90"/>
  <c r="GH570" i="90"/>
  <c r="GB574" i="90"/>
  <c r="GB624" i="90"/>
  <c r="GB642" i="90"/>
  <c r="GG713" i="90"/>
  <c r="GB716" i="90"/>
  <c r="GB316" i="90"/>
  <c r="GC316" i="90" s="1"/>
  <c r="GE316" i="90" s="1"/>
  <c r="GG359" i="90"/>
  <c r="GB363" i="90"/>
  <c r="GB364" i="90"/>
  <c r="GB392" i="90"/>
  <c r="GG463" i="90"/>
  <c r="GG481" i="90"/>
  <c r="GB490" i="90"/>
  <c r="GG496" i="90"/>
  <c r="GB529" i="90"/>
  <c r="GB543" i="90"/>
  <c r="GG570" i="90"/>
  <c r="GB572" i="90"/>
  <c r="GB590" i="90"/>
  <c r="GH605" i="90"/>
  <c r="GG717" i="90"/>
  <c r="GB54" i="90"/>
  <c r="GB53" i="90"/>
  <c r="GB297" i="90"/>
  <c r="GB304" i="90"/>
  <c r="GB306" i="90"/>
  <c r="GB308" i="90"/>
  <c r="GB309" i="90"/>
  <c r="GB343" i="90"/>
  <c r="GC343" i="90" s="1"/>
  <c r="GE343" i="90" s="1"/>
  <c r="GB347" i="90"/>
  <c r="GG360" i="90"/>
  <c r="GB361" i="90"/>
  <c r="GB370" i="90"/>
  <c r="GC370" i="90" s="1"/>
  <c r="GE370" i="90" s="1"/>
  <c r="GB384" i="90"/>
  <c r="GB547" i="90"/>
  <c r="GC547" i="90" s="1"/>
  <c r="GE547" i="90" s="1"/>
  <c r="GB566" i="90"/>
  <c r="GB714" i="90"/>
  <c r="GB720" i="90"/>
  <c r="GB727" i="90"/>
  <c r="GF105" i="90"/>
  <c r="GE93" i="90"/>
  <c r="GH286" i="90"/>
  <c r="GH371" i="90"/>
  <c r="GF390" i="90"/>
  <c r="GH434" i="90"/>
  <c r="GG453" i="90"/>
  <c r="GF453" i="90" s="1"/>
  <c r="GE488" i="90"/>
  <c r="GE577" i="90"/>
  <c r="GE589" i="90"/>
  <c r="GE617" i="90"/>
  <c r="GF355" i="90"/>
  <c r="GH194" i="90"/>
  <c r="GH359" i="90"/>
  <c r="GH360" i="90"/>
  <c r="GF360" i="90" s="1"/>
  <c r="GH388" i="90"/>
  <c r="GH463" i="90"/>
  <c r="GH481" i="90"/>
  <c r="GH486" i="90"/>
  <c r="GH496" i="90"/>
  <c r="GE527" i="90"/>
  <c r="GE550" i="90"/>
  <c r="GE607" i="90"/>
  <c r="GE535" i="90"/>
  <c r="GF250" i="90"/>
  <c r="GE466" i="90"/>
  <c r="GF484" i="90"/>
  <c r="GG486" i="90"/>
  <c r="GE525" i="90"/>
  <c r="GF522" i="90"/>
  <c r="GF585" i="90"/>
  <c r="GF586" i="90"/>
  <c r="GF610" i="90"/>
  <c r="GH622" i="90"/>
  <c r="GH719" i="90"/>
  <c r="GH726" i="90"/>
  <c r="GF611" i="90"/>
  <c r="GH713" i="90"/>
  <c r="GH717" i="90"/>
  <c r="GH728" i="90"/>
  <c r="GF722" i="90"/>
  <c r="GF481" i="90" l="1"/>
  <c r="GF287" i="90"/>
  <c r="GF434" i="90"/>
  <c r="GF605" i="90"/>
  <c r="GF371" i="90"/>
  <c r="GH547" i="90"/>
  <c r="GF622" i="90"/>
  <c r="GG547" i="90"/>
  <c r="GF726" i="90"/>
  <c r="GF719" i="90"/>
  <c r="GF496" i="90"/>
  <c r="GF717" i="90"/>
  <c r="GF713" i="90"/>
  <c r="GF194" i="90"/>
  <c r="GF286" i="90"/>
  <c r="GF388" i="90"/>
  <c r="GF463" i="90"/>
  <c r="GF359" i="90"/>
  <c r="GF728" i="90"/>
  <c r="GG343" i="90"/>
  <c r="GF343" i="90" s="1"/>
  <c r="GH343" i="90"/>
  <c r="GG316" i="90"/>
  <c r="GH370" i="90"/>
  <c r="GH316" i="90"/>
  <c r="GH141" i="90"/>
  <c r="GG535" i="90"/>
  <c r="GG607" i="90"/>
  <c r="GG589" i="90"/>
  <c r="GG93" i="90"/>
  <c r="C125" i="1"/>
  <c r="F87" i="35" s="1"/>
  <c r="GF570" i="90"/>
  <c r="GG725" i="90"/>
  <c r="GH578" i="90"/>
  <c r="GH310" i="90"/>
  <c r="GG550" i="90"/>
  <c r="GG577" i="90"/>
  <c r="GG527" i="90"/>
  <c r="GH279" i="90"/>
  <c r="GG525" i="90"/>
  <c r="GG466" i="90"/>
  <c r="GG617" i="90"/>
  <c r="GG488" i="90"/>
  <c r="GH270" i="90"/>
  <c r="GG187" i="90"/>
  <c r="GF486" i="90"/>
  <c r="GH466" i="90"/>
  <c r="GH607" i="90"/>
  <c r="GC714" i="90"/>
  <c r="GC384" i="90"/>
  <c r="GC361" i="90"/>
  <c r="GC309" i="90"/>
  <c r="GC297" i="90"/>
  <c r="GG392" i="90"/>
  <c r="GC392" i="90"/>
  <c r="GH392" i="90" s="1"/>
  <c r="GC480" i="90"/>
  <c r="GG440" i="90"/>
  <c r="GC440" i="90"/>
  <c r="GH440" i="90" s="1"/>
  <c r="GG377" i="90"/>
  <c r="GC377" i="90"/>
  <c r="GH377" i="90" s="1"/>
  <c r="GG177" i="90"/>
  <c r="GC177" i="90"/>
  <c r="GH177" i="90" s="1"/>
  <c r="GC101" i="90"/>
  <c r="GG578" i="90"/>
  <c r="GF578" i="90" s="1"/>
  <c r="GG310" i="90"/>
  <c r="GH187" i="90"/>
  <c r="GF279" i="90"/>
  <c r="GC566" i="90"/>
  <c r="GC308" i="90"/>
  <c r="GG53" i="90"/>
  <c r="GC53" i="90"/>
  <c r="GH53" i="90" s="1"/>
  <c r="GG543" i="90"/>
  <c r="GC543" i="90"/>
  <c r="GH543" i="90" s="1"/>
  <c r="GG490" i="90"/>
  <c r="GC490" i="90"/>
  <c r="GH490" i="90" s="1"/>
  <c r="GC642" i="90"/>
  <c r="GC464" i="90"/>
  <c r="GG427" i="90"/>
  <c r="GC427" i="90"/>
  <c r="GH427" i="90" s="1"/>
  <c r="GE376" i="90"/>
  <c r="GE138" i="90"/>
  <c r="GC91" i="90"/>
  <c r="GC173" i="90"/>
  <c r="GE20" i="90"/>
  <c r="GF725" i="90"/>
  <c r="GG270" i="90"/>
  <c r="GC727" i="90"/>
  <c r="GG347" i="90"/>
  <c r="GC347" i="90"/>
  <c r="GH347" i="90" s="1"/>
  <c r="GC306" i="90"/>
  <c r="GG370" i="90"/>
  <c r="GG590" i="90"/>
  <c r="GC590" i="90"/>
  <c r="GH590" i="90" s="1"/>
  <c r="GG529" i="90"/>
  <c r="GC529" i="90"/>
  <c r="GH529" i="90" s="1"/>
  <c r="GC364" i="90"/>
  <c r="GC624" i="90"/>
  <c r="GG523" i="90"/>
  <c r="GC523" i="90"/>
  <c r="GH523" i="90" s="1"/>
  <c r="GE461" i="90"/>
  <c r="GG389" i="90"/>
  <c r="GC389" i="90"/>
  <c r="GH389" i="90" s="1"/>
  <c r="GG141" i="90"/>
  <c r="GF141" i="90" s="1"/>
  <c r="GG228" i="90"/>
  <c r="GC228" i="90"/>
  <c r="GH228" i="90" s="1"/>
  <c r="GC139" i="90"/>
  <c r="GF39" i="90"/>
  <c r="D71" i="1" s="1"/>
  <c r="G33" i="35" s="1"/>
  <c r="E32" i="35" s="1"/>
  <c r="GC720" i="90"/>
  <c r="GC304" i="90"/>
  <c r="GG54" i="90"/>
  <c r="GC54" i="90"/>
  <c r="GH54" i="90" s="1"/>
  <c r="GG572" i="90"/>
  <c r="GC572" i="90"/>
  <c r="GH572" i="90" s="1"/>
  <c r="GC363" i="90"/>
  <c r="GG716" i="90"/>
  <c r="GC716" i="90"/>
  <c r="GH716" i="90" s="1"/>
  <c r="GG574" i="90"/>
  <c r="GC574" i="90"/>
  <c r="GH574" i="90" s="1"/>
  <c r="GG482" i="90"/>
  <c r="GC482" i="90"/>
  <c r="GH482" i="90" s="1"/>
  <c r="GG455" i="90"/>
  <c r="GC455" i="90"/>
  <c r="GH455" i="90" s="1"/>
  <c r="GG382" i="90"/>
  <c r="GC382" i="90"/>
  <c r="GH382" i="90" s="1"/>
  <c r="GG272" i="90"/>
  <c r="GC272" i="90"/>
  <c r="GH272" i="90" s="1"/>
  <c r="GG178" i="90"/>
  <c r="GC178" i="90"/>
  <c r="GH178" i="90" s="1"/>
  <c r="GG94" i="90"/>
  <c r="GC94" i="90"/>
  <c r="GH94" i="90" s="1"/>
  <c r="GG220" i="90"/>
  <c r="GC220" i="90"/>
  <c r="GH220" i="90" s="1"/>
  <c r="GG123" i="90"/>
  <c r="GC123" i="90"/>
  <c r="GH123" i="90" s="1"/>
  <c r="GE438" i="90"/>
  <c r="GB738" i="90"/>
  <c r="GB684" i="90"/>
  <c r="GB663" i="90"/>
  <c r="GB736" i="90"/>
  <c r="GB657" i="90"/>
  <c r="GB693" i="90"/>
  <c r="GB733" i="90"/>
  <c r="GB703" i="90"/>
  <c r="GB686" i="90"/>
  <c r="GB674" i="90"/>
  <c r="GH535" i="90"/>
  <c r="GB516" i="90"/>
  <c r="GB478" i="90"/>
  <c r="GB425" i="90"/>
  <c r="GB732" i="90"/>
  <c r="GB423" i="90"/>
  <c r="GB273" i="90"/>
  <c r="GB407" i="90"/>
  <c r="GB70" i="90"/>
  <c r="GB672" i="90"/>
  <c r="GB514" i="90"/>
  <c r="GB399" i="90"/>
  <c r="GB349" i="90"/>
  <c r="GB515" i="90"/>
  <c r="GH488" i="90"/>
  <c r="GB82" i="90"/>
  <c r="GB645" i="90"/>
  <c r="GB706" i="90"/>
  <c r="GB681" i="90"/>
  <c r="GB670" i="90"/>
  <c r="GB662" i="90"/>
  <c r="GB705" i="90"/>
  <c r="GB668" i="90"/>
  <c r="GB636" i="90"/>
  <c r="GB406" i="90"/>
  <c r="GB352" i="90"/>
  <c r="GB168" i="90"/>
  <c r="GB73" i="90"/>
  <c r="GH550" i="90"/>
  <c r="GH527" i="90"/>
  <c r="GH589" i="90"/>
  <c r="GH93" i="90"/>
  <c r="GH525" i="90"/>
  <c r="GH617" i="90"/>
  <c r="GH577" i="90"/>
  <c r="GF607" i="90" l="1"/>
  <c r="GF310" i="90"/>
  <c r="GF466" i="90"/>
  <c r="GF547" i="90"/>
  <c r="GF220" i="90"/>
  <c r="GF382" i="90"/>
  <c r="GF482" i="90"/>
  <c r="GF716" i="90"/>
  <c r="GF370" i="90"/>
  <c r="GF377" i="90"/>
  <c r="GF178" i="90"/>
  <c r="GF270" i="90"/>
  <c r="GF488" i="90"/>
  <c r="GF316" i="90"/>
  <c r="GF187" i="90"/>
  <c r="GF527" i="90"/>
  <c r="GF617" i="90"/>
  <c r="GF525" i="90"/>
  <c r="GF577" i="90"/>
  <c r="GF589" i="90"/>
  <c r="GF535" i="90"/>
  <c r="GF550" i="90"/>
  <c r="GF93" i="90"/>
  <c r="D125" i="1" s="1"/>
  <c r="G87" i="35" s="1"/>
  <c r="E86" i="35" s="1"/>
  <c r="GG461" i="90"/>
  <c r="GG138" i="90"/>
  <c r="H87" i="35"/>
  <c r="K87" i="35" s="1"/>
  <c r="C87" i="35" s="1"/>
  <c r="I87" i="35"/>
  <c r="D87" i="35" s="1"/>
  <c r="GG20" i="90"/>
  <c r="C52" i="1"/>
  <c r="F14" i="35" s="1"/>
  <c r="GG376" i="90"/>
  <c r="GG438" i="90"/>
  <c r="GF94" i="90"/>
  <c r="D126" i="1" s="1"/>
  <c r="G88" i="35" s="1"/>
  <c r="E87" i="35" s="1"/>
  <c r="GF455" i="90"/>
  <c r="GF389" i="90"/>
  <c r="GF490" i="90"/>
  <c r="GF53" i="90"/>
  <c r="D85" i="1" s="1"/>
  <c r="G47" i="35" s="1"/>
  <c r="E46" i="35" s="1"/>
  <c r="GF572" i="90"/>
  <c r="GF590" i="90"/>
  <c r="GF123" i="90"/>
  <c r="GF574" i="90"/>
  <c r="GF272" i="90"/>
  <c r="GF54" i="90"/>
  <c r="D86" i="1" s="1"/>
  <c r="G48" i="35" s="1"/>
  <c r="E47" i="35" s="1"/>
  <c r="GF523" i="90"/>
  <c r="GF529" i="90"/>
  <c r="GG168" i="90"/>
  <c r="GC168" i="90"/>
  <c r="GH168" i="90" s="1"/>
  <c r="GG406" i="90"/>
  <c r="GC406" i="90"/>
  <c r="GH406" i="90" s="1"/>
  <c r="GG668" i="90"/>
  <c r="GC668" i="90"/>
  <c r="GH668" i="90" s="1"/>
  <c r="GG681" i="90"/>
  <c r="GC681" i="90"/>
  <c r="GH681" i="90" s="1"/>
  <c r="GG645" i="90"/>
  <c r="GC645" i="90"/>
  <c r="GH645" i="90" s="1"/>
  <c r="GG399" i="90"/>
  <c r="GC399" i="90"/>
  <c r="GH399" i="90" s="1"/>
  <c r="GG672" i="90"/>
  <c r="GC672" i="90"/>
  <c r="GH672" i="90" s="1"/>
  <c r="GG407" i="90"/>
  <c r="GC407" i="90"/>
  <c r="GH407" i="90" s="1"/>
  <c r="GG423" i="90"/>
  <c r="GC423" i="90"/>
  <c r="GH423" i="90" s="1"/>
  <c r="GG349" i="90"/>
  <c r="GC349" i="90"/>
  <c r="GH349" i="90" s="1"/>
  <c r="GG478" i="90"/>
  <c r="GC478" i="90"/>
  <c r="GH478" i="90" s="1"/>
  <c r="GG516" i="90"/>
  <c r="GC516" i="90"/>
  <c r="GH516" i="90" s="1"/>
  <c r="GG674" i="90"/>
  <c r="GC674" i="90"/>
  <c r="GH674" i="90" s="1"/>
  <c r="GG703" i="90"/>
  <c r="GC703" i="90"/>
  <c r="GH703" i="90" s="1"/>
  <c r="GG693" i="90"/>
  <c r="GC693" i="90"/>
  <c r="GH693" i="90" s="1"/>
  <c r="GG736" i="90"/>
  <c r="GC736" i="90"/>
  <c r="GH736" i="90" s="1"/>
  <c r="GG663" i="90"/>
  <c r="GC663" i="90"/>
  <c r="GH663" i="90" s="1"/>
  <c r="GG738" i="90"/>
  <c r="GC738" i="90"/>
  <c r="GH738" i="90" s="1"/>
  <c r="GE363" i="90"/>
  <c r="GE720" i="90"/>
  <c r="GE364" i="90"/>
  <c r="GH20" i="90"/>
  <c r="GE91" i="90"/>
  <c r="GH376" i="90"/>
  <c r="GE464" i="90"/>
  <c r="GE566" i="90"/>
  <c r="GE480" i="90"/>
  <c r="GE297" i="90"/>
  <c r="GE361" i="90"/>
  <c r="GE714" i="90"/>
  <c r="GG636" i="90"/>
  <c r="GC636" i="90"/>
  <c r="GH636" i="90" s="1"/>
  <c r="GG706" i="90"/>
  <c r="GC706" i="90"/>
  <c r="GH706" i="90" s="1"/>
  <c r="GG273" i="90"/>
  <c r="GC273" i="90"/>
  <c r="GH273" i="90" s="1"/>
  <c r="GG73" i="90"/>
  <c r="GF73" i="90" s="1"/>
  <c r="D105" i="1" s="1"/>
  <c r="G67" i="35" s="1"/>
  <c r="E66" i="35" s="1"/>
  <c r="GC73" i="90"/>
  <c r="GH73" i="90" s="1"/>
  <c r="GG352" i="90"/>
  <c r="GC352" i="90"/>
  <c r="GH352" i="90" s="1"/>
  <c r="GG705" i="90"/>
  <c r="GC705" i="90"/>
  <c r="GH705" i="90" s="1"/>
  <c r="GG670" i="90"/>
  <c r="GC670" i="90"/>
  <c r="GH670" i="90" s="1"/>
  <c r="GG515" i="90"/>
  <c r="GC515" i="90"/>
  <c r="GH515" i="90" s="1"/>
  <c r="GG514" i="90"/>
  <c r="GC514" i="90"/>
  <c r="GH514" i="90" s="1"/>
  <c r="GG70" i="90"/>
  <c r="GF70" i="90" s="1"/>
  <c r="D102" i="1" s="1"/>
  <c r="G64" i="35" s="1"/>
  <c r="E63" i="35" s="1"/>
  <c r="GC70" i="90"/>
  <c r="GH70" i="90" s="1"/>
  <c r="GG82" i="90"/>
  <c r="GC82" i="90"/>
  <c r="GH82" i="90" s="1"/>
  <c r="GG732" i="90"/>
  <c r="GC732" i="90"/>
  <c r="GH732" i="90" s="1"/>
  <c r="GG425" i="90"/>
  <c r="GC425" i="90"/>
  <c r="GH425" i="90" s="1"/>
  <c r="GG686" i="90"/>
  <c r="GC686" i="90"/>
  <c r="GH686" i="90" s="1"/>
  <c r="GG733" i="90"/>
  <c r="GC733" i="90"/>
  <c r="GH733" i="90" s="1"/>
  <c r="GG657" i="90"/>
  <c r="GC657" i="90"/>
  <c r="GH657" i="90" s="1"/>
  <c r="GG684" i="90"/>
  <c r="GC684" i="90"/>
  <c r="GH684" i="90" s="1"/>
  <c r="GH438" i="90"/>
  <c r="GE304" i="90"/>
  <c r="GF228" i="90"/>
  <c r="GH461" i="90"/>
  <c r="GE624" i="90"/>
  <c r="GF347" i="90"/>
  <c r="GE173" i="90"/>
  <c r="GH138" i="90"/>
  <c r="GE642" i="90"/>
  <c r="GE308" i="90"/>
  <c r="GH308" i="90" s="1"/>
  <c r="GF177" i="90"/>
  <c r="GE309" i="90"/>
  <c r="GE384" i="90"/>
  <c r="GG662" i="90"/>
  <c r="GC662" i="90"/>
  <c r="GH662" i="90" s="1"/>
  <c r="GE139" i="90"/>
  <c r="GE306" i="90"/>
  <c r="GE727" i="90"/>
  <c r="GF427" i="90"/>
  <c r="GF543" i="90"/>
  <c r="GE101" i="90"/>
  <c r="GF440" i="90"/>
  <c r="GF392" i="90"/>
  <c r="GB209" i="90"/>
  <c r="GC209" i="90" s="1"/>
  <c r="GB160" i="90"/>
  <c r="GB626" i="90"/>
  <c r="GC626" i="90" s="1"/>
  <c r="GB683" i="90"/>
  <c r="GB412" i="90"/>
  <c r="GC412" i="90" s="1"/>
  <c r="GB394" i="90"/>
  <c r="GB206" i="90"/>
  <c r="GC206" i="90" s="1"/>
  <c r="GB152" i="90"/>
  <c r="GB146" i="90"/>
  <c r="GC146" i="90" s="1"/>
  <c r="GB344" i="90"/>
  <c r="GB207" i="90"/>
  <c r="GC207" i="90" s="1"/>
  <c r="GB398" i="90"/>
  <c r="GB558" i="90"/>
  <c r="GC558" i="90" s="1"/>
  <c r="GB506" i="90"/>
  <c r="GB86" i="90"/>
  <c r="GC86" i="90" s="1"/>
  <c r="GB499" i="90"/>
  <c r="GB79" i="90"/>
  <c r="GC79" i="90" s="1"/>
  <c r="GB179" i="90"/>
  <c r="GB163" i="90"/>
  <c r="GC163" i="90" s="1"/>
  <c r="GB678" i="90"/>
  <c r="GB147" i="90"/>
  <c r="GC147" i="90" s="1"/>
  <c r="GB165" i="90"/>
  <c r="GB508" i="90"/>
  <c r="GC508" i="90" s="1"/>
  <c r="GB457" i="90"/>
  <c r="GB632" i="90"/>
  <c r="GC632" i="90" s="1"/>
  <c r="GB63" i="90"/>
  <c r="GB680" i="90"/>
  <c r="GG680" i="90" s="1"/>
  <c r="GB21" i="90"/>
  <c r="GC21" i="90" s="1"/>
  <c r="GE21" i="90" s="1"/>
  <c r="GB505" i="90"/>
  <c r="GG505" i="90" s="1"/>
  <c r="GB336" i="90"/>
  <c r="GC336" i="90" s="1"/>
  <c r="GB277" i="90"/>
  <c r="GB247" i="90"/>
  <c r="GG247" i="90" s="1"/>
  <c r="GB199" i="90"/>
  <c r="GC199" i="90" s="1"/>
  <c r="GH199" i="90" s="1"/>
  <c r="GB503" i="90"/>
  <c r="GB216" i="90"/>
  <c r="GC216" i="90" s="1"/>
  <c r="GH216" i="90" s="1"/>
  <c r="GB132" i="90"/>
  <c r="GB553" i="90"/>
  <c r="GC553" i="90" s="1"/>
  <c r="GH553" i="90" s="1"/>
  <c r="GB313" i="90"/>
  <c r="GB470" i="90"/>
  <c r="GC470" i="90" s="1"/>
  <c r="GH470" i="90" s="1"/>
  <c r="GB401" i="90"/>
  <c r="GB246" i="90"/>
  <c r="GC246" i="90" s="1"/>
  <c r="GE246" i="90" s="1"/>
  <c r="GB153" i="90"/>
  <c r="GC153" i="90" s="1"/>
  <c r="GH153" i="90" s="1"/>
  <c r="GG153" i="90"/>
  <c r="GB155" i="90"/>
  <c r="GC155" i="90" s="1"/>
  <c r="GH155" i="90" s="1"/>
  <c r="GB265" i="90"/>
  <c r="GC265" i="90" s="1"/>
  <c r="GH265" i="90" s="1"/>
  <c r="GB200" i="90"/>
  <c r="GG200" i="90" s="1"/>
  <c r="GB331" i="90"/>
  <c r="GC331" i="90" s="1"/>
  <c r="GH331" i="90" s="1"/>
  <c r="GB211" i="90"/>
  <c r="GC211" i="90" s="1"/>
  <c r="GH211" i="90" s="1"/>
  <c r="GB554" i="90"/>
  <c r="GC554" i="90" s="1"/>
  <c r="GH554" i="90" s="1"/>
  <c r="GB335" i="90"/>
  <c r="GC335" i="90" s="1"/>
  <c r="GB325" i="90"/>
  <c r="GC325" i="90" s="1"/>
  <c r="GB269" i="90"/>
  <c r="GC269" i="90" s="1"/>
  <c r="GE269" i="90" s="1"/>
  <c r="GB232" i="90"/>
  <c r="GC232" i="90" s="1"/>
  <c r="GH232" i="90" s="1"/>
  <c r="GB202" i="90"/>
  <c r="GG202" i="90" s="1"/>
  <c r="GB134" i="90"/>
  <c r="GG134" i="90" s="1"/>
  <c r="GB329" i="90"/>
  <c r="GC329" i="90" s="1"/>
  <c r="GH329" i="90" s="1"/>
  <c r="GB182" i="90"/>
  <c r="GC182" i="90" s="1"/>
  <c r="GH182" i="90" s="1"/>
  <c r="GB44" i="90"/>
  <c r="GB48" i="90"/>
  <c r="GC48" i="90" s="1"/>
  <c r="GE48" i="90" s="1"/>
  <c r="GB345" i="90"/>
  <c r="GB284" i="90"/>
  <c r="GC284" i="90" s="1"/>
  <c r="GE284" i="90" s="1"/>
  <c r="GB263" i="90"/>
  <c r="GB400" i="90"/>
  <c r="GG400" i="90" s="1"/>
  <c r="GB235" i="90"/>
  <c r="GC235" i="90" s="1"/>
  <c r="GH235" i="90" s="1"/>
  <c r="GB253" i="90"/>
  <c r="GB166" i="90"/>
  <c r="GG166" i="90" s="1"/>
  <c r="GB131" i="90"/>
  <c r="GG131" i="90" s="1"/>
  <c r="GB513" i="90"/>
  <c r="GC513" i="90" s="1"/>
  <c r="GH513" i="90" s="1"/>
  <c r="GB458" i="90"/>
  <c r="GB471" i="90"/>
  <c r="GG471" i="90" s="1"/>
  <c r="GB159" i="90"/>
  <c r="GB248" i="90"/>
  <c r="GB133" i="90"/>
  <c r="GC133" i="90" s="1"/>
  <c r="GB204" i="90"/>
  <c r="GC204" i="90" s="1"/>
  <c r="GH204" i="90" s="1"/>
  <c r="GB338" i="90"/>
  <c r="GC405" i="90"/>
  <c r="GH405" i="90" s="1"/>
  <c r="GB405" i="90"/>
  <c r="GG405" i="90" s="1"/>
  <c r="GB154" i="90"/>
  <c r="GC154" i="90" s="1"/>
  <c r="GH154" i="90" s="1"/>
  <c r="GB644" i="90"/>
  <c r="GG644" i="90" s="1"/>
  <c r="GB259" i="90"/>
  <c r="GG259" i="90" s="1"/>
  <c r="GB81" i="90"/>
  <c r="GC81" i="90" s="1"/>
  <c r="GH81" i="90" s="1"/>
  <c r="GB661" i="90"/>
  <c r="GB731" i="90"/>
  <c r="GG731" i="90" s="1"/>
  <c r="GB114" i="90"/>
  <c r="GB560" i="90"/>
  <c r="GB628" i="90"/>
  <c r="GC628" i="90" s="1"/>
  <c r="GH628" i="90" s="1"/>
  <c r="GB740" i="90"/>
  <c r="GB555" i="90"/>
  <c r="GC555" i="90" s="1"/>
  <c r="GB38" i="90"/>
  <c r="GC38" i="90" s="1"/>
  <c r="GH38" i="90" s="1"/>
  <c r="GB16" i="90"/>
  <c r="GB346" i="90"/>
  <c r="GC346" i="90" s="1"/>
  <c r="GB410" i="90"/>
  <c r="GC410" i="90" s="1"/>
  <c r="GB510" i="90"/>
  <c r="GC510" i="90" s="1"/>
  <c r="GE510" i="90" s="1"/>
  <c r="GB61" i="90"/>
  <c r="GC61" i="90" s="1"/>
  <c r="GE61" i="90" s="1"/>
  <c r="GB669" i="90"/>
  <c r="GC669" i="90" s="1"/>
  <c r="GE669" i="90" s="1"/>
  <c r="GB675" i="90"/>
  <c r="GC675" i="90" s="1"/>
  <c r="GE675" i="90" s="1"/>
  <c r="GB57" i="90"/>
  <c r="GC57" i="90" s="1"/>
  <c r="GH57" i="90" s="1"/>
  <c r="GB28" i="90"/>
  <c r="GC28" i="90" s="1"/>
  <c r="GH28" i="90" s="1"/>
  <c r="GB395" i="90"/>
  <c r="GB414" i="90"/>
  <c r="GC414" i="90" s="1"/>
  <c r="GE414" i="90" s="1"/>
  <c r="GB501" i="90"/>
  <c r="GB507" i="90"/>
  <c r="GC507" i="90" s="1"/>
  <c r="GE507" i="90" s="1"/>
  <c r="GB29" i="90"/>
  <c r="GC29" i="90" s="1"/>
  <c r="GH29" i="90" s="1"/>
  <c r="GB23" i="90"/>
  <c r="GC23" i="90" s="1"/>
  <c r="GH23" i="90" s="1"/>
  <c r="GB59" i="90"/>
  <c r="GG59" i="90" s="1"/>
  <c r="GB42" i="90"/>
  <c r="GC42" i="90" s="1"/>
  <c r="GH42" i="90" s="1"/>
  <c r="GB22" i="90"/>
  <c r="GB741" i="90"/>
  <c r="GB739" i="90"/>
  <c r="GG739" i="90" s="1"/>
  <c r="GB737" i="90"/>
  <c r="GC737" i="90" s="1"/>
  <c r="GH737" i="90" s="1"/>
  <c r="GB734" i="90"/>
  <c r="GC734" i="90" s="1"/>
  <c r="GH734" i="90" s="1"/>
  <c r="GB730" i="90"/>
  <c r="GC730" i="90" s="1"/>
  <c r="GH730" i="90" s="1"/>
  <c r="GB729" i="90"/>
  <c r="GC729" i="90" s="1"/>
  <c r="GE729" i="90" s="1"/>
  <c r="GB724" i="90"/>
  <c r="GC724" i="90" s="1"/>
  <c r="GE724" i="90" s="1"/>
  <c r="GB721" i="90"/>
  <c r="GG721" i="90" s="1"/>
  <c r="GB718" i="90"/>
  <c r="GC718" i="90" s="1"/>
  <c r="GB711" i="90"/>
  <c r="GC711" i="90" s="1"/>
  <c r="GH711" i="90" s="1"/>
  <c r="GB710" i="90"/>
  <c r="GC710" i="90" s="1"/>
  <c r="GH710" i="90" s="1"/>
  <c r="GB708" i="90"/>
  <c r="GB704" i="90"/>
  <c r="GC704" i="90" s="1"/>
  <c r="GH704" i="90" s="1"/>
  <c r="GB702" i="90"/>
  <c r="GC702" i="90" s="1"/>
  <c r="GH702" i="90" s="1"/>
  <c r="GB701" i="90"/>
  <c r="GC701" i="90" s="1"/>
  <c r="GH701" i="90" s="1"/>
  <c r="GB696" i="90"/>
  <c r="GG696" i="90" s="1"/>
  <c r="GB695" i="90"/>
  <c r="GC695" i="90" s="1"/>
  <c r="GH695" i="90" s="1"/>
  <c r="GB694" i="90"/>
  <c r="GG694" i="90" s="1"/>
  <c r="GB692" i="90"/>
  <c r="GC692" i="90" s="1"/>
  <c r="GB690" i="90"/>
  <c r="GC690" i="90" s="1"/>
  <c r="GH690" i="90" s="1"/>
  <c r="GB689" i="90"/>
  <c r="GC689" i="90" s="1"/>
  <c r="GH689" i="90" s="1"/>
  <c r="GB688" i="90"/>
  <c r="GC688" i="90" s="1"/>
  <c r="GH688" i="90" s="1"/>
  <c r="GB687" i="90"/>
  <c r="GB685" i="90"/>
  <c r="GC685" i="90" s="1"/>
  <c r="GH685" i="90" s="1"/>
  <c r="GB682" i="90"/>
  <c r="GC682" i="90" s="1"/>
  <c r="GB679" i="90"/>
  <c r="GG679" i="90" s="1"/>
  <c r="GB677" i="90"/>
  <c r="GB673" i="90"/>
  <c r="GG673" i="90" s="1"/>
  <c r="GB667" i="90"/>
  <c r="GC667" i="90" s="1"/>
  <c r="GH667" i="90" s="1"/>
  <c r="GB666" i="90"/>
  <c r="GG666" i="90" s="1"/>
  <c r="GB665" i="90"/>
  <c r="GB660" i="90"/>
  <c r="GG660" i="90" s="1"/>
  <c r="GB656" i="90"/>
  <c r="GG656" i="90" s="1"/>
  <c r="GB650" i="90"/>
  <c r="GC650" i="90" s="1"/>
  <c r="GE650" i="90" s="1"/>
  <c r="GH650" i="90" s="1"/>
  <c r="GB649" i="90"/>
  <c r="GC649" i="90" s="1"/>
  <c r="GE649" i="90" s="1"/>
  <c r="GH649" i="90" s="1"/>
  <c r="GB648" i="90"/>
  <c r="GC648" i="90" s="1"/>
  <c r="GB641" i="90"/>
  <c r="GB640" i="90"/>
  <c r="GC640" i="90" s="1"/>
  <c r="GB638" i="90"/>
  <c r="GB635" i="90"/>
  <c r="GC635" i="90" s="1"/>
  <c r="GH635" i="90" s="1"/>
  <c r="GB634" i="90"/>
  <c r="GC634" i="90" s="1"/>
  <c r="GH634" i="90" s="1"/>
  <c r="GB630" i="90"/>
  <c r="GC630" i="90" s="1"/>
  <c r="GE630" i="90" s="1"/>
  <c r="GH630" i="90" s="1"/>
  <c r="GB625" i="90"/>
  <c r="GC625" i="90" s="1"/>
  <c r="GB623" i="90"/>
  <c r="GB621" i="90"/>
  <c r="GC621" i="90" s="1"/>
  <c r="GB620" i="90"/>
  <c r="GG620" i="90" s="1"/>
  <c r="GB616" i="90"/>
  <c r="GC616" i="90" s="1"/>
  <c r="GB615" i="90"/>
  <c r="GC615" i="90" s="1"/>
  <c r="GE615" i="90" s="1"/>
  <c r="GB614" i="90"/>
  <c r="GC614" i="90" s="1"/>
  <c r="GE614" i="90" s="1"/>
  <c r="GB612" i="90"/>
  <c r="GC612" i="90" s="1"/>
  <c r="GH612" i="90" s="1"/>
  <c r="GB609" i="90"/>
  <c r="GC609" i="90" s="1"/>
  <c r="GH609" i="90" s="1"/>
  <c r="GB602" i="90"/>
  <c r="GC602" i="90" s="1"/>
  <c r="GE602" i="90" s="1"/>
  <c r="GB601" i="90"/>
  <c r="GC601" i="90" s="1"/>
  <c r="GE601" i="90" s="1"/>
  <c r="GB600" i="90"/>
  <c r="GC600" i="90" s="1"/>
  <c r="GE600" i="90" s="1"/>
  <c r="GB598" i="90"/>
  <c r="GC598" i="90" s="1"/>
  <c r="GB591" i="90"/>
  <c r="GG591" i="90" s="1"/>
  <c r="GB584" i="90"/>
  <c r="GC584" i="90" s="1"/>
  <c r="GE584" i="90" s="1"/>
  <c r="GB583" i="90"/>
  <c r="GC583" i="90" s="1"/>
  <c r="GB579" i="90"/>
  <c r="GB563" i="90"/>
  <c r="GG563" i="90" s="1"/>
  <c r="GB559" i="90"/>
  <c r="GC559" i="90" s="1"/>
  <c r="GE559" i="90" s="1"/>
  <c r="GB557" i="90"/>
  <c r="GC557" i="90" s="1"/>
  <c r="GE557" i="90" s="1"/>
  <c r="GB556" i="90"/>
  <c r="GC556" i="90" s="1"/>
  <c r="GE556" i="90" s="1"/>
  <c r="GB552" i="90"/>
  <c r="GG552" i="90" s="1"/>
  <c r="GB551" i="90"/>
  <c r="GG551" i="90" s="1"/>
  <c r="GB549" i="90"/>
  <c r="GC549" i="90" s="1"/>
  <c r="GE549" i="90" s="1"/>
  <c r="GB544" i="90"/>
  <c r="GG544" i="90" s="1"/>
  <c r="GB542" i="90"/>
  <c r="GB540" i="90"/>
  <c r="GG540" i="90" s="1"/>
  <c r="GB537" i="90"/>
  <c r="GC537" i="90" s="1"/>
  <c r="GE537" i="90" s="1"/>
  <c r="GB534" i="90"/>
  <c r="GC534" i="90" s="1"/>
  <c r="GE534" i="90" s="1"/>
  <c r="GB533" i="90"/>
  <c r="GC533" i="90" s="1"/>
  <c r="GE533" i="90" s="1"/>
  <c r="GB528" i="90"/>
  <c r="GC528" i="90" s="1"/>
  <c r="GE528" i="90" s="1"/>
  <c r="GB519" i="90"/>
  <c r="GC519" i="90" s="1"/>
  <c r="GE519" i="90" s="1"/>
  <c r="GB512" i="90"/>
  <c r="GC512" i="90" s="1"/>
  <c r="GB511" i="90"/>
  <c r="GC511" i="90" s="1"/>
  <c r="GE511" i="90" s="1"/>
  <c r="GB509" i="90"/>
  <c r="GC509" i="90" s="1"/>
  <c r="GE509" i="90" s="1"/>
  <c r="GB504" i="90"/>
  <c r="GC504" i="90" s="1"/>
  <c r="GH504" i="90" s="1"/>
  <c r="GB502" i="90"/>
  <c r="GB500" i="90"/>
  <c r="GC500" i="90" s="1"/>
  <c r="GB498" i="90"/>
  <c r="GG498" i="90" s="1"/>
  <c r="GB497" i="90"/>
  <c r="GG497" i="90" s="1"/>
  <c r="GB494" i="90"/>
  <c r="GB489" i="90"/>
  <c r="GG489" i="90" s="1"/>
  <c r="GB487" i="90"/>
  <c r="GC487" i="90" s="1"/>
  <c r="GE487" i="90" s="1"/>
  <c r="GB479" i="90"/>
  <c r="GC479" i="90" s="1"/>
  <c r="GB477" i="90"/>
  <c r="GG477" i="90" s="1"/>
  <c r="GB476" i="90"/>
  <c r="GB472" i="90"/>
  <c r="GG472" i="90" s="1"/>
  <c r="GB469" i="90"/>
  <c r="GG469" i="90" s="1"/>
  <c r="GB462" i="90"/>
  <c r="GC462" i="90" s="1"/>
  <c r="GE462" i="90" s="1"/>
  <c r="GB460" i="90"/>
  <c r="GG460" i="90" s="1"/>
  <c r="GB454" i="90"/>
  <c r="GB450" i="90"/>
  <c r="GB449" i="90"/>
  <c r="GG449" i="90" s="1"/>
  <c r="GB448" i="90"/>
  <c r="GG448" i="90" s="1"/>
  <c r="GB445" i="90"/>
  <c r="GG445" i="90" s="1"/>
  <c r="GB444" i="90"/>
  <c r="GB443" i="90"/>
  <c r="GC443" i="90" s="1"/>
  <c r="GB441" i="90"/>
  <c r="GC441" i="90" s="1"/>
  <c r="GH441" i="90" s="1"/>
  <c r="GB439" i="90"/>
  <c r="GG439" i="90" s="1"/>
  <c r="GB437" i="90"/>
  <c r="GG437" i="90" s="1"/>
  <c r="GB433" i="90"/>
  <c r="GC433" i="90" s="1"/>
  <c r="GB432" i="90"/>
  <c r="GC432" i="90" s="1"/>
  <c r="GB431" i="90"/>
  <c r="GG431" i="90" s="1"/>
  <c r="GB430" i="90"/>
  <c r="GB429" i="90"/>
  <c r="GB422" i="90"/>
  <c r="GC422" i="90" s="1"/>
  <c r="GB419" i="90"/>
  <c r="GC419" i="90" s="1"/>
  <c r="GE419" i="90" s="1"/>
  <c r="GB418" i="90"/>
  <c r="GB417" i="90"/>
  <c r="GB404" i="90"/>
  <c r="GG404" i="90" s="1"/>
  <c r="GB403" i="90"/>
  <c r="GC403" i="90" s="1"/>
  <c r="GE403" i="90" s="1"/>
  <c r="GB397" i="90"/>
  <c r="GB386" i="90"/>
  <c r="GC386" i="90" s="1"/>
  <c r="GB383" i="90"/>
  <c r="GC383" i="90" s="1"/>
  <c r="GH383" i="90" s="1"/>
  <c r="GB380" i="90"/>
  <c r="GC379" i="90"/>
  <c r="GH379" i="90" s="1"/>
  <c r="GB379" i="90"/>
  <c r="GG379" i="90" s="1"/>
  <c r="GB378" i="90"/>
  <c r="GC378" i="90" s="1"/>
  <c r="GH378" i="90" s="1"/>
  <c r="GB375" i="90"/>
  <c r="GC375" i="90" s="1"/>
  <c r="GB374" i="90"/>
  <c r="GC374" i="90" s="1"/>
  <c r="GH374" i="90" s="1"/>
  <c r="GB373" i="90"/>
  <c r="GG373" i="90" s="1"/>
  <c r="GB369" i="90"/>
  <c r="GC369" i="90" s="1"/>
  <c r="GE369" i="90" s="1"/>
  <c r="GB368" i="90"/>
  <c r="GB367" i="90"/>
  <c r="GG367" i="90" s="1"/>
  <c r="GB366" i="90"/>
  <c r="GG366" i="90" s="1"/>
  <c r="GB365" i="90"/>
  <c r="GB362" i="90"/>
  <c r="GC362" i="90" s="1"/>
  <c r="GB357" i="90"/>
  <c r="GB354" i="90"/>
  <c r="GC354" i="90" s="1"/>
  <c r="GE354" i="90" s="1"/>
  <c r="GB353" i="90"/>
  <c r="GC353" i="90" s="1"/>
  <c r="GE353" i="90" s="1"/>
  <c r="GB351" i="90"/>
  <c r="GC351" i="90" s="1"/>
  <c r="GH351" i="90" s="1"/>
  <c r="GB342" i="90"/>
  <c r="GC342" i="90" s="1"/>
  <c r="GE342" i="90" s="1"/>
  <c r="GB340" i="90"/>
  <c r="GC340" i="90" s="1"/>
  <c r="GH340" i="90" s="1"/>
  <c r="GB339" i="90"/>
  <c r="GC339" i="90" s="1"/>
  <c r="GH339" i="90" s="1"/>
  <c r="GB337" i="90"/>
  <c r="GG337" i="90" s="1"/>
  <c r="GB334" i="90"/>
  <c r="GC334" i="90" s="1"/>
  <c r="GE334" i="90" s="1"/>
  <c r="GB333" i="90"/>
  <c r="GB324" i="90"/>
  <c r="GC324" i="90" s="1"/>
  <c r="GE324" i="90" s="1"/>
  <c r="GB323" i="90"/>
  <c r="GG323" i="90" s="1"/>
  <c r="GB322" i="90"/>
  <c r="GG322" i="90" s="1"/>
  <c r="GB320" i="90"/>
  <c r="GC320" i="90" s="1"/>
  <c r="GH320" i="90" s="1"/>
  <c r="GB319" i="90"/>
  <c r="GC319" i="90" s="1"/>
  <c r="GH319" i="90" s="1"/>
  <c r="GB312" i="90"/>
  <c r="GC312" i="90" s="1"/>
  <c r="GH312" i="90" s="1"/>
  <c r="GB311" i="90"/>
  <c r="GC311" i="90" s="1"/>
  <c r="GE311" i="90" s="1"/>
  <c r="GB307" i="90"/>
  <c r="GC307" i="90" s="1"/>
  <c r="GE307" i="90" s="1"/>
  <c r="GB305" i="90"/>
  <c r="GC305" i="90" s="1"/>
  <c r="GE305" i="90" s="1"/>
  <c r="GB300" i="90"/>
  <c r="GC300" i="90" s="1"/>
  <c r="GH300" i="90" s="1"/>
  <c r="GB296" i="90"/>
  <c r="GC296" i="90" s="1"/>
  <c r="GH296" i="90" s="1"/>
  <c r="GB295" i="90"/>
  <c r="GG295" i="90" s="1"/>
  <c r="GB292" i="90"/>
  <c r="GC292" i="90" s="1"/>
  <c r="GE292" i="90" s="1"/>
  <c r="GB291" i="90"/>
  <c r="GB290" i="90"/>
  <c r="GC290" i="90" s="1"/>
  <c r="GE290" i="90" s="1"/>
  <c r="GB289" i="90"/>
  <c r="GB288" i="90"/>
  <c r="GC288" i="90" s="1"/>
  <c r="GE288" i="90" s="1"/>
  <c r="GB285" i="90"/>
  <c r="GB283" i="90"/>
  <c r="GC283" i="90" s="1"/>
  <c r="GE283" i="90" s="1"/>
  <c r="GB282" i="90"/>
  <c r="GB281" i="90"/>
  <c r="GG281" i="90" s="1"/>
  <c r="GB280" i="90"/>
  <c r="GC280" i="90" s="1"/>
  <c r="GH280" i="90" s="1"/>
  <c r="GB278" i="90"/>
  <c r="GC278" i="90" s="1"/>
  <c r="GB276" i="90"/>
  <c r="GC276" i="90" s="1"/>
  <c r="GE276" i="90" s="1"/>
  <c r="GB262" i="90"/>
  <c r="GB258" i="90"/>
  <c r="GC258" i="90" s="1"/>
  <c r="GE258" i="90" s="1"/>
  <c r="GB255" i="90"/>
  <c r="GC255" i="90" s="1"/>
  <c r="GH255" i="90" s="1"/>
  <c r="GB254" i="90"/>
  <c r="GB251" i="90"/>
  <c r="GC251" i="90" s="1"/>
  <c r="GH251" i="90" s="1"/>
  <c r="GB249" i="90"/>
  <c r="GC249" i="90" s="1"/>
  <c r="GH249" i="90" s="1"/>
  <c r="GB245" i="90"/>
  <c r="GC245" i="90" s="1"/>
  <c r="GE245" i="90" s="1"/>
  <c r="GB243" i="90"/>
  <c r="GC243" i="90" s="1"/>
  <c r="GB239" i="90"/>
  <c r="GB237" i="90"/>
  <c r="GC237" i="90" s="1"/>
  <c r="GE237" i="90" s="1"/>
  <c r="GB234" i="90"/>
  <c r="GG234" i="90" s="1"/>
  <c r="GB233" i="90"/>
  <c r="GG233" i="90" s="1"/>
  <c r="GB231" i="90"/>
  <c r="GC231" i="90" s="1"/>
  <c r="GE231" i="90" s="1"/>
  <c r="GB229" i="90"/>
  <c r="GC229" i="90" s="1"/>
  <c r="GE229" i="90" s="1"/>
  <c r="GB227" i="90"/>
  <c r="GC227" i="90" s="1"/>
  <c r="GH227" i="90" s="1"/>
  <c r="GB223" i="90"/>
  <c r="GB222" i="90"/>
  <c r="GC222" i="90" s="1"/>
  <c r="GE222" i="90" s="1"/>
  <c r="GB221" i="90"/>
  <c r="GC221" i="90" s="1"/>
  <c r="GH221" i="90" s="1"/>
  <c r="GB219" i="90"/>
  <c r="GG219" i="90" s="1"/>
  <c r="GB218" i="90"/>
  <c r="GG218" i="90" s="1"/>
  <c r="GB213" i="90"/>
  <c r="GC213" i="90" s="1"/>
  <c r="GE213" i="90" s="1"/>
  <c r="GB208" i="90"/>
  <c r="GC208" i="90" s="1"/>
  <c r="GE208" i="90" s="1"/>
  <c r="GB198" i="90"/>
  <c r="GC198" i="90" s="1"/>
  <c r="GH198" i="90" s="1"/>
  <c r="GB195" i="90"/>
  <c r="GC195" i="90" s="1"/>
  <c r="GE195" i="90" s="1"/>
  <c r="GB191" i="90"/>
  <c r="GG191" i="90" s="1"/>
  <c r="GB190" i="90"/>
  <c r="GC190" i="90" s="1"/>
  <c r="GH190" i="90" s="1"/>
  <c r="GB189" i="90"/>
  <c r="GC189" i="90" s="1"/>
  <c r="GH189" i="90" s="1"/>
  <c r="GB188" i="90"/>
  <c r="GG188" i="90" s="1"/>
  <c r="GB184" i="90"/>
  <c r="GC184" i="90" s="1"/>
  <c r="GH184" i="90" s="1"/>
  <c r="GB181" i="90"/>
  <c r="GB180" i="90"/>
  <c r="GC180" i="90" s="1"/>
  <c r="GE180" i="90" s="1"/>
  <c r="GB176" i="90"/>
  <c r="GG176" i="90" s="1"/>
  <c r="GB175" i="90"/>
  <c r="GC175" i="90" s="1"/>
  <c r="GB169" i="90"/>
  <c r="GG169" i="90" s="1"/>
  <c r="GB167" i="90"/>
  <c r="GG167" i="90" s="1"/>
  <c r="GB162" i="90"/>
  <c r="GC162" i="90" s="1"/>
  <c r="GE162" i="90" s="1"/>
  <c r="GB161" i="90"/>
  <c r="GB158" i="90"/>
  <c r="GB149" i="90"/>
  <c r="GB148" i="90"/>
  <c r="GB143" i="90"/>
  <c r="GB142" i="90"/>
  <c r="GB140" i="90"/>
  <c r="GC140" i="90" s="1"/>
  <c r="GB137" i="90"/>
  <c r="GC137" i="90" s="1"/>
  <c r="GE137" i="90" s="1"/>
  <c r="GB136" i="90"/>
  <c r="GC136" i="90" s="1"/>
  <c r="GH136" i="90" s="1"/>
  <c r="GB130" i="90"/>
  <c r="GC130" i="90" s="1"/>
  <c r="GH130" i="90" s="1"/>
  <c r="GB129" i="90"/>
  <c r="GB126" i="90"/>
  <c r="GC126" i="90" s="1"/>
  <c r="GH126" i="90" s="1"/>
  <c r="GB125" i="90"/>
  <c r="GG125" i="90" s="1"/>
  <c r="GB122" i="90"/>
  <c r="GC122" i="90" s="1"/>
  <c r="GE122" i="90" s="1"/>
  <c r="GB121" i="90"/>
  <c r="GB120" i="90"/>
  <c r="GB119" i="90"/>
  <c r="GB118" i="90"/>
  <c r="GC118" i="90" s="1"/>
  <c r="GE118" i="90" s="1"/>
  <c r="GB117" i="90"/>
  <c r="GC117" i="90" s="1"/>
  <c r="GH117" i="90" s="1"/>
  <c r="GB116" i="90"/>
  <c r="GG116" i="90" s="1"/>
  <c r="GB115" i="90"/>
  <c r="GC115" i="90" s="1"/>
  <c r="GE115" i="90" s="1"/>
  <c r="GB113" i="90"/>
  <c r="GC113" i="90" s="1"/>
  <c r="GE113" i="90" s="1"/>
  <c r="GB110" i="90"/>
  <c r="GB109" i="90"/>
  <c r="GC109" i="90" s="1"/>
  <c r="GE109" i="90" s="1"/>
  <c r="GB108" i="90"/>
  <c r="GB107" i="90"/>
  <c r="GC107" i="90" s="1"/>
  <c r="GH107" i="90" s="1"/>
  <c r="GB104" i="90"/>
  <c r="GC104" i="90" s="1"/>
  <c r="GE104" i="90" s="1"/>
  <c r="GB103" i="90"/>
  <c r="GC103" i="90" s="1"/>
  <c r="GE103" i="90" s="1"/>
  <c r="GB100" i="90"/>
  <c r="GC100" i="90" s="1"/>
  <c r="GE100" i="90" s="1"/>
  <c r="GB99" i="90"/>
  <c r="GG99" i="90" s="1"/>
  <c r="GB97" i="90"/>
  <c r="GG97" i="90" s="1"/>
  <c r="GB95" i="90"/>
  <c r="GG95" i="90" s="1"/>
  <c r="GB92" i="90"/>
  <c r="GC92" i="90" s="1"/>
  <c r="GE92" i="90" s="1"/>
  <c r="GB89" i="90"/>
  <c r="GG89" i="90" s="1"/>
  <c r="GB88" i="90"/>
  <c r="GC88" i="90" s="1"/>
  <c r="GH88" i="90" s="1"/>
  <c r="GB87" i="90"/>
  <c r="GB85" i="90"/>
  <c r="GC85" i="90" s="1"/>
  <c r="GE85" i="90" s="1"/>
  <c r="GB84" i="90"/>
  <c r="GC84" i="90" s="1"/>
  <c r="GE84" i="90" s="1"/>
  <c r="GB83" i="90"/>
  <c r="GB80" i="90"/>
  <c r="GC80" i="90" s="1"/>
  <c r="GE80" i="90" s="1"/>
  <c r="GB78" i="90"/>
  <c r="GC78" i="90" s="1"/>
  <c r="GE78" i="90" s="1"/>
  <c r="GB77" i="90"/>
  <c r="GC77" i="90" s="1"/>
  <c r="GE77" i="90" s="1"/>
  <c r="C109" i="1" s="1"/>
  <c r="F71" i="35" s="1"/>
  <c r="GB74" i="90"/>
  <c r="GB72" i="90"/>
  <c r="GG72" i="90" s="1"/>
  <c r="GB68" i="90"/>
  <c r="GC68" i="90" s="1"/>
  <c r="GH68" i="90" s="1"/>
  <c r="GB65" i="90"/>
  <c r="GC65" i="90" s="1"/>
  <c r="GE65" i="90" s="1"/>
  <c r="C97" i="1" s="1"/>
  <c r="F59" i="35" s="1"/>
  <c r="GB60" i="90"/>
  <c r="GG60" i="90" s="1"/>
  <c r="GB58" i="90"/>
  <c r="GC58" i="90" s="1"/>
  <c r="GH58" i="90" s="1"/>
  <c r="GB56" i="90"/>
  <c r="GB55" i="90"/>
  <c r="GC55" i="90" s="1"/>
  <c r="GH55" i="90" s="1"/>
  <c r="GB52" i="90"/>
  <c r="GG52" i="90" s="1"/>
  <c r="GB50" i="90"/>
  <c r="GC50" i="90" s="1"/>
  <c r="GE50" i="90" s="1"/>
  <c r="GB49" i="90"/>
  <c r="GB47" i="90"/>
  <c r="GC47" i="90" s="1"/>
  <c r="GE47" i="90" s="1"/>
  <c r="GB45" i="90"/>
  <c r="GC45" i="90" s="1"/>
  <c r="GE45" i="90" s="1"/>
  <c r="GB41" i="90"/>
  <c r="GC41" i="90" s="1"/>
  <c r="GH41" i="90" s="1"/>
  <c r="GG41" i="90"/>
  <c r="GB40" i="90"/>
  <c r="GC40" i="90" s="1"/>
  <c r="GE40" i="90" s="1"/>
  <c r="GB35" i="90"/>
  <c r="GC35" i="90" s="1"/>
  <c r="GH35" i="90" s="1"/>
  <c r="GB34" i="90"/>
  <c r="GC34" i="90" s="1"/>
  <c r="GH34" i="90" s="1"/>
  <c r="GB33" i="90"/>
  <c r="GG33" i="90" s="1"/>
  <c r="GB32" i="90"/>
  <c r="GG32" i="90" s="1"/>
  <c r="GB30" i="90"/>
  <c r="GC30" i="90" s="1"/>
  <c r="GB27" i="90"/>
  <c r="GG27" i="90" s="1"/>
  <c r="GB26" i="90"/>
  <c r="GC26" i="90" s="1"/>
  <c r="GH26" i="90" s="1"/>
  <c r="GB25" i="90"/>
  <c r="GC25" i="90" s="1"/>
  <c r="GE25" i="90" s="1"/>
  <c r="GB24" i="90"/>
  <c r="GG24" i="90" s="1"/>
  <c r="GB19" i="90"/>
  <c r="GC19" i="90" s="1"/>
  <c r="GB18" i="90"/>
  <c r="GC18" i="90" s="1"/>
  <c r="GB17" i="90"/>
  <c r="GG17" i="90" s="1"/>
  <c r="GB15" i="90"/>
  <c r="GG15" i="90" s="1"/>
  <c r="GB14" i="90"/>
  <c r="GC14" i="90" s="1"/>
  <c r="GF461" i="90" l="1"/>
  <c r="GF273" i="90"/>
  <c r="GF663" i="90"/>
  <c r="GF674" i="90"/>
  <c r="GF672" i="90"/>
  <c r="GF645" i="90"/>
  <c r="GF668" i="90"/>
  <c r="GF168" i="90"/>
  <c r="GF686" i="90"/>
  <c r="GF732" i="90"/>
  <c r="GF515" i="90"/>
  <c r="GF706" i="90"/>
  <c r="GF738" i="90"/>
  <c r="GF736" i="90"/>
  <c r="GF703" i="90"/>
  <c r="GF349" i="90"/>
  <c r="GF681" i="90"/>
  <c r="GF376" i="90"/>
  <c r="GF138" i="90"/>
  <c r="GF20" i="90"/>
  <c r="D52" i="1" s="1"/>
  <c r="G14" i="35" s="1"/>
  <c r="E13" i="35" s="1"/>
  <c r="GF438" i="90"/>
  <c r="GC471" i="90"/>
  <c r="GH471" i="90" s="1"/>
  <c r="GF471" i="90" s="1"/>
  <c r="GG28" i="90"/>
  <c r="GF28" i="90" s="1"/>
  <c r="D60" i="1" s="1"/>
  <c r="G22" i="35" s="1"/>
  <c r="GC233" i="90"/>
  <c r="GH233" i="90" s="1"/>
  <c r="GF233" i="90" s="1"/>
  <c r="GG38" i="90"/>
  <c r="GF38" i="90" s="1"/>
  <c r="D70" i="1" s="1"/>
  <c r="G32" i="35" s="1"/>
  <c r="GG204" i="90"/>
  <c r="GF204" i="90" s="1"/>
  <c r="GG513" i="90"/>
  <c r="GF513" i="90" s="1"/>
  <c r="GG554" i="90"/>
  <c r="GF554" i="90" s="1"/>
  <c r="GG280" i="90"/>
  <c r="GF280" i="90" s="1"/>
  <c r="GG737" i="90"/>
  <c r="GF737" i="90" s="1"/>
  <c r="GC469" i="90"/>
  <c r="GH469" i="90" s="1"/>
  <c r="GF469" i="90" s="1"/>
  <c r="GG734" i="90"/>
  <c r="GF734" i="90" s="1"/>
  <c r="GG42" i="90"/>
  <c r="GF42" i="90" s="1"/>
  <c r="D74" i="1" s="1"/>
  <c r="G36" i="35" s="1"/>
  <c r="E35" i="35" s="1"/>
  <c r="GG57" i="90"/>
  <c r="GF57" i="90" s="1"/>
  <c r="D89" i="1" s="1"/>
  <c r="G51" i="35" s="1"/>
  <c r="E50" i="35" s="1"/>
  <c r="GC116" i="90"/>
  <c r="GH116" i="90" s="1"/>
  <c r="GF116" i="90" s="1"/>
  <c r="GC167" i="90"/>
  <c r="GH167" i="90" s="1"/>
  <c r="GF167" i="90" s="1"/>
  <c r="GC431" i="90"/>
  <c r="GH431" i="90" s="1"/>
  <c r="GC437" i="90"/>
  <c r="GH437" i="90" s="1"/>
  <c r="GF437" i="90" s="1"/>
  <c r="GC460" i="90"/>
  <c r="GH460" i="90" s="1"/>
  <c r="GF460" i="90" s="1"/>
  <c r="GC497" i="90"/>
  <c r="GH497" i="90" s="1"/>
  <c r="GG319" i="90"/>
  <c r="GF319" i="90" s="1"/>
  <c r="GC544" i="90"/>
  <c r="GH544" i="90" s="1"/>
  <c r="GC656" i="90"/>
  <c r="GH656" i="90" s="1"/>
  <c r="GF656" i="90" s="1"/>
  <c r="GC694" i="90"/>
  <c r="GH694" i="90" s="1"/>
  <c r="GF694" i="90" s="1"/>
  <c r="GG88" i="90"/>
  <c r="GF88" i="90" s="1"/>
  <c r="D120" i="1" s="1"/>
  <c r="G82" i="35" s="1"/>
  <c r="E81" i="35" s="1"/>
  <c r="C117" i="1"/>
  <c r="F79" i="35" s="1"/>
  <c r="I79" i="35" s="1"/>
  <c r="D79" i="35" s="1"/>
  <c r="GG85" i="90"/>
  <c r="GC60" i="90"/>
  <c r="GH60" i="90" s="1"/>
  <c r="GC15" i="90"/>
  <c r="GH15" i="90" s="1"/>
  <c r="GF15" i="90" s="1"/>
  <c r="D47" i="1" s="1"/>
  <c r="G9" i="35" s="1"/>
  <c r="GG221" i="90"/>
  <c r="GF221" i="90" s="1"/>
  <c r="GG374" i="90"/>
  <c r="GF374" i="90" s="1"/>
  <c r="GC404" i="90"/>
  <c r="GH404" i="90" s="1"/>
  <c r="GF404" i="90" s="1"/>
  <c r="GG55" i="90"/>
  <c r="GF55" i="90" s="1"/>
  <c r="D87" i="1" s="1"/>
  <c r="G49" i="35" s="1"/>
  <c r="E48" i="35" s="1"/>
  <c r="GC97" i="90"/>
  <c r="GH97" i="90" s="1"/>
  <c r="GG184" i="90"/>
  <c r="GF184" i="90" s="1"/>
  <c r="GG190" i="90"/>
  <c r="GF190" i="90" s="1"/>
  <c r="GC551" i="90"/>
  <c r="GH551" i="90" s="1"/>
  <c r="GG690" i="90"/>
  <c r="GF690" i="90" s="1"/>
  <c r="GG154" i="90"/>
  <c r="GC644" i="90"/>
  <c r="GH644" i="90" s="1"/>
  <c r="GF644" i="90" s="1"/>
  <c r="GG265" i="90"/>
  <c r="GF265" i="90" s="1"/>
  <c r="GG182" i="90"/>
  <c r="GF182" i="90" s="1"/>
  <c r="GG331" i="90"/>
  <c r="GF331" i="90" s="1"/>
  <c r="GC188" i="90"/>
  <c r="GH188" i="90" s="1"/>
  <c r="GF188" i="90" s="1"/>
  <c r="GC295" i="90"/>
  <c r="GH295" i="90" s="1"/>
  <c r="GC563" i="90"/>
  <c r="GH563" i="90" s="1"/>
  <c r="GF563" i="90" s="1"/>
  <c r="GC59" i="90"/>
  <c r="GH59" i="90" s="1"/>
  <c r="GE375" i="90"/>
  <c r="GH375" i="90" s="1"/>
  <c r="GE692" i="90"/>
  <c r="GH692" i="90" s="1"/>
  <c r="GE422" i="90"/>
  <c r="GH422" i="90" s="1"/>
  <c r="GE616" i="90"/>
  <c r="GG312" i="90"/>
  <c r="GF312" i="90" s="1"/>
  <c r="GG339" i="90"/>
  <c r="GF339" i="90" s="1"/>
  <c r="GG504" i="90"/>
  <c r="GF504" i="90" s="1"/>
  <c r="GG634" i="90"/>
  <c r="GF634" i="90" s="1"/>
  <c r="GG689" i="90"/>
  <c r="GF689" i="90" s="1"/>
  <c r="GC95" i="90"/>
  <c r="GH95" i="90" s="1"/>
  <c r="GC259" i="90"/>
  <c r="GH259" i="90" s="1"/>
  <c r="GC400" i="90"/>
  <c r="GH400" i="90" s="1"/>
  <c r="GF400" i="90" s="1"/>
  <c r="GC24" i="90"/>
  <c r="GH24" i="90" s="1"/>
  <c r="GC33" i="90"/>
  <c r="GH33" i="90" s="1"/>
  <c r="GF33" i="90" s="1"/>
  <c r="D65" i="1" s="1"/>
  <c r="G27" i="35" s="1"/>
  <c r="GC89" i="90"/>
  <c r="GH89" i="90" s="1"/>
  <c r="GF89" i="90" s="1"/>
  <c r="D121" i="1" s="1"/>
  <c r="G83" i="35" s="1"/>
  <c r="E82" i="35" s="1"/>
  <c r="GC191" i="90"/>
  <c r="GH191" i="90" s="1"/>
  <c r="GF191" i="90" s="1"/>
  <c r="GC281" i="90"/>
  <c r="GH281" i="90" s="1"/>
  <c r="GF281" i="90" s="1"/>
  <c r="GC99" i="90"/>
  <c r="GH99" i="90" s="1"/>
  <c r="GH222" i="90"/>
  <c r="GG227" i="90"/>
  <c r="GF227" i="90" s="1"/>
  <c r="GC234" i="90"/>
  <c r="GH234" i="90" s="1"/>
  <c r="GF234" i="90" s="1"/>
  <c r="GC472" i="90"/>
  <c r="GH472" i="90" s="1"/>
  <c r="GG130" i="90"/>
  <c r="GF130" i="90" s="1"/>
  <c r="GG340" i="90"/>
  <c r="GF340" i="90" s="1"/>
  <c r="GG710" i="90"/>
  <c r="GF710" i="90" s="1"/>
  <c r="GH118" i="90"/>
  <c r="GG276" i="90"/>
  <c r="GG600" i="90"/>
  <c r="GG40" i="90"/>
  <c r="C72" i="1"/>
  <c r="F34" i="35" s="1"/>
  <c r="GG84" i="90"/>
  <c r="C116" i="1"/>
  <c r="F78" i="35" s="1"/>
  <c r="GE140" i="90"/>
  <c r="GH140" i="90" s="1"/>
  <c r="GE278" i="90"/>
  <c r="GH278" i="90" s="1"/>
  <c r="GH290" i="90"/>
  <c r="GH353" i="90"/>
  <c r="GG369" i="90"/>
  <c r="GG414" i="90"/>
  <c r="GH246" i="90"/>
  <c r="GG25" i="90"/>
  <c r="C57" i="1"/>
  <c r="F19" i="35" s="1"/>
  <c r="GH78" i="90"/>
  <c r="C110" i="1"/>
  <c r="F72" i="35" s="1"/>
  <c r="GG100" i="90"/>
  <c r="C132" i="1"/>
  <c r="F94" i="35" s="1"/>
  <c r="GG237" i="90"/>
  <c r="GG283" i="90"/>
  <c r="I59" i="35"/>
  <c r="D59" i="35" s="1"/>
  <c r="H59" i="35"/>
  <c r="K59" i="35" s="1"/>
  <c r="C59" i="35" s="1"/>
  <c r="GG109" i="90"/>
  <c r="GE175" i="90"/>
  <c r="GH175" i="90" s="1"/>
  <c r="GG354" i="90"/>
  <c r="GE432" i="90"/>
  <c r="GH432" i="90" s="1"/>
  <c r="GE598" i="90"/>
  <c r="GH729" i="90"/>
  <c r="GH61" i="90"/>
  <c r="C93" i="1"/>
  <c r="F55" i="35" s="1"/>
  <c r="GG334" i="90"/>
  <c r="GH403" i="90"/>
  <c r="GE500" i="90"/>
  <c r="GH500" i="90" s="1"/>
  <c r="GG602" i="90"/>
  <c r="GG614" i="90"/>
  <c r="GE718" i="90"/>
  <c r="GH718" i="90" s="1"/>
  <c r="GG122" i="90"/>
  <c r="GG137" i="90"/>
  <c r="GG675" i="90"/>
  <c r="GH284" i="90"/>
  <c r="GF41" i="90"/>
  <c r="D73" i="1" s="1"/>
  <c r="G35" i="35" s="1"/>
  <c r="E34" i="35" s="1"/>
  <c r="H71" i="35"/>
  <c r="K71" i="35" s="1"/>
  <c r="C71" i="35" s="1"/>
  <c r="I71" i="35"/>
  <c r="D71" i="35" s="1"/>
  <c r="GG92" i="90"/>
  <c r="C124" i="1"/>
  <c r="F86" i="35" s="1"/>
  <c r="GH104" i="90"/>
  <c r="GG162" i="90"/>
  <c r="GG208" i="90"/>
  <c r="GG292" i="90"/>
  <c r="GG419" i="90"/>
  <c r="GE433" i="90"/>
  <c r="GH433" i="90" s="1"/>
  <c r="GH528" i="90"/>
  <c r="GH601" i="90"/>
  <c r="GH615" i="90"/>
  <c r="GG649" i="90"/>
  <c r="GF649" i="90" s="1"/>
  <c r="GG692" i="90"/>
  <c r="GH48" i="90"/>
  <c r="C80" i="1"/>
  <c r="F42" i="35" s="1"/>
  <c r="GG101" i="90"/>
  <c r="C133" i="1"/>
  <c r="F95" i="35" s="1"/>
  <c r="GG306" i="90"/>
  <c r="GG173" i="90"/>
  <c r="GG361" i="90"/>
  <c r="GG464" i="90"/>
  <c r="GG364" i="90"/>
  <c r="GG45" i="90"/>
  <c r="C77" i="1"/>
  <c r="F39" i="35" s="1"/>
  <c r="GG47" i="90"/>
  <c r="C79" i="1"/>
  <c r="F41" i="35" s="1"/>
  <c r="GG115" i="90"/>
  <c r="GG195" i="90"/>
  <c r="GG222" i="90"/>
  <c r="GF222" i="90" s="1"/>
  <c r="GC27" i="90"/>
  <c r="GH27" i="90" s="1"/>
  <c r="GC32" i="90"/>
  <c r="GH32" i="90" s="1"/>
  <c r="GG34" i="90"/>
  <c r="GF34" i="90" s="1"/>
  <c r="D66" i="1" s="1"/>
  <c r="G28" i="35" s="1"/>
  <c r="GG35" i="90"/>
  <c r="GF35" i="90" s="1"/>
  <c r="D67" i="1" s="1"/>
  <c r="G29" i="35" s="1"/>
  <c r="GG68" i="90"/>
  <c r="GF68" i="90" s="1"/>
  <c r="D100" i="1" s="1"/>
  <c r="G62" i="35" s="1"/>
  <c r="E61" i="35" s="1"/>
  <c r="GC72" i="90"/>
  <c r="GH72" i="90" s="1"/>
  <c r="GF95" i="90"/>
  <c r="D127" i="1" s="1"/>
  <c r="G89" i="35" s="1"/>
  <c r="E88" i="35" s="1"/>
  <c r="GG118" i="90"/>
  <c r="GF118" i="90" s="1"/>
  <c r="GC125" i="90"/>
  <c r="GH125" i="90" s="1"/>
  <c r="GF125" i="90" s="1"/>
  <c r="GC148" i="90"/>
  <c r="GE148" i="90" s="1"/>
  <c r="GC169" i="90"/>
  <c r="GH169" i="90" s="1"/>
  <c r="GC218" i="90"/>
  <c r="GH218" i="90" s="1"/>
  <c r="GF218" i="90" s="1"/>
  <c r="GG251" i="90"/>
  <c r="GF251" i="90" s="1"/>
  <c r="GG300" i="90"/>
  <c r="GF300" i="90" s="1"/>
  <c r="GG307" i="90"/>
  <c r="GG320" i="90"/>
  <c r="GF320" i="90" s="1"/>
  <c r="GC322" i="90"/>
  <c r="GH322" i="90" s="1"/>
  <c r="GF322" i="90" s="1"/>
  <c r="GG351" i="90"/>
  <c r="GF351" i="90" s="1"/>
  <c r="GC366" i="90"/>
  <c r="GH366" i="90" s="1"/>
  <c r="GF366" i="90" s="1"/>
  <c r="GG378" i="90"/>
  <c r="GF378" i="90" s="1"/>
  <c r="GG383" i="90"/>
  <c r="GF383" i="90" s="1"/>
  <c r="GC445" i="90"/>
  <c r="GH445" i="90" s="1"/>
  <c r="GC477" i="90"/>
  <c r="GH477" i="90" s="1"/>
  <c r="GF477" i="90" s="1"/>
  <c r="GC489" i="90"/>
  <c r="GH489" i="90" s="1"/>
  <c r="GF489" i="90" s="1"/>
  <c r="GC498" i="90"/>
  <c r="GH498" i="90" s="1"/>
  <c r="GF498" i="90" s="1"/>
  <c r="GG509" i="90"/>
  <c r="GG584" i="90"/>
  <c r="GC591" i="90"/>
  <c r="GH591" i="90" s="1"/>
  <c r="GF591" i="90" s="1"/>
  <c r="GG612" i="90"/>
  <c r="GF612" i="90" s="1"/>
  <c r="GG650" i="90"/>
  <c r="GF650" i="90" s="1"/>
  <c r="GC666" i="90"/>
  <c r="GH666" i="90" s="1"/>
  <c r="GC673" i="90"/>
  <c r="GH673" i="90" s="1"/>
  <c r="GF673" i="90" s="1"/>
  <c r="GC679" i="90"/>
  <c r="GH679" i="90" s="1"/>
  <c r="GF679" i="90" s="1"/>
  <c r="GC696" i="90"/>
  <c r="GH696" i="90" s="1"/>
  <c r="GF696" i="90" s="1"/>
  <c r="GG704" i="90"/>
  <c r="GF704" i="90" s="1"/>
  <c r="GG711" i="90"/>
  <c r="GF711" i="90" s="1"/>
  <c r="GG628" i="90"/>
  <c r="GF628" i="90" s="1"/>
  <c r="GG81" i="90"/>
  <c r="GF81" i="90" s="1"/>
  <c r="D113" i="1" s="1"/>
  <c r="G75" i="35" s="1"/>
  <c r="E74" i="35" s="1"/>
  <c r="GC131" i="90"/>
  <c r="GH131" i="90" s="1"/>
  <c r="GF131" i="90" s="1"/>
  <c r="GG235" i="90"/>
  <c r="GF235" i="90" s="1"/>
  <c r="GG329" i="90"/>
  <c r="GF329" i="90" s="1"/>
  <c r="GC134" i="90"/>
  <c r="GH134" i="90" s="1"/>
  <c r="GF134" i="90" s="1"/>
  <c r="GG211" i="90"/>
  <c r="GF211" i="90" s="1"/>
  <c r="GG470" i="90"/>
  <c r="GF470" i="90" s="1"/>
  <c r="GG553" i="90"/>
  <c r="GF553" i="90" s="1"/>
  <c r="GG216" i="90"/>
  <c r="GF216" i="90" s="1"/>
  <c r="GG199" i="90"/>
  <c r="GF199" i="90" s="1"/>
  <c r="GC505" i="90"/>
  <c r="GH505" i="90" s="1"/>
  <c r="GF505" i="90" s="1"/>
  <c r="GG384" i="90"/>
  <c r="GG308" i="90"/>
  <c r="GF308" i="90" s="1"/>
  <c r="GG304" i="90"/>
  <c r="GG297" i="90"/>
  <c r="GG720" i="90"/>
  <c r="GG80" i="90"/>
  <c r="C112" i="1"/>
  <c r="F74" i="35" s="1"/>
  <c r="GG113" i="90"/>
  <c r="GG231" i="90"/>
  <c r="GG258" i="90"/>
  <c r="GH342" i="90"/>
  <c r="GH509" i="90"/>
  <c r="GG537" i="90"/>
  <c r="GG507" i="90"/>
  <c r="GH510" i="90"/>
  <c r="GH269" i="90"/>
  <c r="GH21" i="90"/>
  <c r="C53" i="1"/>
  <c r="F15" i="35" s="1"/>
  <c r="GG139" i="90"/>
  <c r="GG309" i="90"/>
  <c r="GG642" i="90"/>
  <c r="GG624" i="90"/>
  <c r="GG480" i="90"/>
  <c r="GG91" i="90"/>
  <c r="GF91" i="90" s="1"/>
  <c r="D123" i="1" s="1"/>
  <c r="G85" i="35" s="1"/>
  <c r="E84" i="35" s="1"/>
  <c r="C123" i="1"/>
  <c r="F85" i="35" s="1"/>
  <c r="GG363" i="90"/>
  <c r="GG50" i="90"/>
  <c r="C82" i="1"/>
  <c r="F44" i="35" s="1"/>
  <c r="GH288" i="90"/>
  <c r="GH85" i="90"/>
  <c r="GC52" i="90"/>
  <c r="GH52" i="90" s="1"/>
  <c r="GF52" i="90" s="1"/>
  <c r="D84" i="1" s="1"/>
  <c r="G46" i="35" s="1"/>
  <c r="E45" i="35" s="1"/>
  <c r="GG103" i="90"/>
  <c r="GG117" i="90"/>
  <c r="GF117" i="90" s="1"/>
  <c r="GH533" i="90"/>
  <c r="GG198" i="90"/>
  <c r="GF198" i="90" s="1"/>
  <c r="GC219" i="90"/>
  <c r="GH219" i="90" s="1"/>
  <c r="GF219" i="90" s="1"/>
  <c r="GG296" i="90"/>
  <c r="GF296" i="90" s="1"/>
  <c r="GC323" i="90"/>
  <c r="GH323" i="90" s="1"/>
  <c r="GF323" i="90" s="1"/>
  <c r="GC337" i="90"/>
  <c r="GH337" i="90" s="1"/>
  <c r="GF337" i="90" s="1"/>
  <c r="GC373" i="90"/>
  <c r="GH373" i="90" s="1"/>
  <c r="GF373" i="90" s="1"/>
  <c r="GC448" i="90"/>
  <c r="GH448" i="90" s="1"/>
  <c r="GF448" i="90" s="1"/>
  <c r="GC540" i="90"/>
  <c r="GH540" i="90" s="1"/>
  <c r="GF540" i="90" s="1"/>
  <c r="GC552" i="90"/>
  <c r="GH552" i="90" s="1"/>
  <c r="GF552" i="90" s="1"/>
  <c r="GG630" i="90"/>
  <c r="GF630" i="90" s="1"/>
  <c r="GG702" i="90"/>
  <c r="GF702" i="90" s="1"/>
  <c r="GG724" i="90"/>
  <c r="GF59" i="90"/>
  <c r="D91" i="1" s="1"/>
  <c r="G53" i="35" s="1"/>
  <c r="E52" i="35" s="1"/>
  <c r="GG29" i="90"/>
  <c r="GF29" i="90" s="1"/>
  <c r="D61" i="1" s="1"/>
  <c r="G23" i="35" s="1"/>
  <c r="GC731" i="90"/>
  <c r="GH731" i="90" s="1"/>
  <c r="GF731" i="90" s="1"/>
  <c r="GC166" i="90"/>
  <c r="GH166" i="90" s="1"/>
  <c r="GF166" i="90" s="1"/>
  <c r="GG232" i="90"/>
  <c r="GF232" i="90" s="1"/>
  <c r="GE325" i="90"/>
  <c r="GG155" i="90"/>
  <c r="GF155" i="90" s="1"/>
  <c r="GG727" i="90"/>
  <c r="GG714" i="90"/>
  <c r="GG566" i="90"/>
  <c r="I14" i="35"/>
  <c r="D14" i="35" s="1"/>
  <c r="H14" i="35"/>
  <c r="K14" i="35" s="1"/>
  <c r="C14" i="35" s="1"/>
  <c r="GF153" i="90"/>
  <c r="GF516" i="90"/>
  <c r="GF99" i="90"/>
  <c r="D131" i="1" s="1"/>
  <c r="G93" i="35" s="1"/>
  <c r="E92" i="35" s="1"/>
  <c r="GF295" i="90"/>
  <c r="GG403" i="90"/>
  <c r="GF405" i="90"/>
  <c r="GH642" i="90"/>
  <c r="GF662" i="90"/>
  <c r="GF24" i="90"/>
  <c r="D56" i="1" s="1"/>
  <c r="G18" i="35" s="1"/>
  <c r="GF60" i="90"/>
  <c r="D92" i="1" s="1"/>
  <c r="G54" i="35" s="1"/>
  <c r="E53" i="35" s="1"/>
  <c r="GG78" i="90"/>
  <c r="GF78" i="90" s="1"/>
  <c r="D110" i="1" s="1"/>
  <c r="G72" i="35" s="1"/>
  <c r="E71" i="35" s="1"/>
  <c r="GH80" i="90"/>
  <c r="GH113" i="90"/>
  <c r="GH137" i="90"/>
  <c r="GF169" i="90"/>
  <c r="GH195" i="90"/>
  <c r="GF195" i="90" s="1"/>
  <c r="GH258" i="90"/>
  <c r="GH276" i="90"/>
  <c r="GF472" i="90"/>
  <c r="GF497" i="90"/>
  <c r="GF32" i="90"/>
  <c r="D64" i="1" s="1"/>
  <c r="G26" i="35" s="1"/>
  <c r="GF27" i="90"/>
  <c r="D59" i="1" s="1"/>
  <c r="G21" i="35" s="1"/>
  <c r="GH65" i="90"/>
  <c r="GF97" i="90"/>
  <c r="D129" i="1" s="1"/>
  <c r="G91" i="35" s="1"/>
  <c r="E90" i="35" s="1"/>
  <c r="GH283" i="90"/>
  <c r="GG288" i="90"/>
  <c r="GF288" i="90" s="1"/>
  <c r="GG290" i="90"/>
  <c r="GF259" i="90"/>
  <c r="GH624" i="90"/>
  <c r="GH304" i="90"/>
  <c r="GF684" i="90"/>
  <c r="GF733" i="90"/>
  <c r="GF425" i="90"/>
  <c r="GF82" i="90"/>
  <c r="D114" i="1" s="1"/>
  <c r="G76" i="35" s="1"/>
  <c r="E75" i="35" s="1"/>
  <c r="GF514" i="90"/>
  <c r="GF352" i="90"/>
  <c r="GG528" i="90"/>
  <c r="GH139" i="90"/>
  <c r="GF407" i="90"/>
  <c r="GF399" i="90"/>
  <c r="GF406" i="90"/>
  <c r="GF657" i="90"/>
  <c r="GH91" i="90"/>
  <c r="GE362" i="90"/>
  <c r="GG362" i="90" s="1"/>
  <c r="GE14" i="90"/>
  <c r="GF72" i="90"/>
  <c r="D104" i="1" s="1"/>
  <c r="G66" i="35" s="1"/>
  <c r="E65" i="35" s="1"/>
  <c r="GE19" i="90"/>
  <c r="GE18" i="90"/>
  <c r="GE30" i="90"/>
  <c r="GG30" i="90" s="1"/>
  <c r="GG77" i="90"/>
  <c r="GH77" i="90"/>
  <c r="GC87" i="90"/>
  <c r="GC108" i="90"/>
  <c r="GC129" i="90"/>
  <c r="GC149" i="90"/>
  <c r="GC161" i="90"/>
  <c r="GC223" i="90"/>
  <c r="GC291" i="90"/>
  <c r="GC380" i="90"/>
  <c r="GH419" i="90"/>
  <c r="GC430" i="90"/>
  <c r="GH430" i="90" s="1"/>
  <c r="GG430" i="90"/>
  <c r="GG450" i="90"/>
  <c r="GC450" i="90"/>
  <c r="GH450" i="90" s="1"/>
  <c r="GG462" i="90"/>
  <c r="GH462" i="90"/>
  <c r="GG476" i="90"/>
  <c r="GC476" i="90"/>
  <c r="GH476" i="90" s="1"/>
  <c r="GC502" i="90"/>
  <c r="GE512" i="90"/>
  <c r="GG512" i="90" s="1"/>
  <c r="GH45" i="90"/>
  <c r="GC119" i="90"/>
  <c r="GC120" i="90"/>
  <c r="GC121" i="90"/>
  <c r="GC17" i="90"/>
  <c r="GH17" i="90" s="1"/>
  <c r="GF17" i="90" s="1"/>
  <c r="D49" i="1" s="1"/>
  <c r="G11" i="35" s="1"/>
  <c r="GH40" i="90"/>
  <c r="GH47" i="90"/>
  <c r="GH92" i="90"/>
  <c r="GG26" i="90"/>
  <c r="GF26" i="90" s="1"/>
  <c r="D58" i="1" s="1"/>
  <c r="G20" i="35" s="1"/>
  <c r="GC49" i="90"/>
  <c r="GC56" i="90"/>
  <c r="GG65" i="90"/>
  <c r="GH100" i="90"/>
  <c r="GG104" i="90"/>
  <c r="GF104" i="90" s="1"/>
  <c r="GH109" i="90"/>
  <c r="GH115" i="90"/>
  <c r="GH122" i="90"/>
  <c r="GC142" i="90"/>
  <c r="GC143" i="90"/>
  <c r="GH162" i="90"/>
  <c r="GC176" i="90"/>
  <c r="GH176" i="90" s="1"/>
  <c r="GF176" i="90" s="1"/>
  <c r="GH180" i="90"/>
  <c r="GC181" i="90"/>
  <c r="GH213" i="90"/>
  <c r="GH229" i="90"/>
  <c r="GH237" i="90"/>
  <c r="GC239" i="90"/>
  <c r="GG249" i="90"/>
  <c r="GF249" i="90" s="1"/>
  <c r="GC254" i="90"/>
  <c r="GC289" i="90"/>
  <c r="GH292" i="90"/>
  <c r="GH311" i="90"/>
  <c r="GH334" i="90"/>
  <c r="GC365" i="90"/>
  <c r="GH365" i="90" s="1"/>
  <c r="GG365" i="90"/>
  <c r="GC368" i="90"/>
  <c r="GF379" i="90"/>
  <c r="GE443" i="90"/>
  <c r="GC454" i="90"/>
  <c r="GC494" i="90"/>
  <c r="GH25" i="90"/>
  <c r="GH50" i="90"/>
  <c r="GC83" i="90"/>
  <c r="GH103" i="90"/>
  <c r="GG136" i="90"/>
  <c r="GF136" i="90" s="1"/>
  <c r="GC158" i="90"/>
  <c r="GG180" i="90"/>
  <c r="GG213" i="90"/>
  <c r="GG229" i="90"/>
  <c r="GH231" i="90"/>
  <c r="GH245" i="90"/>
  <c r="GG255" i="90"/>
  <c r="GF255" i="90" s="1"/>
  <c r="GC262" i="90"/>
  <c r="GC285" i="90"/>
  <c r="GH305" i="90"/>
  <c r="GG311" i="90"/>
  <c r="GH354" i="90"/>
  <c r="GC357" i="90"/>
  <c r="GE386" i="90"/>
  <c r="GG441" i="90"/>
  <c r="GF441" i="90" s="1"/>
  <c r="GC444" i="90"/>
  <c r="GE479" i="90"/>
  <c r="GG58" i="90"/>
  <c r="GF58" i="90" s="1"/>
  <c r="D90" i="1" s="1"/>
  <c r="G52" i="35" s="1"/>
  <c r="E51" i="35" s="1"/>
  <c r="GC74" i="90"/>
  <c r="GH84" i="90"/>
  <c r="GG107" i="90"/>
  <c r="GF107" i="90" s="1"/>
  <c r="GC110" i="90"/>
  <c r="GG126" i="90"/>
  <c r="GF126" i="90" s="1"/>
  <c r="GG189" i="90"/>
  <c r="GF189" i="90" s="1"/>
  <c r="GH208" i="90"/>
  <c r="GE243" i="90"/>
  <c r="GG245" i="90"/>
  <c r="GC282" i="90"/>
  <c r="GG305" i="90"/>
  <c r="GH307" i="90"/>
  <c r="GG324" i="90"/>
  <c r="GH324" i="90"/>
  <c r="GG342" i="90"/>
  <c r="GF342" i="90" s="1"/>
  <c r="GC367" i="90"/>
  <c r="GH367" i="90" s="1"/>
  <c r="GF367" i="90" s="1"/>
  <c r="GC418" i="90"/>
  <c r="GG429" i="90"/>
  <c r="GC429" i="90"/>
  <c r="GH429" i="90" s="1"/>
  <c r="GG487" i="90"/>
  <c r="GH487" i="90"/>
  <c r="GF544" i="90"/>
  <c r="GH537" i="90"/>
  <c r="GC417" i="90"/>
  <c r="GF431" i="90"/>
  <c r="GF445" i="90"/>
  <c r="GG519" i="90"/>
  <c r="GH519" i="90"/>
  <c r="GG534" i="90"/>
  <c r="GH534" i="90"/>
  <c r="GG559" i="90"/>
  <c r="GH559" i="90"/>
  <c r="GE625" i="90"/>
  <c r="GE682" i="90"/>
  <c r="GG682" i="90" s="1"/>
  <c r="GH584" i="90"/>
  <c r="GC333" i="90"/>
  <c r="GG353" i="90"/>
  <c r="GF353" i="90" s="1"/>
  <c r="GH369" i="90"/>
  <c r="GC397" i="90"/>
  <c r="GC439" i="90"/>
  <c r="GH439" i="90" s="1"/>
  <c r="GF439" i="90" s="1"/>
  <c r="GC449" i="90"/>
  <c r="GH449" i="90" s="1"/>
  <c r="GF449" i="90" s="1"/>
  <c r="GG549" i="90"/>
  <c r="GH549" i="90"/>
  <c r="GF551" i="90"/>
  <c r="GH557" i="90"/>
  <c r="GE583" i="90"/>
  <c r="GG601" i="90"/>
  <c r="GG615" i="90"/>
  <c r="GE648" i="90"/>
  <c r="GF666" i="90"/>
  <c r="GG511" i="90"/>
  <c r="GH511" i="90"/>
  <c r="GG533" i="90"/>
  <c r="GF533" i="90" s="1"/>
  <c r="GC542" i="90"/>
  <c r="GG556" i="90"/>
  <c r="GH556" i="90"/>
  <c r="GG557" i="90"/>
  <c r="GE621" i="90"/>
  <c r="GC579" i="90"/>
  <c r="GE640" i="90"/>
  <c r="GG609" i="90"/>
  <c r="GF609" i="90" s="1"/>
  <c r="GC620" i="90"/>
  <c r="GH620" i="90" s="1"/>
  <c r="GF620" i="90" s="1"/>
  <c r="GC623" i="90"/>
  <c r="GG635" i="90"/>
  <c r="GF635" i="90" s="1"/>
  <c r="GC638" i="90"/>
  <c r="GC641" i="90"/>
  <c r="GC660" i="90"/>
  <c r="GH660" i="90" s="1"/>
  <c r="GF660" i="90" s="1"/>
  <c r="GC665" i="90"/>
  <c r="GG667" i="90"/>
  <c r="GF667" i="90" s="1"/>
  <c r="GC677" i="90"/>
  <c r="GC687" i="90"/>
  <c r="GC721" i="90"/>
  <c r="GH721" i="90" s="1"/>
  <c r="GF721" i="90" s="1"/>
  <c r="GG730" i="90"/>
  <c r="GF730" i="90" s="1"/>
  <c r="GC739" i="90"/>
  <c r="GH739" i="90" s="1"/>
  <c r="GF739" i="90" s="1"/>
  <c r="GG23" i="90"/>
  <c r="GF23" i="90" s="1"/>
  <c r="D55" i="1" s="1"/>
  <c r="G17" i="35" s="1"/>
  <c r="GH414" i="90"/>
  <c r="GH669" i="90"/>
  <c r="GE410" i="90"/>
  <c r="GE555" i="90"/>
  <c r="GF154" i="90"/>
  <c r="GC159" i="90"/>
  <c r="GG458" i="90"/>
  <c r="GC458" i="90"/>
  <c r="GH458" i="90" s="1"/>
  <c r="GG48" i="90"/>
  <c r="GF48" i="90" s="1"/>
  <c r="D80" i="1" s="1"/>
  <c r="G42" i="35" s="1"/>
  <c r="E41" i="35" s="1"/>
  <c r="GC44" i="90"/>
  <c r="GG269" i="90"/>
  <c r="GE335" i="90"/>
  <c r="GH600" i="90"/>
  <c r="GF600" i="90" s="1"/>
  <c r="GH602" i="90"/>
  <c r="GH614" i="90"/>
  <c r="GH507" i="90"/>
  <c r="GC395" i="90"/>
  <c r="GG740" i="90"/>
  <c r="GC740" i="90"/>
  <c r="GH740" i="90" s="1"/>
  <c r="GG560" i="90"/>
  <c r="GC560" i="90"/>
  <c r="GH560" i="90" s="1"/>
  <c r="GG338" i="90"/>
  <c r="GC338" i="90"/>
  <c r="GH338" i="90" s="1"/>
  <c r="GG685" i="90"/>
  <c r="GF685" i="90" s="1"/>
  <c r="GG688" i="90"/>
  <c r="GF688" i="90" s="1"/>
  <c r="GG695" i="90"/>
  <c r="GF695" i="90" s="1"/>
  <c r="GG701" i="90"/>
  <c r="GF701" i="90" s="1"/>
  <c r="GC708" i="90"/>
  <c r="GG729" i="90"/>
  <c r="GC741" i="90"/>
  <c r="GC501" i="90"/>
  <c r="GH675" i="90"/>
  <c r="GG61" i="90"/>
  <c r="GF61" i="90" s="1"/>
  <c r="D93" i="1" s="1"/>
  <c r="G55" i="35" s="1"/>
  <c r="E54" i="35" s="1"/>
  <c r="GE346" i="90"/>
  <c r="GC114" i="90"/>
  <c r="GG661" i="90"/>
  <c r="GC661" i="90"/>
  <c r="GH661" i="90" s="1"/>
  <c r="GE133" i="90"/>
  <c r="GG253" i="90"/>
  <c r="GC253" i="90"/>
  <c r="GH253" i="90" s="1"/>
  <c r="GC263" i="90"/>
  <c r="GH724" i="90"/>
  <c r="GC22" i="90"/>
  <c r="GG16" i="90"/>
  <c r="GC16" i="90"/>
  <c r="GH16" i="90" s="1"/>
  <c r="GG248" i="90"/>
  <c r="GC248" i="90"/>
  <c r="GH248" i="90" s="1"/>
  <c r="GG284" i="90"/>
  <c r="GF284" i="90" s="1"/>
  <c r="GC345" i="90"/>
  <c r="GC202" i="90"/>
  <c r="GH202" i="90" s="1"/>
  <c r="GF202" i="90" s="1"/>
  <c r="GG246" i="90"/>
  <c r="GE632" i="90"/>
  <c r="GE508" i="90"/>
  <c r="GE147" i="90"/>
  <c r="GE163" i="90"/>
  <c r="GE79" i="90"/>
  <c r="GE86" i="90"/>
  <c r="GE558" i="90"/>
  <c r="GE207" i="90"/>
  <c r="GE146" i="90"/>
  <c r="GE206" i="90"/>
  <c r="GE412" i="90"/>
  <c r="GE626" i="90"/>
  <c r="GH626" i="90" s="1"/>
  <c r="GE209" i="90"/>
  <c r="GG669" i="90"/>
  <c r="GG510" i="90"/>
  <c r="GF510" i="90" s="1"/>
  <c r="GC200" i="90"/>
  <c r="GH200" i="90" s="1"/>
  <c r="GF200" i="90" s="1"/>
  <c r="GC313" i="90"/>
  <c r="GH313" i="90" s="1"/>
  <c r="GG313" i="90"/>
  <c r="GC503" i="90"/>
  <c r="GH503" i="90" s="1"/>
  <c r="GG503" i="90"/>
  <c r="GC277" i="90"/>
  <c r="GG21" i="90"/>
  <c r="GC63" i="90"/>
  <c r="GC457" i="90"/>
  <c r="GC165" i="90"/>
  <c r="GC678" i="90"/>
  <c r="GC179" i="90"/>
  <c r="GC499" i="90"/>
  <c r="GC506" i="90"/>
  <c r="GC398" i="90"/>
  <c r="GC344" i="90"/>
  <c r="GC152" i="90"/>
  <c r="GC394" i="90"/>
  <c r="GC683" i="90"/>
  <c r="GC160" i="90"/>
  <c r="GG401" i="90"/>
  <c r="GC401" i="90"/>
  <c r="GH401" i="90" s="1"/>
  <c r="GG132" i="90"/>
  <c r="GC132" i="90"/>
  <c r="GH132" i="90" s="1"/>
  <c r="GE336" i="90"/>
  <c r="GC247" i="90"/>
  <c r="GH247" i="90" s="1"/>
  <c r="GF247" i="90" s="1"/>
  <c r="GC680" i="90"/>
  <c r="GH680" i="90" s="1"/>
  <c r="GF680" i="90" s="1"/>
  <c r="GH306" i="90"/>
  <c r="GH384" i="90"/>
  <c r="GF670" i="90"/>
  <c r="GH714" i="90"/>
  <c r="GH297" i="90"/>
  <c r="GH566" i="90"/>
  <c r="GH364" i="90"/>
  <c r="GH363" i="90"/>
  <c r="GF693" i="90"/>
  <c r="GF478" i="90"/>
  <c r="GF423" i="90"/>
  <c r="GH101" i="90"/>
  <c r="GH727" i="90"/>
  <c r="GH309" i="90"/>
  <c r="GH173" i="90"/>
  <c r="GF705" i="90"/>
  <c r="GF636" i="90"/>
  <c r="GH361" i="90"/>
  <c r="GH480" i="90"/>
  <c r="GH464" i="90"/>
  <c r="GH720" i="90"/>
  <c r="GF246" i="90" l="1"/>
  <c r="GF528" i="90"/>
  <c r="GF729" i="90"/>
  <c r="GF290" i="90"/>
  <c r="GF403" i="90"/>
  <c r="GF601" i="90"/>
  <c r="GF503" i="90"/>
  <c r="E31" i="35"/>
  <c r="B31" i="35"/>
  <c r="E28" i="35"/>
  <c r="B28" i="35"/>
  <c r="E27" i="35"/>
  <c r="B27" i="35"/>
  <c r="E26" i="35"/>
  <c r="B26" i="35"/>
  <c r="E25" i="35"/>
  <c r="B25" i="35"/>
  <c r="GF21" i="90"/>
  <c r="D53" i="1" s="1"/>
  <c r="G15" i="35" s="1"/>
  <c r="E14" i="35" s="1"/>
  <c r="E22" i="35"/>
  <c r="B22" i="35"/>
  <c r="E21" i="35"/>
  <c r="B21" i="35"/>
  <c r="E20" i="35"/>
  <c r="B20" i="35"/>
  <c r="E19" i="35"/>
  <c r="B19" i="35"/>
  <c r="GF137" i="90"/>
  <c r="GF269" i="90"/>
  <c r="GF139" i="90"/>
  <c r="GF304" i="90"/>
  <c r="GF615" i="90"/>
  <c r="GF642" i="90"/>
  <c r="GF384" i="90"/>
  <c r="GF509" i="90"/>
  <c r="E17" i="35"/>
  <c r="B17" i="35"/>
  <c r="E16" i="35"/>
  <c r="B16" i="35"/>
  <c r="GF40" i="90"/>
  <c r="D72" i="1" s="1"/>
  <c r="G34" i="35" s="1"/>
  <c r="E33" i="35" s="1"/>
  <c r="GF122" i="90"/>
  <c r="GF103" i="90"/>
  <c r="GF45" i="90"/>
  <c r="D77" i="1" s="1"/>
  <c r="G39" i="35" s="1"/>
  <c r="E38" i="35" s="1"/>
  <c r="GF414" i="90"/>
  <c r="GF369" i="90"/>
  <c r="GF208" i="90"/>
  <c r="H79" i="35"/>
  <c r="K79" i="35" s="1"/>
  <c r="C79" i="35" s="1"/>
  <c r="GF292" i="90"/>
  <c r="GF602" i="90"/>
  <c r="GF100" i="90"/>
  <c r="D132" i="1" s="1"/>
  <c r="G94" i="35" s="1"/>
  <c r="E93" i="35" s="1"/>
  <c r="GF720" i="90"/>
  <c r="GF724" i="90"/>
  <c r="GF584" i="90"/>
  <c r="GF25" i="90"/>
  <c r="D57" i="1" s="1"/>
  <c r="G19" i="35" s="1"/>
  <c r="E18" i="35" s="1"/>
  <c r="GF283" i="90"/>
  <c r="GF363" i="90"/>
  <c r="GF714" i="90"/>
  <c r="GF258" i="90"/>
  <c r="GF307" i="90"/>
  <c r="GF109" i="90"/>
  <c r="GF480" i="90"/>
  <c r="GF614" i="90"/>
  <c r="GF84" i="90"/>
  <c r="D116" i="1" s="1"/>
  <c r="G78" i="35" s="1"/>
  <c r="E77" i="35" s="1"/>
  <c r="GF237" i="90"/>
  <c r="GF80" i="90"/>
  <c r="D112" i="1" s="1"/>
  <c r="G74" i="35" s="1"/>
  <c r="E73" i="35" s="1"/>
  <c r="GG598" i="90"/>
  <c r="GF276" i="90"/>
  <c r="GF92" i="90"/>
  <c r="D124" i="1" s="1"/>
  <c r="G86" i="35" s="1"/>
  <c r="E85" i="35" s="1"/>
  <c r="GF85" i="90"/>
  <c r="D117" i="1" s="1"/>
  <c r="G79" i="35" s="1"/>
  <c r="E78" i="35" s="1"/>
  <c r="E10" i="35"/>
  <c r="B10" i="35"/>
  <c r="GG616" i="90"/>
  <c r="E8" i="35"/>
  <c r="B8" i="35"/>
  <c r="GF464" i="90"/>
  <c r="GF309" i="90"/>
  <c r="GF364" i="90"/>
  <c r="GF306" i="90"/>
  <c r="GF354" i="90"/>
  <c r="GF162" i="90"/>
  <c r="GF361" i="90"/>
  <c r="GF173" i="90"/>
  <c r="GF101" i="90"/>
  <c r="D133" i="1" s="1"/>
  <c r="G95" i="35" s="1"/>
  <c r="E94" i="35" s="1"/>
  <c r="GF507" i="90"/>
  <c r="GF419" i="90"/>
  <c r="GG422" i="90"/>
  <c r="GF727" i="90"/>
  <c r="GF566" i="90"/>
  <c r="GF675" i="90"/>
  <c r="GF115" i="90"/>
  <c r="GG375" i="90"/>
  <c r="GF375" i="90" s="1"/>
  <c r="GF297" i="90"/>
  <c r="GF537" i="90"/>
  <c r="GF334" i="90"/>
  <c r="GF47" i="90"/>
  <c r="D79" i="1" s="1"/>
  <c r="G41" i="35" s="1"/>
  <c r="E40" i="35" s="1"/>
  <c r="GF231" i="90"/>
  <c r="GF50" i="90"/>
  <c r="D82" i="1" s="1"/>
  <c r="G44" i="35" s="1"/>
  <c r="E43" i="35" s="1"/>
  <c r="GF692" i="90"/>
  <c r="GF65" i="90"/>
  <c r="D97" i="1" s="1"/>
  <c r="G59" i="35" s="1"/>
  <c r="E58" i="35" s="1"/>
  <c r="GF113" i="90"/>
  <c r="GH598" i="90"/>
  <c r="GF422" i="90"/>
  <c r="GH616" i="90"/>
  <c r="GG206" i="90"/>
  <c r="GG336" i="90"/>
  <c r="GG79" i="90"/>
  <c r="C111" i="1"/>
  <c r="F73" i="35" s="1"/>
  <c r="GG626" i="90"/>
  <c r="GF626" i="90" s="1"/>
  <c r="GG207" i="90"/>
  <c r="GG163" i="90"/>
  <c r="GF16" i="90"/>
  <c r="D48" i="1" s="1"/>
  <c r="G10" i="35" s="1"/>
  <c r="GG346" i="90"/>
  <c r="GF560" i="90"/>
  <c r="GG410" i="90"/>
  <c r="GG640" i="90"/>
  <c r="GG648" i="90"/>
  <c r="GH682" i="90"/>
  <c r="GH30" i="90"/>
  <c r="C62" i="1"/>
  <c r="F24" i="35" s="1"/>
  <c r="GF624" i="90"/>
  <c r="H15" i="35"/>
  <c r="K15" i="35" s="1"/>
  <c r="C15" i="35" s="1"/>
  <c r="I15" i="35"/>
  <c r="D15" i="35" s="1"/>
  <c r="H41" i="35"/>
  <c r="K41" i="35" s="1"/>
  <c r="C41" i="35" s="1"/>
  <c r="I41" i="35"/>
  <c r="D41" i="35" s="1"/>
  <c r="B94" i="35"/>
  <c r="I95" i="35"/>
  <c r="D95" i="35" s="1"/>
  <c r="H95" i="35"/>
  <c r="K95" i="35" s="1"/>
  <c r="C95" i="35" s="1"/>
  <c r="B95" i="35"/>
  <c r="GG718" i="90"/>
  <c r="GF718" i="90" s="1"/>
  <c r="H34" i="35"/>
  <c r="K34" i="35" s="1"/>
  <c r="C34" i="35" s="1"/>
  <c r="I34" i="35"/>
  <c r="D34" i="35" s="1"/>
  <c r="B33" i="35"/>
  <c r="GG86" i="90"/>
  <c r="GF86" i="90" s="1"/>
  <c r="D118" i="1" s="1"/>
  <c r="G80" i="35" s="1"/>
  <c r="E79" i="35" s="1"/>
  <c r="C118" i="1"/>
  <c r="F80" i="35" s="1"/>
  <c r="GG632" i="90"/>
  <c r="GF132" i="90"/>
  <c r="GG412" i="90"/>
  <c r="GG558" i="90"/>
  <c r="GG147" i="90"/>
  <c r="GF661" i="90"/>
  <c r="GG625" i="90"/>
  <c r="GG443" i="90"/>
  <c r="GG18" i="90"/>
  <c r="C50" i="1"/>
  <c r="F12" i="35" s="1"/>
  <c r="GG14" i="90"/>
  <c r="C46" i="1"/>
  <c r="F8" i="35" s="1"/>
  <c r="GG325" i="90"/>
  <c r="GH148" i="90"/>
  <c r="H42" i="35"/>
  <c r="K42" i="35" s="1"/>
  <c r="C42" i="35" s="1"/>
  <c r="I42" i="35"/>
  <c r="D42" i="35" s="1"/>
  <c r="B41" i="35"/>
  <c r="GG148" i="90"/>
  <c r="GG432" i="90"/>
  <c r="GF432" i="90" s="1"/>
  <c r="B58" i="35"/>
  <c r="H94" i="35"/>
  <c r="K94" i="35" s="1"/>
  <c r="C94" i="35" s="1"/>
  <c r="B93" i="35"/>
  <c r="I94" i="35"/>
  <c r="D94" i="35" s="1"/>
  <c r="I19" i="35"/>
  <c r="D19" i="35" s="1"/>
  <c r="H19" i="35"/>
  <c r="K19" i="35" s="1"/>
  <c r="C19" i="35" s="1"/>
  <c r="GG278" i="90"/>
  <c r="GF278" i="90" s="1"/>
  <c r="GG140" i="90"/>
  <c r="GF140" i="90" s="1"/>
  <c r="GG209" i="90"/>
  <c r="GG508" i="90"/>
  <c r="GG335" i="90"/>
  <c r="GG555" i="90"/>
  <c r="GG621" i="90"/>
  <c r="GG243" i="90"/>
  <c r="GH512" i="90"/>
  <c r="GF512" i="90" s="1"/>
  <c r="GH362" i="90"/>
  <c r="I85" i="35"/>
  <c r="D85" i="35" s="1"/>
  <c r="H85" i="35"/>
  <c r="K85" i="35" s="1"/>
  <c r="C85" i="35" s="1"/>
  <c r="H74" i="35"/>
  <c r="K74" i="35" s="1"/>
  <c r="C74" i="35" s="1"/>
  <c r="I74" i="35"/>
  <c r="D74" i="35" s="1"/>
  <c r="I39" i="35"/>
  <c r="D39" i="35" s="1"/>
  <c r="H39" i="35"/>
  <c r="K39" i="35" s="1"/>
  <c r="C39" i="35" s="1"/>
  <c r="GG500" i="90"/>
  <c r="GF500" i="90" s="1"/>
  <c r="B59" i="35"/>
  <c r="I78" i="35"/>
  <c r="D78" i="35" s="1"/>
  <c r="H78" i="35"/>
  <c r="K78" i="35" s="1"/>
  <c r="C78" i="35" s="1"/>
  <c r="GG146" i="90"/>
  <c r="GG133" i="90"/>
  <c r="GG583" i="90"/>
  <c r="GH479" i="90"/>
  <c r="GG386" i="90"/>
  <c r="GG19" i="90"/>
  <c r="C51" i="1"/>
  <c r="F13" i="35" s="1"/>
  <c r="H44" i="35"/>
  <c r="K44" i="35" s="1"/>
  <c r="C44" i="35" s="1"/>
  <c r="I44" i="35"/>
  <c r="D44" i="35" s="1"/>
  <c r="B78" i="35"/>
  <c r="GH325" i="90"/>
  <c r="GG433" i="90"/>
  <c r="GF433" i="90" s="1"/>
  <c r="I86" i="35"/>
  <c r="D86" i="35" s="1"/>
  <c r="H86" i="35"/>
  <c r="K86" i="35" s="1"/>
  <c r="C86" i="35" s="1"/>
  <c r="B85" i="35"/>
  <c r="B86" i="35"/>
  <c r="H55" i="35"/>
  <c r="K55" i="35" s="1"/>
  <c r="C55" i="35" s="1"/>
  <c r="B54" i="35"/>
  <c r="I55" i="35"/>
  <c r="D55" i="35" s="1"/>
  <c r="GG175" i="90"/>
  <c r="GF175" i="90" s="1"/>
  <c r="H72" i="35"/>
  <c r="K72" i="35" s="1"/>
  <c r="C72" i="35" s="1"/>
  <c r="I72" i="35"/>
  <c r="D72" i="35" s="1"/>
  <c r="GF253" i="90"/>
  <c r="GH640" i="90"/>
  <c r="GG479" i="90"/>
  <c r="GH625" i="90"/>
  <c r="GF519" i="90"/>
  <c r="GF245" i="90"/>
  <c r="GF476" i="90"/>
  <c r="GF450" i="90"/>
  <c r="GH163" i="90"/>
  <c r="GF682" i="90"/>
  <c r="GF430" i="90"/>
  <c r="GH410" i="90"/>
  <c r="GF487" i="90"/>
  <c r="GH336" i="90"/>
  <c r="GH86" i="90"/>
  <c r="GH133" i="90"/>
  <c r="GH335" i="90"/>
  <c r="GH621" i="90"/>
  <c r="GH583" i="90"/>
  <c r="GF549" i="90"/>
  <c r="GF324" i="90"/>
  <c r="GF229" i="90"/>
  <c r="GF180" i="90"/>
  <c r="GH443" i="90"/>
  <c r="GF462" i="90"/>
  <c r="GH207" i="90"/>
  <c r="GF311" i="90"/>
  <c r="GH206" i="90"/>
  <c r="GH508" i="90"/>
  <c r="GF30" i="90"/>
  <c r="D62" i="1" s="1"/>
  <c r="G24" i="35" s="1"/>
  <c r="E23" i="35" s="1"/>
  <c r="GF77" i="90"/>
  <c r="D109" i="1" s="1"/>
  <c r="G71" i="35" s="1"/>
  <c r="E70" i="35" s="1"/>
  <c r="GH18" i="90"/>
  <c r="GE501" i="90"/>
  <c r="GE345" i="90"/>
  <c r="GF248" i="90"/>
  <c r="GE22" i="90"/>
  <c r="GE114" i="90"/>
  <c r="GE741" i="90"/>
  <c r="GF338" i="90"/>
  <c r="GF740" i="90"/>
  <c r="GE638" i="90"/>
  <c r="GE542" i="90"/>
  <c r="GE282" i="90"/>
  <c r="GE285" i="90"/>
  <c r="GE158" i="90"/>
  <c r="GE494" i="90"/>
  <c r="GE368" i="90"/>
  <c r="GE181" i="90"/>
  <c r="GE143" i="90"/>
  <c r="GE120" i="90"/>
  <c r="GF401" i="90"/>
  <c r="GE683" i="90"/>
  <c r="GE152" i="90"/>
  <c r="GE398" i="90"/>
  <c r="GE499" i="90"/>
  <c r="GE678" i="90"/>
  <c r="GH678" i="90" s="1"/>
  <c r="GE457" i="90"/>
  <c r="GF313" i="90"/>
  <c r="GF669" i="90"/>
  <c r="GE44" i="90"/>
  <c r="GF458" i="90"/>
  <c r="GH555" i="90"/>
  <c r="GF555" i="90" s="1"/>
  <c r="GE665" i="90"/>
  <c r="GF557" i="90"/>
  <c r="GF511" i="90"/>
  <c r="GH648" i="90"/>
  <c r="GF534" i="90"/>
  <c r="GE417" i="90"/>
  <c r="GF429" i="90"/>
  <c r="GF305" i="90"/>
  <c r="GF213" i="90"/>
  <c r="GF365" i="90"/>
  <c r="GE254" i="90"/>
  <c r="GE291" i="90"/>
  <c r="GH243" i="90"/>
  <c r="GH19" i="90"/>
  <c r="GE160" i="90"/>
  <c r="GE394" i="90"/>
  <c r="GE344" i="90"/>
  <c r="GE506" i="90"/>
  <c r="GE179" i="90"/>
  <c r="GE165" i="90"/>
  <c r="GE63" i="90"/>
  <c r="GE263" i="90"/>
  <c r="GE277" i="90"/>
  <c r="GH209" i="90"/>
  <c r="GH412" i="90"/>
  <c r="GH146" i="90"/>
  <c r="GH558" i="90"/>
  <c r="GH79" i="90"/>
  <c r="GH147" i="90"/>
  <c r="GH632" i="90"/>
  <c r="GH346" i="90"/>
  <c r="GE708" i="90"/>
  <c r="GE395" i="90"/>
  <c r="GE687" i="90"/>
  <c r="GE623" i="90"/>
  <c r="GE397" i="90"/>
  <c r="GE333" i="90"/>
  <c r="GF362" i="90"/>
  <c r="GE262" i="90"/>
  <c r="GE83" i="90"/>
  <c r="GE454" i="90"/>
  <c r="GE142" i="90"/>
  <c r="GE56" i="90"/>
  <c r="GE121" i="90"/>
  <c r="GE119" i="90"/>
  <c r="GE380" i="90"/>
  <c r="GE161" i="90"/>
  <c r="GE129" i="90"/>
  <c r="GE87" i="90"/>
  <c r="GE159" i="90"/>
  <c r="GE677" i="90"/>
  <c r="GE641" i="90"/>
  <c r="GE579" i="90"/>
  <c r="GF556" i="90"/>
  <c r="GF559" i="90"/>
  <c r="GE418" i="90"/>
  <c r="GE110" i="90"/>
  <c r="GE74" i="90"/>
  <c r="GH74" i="90" s="1"/>
  <c r="GE444" i="90"/>
  <c r="GH386" i="90"/>
  <c r="GE357" i="90"/>
  <c r="GE289" i="90"/>
  <c r="GE239" i="90"/>
  <c r="GE49" i="90"/>
  <c r="GE502" i="90"/>
  <c r="GE223" i="90"/>
  <c r="GE149" i="90"/>
  <c r="GE108" i="90"/>
  <c r="GH14" i="90"/>
  <c r="GF616" i="90" l="1"/>
  <c r="GF583" i="90"/>
  <c r="GF443" i="90"/>
  <c r="GF621" i="90"/>
  <c r="GF598" i="90"/>
  <c r="GF640" i="90"/>
  <c r="B14" i="35"/>
  <c r="GF625" i="90"/>
  <c r="GF410" i="90"/>
  <c r="GF479" i="90"/>
  <c r="GF335" i="90"/>
  <c r="GF207" i="90"/>
  <c r="GF336" i="90"/>
  <c r="GF243" i="90"/>
  <c r="B18" i="35"/>
  <c r="GF412" i="90"/>
  <c r="GF147" i="90"/>
  <c r="GF79" i="90"/>
  <c r="D111" i="1" s="1"/>
  <c r="G73" i="35" s="1"/>
  <c r="E72" i="35" s="1"/>
  <c r="GF648" i="90"/>
  <c r="GF163" i="90"/>
  <c r="GF209" i="90"/>
  <c r="GF206" i="90"/>
  <c r="GF346" i="90"/>
  <c r="GF558" i="90"/>
  <c r="GF632" i="90"/>
  <c r="GF18" i="90"/>
  <c r="D50" i="1" s="1"/>
  <c r="G12" i="35" s="1"/>
  <c r="E11" i="35" s="1"/>
  <c r="E9" i="35"/>
  <c r="B9" i="35"/>
  <c r="GF19" i="90"/>
  <c r="D51" i="1" s="1"/>
  <c r="G13" i="35" s="1"/>
  <c r="E12" i="35" s="1"/>
  <c r="GF508" i="90"/>
  <c r="GF14" i="90"/>
  <c r="D46" i="1" s="1"/>
  <c r="G8" i="35" s="1"/>
  <c r="E7" i="35" s="1"/>
  <c r="GF386" i="90"/>
  <c r="GF146" i="90"/>
  <c r="GF133" i="90"/>
  <c r="GG239" i="90"/>
  <c r="GG418" i="90"/>
  <c r="GG161" i="90"/>
  <c r="GG502" i="90"/>
  <c r="GG357" i="90"/>
  <c r="GG74" i="90"/>
  <c r="GF74" i="90" s="1"/>
  <c r="D106" i="1" s="1"/>
  <c r="G68" i="35" s="1"/>
  <c r="E67" i="35" s="1"/>
  <c r="C106" i="1"/>
  <c r="F68" i="35" s="1"/>
  <c r="GG677" i="90"/>
  <c r="GG380" i="90"/>
  <c r="GG142" i="90"/>
  <c r="GG687" i="90"/>
  <c r="GG277" i="90"/>
  <c r="GG165" i="90"/>
  <c r="GG344" i="90"/>
  <c r="GG417" i="90"/>
  <c r="GG457" i="90"/>
  <c r="GG398" i="90"/>
  <c r="GG120" i="90"/>
  <c r="GG494" i="90"/>
  <c r="GG542" i="90"/>
  <c r="GG741" i="90"/>
  <c r="B71" i="35"/>
  <c r="GG223" i="90"/>
  <c r="GG641" i="90"/>
  <c r="GG108" i="90"/>
  <c r="GG49" i="90"/>
  <c r="C81" i="1"/>
  <c r="F43" i="35" s="1"/>
  <c r="GG110" i="90"/>
  <c r="GG579" i="90"/>
  <c r="GG159" i="90"/>
  <c r="GG87" i="90"/>
  <c r="C119" i="1"/>
  <c r="F81" i="35" s="1"/>
  <c r="GG119" i="90"/>
  <c r="GG454" i="90"/>
  <c r="GG333" i="90"/>
  <c r="GG179" i="90"/>
  <c r="GG394" i="90"/>
  <c r="GG291" i="90"/>
  <c r="GG678" i="90"/>
  <c r="GF678" i="90" s="1"/>
  <c r="GG152" i="90"/>
  <c r="GG143" i="90"/>
  <c r="GG158" i="90"/>
  <c r="GG638" i="90"/>
  <c r="GG114" i="90"/>
  <c r="GG345" i="90"/>
  <c r="I13" i="35"/>
  <c r="D13" i="35" s="1"/>
  <c r="H13" i="35"/>
  <c r="K13" i="35" s="1"/>
  <c r="C13" i="35" s="1"/>
  <c r="B13" i="35"/>
  <c r="B73" i="35"/>
  <c r="GF148" i="90"/>
  <c r="I8" i="35"/>
  <c r="D8" i="35" s="1"/>
  <c r="H8" i="35"/>
  <c r="K8" i="35" s="1"/>
  <c r="C8" i="35" s="1"/>
  <c r="B79" i="35"/>
  <c r="H80" i="35"/>
  <c r="K80" i="35" s="1"/>
  <c r="C80" i="35" s="1"/>
  <c r="I80" i="35"/>
  <c r="D80" i="35" s="1"/>
  <c r="B23" i="35"/>
  <c r="H24" i="35"/>
  <c r="K24" i="35" s="1"/>
  <c r="C24" i="35" s="1"/>
  <c r="I24" i="35"/>
  <c r="D24" i="35" s="1"/>
  <c r="B72" i="35"/>
  <c r="H73" i="35"/>
  <c r="K73" i="35" s="1"/>
  <c r="C73" i="35" s="1"/>
  <c r="I73" i="35"/>
  <c r="D73" i="35" s="1"/>
  <c r="GG149" i="90"/>
  <c r="GG444" i="90"/>
  <c r="GG129" i="90"/>
  <c r="GG121" i="90"/>
  <c r="GG83" i="90"/>
  <c r="C115" i="1"/>
  <c r="F77" i="35" s="1"/>
  <c r="GG397" i="90"/>
  <c r="GG395" i="90"/>
  <c r="GG263" i="90"/>
  <c r="GG506" i="90"/>
  <c r="GG160" i="90"/>
  <c r="GG254" i="90"/>
  <c r="GG683" i="90"/>
  <c r="GG181" i="90"/>
  <c r="GG285" i="90"/>
  <c r="GG501" i="90"/>
  <c r="GF325" i="90"/>
  <c r="GG289" i="90"/>
  <c r="GG56" i="90"/>
  <c r="C88" i="1"/>
  <c r="F50" i="35" s="1"/>
  <c r="GG262" i="90"/>
  <c r="GG623" i="90"/>
  <c r="GG708" i="90"/>
  <c r="GG63" i="90"/>
  <c r="C95" i="1"/>
  <c r="F57" i="35" s="1"/>
  <c r="GH506" i="90"/>
  <c r="GG665" i="90"/>
  <c r="GG44" i="90"/>
  <c r="C76" i="1"/>
  <c r="F38" i="35" s="1"/>
  <c r="GG499" i="90"/>
  <c r="GG368" i="90"/>
  <c r="GG282" i="90"/>
  <c r="GG22" i="90"/>
  <c r="C54" i="1"/>
  <c r="F16" i="35" s="1"/>
  <c r="B11" i="35"/>
  <c r="H12" i="35"/>
  <c r="K12" i="35" s="1"/>
  <c r="C12" i="35" s="1"/>
  <c r="I12" i="35"/>
  <c r="D12" i="35" s="1"/>
  <c r="GH56" i="90"/>
  <c r="GH398" i="90"/>
  <c r="GH579" i="90"/>
  <c r="GH223" i="90"/>
  <c r="GH683" i="90"/>
  <c r="GH289" i="90"/>
  <c r="GF289" i="90" s="1"/>
  <c r="GH395" i="90"/>
  <c r="GH394" i="90"/>
  <c r="GH417" i="90"/>
  <c r="GH499" i="90"/>
  <c r="GH152" i="90"/>
  <c r="GH263" i="90"/>
  <c r="GH120" i="90"/>
  <c r="GH494" i="90"/>
  <c r="GH357" i="90"/>
  <c r="GH161" i="90"/>
  <c r="GH454" i="90"/>
  <c r="GH165" i="90"/>
  <c r="GH254" i="90"/>
  <c r="GH44" i="90"/>
  <c r="GH285" i="90"/>
  <c r="GH542" i="90"/>
  <c r="GH114" i="90"/>
  <c r="GH501" i="90"/>
  <c r="GH149" i="90"/>
  <c r="GH502" i="90"/>
  <c r="GH239" i="90"/>
  <c r="GH444" i="90"/>
  <c r="GH110" i="90"/>
  <c r="GH641" i="90"/>
  <c r="GH159" i="90"/>
  <c r="GH129" i="90"/>
  <c r="GH380" i="90"/>
  <c r="GH121" i="90"/>
  <c r="GH142" i="90"/>
  <c r="GH83" i="90"/>
  <c r="GH333" i="90"/>
  <c r="GH623" i="90"/>
  <c r="GH708" i="90"/>
  <c r="GH143" i="90"/>
  <c r="GH368" i="90"/>
  <c r="GH158" i="90"/>
  <c r="GH282" i="90"/>
  <c r="GH638" i="90"/>
  <c r="GH741" i="90"/>
  <c r="GH345" i="90"/>
  <c r="GH108" i="90"/>
  <c r="GH49" i="90"/>
  <c r="GH418" i="90"/>
  <c r="GH677" i="90"/>
  <c r="GH87" i="90"/>
  <c r="GH119" i="90"/>
  <c r="GH262" i="90"/>
  <c r="GH397" i="90"/>
  <c r="GH687" i="90"/>
  <c r="GH277" i="90"/>
  <c r="GH63" i="90"/>
  <c r="GH179" i="90"/>
  <c r="GH344" i="90"/>
  <c r="GH160" i="90"/>
  <c r="GH291" i="90"/>
  <c r="GH665" i="90"/>
  <c r="GH457" i="90"/>
  <c r="GH181" i="90"/>
  <c r="GH22" i="90"/>
  <c r="GB647" i="90"/>
  <c r="GC647" i="90"/>
  <c r="GE647" i="90" s="1"/>
  <c r="GB421" i="90"/>
  <c r="GC421" i="90" s="1"/>
  <c r="GE421" i="90" s="1"/>
  <c r="GB171" i="90"/>
  <c r="GC171" i="90"/>
  <c r="GE171" i="90" s="1"/>
  <c r="GB475" i="90"/>
  <c r="GC475" i="90" s="1"/>
  <c r="GE475" i="90" s="1"/>
  <c r="GB156" i="90"/>
  <c r="GC156" i="90" s="1"/>
  <c r="GB111" i="90"/>
  <c r="GC111" i="90" s="1"/>
  <c r="GE111" i="90" s="1"/>
  <c r="GB652" i="90"/>
  <c r="GC652" i="90" s="1"/>
  <c r="GE652" i="90" s="1"/>
  <c r="GB520" i="90"/>
  <c r="GC520" i="90" s="1"/>
  <c r="GE520" i="90" s="1"/>
  <c r="GB631" i="90"/>
  <c r="GC631" i="90" s="1"/>
  <c r="GB735" i="90"/>
  <c r="GC735" i="90" s="1"/>
  <c r="GE735" i="90" s="1"/>
  <c r="GB157" i="90"/>
  <c r="GC157" i="90" s="1"/>
  <c r="GB203" i="90"/>
  <c r="GC203" i="90" s="1"/>
  <c r="GE203" i="90" s="1"/>
  <c r="GB664" i="90"/>
  <c r="GC664" i="90" s="1"/>
  <c r="GE664" i="90" s="1"/>
  <c r="GB517" i="90"/>
  <c r="GC517" i="90" s="1"/>
  <c r="GE517" i="90" s="1"/>
  <c r="GB408" i="90"/>
  <c r="GC408" i="90" s="1"/>
  <c r="GE408" i="90" s="1"/>
  <c r="GB651" i="90"/>
  <c r="GC651" i="90" s="1"/>
  <c r="GE651" i="90" s="1"/>
  <c r="GB76" i="90"/>
  <c r="GC76" i="90" s="1"/>
  <c r="GB594" i="90"/>
  <c r="GC594" i="90" s="1"/>
  <c r="GE594" i="90" s="1"/>
  <c r="GB593" i="90"/>
  <c r="GC593" i="90" s="1"/>
  <c r="GE593" i="90" s="1"/>
  <c r="GB244" i="90"/>
  <c r="GC244" i="90" s="1"/>
  <c r="GE244" i="90" s="1"/>
  <c r="GB526" i="90"/>
  <c r="GC526" i="90" s="1"/>
  <c r="GE526" i="90" s="1"/>
  <c r="GB31" i="90"/>
  <c r="GC31" i="90" s="1"/>
  <c r="GE31" i="90" s="1"/>
  <c r="GB467" i="90"/>
  <c r="GC467" i="90" s="1"/>
  <c r="GE467" i="90" s="1"/>
  <c r="GB676" i="90"/>
  <c r="GC676" i="90" s="1"/>
  <c r="GE676" i="90" s="1"/>
  <c r="GB596" i="90"/>
  <c r="GC596" i="90" s="1"/>
  <c r="GE596" i="90" s="1"/>
  <c r="GB409" i="90"/>
  <c r="GC409" i="90" s="1"/>
  <c r="GE409" i="90" s="1"/>
  <c r="GB37" i="90"/>
  <c r="GC37" i="90" s="1"/>
  <c r="GB317" i="90"/>
  <c r="GC317" i="90" s="1"/>
  <c r="GE317" i="90" s="1"/>
  <c r="GB532" i="90"/>
  <c r="GC532" i="90" s="1"/>
  <c r="GE532" i="90" s="1"/>
  <c r="GB691" i="90"/>
  <c r="GC691" i="90" s="1"/>
  <c r="GE691" i="90" s="1"/>
  <c r="GB452" i="90"/>
  <c r="GC452" i="90" s="1"/>
  <c r="GE452" i="90" s="1"/>
  <c r="GB75" i="90"/>
  <c r="GC75" i="90"/>
  <c r="GE75" i="90" s="1"/>
  <c r="GB62" i="90"/>
  <c r="GC62" i="90" s="1"/>
  <c r="GB230" i="90"/>
  <c r="GC230" i="90" s="1"/>
  <c r="GE230" i="90" s="1"/>
  <c r="GB474" i="90"/>
  <c r="GC474" i="90" s="1"/>
  <c r="GE474" i="90" s="1"/>
  <c r="GB518" i="90"/>
  <c r="GC518" i="90" s="1"/>
  <c r="GE518" i="90" s="1"/>
  <c r="GB603" i="90"/>
  <c r="GC603" i="90" s="1"/>
  <c r="GE603" i="90" s="1"/>
  <c r="GB588" i="90"/>
  <c r="GC588" i="90" s="1"/>
  <c r="GE588" i="90" s="1"/>
  <c r="GB599" i="90"/>
  <c r="GC599" i="90" s="1"/>
  <c r="GE599" i="90" s="1"/>
  <c r="GB592" i="90"/>
  <c r="GC592" i="90" s="1"/>
  <c r="GE592" i="90" s="1"/>
  <c r="GB697" i="90"/>
  <c r="GC697" i="90" s="1"/>
  <c r="GE697" i="90" s="1"/>
  <c r="GB606" i="90"/>
  <c r="GC606" i="90" s="1"/>
  <c r="GE606" i="90" s="1"/>
  <c r="GB214" i="90"/>
  <c r="GC214" i="90" s="1"/>
  <c r="GE214" i="90" s="1"/>
  <c r="GB69" i="90"/>
  <c r="GC69" i="90" s="1"/>
  <c r="GE69" i="90" s="1"/>
  <c r="GB568" i="90"/>
  <c r="GC568" i="90" s="1"/>
  <c r="GH568" i="90" s="1"/>
  <c r="GB595" i="90"/>
  <c r="GC595" i="90" s="1"/>
  <c r="GE595" i="90" s="1"/>
  <c r="GB372" i="90"/>
  <c r="GG372" i="90" s="1"/>
  <c r="GB613" i="90"/>
  <c r="GC613" i="90" s="1"/>
  <c r="GE613" i="90" s="1"/>
  <c r="GB536" i="90"/>
  <c r="GC536" i="90" s="1"/>
  <c r="GE536" i="90" s="1"/>
  <c r="GB303" i="90"/>
  <c r="GC303" i="90" s="1"/>
  <c r="GH303" i="90" s="1"/>
  <c r="GB298" i="90"/>
  <c r="GC298" i="90" s="1"/>
  <c r="GH298" i="90" s="1"/>
  <c r="GG298" i="90"/>
  <c r="GB90" i="90"/>
  <c r="GC90" i="90" s="1"/>
  <c r="GE90" i="90" s="1"/>
  <c r="GB707" i="90"/>
  <c r="GG707" i="90" s="1"/>
  <c r="GB302" i="90"/>
  <c r="GG302" i="90" s="1"/>
  <c r="GC302" i="90"/>
  <c r="GH302" i="90" s="1"/>
  <c r="GB225" i="90"/>
  <c r="GG225" i="90" s="1"/>
  <c r="GB46" i="90"/>
  <c r="GC46" i="90" s="1"/>
  <c r="GE46" i="90" s="1"/>
  <c r="GB492" i="90"/>
  <c r="GC492" i="90" s="1"/>
  <c r="GE492" i="90" s="1"/>
  <c r="GB581" i="90"/>
  <c r="GC581" i="90" s="1"/>
  <c r="GE581" i="90" s="1"/>
  <c r="GB301" i="90"/>
  <c r="GC301" i="90" s="1"/>
  <c r="GH301" i="90" s="1"/>
  <c r="GB192" i="90"/>
  <c r="GC192" i="90" s="1"/>
  <c r="GH192" i="90" s="1"/>
  <c r="GB618" i="90"/>
  <c r="GC618" i="90" s="1"/>
  <c r="GE618" i="90" s="1"/>
  <c r="GB299" i="90"/>
  <c r="GC299" i="90" s="1"/>
  <c r="GH299" i="90" s="1"/>
  <c r="GB261" i="90"/>
  <c r="GC261" i="90" s="1"/>
  <c r="GH261" i="90" s="1"/>
  <c r="GB183" i="90"/>
  <c r="GC183" i="90" s="1"/>
  <c r="GH183" i="90" s="1"/>
  <c r="GB521" i="90"/>
  <c r="GG521" i="90" s="1"/>
  <c r="GC521" i="90"/>
  <c r="GH521" i="90" s="1"/>
  <c r="GB205" i="90"/>
  <c r="GG205" i="90" s="1"/>
  <c r="GB96" i="90"/>
  <c r="GG96" i="90" s="1"/>
  <c r="GB144" i="90"/>
  <c r="GC144" i="90" s="1"/>
  <c r="GH144" i="90" s="1"/>
  <c r="GB98" i="90"/>
  <c r="GG98" i="90" s="1"/>
  <c r="GB51" i="90"/>
  <c r="GC51" i="90" s="1"/>
  <c r="GB723" i="90"/>
  <c r="GG723" i="90" s="1"/>
  <c r="GB671" i="90"/>
  <c r="GC671" i="90" s="1"/>
  <c r="GH671" i="90" s="1"/>
  <c r="GB659" i="90"/>
  <c r="GC659" i="90" s="1"/>
  <c r="GH659" i="90" s="1"/>
  <c r="GB646" i="90"/>
  <c r="GG646" i="90" s="1"/>
  <c r="GB629" i="90"/>
  <c r="GG629" i="90" s="1"/>
  <c r="GB573" i="90"/>
  <c r="GC573" i="90" s="1"/>
  <c r="GH573" i="90" s="1"/>
  <c r="GB567" i="90"/>
  <c r="GC567" i="90" s="1"/>
  <c r="GH567" i="90" s="1"/>
  <c r="GB562" i="90"/>
  <c r="GG562" i="90" s="1"/>
  <c r="GB561" i="90"/>
  <c r="GG561" i="90" s="1"/>
  <c r="GB545" i="90"/>
  <c r="GC545" i="90" s="1"/>
  <c r="GH545" i="90" s="1"/>
  <c r="GB530" i="90"/>
  <c r="GG530" i="90" s="1"/>
  <c r="GB524" i="90"/>
  <c r="GG524" i="90" s="1"/>
  <c r="GB491" i="90"/>
  <c r="GG491" i="90" s="1"/>
  <c r="GB468" i="90"/>
  <c r="GG468" i="90" s="1"/>
  <c r="GB456" i="90"/>
  <c r="GC456" i="90" s="1"/>
  <c r="GH456" i="90" s="1"/>
  <c r="GB447" i="90"/>
  <c r="GG447" i="90" s="1"/>
  <c r="GC447" i="90"/>
  <c r="GH447" i="90" s="1"/>
  <c r="GB436" i="90"/>
  <c r="GC436" i="90" s="1"/>
  <c r="GH436" i="90" s="1"/>
  <c r="GB435" i="90"/>
  <c r="GC435" i="90" s="1"/>
  <c r="GH435" i="90" s="1"/>
  <c r="GB424" i="90"/>
  <c r="GC424" i="90" s="1"/>
  <c r="GH424" i="90" s="1"/>
  <c r="GB393" i="90"/>
  <c r="GC393" i="90" s="1"/>
  <c r="GH393" i="90" s="1"/>
  <c r="GB356" i="90"/>
  <c r="GG356" i="90" s="1"/>
  <c r="GB350" i="90"/>
  <c r="GG350" i="90" s="1"/>
  <c r="GB348" i="90"/>
  <c r="GC348" i="90" s="1"/>
  <c r="GH348" i="90" s="1"/>
  <c r="GB341" i="90"/>
  <c r="GG341" i="90" s="1"/>
  <c r="GB330" i="90"/>
  <c r="GG330" i="90" s="1"/>
  <c r="GB328" i="90"/>
  <c r="GG328" i="90" s="1"/>
  <c r="GB327" i="90"/>
  <c r="GG327" i="90" s="1"/>
  <c r="GB268" i="90"/>
  <c r="GC268" i="90" s="1"/>
  <c r="GH268" i="90" s="1"/>
  <c r="GB266" i="90"/>
  <c r="GC266" i="90" s="1"/>
  <c r="GH266" i="90" s="1"/>
  <c r="GB260" i="90"/>
  <c r="GC260" i="90" s="1"/>
  <c r="GH260" i="90" s="1"/>
  <c r="GB217" i="90"/>
  <c r="GC217" i="90" s="1"/>
  <c r="GH217" i="90" s="1"/>
  <c r="GB215" i="90"/>
  <c r="GC215" i="90" s="1"/>
  <c r="GH215" i="90" s="1"/>
  <c r="GB212" i="90"/>
  <c r="GG212" i="90" s="1"/>
  <c r="GB210" i="90"/>
  <c r="GG210" i="90" s="1"/>
  <c r="GB201" i="90"/>
  <c r="GG201" i="90" s="1"/>
  <c r="GB186" i="90"/>
  <c r="GC186" i="90" s="1"/>
  <c r="GH186" i="90" s="1"/>
  <c r="GG186" i="90"/>
  <c r="GB185" i="90"/>
  <c r="GC185" i="90" s="1"/>
  <c r="GH185" i="90" s="1"/>
  <c r="GB145" i="90"/>
  <c r="GG145" i="90" s="1"/>
  <c r="GB135" i="90"/>
  <c r="GC135" i="90" s="1"/>
  <c r="GH135" i="90" s="1"/>
  <c r="GB106" i="90"/>
  <c r="GG106" i="90" s="1"/>
  <c r="GB71" i="90"/>
  <c r="GG71" i="90" s="1"/>
  <c r="GB67" i="90"/>
  <c r="GC67" i="90" s="1"/>
  <c r="GH67" i="90" s="1"/>
  <c r="GG67" i="90"/>
  <c r="GC356" i="90" l="1"/>
  <c r="GH356" i="90" s="1"/>
  <c r="GG435" i="90"/>
  <c r="GF435" i="90" s="1"/>
  <c r="GC524" i="90"/>
  <c r="GH524" i="90" s="1"/>
  <c r="GF524" i="90" s="1"/>
  <c r="GF638" i="90"/>
  <c r="GG185" i="90"/>
  <c r="GG217" i="90"/>
  <c r="GF217" i="90" s="1"/>
  <c r="GF454" i="90"/>
  <c r="GF254" i="90"/>
  <c r="GF395" i="90"/>
  <c r="GF120" i="90"/>
  <c r="GF394" i="90"/>
  <c r="GF223" i="90"/>
  <c r="B12" i="35"/>
  <c r="GF277" i="90"/>
  <c r="GF161" i="90"/>
  <c r="GF677" i="90"/>
  <c r="GF542" i="90"/>
  <c r="GF457" i="90"/>
  <c r="GF344" i="90"/>
  <c r="GF142" i="90"/>
  <c r="GF239" i="90"/>
  <c r="GF357" i="90"/>
  <c r="GF741" i="90"/>
  <c r="GF687" i="90"/>
  <c r="GF165" i="90"/>
  <c r="GF380" i="90"/>
  <c r="GF444" i="90"/>
  <c r="GF501" i="90"/>
  <c r="GF179" i="90"/>
  <c r="GF87" i="90"/>
  <c r="D119" i="1" s="1"/>
  <c r="G81" i="35" s="1"/>
  <c r="E80" i="35" s="1"/>
  <c r="GF49" i="90"/>
  <c r="D81" i="1" s="1"/>
  <c r="G43" i="35" s="1"/>
  <c r="E42" i="35" s="1"/>
  <c r="GF108" i="90"/>
  <c r="GF119" i="90"/>
  <c r="GF159" i="90"/>
  <c r="GF114" i="90"/>
  <c r="GF494" i="90"/>
  <c r="GF398" i="90"/>
  <c r="GF333" i="90"/>
  <c r="GF110" i="90"/>
  <c r="GF22" i="90"/>
  <c r="D54" i="1" s="1"/>
  <c r="G16" i="35" s="1"/>
  <c r="E15" i="35" s="1"/>
  <c r="GF143" i="90"/>
  <c r="GF158" i="90"/>
  <c r="GF152" i="90"/>
  <c r="B7" i="35"/>
  <c r="GF665" i="90"/>
  <c r="GF397" i="90"/>
  <c r="GF83" i="90"/>
  <c r="D115" i="1" s="1"/>
  <c r="G77" i="35" s="1"/>
  <c r="E76" i="35" s="1"/>
  <c r="GF129" i="90"/>
  <c r="GF683" i="90"/>
  <c r="GF368" i="90"/>
  <c r="GF149" i="90"/>
  <c r="GF285" i="90"/>
  <c r="GF63" i="90"/>
  <c r="D95" i="1" s="1"/>
  <c r="G57" i="35" s="1"/>
  <c r="E56" i="35" s="1"/>
  <c r="GF263" i="90"/>
  <c r="GF291" i="90"/>
  <c r="GF282" i="90"/>
  <c r="GF181" i="90"/>
  <c r="GF160" i="90"/>
  <c r="GF345" i="90"/>
  <c r="GF641" i="90"/>
  <c r="GF418" i="90"/>
  <c r="GF502" i="90"/>
  <c r="GF417" i="90"/>
  <c r="GF262" i="90"/>
  <c r="GF708" i="90"/>
  <c r="GF44" i="90"/>
  <c r="D76" i="1" s="1"/>
  <c r="G38" i="35" s="1"/>
  <c r="E37" i="35" s="1"/>
  <c r="GF579" i="90"/>
  <c r="GF623" i="90"/>
  <c r="GF121" i="90"/>
  <c r="GG393" i="90"/>
  <c r="GF393" i="90" s="1"/>
  <c r="GC327" i="90"/>
  <c r="GH327" i="90" s="1"/>
  <c r="GF327" i="90" s="1"/>
  <c r="GG261" i="90"/>
  <c r="GF261" i="90" s="1"/>
  <c r="GG192" i="90"/>
  <c r="GF192" i="90" s="1"/>
  <c r="GF499" i="90"/>
  <c r="GF506" i="90"/>
  <c r="GG268" i="90"/>
  <c r="GF268" i="90" s="1"/>
  <c r="GG545" i="90"/>
  <c r="GC468" i="90"/>
  <c r="GH468" i="90" s="1"/>
  <c r="GF468" i="90" s="1"/>
  <c r="GC562" i="90"/>
  <c r="GH562" i="90" s="1"/>
  <c r="GF562" i="90" s="1"/>
  <c r="GC707" i="90"/>
  <c r="GH707" i="90" s="1"/>
  <c r="GF707" i="90" s="1"/>
  <c r="GF56" i="90"/>
  <c r="D88" i="1" s="1"/>
  <c r="G50" i="35" s="1"/>
  <c r="E49" i="35" s="1"/>
  <c r="GC106" i="90"/>
  <c r="GH106" i="90" s="1"/>
  <c r="GC71" i="90"/>
  <c r="GH71" i="90" s="1"/>
  <c r="GG266" i="90"/>
  <c r="GF266" i="90" s="1"/>
  <c r="GG456" i="90"/>
  <c r="GF456" i="90" s="1"/>
  <c r="GG567" i="90"/>
  <c r="GF567" i="90" s="1"/>
  <c r="GC646" i="90"/>
  <c r="GH646" i="90" s="1"/>
  <c r="GF646" i="90" s="1"/>
  <c r="GC96" i="90"/>
  <c r="GH96" i="90" s="1"/>
  <c r="GG299" i="90"/>
  <c r="GF299" i="90" s="1"/>
  <c r="GG568" i="90"/>
  <c r="GF568" i="90" s="1"/>
  <c r="GF96" i="90"/>
  <c r="D128" i="1" s="1"/>
  <c r="G90" i="35" s="1"/>
  <c r="E89" i="35" s="1"/>
  <c r="GG144" i="90"/>
  <c r="GF144" i="90" s="1"/>
  <c r="GC350" i="90"/>
  <c r="GH350" i="90" s="1"/>
  <c r="GC629" i="90"/>
  <c r="GH629" i="90" s="1"/>
  <c r="GC98" i="90"/>
  <c r="GH98" i="90" s="1"/>
  <c r="GH532" i="90"/>
  <c r="GE62" i="90"/>
  <c r="GH62" i="90" s="1"/>
  <c r="GE37" i="90"/>
  <c r="GH37" i="90" s="1"/>
  <c r="GE631" i="90"/>
  <c r="GH631" i="90" s="1"/>
  <c r="GF67" i="90"/>
  <c r="D99" i="1" s="1"/>
  <c r="G61" i="35" s="1"/>
  <c r="E60" i="35" s="1"/>
  <c r="GH526" i="90"/>
  <c r="GG348" i="90"/>
  <c r="GF348" i="90" s="1"/>
  <c r="GC145" i="90"/>
  <c r="GH145" i="90" s="1"/>
  <c r="GF145" i="90" s="1"/>
  <c r="GG573" i="90"/>
  <c r="GF573" i="90" s="1"/>
  <c r="GG671" i="90"/>
  <c r="GF671" i="90" s="1"/>
  <c r="GG215" i="90"/>
  <c r="GF215" i="90" s="1"/>
  <c r="GG260" i="90"/>
  <c r="GF260" i="90" s="1"/>
  <c r="GF350" i="90"/>
  <c r="GC491" i="90"/>
  <c r="GH491" i="90" s="1"/>
  <c r="GG659" i="90"/>
  <c r="GF659" i="90" s="1"/>
  <c r="GC205" i="90"/>
  <c r="GH205" i="90" s="1"/>
  <c r="GF205" i="90" s="1"/>
  <c r="GG183" i="90"/>
  <c r="GF183" i="90" s="1"/>
  <c r="GG301" i="90"/>
  <c r="GF301" i="90" s="1"/>
  <c r="GC225" i="90"/>
  <c r="GH225" i="90" s="1"/>
  <c r="GF225" i="90" s="1"/>
  <c r="GC372" i="90"/>
  <c r="GH372" i="90" s="1"/>
  <c r="GF372" i="90" s="1"/>
  <c r="GH171" i="90"/>
  <c r="GF356" i="90"/>
  <c r="GG135" i="90"/>
  <c r="GF135" i="90" s="1"/>
  <c r="GC530" i="90"/>
  <c r="GH530" i="90" s="1"/>
  <c r="GF530" i="90" s="1"/>
  <c r="GG303" i="90"/>
  <c r="GF303" i="90" s="1"/>
  <c r="GG606" i="90"/>
  <c r="GG588" i="90"/>
  <c r="GG596" i="90"/>
  <c r="GG203" i="90"/>
  <c r="GH697" i="90"/>
  <c r="GE76" i="90"/>
  <c r="GE157" i="90"/>
  <c r="GF521" i="90"/>
  <c r="GG603" i="90"/>
  <c r="GH75" i="90"/>
  <c r="C107" i="1"/>
  <c r="F69" i="35" s="1"/>
  <c r="GH409" i="90"/>
  <c r="GH676" i="90"/>
  <c r="GG593" i="90"/>
  <c r="GG664" i="90"/>
  <c r="GG111" i="90"/>
  <c r="GG647" i="90"/>
  <c r="GH69" i="90"/>
  <c r="C101" i="1"/>
  <c r="F63" i="35" s="1"/>
  <c r="GH518" i="90"/>
  <c r="GG452" i="90"/>
  <c r="GG594" i="90"/>
  <c r="GG517" i="90"/>
  <c r="GG581" i="90"/>
  <c r="GG46" i="90"/>
  <c r="C78" i="1"/>
  <c r="F40" i="35" s="1"/>
  <c r="GH536" i="90"/>
  <c r="GH214" i="90"/>
  <c r="GE51" i="90"/>
  <c r="GH51" i="90" s="1"/>
  <c r="GG618" i="90"/>
  <c r="GG492" i="90"/>
  <c r="GG214" i="90"/>
  <c r="GE156" i="90"/>
  <c r="GG652" i="90"/>
  <c r="GH90" i="90"/>
  <c r="C122" i="1"/>
  <c r="F84" i="35" s="1"/>
  <c r="GG244" i="90"/>
  <c r="GG31" i="90"/>
  <c r="C63" i="1"/>
  <c r="F25" i="35" s="1"/>
  <c r="GG424" i="90"/>
  <c r="GF424" i="90" s="1"/>
  <c r="GH613" i="90"/>
  <c r="GG697" i="90"/>
  <c r="GG532" i="90"/>
  <c r="GG467" i="90"/>
  <c r="GG475" i="90"/>
  <c r="GC210" i="90"/>
  <c r="GH210" i="90" s="1"/>
  <c r="GF210" i="90" s="1"/>
  <c r="GC330" i="90"/>
  <c r="GH330" i="90" s="1"/>
  <c r="GF330" i="90" s="1"/>
  <c r="GC723" i="90"/>
  <c r="GH723" i="90" s="1"/>
  <c r="GF723" i="90" s="1"/>
  <c r="GH581" i="90"/>
  <c r="GH492" i="90"/>
  <c r="GH46" i="90"/>
  <c r="GH603" i="90"/>
  <c r="GH596" i="90"/>
  <c r="GH593" i="90"/>
  <c r="GH664" i="90"/>
  <c r="B80" i="35"/>
  <c r="H81" i="35"/>
  <c r="K81" i="35" s="1"/>
  <c r="C81" i="35" s="1"/>
  <c r="I81" i="35"/>
  <c r="D81" i="35" s="1"/>
  <c r="I43" i="35"/>
  <c r="D43" i="35" s="1"/>
  <c r="B42" i="35"/>
  <c r="H43" i="35"/>
  <c r="K43" i="35" s="1"/>
  <c r="C43" i="35" s="1"/>
  <c r="B43" i="35"/>
  <c r="B67" i="35"/>
  <c r="I68" i="35"/>
  <c r="D68" i="35" s="1"/>
  <c r="H68" i="35"/>
  <c r="K68" i="35" s="1"/>
  <c r="C68" i="35" s="1"/>
  <c r="GG595" i="90"/>
  <c r="C94" i="1"/>
  <c r="F56" i="35" s="1"/>
  <c r="GG592" i="90"/>
  <c r="GG651" i="90"/>
  <c r="GF106" i="90"/>
  <c r="GG436" i="90"/>
  <c r="GF436" i="90" s="1"/>
  <c r="GF186" i="90"/>
  <c r="GC201" i="90"/>
  <c r="GH201" i="90" s="1"/>
  <c r="GF201" i="90" s="1"/>
  <c r="GC212" i="90"/>
  <c r="GH212" i="90" s="1"/>
  <c r="GF212" i="90" s="1"/>
  <c r="GC328" i="90"/>
  <c r="GH328" i="90" s="1"/>
  <c r="GF328" i="90" s="1"/>
  <c r="GC341" i="90"/>
  <c r="GH341" i="90" s="1"/>
  <c r="GF341" i="90" s="1"/>
  <c r="GC561" i="90"/>
  <c r="GH561" i="90" s="1"/>
  <c r="GF561" i="90" s="1"/>
  <c r="GF447" i="90"/>
  <c r="B37" i="35"/>
  <c r="H38" i="35"/>
  <c r="K38" i="35" s="1"/>
  <c r="C38" i="35" s="1"/>
  <c r="I38" i="35"/>
  <c r="D38" i="35" s="1"/>
  <c r="B38" i="35"/>
  <c r="GF545" i="90"/>
  <c r="GG599" i="90"/>
  <c r="GG230" i="90"/>
  <c r="GG526" i="90"/>
  <c r="GF526" i="90" s="1"/>
  <c r="GG408" i="90"/>
  <c r="GG520" i="90"/>
  <c r="GG421" i="90"/>
  <c r="H57" i="35"/>
  <c r="K57" i="35" s="1"/>
  <c r="C57" i="35" s="1"/>
  <c r="I57" i="35"/>
  <c r="D57" i="35" s="1"/>
  <c r="B57" i="35"/>
  <c r="B49" i="35"/>
  <c r="H50" i="35"/>
  <c r="K50" i="35" s="1"/>
  <c r="C50" i="35" s="1"/>
  <c r="I50" i="35"/>
  <c r="D50" i="35" s="1"/>
  <c r="GH317" i="90"/>
  <c r="GH474" i="90"/>
  <c r="GH691" i="90"/>
  <c r="GG735" i="90"/>
  <c r="GG171" i="90"/>
  <c r="GF171" i="90" s="1"/>
  <c r="I16" i="35"/>
  <c r="D16" i="35" s="1"/>
  <c r="H16" i="35"/>
  <c r="K16" i="35" s="1"/>
  <c r="C16" i="35" s="1"/>
  <c r="B76" i="35"/>
  <c r="I77" i="35"/>
  <c r="D77" i="35" s="1"/>
  <c r="H77" i="35"/>
  <c r="K77" i="35" s="1"/>
  <c r="C77" i="35" s="1"/>
  <c r="B77" i="35"/>
  <c r="GF185" i="90"/>
  <c r="GF98" i="90"/>
  <c r="D130" i="1" s="1"/>
  <c r="G92" i="35" s="1"/>
  <c r="E91" i="35" s="1"/>
  <c r="GH618" i="90"/>
  <c r="GF302" i="90"/>
  <c r="GF298" i="90"/>
  <c r="GH599" i="90"/>
  <c r="GH452" i="90"/>
  <c r="GH467" i="90"/>
  <c r="GH408" i="90"/>
  <c r="GH652" i="90"/>
  <c r="GF71" i="90"/>
  <c r="D103" i="1" s="1"/>
  <c r="G65" i="35" s="1"/>
  <c r="E64" i="35" s="1"/>
  <c r="GF491" i="90"/>
  <c r="GF629" i="90"/>
  <c r="GG613" i="90"/>
  <c r="GH595" i="90"/>
  <c r="GG474" i="90"/>
  <c r="GG90" i="90"/>
  <c r="GF90" i="90" s="1"/>
  <c r="D122" i="1" s="1"/>
  <c r="G84" i="35" s="1"/>
  <c r="E83" i="35" s="1"/>
  <c r="GG536" i="90"/>
  <c r="GH606" i="90"/>
  <c r="GH588" i="90"/>
  <c r="GH230" i="90"/>
  <c r="GG75" i="90"/>
  <c r="GF75" i="90" s="1"/>
  <c r="D107" i="1" s="1"/>
  <c r="G69" i="35" s="1"/>
  <c r="E68" i="35" s="1"/>
  <c r="GG691" i="90"/>
  <c r="GG317" i="90"/>
  <c r="GG409" i="90"/>
  <c r="GF409" i="90" s="1"/>
  <c r="GG676" i="90"/>
  <c r="GH31" i="90"/>
  <c r="GH244" i="90"/>
  <c r="GH594" i="90"/>
  <c r="GH651" i="90"/>
  <c r="GH517" i="90"/>
  <c r="GH203" i="90"/>
  <c r="GH735" i="90"/>
  <c r="GH520" i="90"/>
  <c r="GH111" i="90"/>
  <c r="GH475" i="90"/>
  <c r="GH421" i="90"/>
  <c r="GG69" i="90"/>
  <c r="GF69" i="90" s="1"/>
  <c r="D101" i="1" s="1"/>
  <c r="G63" i="35" s="1"/>
  <c r="E62" i="35" s="1"/>
  <c r="GH592" i="90"/>
  <c r="GG518" i="90"/>
  <c r="GF518" i="90" s="1"/>
  <c r="GH647" i="90"/>
  <c r="GF536" i="90" l="1"/>
  <c r="GF613" i="90"/>
  <c r="GF408" i="90"/>
  <c r="B15" i="35"/>
  <c r="C69" i="1"/>
  <c r="F31" i="35" s="1"/>
  <c r="H31" i="35" s="1"/>
  <c r="K31" i="35" s="1"/>
  <c r="C31" i="35" s="1"/>
  <c r="GG37" i="90"/>
  <c r="GF37" i="90" s="1"/>
  <c r="D69" i="1" s="1"/>
  <c r="G31" i="35" s="1"/>
  <c r="E30" i="35" s="1"/>
  <c r="GF603" i="90"/>
  <c r="GF474" i="90"/>
  <c r="GF532" i="90"/>
  <c r="GF492" i="90"/>
  <c r="GF697" i="90"/>
  <c r="GF664" i="90"/>
  <c r="GF596" i="90"/>
  <c r="GF676" i="90"/>
  <c r="GF593" i="90"/>
  <c r="GF244" i="90"/>
  <c r="GF203" i="90"/>
  <c r="GF588" i="90"/>
  <c r="GF517" i="90"/>
  <c r="GF111" i="90"/>
  <c r="GF652" i="90"/>
  <c r="GF452" i="90"/>
  <c r="GF475" i="90"/>
  <c r="GF606" i="90"/>
  <c r="GF651" i="90"/>
  <c r="GF520" i="90"/>
  <c r="GF595" i="90"/>
  <c r="GF467" i="90"/>
  <c r="GF592" i="90"/>
  <c r="GF421" i="90"/>
  <c r="GF230" i="90"/>
  <c r="GF735" i="90"/>
  <c r="GF594" i="90"/>
  <c r="GF31" i="90"/>
  <c r="D63" i="1" s="1"/>
  <c r="G25" i="35" s="1"/>
  <c r="E24" i="35" s="1"/>
  <c r="GG631" i="90"/>
  <c r="GF631" i="90" s="1"/>
  <c r="GF647" i="90"/>
  <c r="GF618" i="90"/>
  <c r="GF599" i="90"/>
  <c r="GG62" i="90"/>
  <c r="GF62" i="90" s="1"/>
  <c r="D94" i="1" s="1"/>
  <c r="G56" i="35" s="1"/>
  <c r="E55" i="35" s="1"/>
  <c r="GF214" i="90"/>
  <c r="GF317" i="90"/>
  <c r="GF691" i="90"/>
  <c r="GF46" i="90"/>
  <c r="D78" i="1" s="1"/>
  <c r="G40" i="35" s="1"/>
  <c r="E39" i="35" s="1"/>
  <c r="GG76" i="90"/>
  <c r="C108" i="1"/>
  <c r="F70" i="35" s="1"/>
  <c r="GH76" i="90"/>
  <c r="B56" i="35"/>
  <c r="H56" i="35"/>
  <c r="K56" i="35" s="1"/>
  <c r="C56" i="35" s="1"/>
  <c r="I56" i="35"/>
  <c r="D56" i="35" s="1"/>
  <c r="B55" i="35"/>
  <c r="GG156" i="90"/>
  <c r="GG51" i="90"/>
  <c r="GF51" i="90" s="1"/>
  <c r="D83" i="1" s="1"/>
  <c r="G45" i="35" s="1"/>
  <c r="E44" i="35" s="1"/>
  <c r="C83" i="1"/>
  <c r="F45" i="35" s="1"/>
  <c r="GF581" i="90"/>
  <c r="H69" i="35"/>
  <c r="K69" i="35" s="1"/>
  <c r="C69" i="35" s="1"/>
  <c r="B68" i="35"/>
  <c r="I69" i="35"/>
  <c r="D69" i="35" s="1"/>
  <c r="GG157" i="90"/>
  <c r="B24" i="35"/>
  <c r="H25" i="35"/>
  <c r="K25" i="35" s="1"/>
  <c r="C25" i="35" s="1"/>
  <c r="I25" i="35"/>
  <c r="D25" i="35" s="1"/>
  <c r="H84" i="35"/>
  <c r="K84" i="35" s="1"/>
  <c r="C84" i="35" s="1"/>
  <c r="B83" i="35"/>
  <c r="I84" i="35"/>
  <c r="D84" i="35" s="1"/>
  <c r="B84" i="35"/>
  <c r="GH156" i="90"/>
  <c r="H40" i="35"/>
  <c r="K40" i="35" s="1"/>
  <c r="C40" i="35" s="1"/>
  <c r="B39" i="35"/>
  <c r="I40" i="35"/>
  <c r="D40" i="35" s="1"/>
  <c r="B40" i="35"/>
  <c r="B62" i="35"/>
  <c r="I63" i="35"/>
  <c r="D63" i="35" s="1"/>
  <c r="H63" i="35"/>
  <c r="K63" i="35" s="1"/>
  <c r="C63" i="35" s="1"/>
  <c r="GH157" i="90"/>
  <c r="I31" i="35" l="1"/>
  <c r="D31" i="35" s="1"/>
  <c r="B30" i="35"/>
  <c r="GF156" i="90"/>
  <c r="H45" i="35"/>
  <c r="K45" i="35" s="1"/>
  <c r="C45" i="35" s="1"/>
  <c r="I45" i="35"/>
  <c r="D45" i="35" s="1"/>
  <c r="B44" i="35"/>
  <c r="H70" i="35"/>
  <c r="K70" i="35" s="1"/>
  <c r="C70" i="35" s="1"/>
  <c r="I70" i="35"/>
  <c r="D70" i="35" s="1"/>
  <c r="GF157" i="90"/>
  <c r="GF76" i="90"/>
  <c r="D108" i="1" s="1"/>
  <c r="G70" i="35" s="1"/>
  <c r="E69" i="35" s="1"/>
  <c r="B69" i="35" l="1"/>
  <c r="B70" i="35"/>
</calcChain>
</file>

<file path=xl/sharedStrings.xml><?xml version="1.0" encoding="utf-8"?>
<sst xmlns="http://schemas.openxmlformats.org/spreadsheetml/2006/main" count="4268" uniqueCount="601">
  <si>
    <t>N</t>
  </si>
  <si>
    <t>R</t>
  </si>
  <si>
    <t>x</t>
  </si>
  <si>
    <t>P</t>
  </si>
  <si>
    <t>I</t>
  </si>
  <si>
    <t>base</t>
  </si>
  <si>
    <t>r17</t>
  </si>
  <si>
    <t>r19</t>
  </si>
  <si>
    <t>r18</t>
  </si>
  <si>
    <t>Duro SO</t>
  </si>
  <si>
    <t>bdpatT1966</t>
  </si>
  <si>
    <t>T</t>
  </si>
  <si>
    <t>BORE</t>
  </si>
  <si>
    <t>NP</t>
  </si>
  <si>
    <t>RI</t>
  </si>
  <si>
    <t>  6912</t>
  </si>
  <si>
    <t>  5811</t>
  </si>
  <si>
    <t>  4710</t>
  </si>
  <si>
    <t>    91215</t>
  </si>
  <si>
    <t>    81114</t>
  </si>
  <si>
    <t>    71013</t>
  </si>
  <si>
    <t>      121518</t>
  </si>
  <si>
    <t>      111417</t>
  </si>
  <si>
    <t>      101316</t>
  </si>
  <si>
    <t>          151821</t>
  </si>
  <si>
    <t>          141720</t>
  </si>
  <si>
    <t>          131610</t>
  </si>
  <si>
    <t>              182124</t>
  </si>
  <si>
    <t>              172023</t>
  </si>
  <si>
    <t>              161922</t>
  </si>
  <si>
    <t>                  212427</t>
  </si>
  <si>
    <t>                  202326</t>
  </si>
  <si>
    <t>                  192225</t>
  </si>
  <si>
    <t>                      242730</t>
  </si>
  <si>
    <t>                      232629</t>
  </si>
  <si>
    <t>                      222528</t>
  </si>
  <si>
    <t>                          273033</t>
  </si>
  <si>
    <t>                          262932</t>
  </si>
  <si>
    <t>                          252831</t>
  </si>
  <si>
    <t>                              303336</t>
  </si>
  <si>
    <t>                              293235</t>
  </si>
  <si>
    <t>                              283134</t>
  </si>
  <si>
    <t>Grandpaaaa</t>
  </si>
  <si>
    <t>bettmorton</t>
  </si>
  <si>
    <t>bettmorton2</t>
  </si>
  <si>
    <t>bettmorton3</t>
  </si>
  <si>
    <t>BN1</t>
  </si>
  <si>
    <t>BN2</t>
  </si>
  <si>
    <t>D</t>
  </si>
  <si>
    <t>F</t>
  </si>
  <si>
    <t>S</t>
  </si>
  <si>
    <t>12345678</t>
  </si>
  <si>
    <t>12345689</t>
  </si>
  <si>
    <t>1234569a</t>
  </si>
  <si>
    <t>123456ab</t>
  </si>
  <si>
    <t>123456bc</t>
  </si>
  <si>
    <t>12346789</t>
  </si>
  <si>
    <t>1234679a</t>
  </si>
  <si>
    <t>123467ab</t>
  </si>
  <si>
    <t>123467bc</t>
  </si>
  <si>
    <t>1234789a</t>
  </si>
  <si>
    <t>123478ab</t>
  </si>
  <si>
    <t>123478bc</t>
  </si>
  <si>
    <t>123489ab</t>
  </si>
  <si>
    <t>123489bc</t>
  </si>
  <si>
    <t>12349abc</t>
  </si>
  <si>
    <t>12456789</t>
  </si>
  <si>
    <t>1245679a</t>
  </si>
  <si>
    <t>124567ab</t>
  </si>
  <si>
    <t>124567bc</t>
  </si>
  <si>
    <t>1245789a</t>
  </si>
  <si>
    <t>124578ab</t>
  </si>
  <si>
    <t>124578bc</t>
  </si>
  <si>
    <t>124589ab</t>
  </si>
  <si>
    <t>124589bc</t>
  </si>
  <si>
    <t>12459abc</t>
  </si>
  <si>
    <t>1256789a</t>
  </si>
  <si>
    <t>125678ab</t>
  </si>
  <si>
    <t>125678bc</t>
  </si>
  <si>
    <t>125689ab</t>
  </si>
  <si>
    <t>125689bc</t>
  </si>
  <si>
    <t>12569abc</t>
  </si>
  <si>
    <t>126789ab</t>
  </si>
  <si>
    <t>126789bc</t>
  </si>
  <si>
    <t>12679abc</t>
  </si>
  <si>
    <t>12789abc</t>
  </si>
  <si>
    <t>23456789</t>
  </si>
  <si>
    <t>2345679a</t>
  </si>
  <si>
    <t>234567ab</t>
  </si>
  <si>
    <t>234567bc</t>
  </si>
  <si>
    <t>2345789a</t>
  </si>
  <si>
    <t>234578ab</t>
  </si>
  <si>
    <t>234578bc</t>
  </si>
  <si>
    <t>234589ab</t>
  </si>
  <si>
    <t>234589bc</t>
  </si>
  <si>
    <t>23459abc</t>
  </si>
  <si>
    <t>2356789a</t>
  </si>
  <si>
    <t>235678ab</t>
  </si>
  <si>
    <t>235678bc</t>
  </si>
  <si>
    <t>235689ab</t>
  </si>
  <si>
    <t>235689bc</t>
  </si>
  <si>
    <t>23569abc</t>
  </si>
  <si>
    <t>236789ab</t>
  </si>
  <si>
    <t>236789bc</t>
  </si>
  <si>
    <t>23679abc</t>
  </si>
  <si>
    <t>23789abc</t>
  </si>
  <si>
    <t>3456789a</t>
  </si>
  <si>
    <t>345678ab</t>
  </si>
  <si>
    <t>345678bc</t>
  </si>
  <si>
    <t>345689ab</t>
  </si>
  <si>
    <t>345689bc</t>
  </si>
  <si>
    <t>34569abc</t>
  </si>
  <si>
    <t>346789ab</t>
  </si>
  <si>
    <t>346789bc</t>
  </si>
  <si>
    <t>34679abc</t>
  </si>
  <si>
    <t>34789abc</t>
  </si>
  <si>
    <t>456789ab</t>
  </si>
  <si>
    <t>456789bc</t>
  </si>
  <si>
    <t>45679abc</t>
  </si>
  <si>
    <t>45789abc</t>
  </si>
  <si>
    <t>56789abc</t>
  </si>
  <si>
    <t>a</t>
  </si>
  <si>
    <t>b</t>
  </si>
  <si>
    <t>c</t>
  </si>
  <si>
    <t>bet</t>
  </si>
  <si>
    <t>H</t>
  </si>
  <si>
    <t>C</t>
  </si>
  <si>
    <t>L</t>
  </si>
  <si>
    <t>O</t>
  </si>
  <si>
    <t>Streets</t>
  </si>
  <si>
    <t>Dozens</t>
  </si>
  <si>
    <t>Columns</t>
  </si>
  <si>
    <t xml:space="preserve">Even Bets  </t>
  </si>
  <si>
    <t>Bet</t>
  </si>
  <si>
    <t>$$Bet</t>
  </si>
  <si>
    <t>each</t>
  </si>
  <si>
    <t>Single Numbers</t>
  </si>
  <si>
    <t>B</t>
  </si>
  <si>
    <t>E</t>
  </si>
  <si>
    <t>S1,S2,S3,S4,S5,S6,S7,S8</t>
  </si>
  <si>
    <t>S1,S2,S3,S4,S5,S6,S8,S9</t>
  </si>
  <si>
    <t>S1,S2,S3,S4,S5,S6,S9,S10</t>
  </si>
  <si>
    <t>S1,S2,S3,S4,S5,S6,S10,S11</t>
  </si>
  <si>
    <t>S1,S2,S3,S4,S5,S6,S11,S12</t>
  </si>
  <si>
    <t>S1,S2,S3,S4,S6,S7,S8,S9</t>
  </si>
  <si>
    <t>S1,S2,S3,S4,S6,S7,S9,S10</t>
  </si>
  <si>
    <t>S1,S2,S3,S4,S6,S7,S10,S11</t>
  </si>
  <si>
    <t>S1,S2,S3,S4,S6,S7,S11,S12</t>
  </si>
  <si>
    <t>S1,S2,S3,S4,S7,S8,S9,S10</t>
  </si>
  <si>
    <t>S1,S2,S3,S4,S7,S8,S10,S11</t>
  </si>
  <si>
    <t>S1,S2,S3,S4,S7,S8,S11,S12</t>
  </si>
  <si>
    <t>S1,S2,S3,S4,S8,S9,S10,S11</t>
  </si>
  <si>
    <t>S1,S2,S3,S4,S8,S9,S11,S12</t>
  </si>
  <si>
    <t>S1,S2,S3,S4,S9,S10,S11,S12</t>
  </si>
  <si>
    <t>S1,S2,S4,S5,S6,S7,S8,S9</t>
  </si>
  <si>
    <t>S1,S2,S4,S5,S6,S7,S9,S10</t>
  </si>
  <si>
    <t>S1,S2,S4,S5,S6,S7,S10,S11</t>
  </si>
  <si>
    <t>S1,S2,S4,S5,S6,S7,S11,S12</t>
  </si>
  <si>
    <t>S1,S2,S4,S5,S7,S8,S9,S10</t>
  </si>
  <si>
    <t>S1,S2,S4,S5,S7,S8,S10,S11</t>
  </si>
  <si>
    <t>S1,S2,S4,S5,S7,S8,S11,S12</t>
  </si>
  <si>
    <t>S1,S2,S4,S5,S8,S9,S10,S11</t>
  </si>
  <si>
    <t>S1,S2,S4,S5,S8,S9,S11,S12</t>
  </si>
  <si>
    <t>S1,S2,S4,S5,S9,S10,S11,S12</t>
  </si>
  <si>
    <t>S1,S2,S5,S6,S7,S8,S9,S10</t>
  </si>
  <si>
    <t>S1,S2,S5,S6,S7,S8,S10,S11</t>
  </si>
  <si>
    <t>S1,S2,S5,S6,S7,S8,S11,S12</t>
  </si>
  <si>
    <t>S1,S2,S5,S6,S8,S9,S10,S11</t>
  </si>
  <si>
    <t>S1,S2,S5,S6,S8,S9,S11,S12</t>
  </si>
  <si>
    <t>S1,S2,S5,S6,S9,S10,S11,S12</t>
  </si>
  <si>
    <t>S1,S2,S6,S7,S8,S9,S10,S11</t>
  </si>
  <si>
    <t>S1,S2,S6,S7,S8,S9,S11,S12</t>
  </si>
  <si>
    <t>S1,S2,S6,S7,S9,S10,S11,S12</t>
  </si>
  <si>
    <t>S1,S2,S7,S8,S9,S10,S11,S12</t>
  </si>
  <si>
    <t>S2,S3,S4,S5,S6,S7,S8,S9</t>
  </si>
  <si>
    <t>S2,S3,S4,S5,S6,S7,S9,S10</t>
  </si>
  <si>
    <t>S2,S3,S4,S5,S6,S7,S10,S11</t>
  </si>
  <si>
    <t>S2,S3,S4,S5,S6,S7,S11,S12</t>
  </si>
  <si>
    <t>S2,S3,S4,S5,S7,S8,S9,S10</t>
  </si>
  <si>
    <t>S2,S3,S4,S5,S7,S8,S10,S11</t>
  </si>
  <si>
    <t>S2,S3,S4,S5,S7,S8,S11,S12</t>
  </si>
  <si>
    <t>S2,S3,S4,S5,S8,S9,S10,S11</t>
  </si>
  <si>
    <t>S2,S3,S4,S5,S8,S9,S11,S12</t>
  </si>
  <si>
    <t>S2,S3,S4,S5,S9,S10,S11,S12</t>
  </si>
  <si>
    <t>S2,S3,S5,S6,S7,S8,S9,S10</t>
  </si>
  <si>
    <t>S2,S3,S5,S6,S7,S8,S10,S11</t>
  </si>
  <si>
    <t>S2,S3,S5,S6,S7,S8,S11,S12</t>
  </si>
  <si>
    <t>S2,S3,S5,S6,S8,S9,S10,S11</t>
  </si>
  <si>
    <t>S2,S3,S5,S6,S8,S9,S11,S12</t>
  </si>
  <si>
    <t>S2,S3,S5,S6,S9,S10,S11,S12</t>
  </si>
  <si>
    <t>S2,S3,S6,S7,S8,S9,S10,S11</t>
  </si>
  <si>
    <t>S2,S3,S6,S7,S8,S9,S11,S12</t>
  </si>
  <si>
    <t>S2,S3,S6,S7,S9,S10,S11,S12</t>
  </si>
  <si>
    <t>S2,S3,S7,S8,S9,S10,S11,S12</t>
  </si>
  <si>
    <t>S3,S4,S5,S6,S7,S8,S9,S10</t>
  </si>
  <si>
    <t>S3,S4,S5,S6,S7,S8,S10,S11</t>
  </si>
  <si>
    <t>S3,S4,S5,S6,S7,S8,S11,S12</t>
  </si>
  <si>
    <t>S3,S4,S5,S6,S8,S9,S10,S11</t>
  </si>
  <si>
    <t>S3,S4,S5,S6,S8,S9,S11,S12</t>
  </si>
  <si>
    <t>S3,S4,S5,S6,S9,S10,S11,S12</t>
  </si>
  <si>
    <t>S3,S4,S6,S7,S8,S9,S10,S11</t>
  </si>
  <si>
    <t>S3,S4,S6,S7,S8,S9,S11,S12</t>
  </si>
  <si>
    <t>S3,S4,S6,S7,S9,S10,S11,S12</t>
  </si>
  <si>
    <t>S3,S4,S7,S8,S9,S10,S11,S12</t>
  </si>
  <si>
    <t>S4,S5,S6,S7,S8,S9,S10,S11</t>
  </si>
  <si>
    <t>S4,S5,S6,S7,S8,S9,S11,S12</t>
  </si>
  <si>
    <t>S4,S5,S6,S7,S9,S10,S11,S12</t>
  </si>
  <si>
    <t>S4,S5,S7,S8,S9,S10,S11,S12</t>
  </si>
  <si>
    <t>S5,S6,S7,S8,S9,S10,S11,S12</t>
  </si>
  <si>
    <t>DoubleStreets</t>
  </si>
  <si>
    <t>T2</t>
  </si>
  <si>
    <t>stop</t>
  </si>
  <si>
    <t>total</t>
  </si>
  <si>
    <t>units</t>
  </si>
  <si>
    <t>w/l</t>
  </si>
  <si>
    <t>net</t>
  </si>
  <si>
    <t>stop w/l</t>
  </si>
  <si>
    <t>profit target</t>
  </si>
  <si>
    <t>stop loss</t>
  </si>
  <si>
    <t>Dz1,Dz2</t>
  </si>
  <si>
    <t>Dz2,Dz3</t>
  </si>
  <si>
    <t>DS1,DS2,DS3,DS4</t>
  </si>
  <si>
    <t>DS3,DS4,DS5,DS6</t>
  </si>
  <si>
    <t>DZ1,DZ2</t>
  </si>
  <si>
    <t>DZ2,DZ3</t>
  </si>
  <si>
    <t>S1,S2,S3,S4,S5,S6,S7,S8,DS1,DS2,DS3,DS4,DZ1,DZ2</t>
  </si>
  <si>
    <t>$$</t>
  </si>
  <si>
    <t>Lniv2</t>
  </si>
  <si>
    <t>32,32</t>
  </si>
  <si>
    <t>96,96</t>
  </si>
  <si>
    <t>60x2</t>
  </si>
  <si>
    <t>30x4</t>
  </si>
  <si>
    <t>25,25,25,25,25,25,25,25,60,60,60,60,100,100</t>
  </si>
  <si>
    <t>S5,S6,S7,S8,S9,S10,S11,S12,DS3,DS4,DS5,DS6,DZ1,DZ2</t>
  </si>
  <si>
    <t>Wniv2</t>
  </si>
  <si>
    <t>DS1,DS2,DS3</t>
  </si>
  <si>
    <t>DS4,DS5,DS6</t>
  </si>
  <si>
    <t>1111</t>
  </si>
  <si>
    <t>1112</t>
  </si>
  <si>
    <t>1113</t>
  </si>
  <si>
    <t>1121</t>
  </si>
  <si>
    <t>1122</t>
  </si>
  <si>
    <t>1123</t>
  </si>
  <si>
    <t>1131</t>
  </si>
  <si>
    <t>1132</t>
  </si>
  <si>
    <t>1133</t>
  </si>
  <si>
    <t>1211</t>
  </si>
  <si>
    <t>1212</t>
  </si>
  <si>
    <t>1213</t>
  </si>
  <si>
    <t>1221</t>
  </si>
  <si>
    <t>1222</t>
  </si>
  <si>
    <t>1223</t>
  </si>
  <si>
    <t>1231</t>
  </si>
  <si>
    <t>1232</t>
  </si>
  <si>
    <t>1233</t>
  </si>
  <si>
    <t>1311</t>
  </si>
  <si>
    <t>1312</t>
  </si>
  <si>
    <t>1313</t>
  </si>
  <si>
    <t>1321</t>
  </si>
  <si>
    <t>1322</t>
  </si>
  <si>
    <t>1323</t>
  </si>
  <si>
    <t>1331</t>
  </si>
  <si>
    <t>1332</t>
  </si>
  <si>
    <t>1333</t>
  </si>
  <si>
    <t>2111</t>
  </si>
  <si>
    <t>2112</t>
  </si>
  <si>
    <t>2113</t>
  </si>
  <si>
    <t>2121</t>
  </si>
  <si>
    <t>2122</t>
  </si>
  <si>
    <t>2123</t>
  </si>
  <si>
    <t>2131</t>
  </si>
  <si>
    <t>2132</t>
  </si>
  <si>
    <t>2133</t>
  </si>
  <si>
    <t>2211</t>
  </si>
  <si>
    <t>2212</t>
  </si>
  <si>
    <t>2213</t>
  </si>
  <si>
    <t>2221</t>
  </si>
  <si>
    <t>2222</t>
  </si>
  <si>
    <t>2223</t>
  </si>
  <si>
    <t>2231</t>
  </si>
  <si>
    <t>2232</t>
  </si>
  <si>
    <t>2233</t>
  </si>
  <si>
    <t>2311</t>
  </si>
  <si>
    <t>2312</t>
  </si>
  <si>
    <t>2313</t>
  </si>
  <si>
    <t>2321</t>
  </si>
  <si>
    <t>2322</t>
  </si>
  <si>
    <t>2323</t>
  </si>
  <si>
    <t>2331</t>
  </si>
  <si>
    <t>2332</t>
  </si>
  <si>
    <t>2333</t>
  </si>
  <si>
    <t>3111</t>
  </si>
  <si>
    <t>3112</t>
  </si>
  <si>
    <t>3113</t>
  </si>
  <si>
    <t>3121</t>
  </si>
  <si>
    <t>3122</t>
  </si>
  <si>
    <t>3123</t>
  </si>
  <si>
    <t>3131</t>
  </si>
  <si>
    <t>3132</t>
  </si>
  <si>
    <t>3133</t>
  </si>
  <si>
    <t>3211</t>
  </si>
  <si>
    <t>3212</t>
  </si>
  <si>
    <t>3213</t>
  </si>
  <si>
    <t>3221</t>
  </si>
  <si>
    <t>3222</t>
  </si>
  <si>
    <t>3223</t>
  </si>
  <si>
    <t>3231</t>
  </si>
  <si>
    <t>3232</t>
  </si>
  <si>
    <t>3233</t>
  </si>
  <si>
    <t>3311</t>
  </si>
  <si>
    <t>3312</t>
  </si>
  <si>
    <t>3313</t>
  </si>
  <si>
    <t>3321</t>
  </si>
  <si>
    <t>3322</t>
  </si>
  <si>
    <t>3323</t>
  </si>
  <si>
    <t>3331</t>
  </si>
  <si>
    <t>3332</t>
  </si>
  <si>
    <t>3333</t>
  </si>
  <si>
    <t/>
  </si>
  <si>
    <t>3S</t>
  </si>
  <si>
    <t>4S</t>
  </si>
  <si>
    <t>5S</t>
  </si>
  <si>
    <t>4 to 9    is DS7</t>
  </si>
  <si>
    <t>DS1</t>
  </si>
  <si>
    <t>10 to 15 is DS8</t>
  </si>
  <si>
    <t>DS2</t>
  </si>
  <si>
    <t>16 to 21 is DS9</t>
  </si>
  <si>
    <t>DS3</t>
  </si>
  <si>
    <t>22 to 27 is DS10</t>
  </si>
  <si>
    <t>DS4</t>
  </si>
  <si>
    <t>28 to 33 is DS11</t>
  </si>
  <si>
    <t>DS5</t>
  </si>
  <si>
    <t>DS6</t>
  </si>
  <si>
    <t>DS7</t>
  </si>
  <si>
    <t>DS8</t>
  </si>
  <si>
    <t>DS9</t>
  </si>
  <si>
    <t>DS10</t>
  </si>
  <si>
    <t>DS11</t>
  </si>
  <si>
    <t>S1,S2</t>
  </si>
  <si>
    <t>S3,S4</t>
  </si>
  <si>
    <t>S5,S6</t>
  </si>
  <si>
    <t>S7,S8</t>
  </si>
  <si>
    <t>S9,S10</t>
  </si>
  <si>
    <t>S11,S12</t>
  </si>
  <si>
    <t>S2,S3</t>
  </si>
  <si>
    <t>S4,S5</t>
  </si>
  <si>
    <t>S6,S7</t>
  </si>
  <si>
    <t>S8,S9</t>
  </si>
  <si>
    <t>S10,S11</t>
  </si>
  <si>
    <t>BDEXTRADS</t>
  </si>
  <si>
    <t>BETDSX</t>
  </si>
  <si>
    <t>Dz</t>
  </si>
  <si>
    <t>2Dz</t>
  </si>
  <si>
    <t>DS</t>
  </si>
  <si>
    <t>PentDS</t>
  </si>
  <si>
    <t>QUADS</t>
  </si>
  <si>
    <t>Quads</t>
  </si>
  <si>
    <t>S1,S2,S3,S4,S5,S6</t>
  </si>
  <si>
    <t>S1,S2,S3,S7,S8,S9</t>
  </si>
  <si>
    <t>S1,S2,S3,S10,S11,S12</t>
  </si>
  <si>
    <t>S4,S5,S6,S7,S8,S9</t>
  </si>
  <si>
    <t>S4,S5,S6,S10,S11,S12</t>
  </si>
  <si>
    <t>S7,S8,S9,S10,S11,S12</t>
  </si>
  <si>
    <t>PENT QUADS</t>
  </si>
  <si>
    <t>3QUADS</t>
  </si>
  <si>
    <t>S1,S2,S3,S4,S5,S6,S7,S8,S9</t>
  </si>
  <si>
    <t>S1,S2,S3,S4,S5,S6,S10,S11,S12</t>
  </si>
  <si>
    <t>S1,S2,S3,S7,S8,S9,S10,S11,S12</t>
  </si>
  <si>
    <t>S4,S5,S6,S7,S8,S9,S10,S11,S12</t>
  </si>
  <si>
    <t>Bdtrioplay1</t>
  </si>
  <si>
    <t>Bdtrioplay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</si>
  <si>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</si>
  <si>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</si>
  <si>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</si>
  <si>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</si>
  <si>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</si>
  <si>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</si>
  <si>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</si>
  <si>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</si>
  <si>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</si>
  <si>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</si>
  <si>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</si>
  <si>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</si>
  <si>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</si>
  <si>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</si>
  <si>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</si>
  <si>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</si>
  <si>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</si>
  <si>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</si>
  <si>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</si>
  <si>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</si>
  <si>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</si>
  <si>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</si>
  <si>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</si>
  <si>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</si>
  <si>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</si>
  <si>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</si>
  <si>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</si>
  <si>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</si>
  <si>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</si>
  <si>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</si>
  <si>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</si>
  <si>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DSx</t>
  </si>
  <si>
    <t>A</t>
  </si>
  <si>
    <t>DZ2</t>
  </si>
  <si>
    <t>DZ3</t>
  </si>
  <si>
    <t>DZ1</t>
  </si>
  <si>
    <t>02,</t>
  </si>
  <si>
    <t>05,</t>
  </si>
  <si>
    <t>08,</t>
  </si>
  <si>
    <t>11,</t>
  </si>
  <si>
    <t>14,</t>
  </si>
  <si>
    <t>17,</t>
  </si>
  <si>
    <t>20,</t>
  </si>
  <si>
    <t>23,</t>
  </si>
  <si>
    <t>26,</t>
  </si>
  <si>
    <t>29,</t>
  </si>
  <si>
    <t>32,</t>
  </si>
  <si>
    <t>35,</t>
  </si>
  <si>
    <t>03,</t>
  </si>
  <si>
    <t>06,</t>
  </si>
  <si>
    <t>09,</t>
  </si>
  <si>
    <t>12,</t>
  </si>
  <si>
    <t>15,</t>
  </si>
  <si>
    <t>18,</t>
  </si>
  <si>
    <t>21,</t>
  </si>
  <si>
    <t>24,</t>
  </si>
  <si>
    <t>27,</t>
  </si>
  <si>
    <t>30,</t>
  </si>
  <si>
    <t>33,</t>
  </si>
  <si>
    <t>36,</t>
  </si>
  <si>
    <t>Dig</t>
  </si>
  <si>
    <t>Dig2</t>
  </si>
  <si>
    <t>S2</t>
  </si>
  <si>
    <t>S3</t>
  </si>
  <si>
    <t>S4</t>
  </si>
  <si>
    <t>S5</t>
  </si>
  <si>
    <t>S6</t>
  </si>
  <si>
    <t>S7</t>
  </si>
  <si>
    <t>S8</t>
  </si>
  <si>
    <t>S9</t>
  </si>
  <si>
    <t>14</t>
  </si>
  <si>
    <t>S10</t>
  </si>
  <si>
    <t>24</t>
  </si>
  <si>
    <t>25</t>
  </si>
  <si>
    <t>27</t>
  </si>
  <si>
    <t>28</t>
  </si>
  <si>
    <t>35</t>
  </si>
  <si>
    <t>36</t>
  </si>
  <si>
    <t>37</t>
  </si>
  <si>
    <t>38</t>
  </si>
  <si>
    <t>39</t>
  </si>
  <si>
    <t>46</t>
  </si>
  <si>
    <t>47</t>
  </si>
  <si>
    <t>49</t>
  </si>
  <si>
    <t>57</t>
  </si>
  <si>
    <t>58</t>
  </si>
  <si>
    <t>68</t>
  </si>
  <si>
    <t>69</t>
  </si>
  <si>
    <t>79</t>
  </si>
  <si>
    <t>146</t>
  </si>
  <si>
    <t>147</t>
  </si>
  <si>
    <t>2a</t>
  </si>
  <si>
    <t>148</t>
  </si>
  <si>
    <t>2b</t>
  </si>
  <si>
    <t>149</t>
  </si>
  <si>
    <t>3a</t>
  </si>
  <si>
    <t>246</t>
  </si>
  <si>
    <t>3b</t>
  </si>
  <si>
    <t>247</t>
  </si>
  <si>
    <t>4a</t>
  </si>
  <si>
    <t>257</t>
  </si>
  <si>
    <t>4b</t>
  </si>
  <si>
    <t>258</t>
  </si>
  <si>
    <t>5a</t>
  </si>
  <si>
    <t>269</t>
  </si>
  <si>
    <t>5b</t>
  </si>
  <si>
    <t>279</t>
  </si>
  <si>
    <t>6a</t>
  </si>
  <si>
    <t>347</t>
  </si>
  <si>
    <t>6b</t>
  </si>
  <si>
    <t>357</t>
  </si>
  <si>
    <t>7a</t>
  </si>
  <si>
    <t>358</t>
  </si>
  <si>
    <t>8a</t>
  </si>
  <si>
    <t>368</t>
  </si>
  <si>
    <t>8b</t>
  </si>
  <si>
    <t>369</t>
  </si>
  <si>
    <t>9b</t>
  </si>
  <si>
    <t>468</t>
  </si>
  <si>
    <t>9c</t>
  </si>
  <si>
    <t>469</t>
  </si>
  <si>
    <t>479</t>
  </si>
  <si>
    <t>579</t>
  </si>
  <si>
    <t>1458</t>
  </si>
  <si>
    <t>1468</t>
  </si>
  <si>
    <t>1469</t>
  </si>
  <si>
    <t>1479</t>
  </si>
  <si>
    <t>2468</t>
  </si>
  <si>
    <t>2469</t>
  </si>
  <si>
    <t>2569</t>
  </si>
  <si>
    <t>2579</t>
  </si>
  <si>
    <t>3479</t>
  </si>
  <si>
    <t>3579</t>
  </si>
  <si>
    <t>14589c</t>
  </si>
  <si>
    <t>1458a</t>
  </si>
  <si>
    <t>1458b</t>
  </si>
  <si>
    <t>1468a</t>
  </si>
  <si>
    <t>1468b</t>
  </si>
  <si>
    <t>1469b</t>
  </si>
  <si>
    <t>1469c</t>
  </si>
  <si>
    <t>14a</t>
  </si>
  <si>
    <t>146b</t>
  </si>
  <si>
    <t>14b</t>
  </si>
  <si>
    <t>1478b</t>
  </si>
  <si>
    <t>24a</t>
  </si>
  <si>
    <t>1479b</t>
  </si>
  <si>
    <t>25a</t>
  </si>
  <si>
    <t>1479c</t>
  </si>
  <si>
    <t>25b</t>
  </si>
  <si>
    <t>147a</t>
  </si>
  <si>
    <t>27a</t>
  </si>
  <si>
    <t>148b</t>
  </si>
  <si>
    <t>28a</t>
  </si>
  <si>
    <t>149c</t>
  </si>
  <si>
    <t>28b</t>
  </si>
  <si>
    <t>29b</t>
  </si>
  <si>
    <t>29c</t>
  </si>
  <si>
    <t>2469a</t>
  </si>
  <si>
    <t>35a</t>
  </si>
  <si>
    <t>2469c</t>
  </si>
  <si>
    <t>36a</t>
  </si>
  <si>
    <t>2478b</t>
  </si>
  <si>
    <t>36b</t>
  </si>
  <si>
    <t>2479b</t>
  </si>
  <si>
    <t>37a</t>
  </si>
  <si>
    <t>2479c</t>
  </si>
  <si>
    <t>38a</t>
  </si>
  <si>
    <t>247a</t>
  </si>
  <si>
    <t>38b</t>
  </si>
  <si>
    <t>247b</t>
  </si>
  <si>
    <t>39b</t>
  </si>
  <si>
    <t>39c</t>
  </si>
  <si>
    <t>2569b</t>
  </si>
  <si>
    <t>46a</t>
  </si>
  <si>
    <t>2569c</t>
  </si>
  <si>
    <t>46b</t>
  </si>
  <si>
    <t>2579b</t>
  </si>
  <si>
    <t>47a</t>
  </si>
  <si>
    <t>2579c</t>
  </si>
  <si>
    <t>47b</t>
  </si>
  <si>
    <t>257a</t>
  </si>
  <si>
    <t>48b</t>
  </si>
  <si>
    <t>2589c</t>
  </si>
  <si>
    <t>49b</t>
  </si>
  <si>
    <t>258a</t>
  </si>
  <si>
    <t>49c</t>
  </si>
  <si>
    <t>258b</t>
  </si>
  <si>
    <t>57a</t>
  </si>
  <si>
    <t>259b</t>
  </si>
  <si>
    <t>58a</t>
  </si>
  <si>
    <t>259c</t>
  </si>
  <si>
    <t>58b</t>
  </si>
  <si>
    <t>59c</t>
  </si>
  <si>
    <t>68a</t>
  </si>
  <si>
    <t>269a</t>
  </si>
  <si>
    <t>68b</t>
  </si>
  <si>
    <t>279b</t>
  </si>
  <si>
    <t>69a</t>
  </si>
  <si>
    <t>69b</t>
  </si>
  <si>
    <t>69c</t>
  </si>
  <si>
    <t>79b</t>
  </si>
  <si>
    <t>79c</t>
  </si>
  <si>
    <t>3478b</t>
  </si>
  <si>
    <t>3479c</t>
  </si>
  <si>
    <t>347a</t>
  </si>
  <si>
    <t>347b</t>
  </si>
  <si>
    <t>3579b</t>
  </si>
  <si>
    <t>3579c</t>
  </si>
  <si>
    <t>357a</t>
  </si>
  <si>
    <t>3589c</t>
  </si>
  <si>
    <t>358a</t>
  </si>
  <si>
    <t>358b</t>
  </si>
  <si>
    <t>359c</t>
  </si>
  <si>
    <t>367a</t>
  </si>
  <si>
    <t>368a</t>
  </si>
  <si>
    <t>368b</t>
  </si>
  <si>
    <t>369a</t>
  </si>
  <si>
    <t>369b</t>
  </si>
  <si>
    <t>369c</t>
  </si>
  <si>
    <t>379c</t>
  </si>
  <si>
    <t>468b</t>
  </si>
  <si>
    <t>469b</t>
  </si>
  <si>
    <t>469c</t>
  </si>
  <si>
    <t>478b</t>
  </si>
  <si>
    <t>479b</t>
  </si>
  <si>
    <t>479c</t>
  </si>
  <si>
    <t>579b</t>
  </si>
  <si>
    <t>579c</t>
  </si>
  <si>
    <t>589c</t>
  </si>
  <si>
    <t>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</si>
</sst>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;[Red]0"/>
    <numFmt numFmtId="165" formatCode="0.0;[Red]0.0"/>
    <numFmt numFmtId="166" formatCode="#,##0;[Red]#,##0"/>
    <numFmt numFmtId="167" formatCode="#,##0.0"/>
    <numFmt numFmtId="168" formatCode="0.0"/>
    <numFmt numFmtId="169" formatCode="0.00;[Red]0.00"/>
    <numFmt numFmtId="170" formatCode="#,##0.0;[Red]#,##0.0"/>
    <numFmt numFmtId="171" formatCode="#,##0.00;[Red]#,##0.00"/>
  </numFmts>
  <fonts count="80" x14ac:knownFonts="1">
    <font>
      <sz val="10"/>
      <name val="Tahoma"/>
    </font>
    <font>
      <sz val="8"/>
      <name val="Tahoma"/>
      <family val="2"/>
    </font>
    <font>
      <b/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1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b/>
      <sz val="7"/>
      <color rgb="FFFF00FF"/>
      <name val="Calibri"/>
      <family val="2"/>
    </font>
    <font>
      <b/>
      <sz val="7"/>
      <color rgb="FF333333"/>
      <name val="Calibri"/>
      <family val="2"/>
    </font>
    <font>
      <sz val="7"/>
      <name val="Tahoma"/>
      <family val="2"/>
    </font>
    <font>
      <b/>
      <sz val="7"/>
      <name val="Calibri"/>
      <family val="2"/>
    </font>
    <font>
      <b/>
      <sz val="8"/>
      <name val="Tahoma"/>
      <family val="2"/>
    </font>
    <font>
      <sz val="5"/>
      <color rgb="FF666699"/>
      <name val="Arial"/>
      <family val="2"/>
    </font>
    <font>
      <sz val="5"/>
      <color rgb="FF000000"/>
      <name val="Calibri"/>
      <family val="2"/>
    </font>
    <font>
      <sz val="6"/>
      <color rgb="FF000000"/>
      <name val="Calibri"/>
      <family val="2"/>
    </font>
    <font>
      <sz val="6"/>
      <name val="Tahoma"/>
      <family val="2"/>
    </font>
    <font>
      <b/>
      <sz val="8"/>
      <name val="Calibri"/>
      <family val="2"/>
    </font>
    <font>
      <sz val="6"/>
      <color rgb="FF666699"/>
      <name val="Arial"/>
      <family val="2"/>
    </font>
    <font>
      <b/>
      <sz val="8"/>
      <color rgb="FF0000FF"/>
      <name val="Calibri"/>
      <family val="2"/>
    </font>
    <font>
      <b/>
      <sz val="8"/>
      <color rgb="FFFFFFFF"/>
      <name val="Calibri"/>
      <family val="2"/>
    </font>
    <font>
      <sz val="6"/>
      <name val="Arial"/>
      <family val="2"/>
    </font>
    <font>
      <sz val="6"/>
      <color rgb="FFFFFFFF"/>
      <name val="Arial"/>
      <family val="2"/>
    </font>
    <font>
      <sz val="8"/>
      <color rgb="FF333333"/>
      <name val="Arial"/>
      <family val="2"/>
    </font>
    <font>
      <b/>
      <sz val="10"/>
      <name val="Calibri"/>
      <family val="2"/>
    </font>
    <font>
      <sz val="8"/>
      <color rgb="FF0000FF"/>
      <name val="Arial"/>
      <family val="2"/>
    </font>
    <font>
      <sz val="8"/>
      <color rgb="FFFFFFCC"/>
      <name val="Arial"/>
      <family val="2"/>
    </font>
    <font>
      <sz val="8"/>
      <color rgb="FF0000FF"/>
      <name val="Tahoma"/>
      <family val="2"/>
    </font>
    <font>
      <sz val="8"/>
      <color rgb="FFFF0000"/>
      <name val="Tahoma"/>
      <family val="2"/>
    </font>
    <font>
      <sz val="8"/>
      <color rgb="FFFFFFCC"/>
      <name val="Tahoma"/>
      <family val="2"/>
    </font>
    <font>
      <b/>
      <sz val="5"/>
      <color rgb="FFFF00FF"/>
      <name val="Calibri"/>
      <family val="2"/>
    </font>
    <font>
      <b/>
      <sz val="5"/>
      <color rgb="FF000000"/>
      <name val="Calibri"/>
      <family val="2"/>
    </font>
    <font>
      <sz val="6"/>
      <color rgb="FF333333"/>
      <name val="Arial"/>
      <family val="2"/>
    </font>
    <font>
      <b/>
      <sz val="8"/>
      <name val="Calibri"/>
      <family val="2"/>
      <scheme val="minor"/>
    </font>
    <font>
      <b/>
      <sz val="10"/>
      <name val="Tahoma"/>
      <family val="2"/>
    </font>
    <font>
      <b/>
      <sz val="7"/>
      <color rgb="FF0000FF"/>
      <name val="Calibri"/>
      <family val="2"/>
    </font>
    <font>
      <b/>
      <sz val="8"/>
      <color rgb="FF333333"/>
      <name val="Arial"/>
      <family val="2"/>
    </font>
    <font>
      <b/>
      <sz val="8"/>
      <color rgb="FF00800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rgb="FF000080"/>
      <name val="Tahoma"/>
      <family val="2"/>
    </font>
    <font>
      <sz val="6"/>
      <color rgb="FF333333"/>
      <name val="Calibri"/>
      <family val="2"/>
    </font>
    <font>
      <b/>
      <sz val="11"/>
      <color rgb="FFFF0000"/>
      <name val="Calibri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FF33CC"/>
      <name val="Arial"/>
      <family val="2"/>
    </font>
    <font>
      <b/>
      <sz val="8"/>
      <color rgb="FF006600"/>
      <name val="Arial"/>
      <family val="2"/>
    </font>
    <font>
      <b/>
      <sz val="8"/>
      <color rgb="FFFF0066"/>
      <name val="Arial"/>
      <family val="2"/>
    </font>
    <font>
      <sz val="8"/>
      <color rgb="FF993366"/>
      <name val="Arial"/>
      <family val="2"/>
    </font>
    <font>
      <b/>
      <sz val="8"/>
      <color rgb="FF0000FF"/>
      <name val="Arial"/>
      <family val="2"/>
    </font>
    <font>
      <sz val="8"/>
      <color rgb="FF00B050"/>
      <name val="Tahoma"/>
      <family val="2"/>
    </font>
    <font>
      <b/>
      <sz val="7"/>
      <name val="Arial"/>
      <family val="2"/>
    </font>
    <font>
      <b/>
      <sz val="8"/>
      <color rgb="FF008080"/>
      <name val="Arial"/>
      <family val="2"/>
    </font>
    <font>
      <b/>
      <sz val="5"/>
      <name val="Tahoma"/>
      <family val="2"/>
    </font>
    <font>
      <b/>
      <sz val="10"/>
      <color rgb="FF333333"/>
      <name val="Calibri"/>
      <family val="2"/>
    </font>
    <font>
      <b/>
      <sz val="7"/>
      <color rgb="FF454545"/>
      <name val="Arial"/>
      <family val="2"/>
    </font>
    <font>
      <b/>
      <sz val="6"/>
      <color rgb="FF454545"/>
      <name val="Arial"/>
      <family val="2"/>
    </font>
    <font>
      <sz val="7"/>
      <color rgb="FF333333"/>
      <name val="Arial"/>
      <family val="2"/>
    </font>
    <font>
      <b/>
      <sz val="9"/>
      <color rgb="FFFFFFFF"/>
      <name val="Calibri"/>
      <family val="2"/>
    </font>
    <font>
      <b/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8"/>
      <color theme="2" tint="-0.74999237037263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6"/>
      <color rgb="FFFF00FF"/>
      <name val="Calibri"/>
      <family val="2"/>
    </font>
    <font>
      <b/>
      <sz val="6"/>
      <color rgb="FFC00000"/>
      <name val="Calibri"/>
      <family val="2"/>
    </font>
    <font>
      <b/>
      <sz val="6"/>
      <color rgb="FF00B05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339966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CCFF"/>
      </patternFill>
    </fill>
    <fill>
      <patternFill patternType="solid">
        <fgColor rgb="FF333333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FFCC00"/>
        <bgColor indexed="64"/>
      </patternFill>
    </fill>
    <fill>
      <patternFill patternType="solid">
        <fgColor rgb="FFFFCC99"/>
      </patternFill>
    </fill>
    <fill>
      <patternFill patternType="solid">
        <fgColor rgb="FFFF99CC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99FF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3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0" fillId="0" borderId="11" xfId="0" applyBorder="1"/>
    <xf numFmtId="0" fontId="30" fillId="5" borderId="9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9" borderId="14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15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2" fillId="15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2" fillId="14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2" fillId="16" borderId="8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22" fillId="17" borderId="8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22" fillId="18" borderId="8" xfId="0" applyFont="1" applyFill="1" applyBorder="1" applyAlignment="1">
      <alignment horizontal="center" vertical="center"/>
    </xf>
    <xf numFmtId="0" fontId="35" fillId="12" borderId="6" xfId="0" applyFont="1" applyFill="1" applyBorder="1" applyAlignment="1">
      <alignment horizontal="center" vertical="center"/>
    </xf>
    <xf numFmtId="0" fontId="22" fillId="19" borderId="8" xfId="0" applyFont="1" applyFill="1" applyBorder="1" applyAlignment="1">
      <alignment horizontal="center" vertical="center"/>
    </xf>
    <xf numFmtId="0" fontId="35" fillId="12" borderId="11" xfId="0" applyFont="1" applyFill="1" applyBorder="1" applyAlignment="1">
      <alignment horizontal="center" vertical="center"/>
    </xf>
    <xf numFmtId="0" fontId="22" fillId="19" borderId="28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37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7" fillId="0" borderId="24" xfId="0" applyFont="1" applyBorder="1"/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7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1" fillId="20" borderId="22" xfId="0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2" fillId="11" borderId="14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5" fillId="10" borderId="26" xfId="0" applyNumberFormat="1" applyFont="1" applyFill="1" applyBorder="1" applyAlignment="1">
      <alignment horizontal="center" vertical="center"/>
    </xf>
    <xf numFmtId="165" fontId="15" fillId="22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164" fontId="38" fillId="0" borderId="0" xfId="0" applyNumberFormat="1" applyFont="1" applyFill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3" fontId="38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3" fontId="43" fillId="24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49" fillId="0" borderId="0" xfId="0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1" fillId="27" borderId="21" xfId="0" applyFont="1" applyFill="1" applyBorder="1" applyAlignment="1">
      <alignment horizontal="center" vertical="center"/>
    </xf>
    <xf numFmtId="168" fontId="1" fillId="27" borderId="22" xfId="0" applyNumberFormat="1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1" fillId="27" borderId="24" xfId="0" applyFont="1" applyFill="1" applyBorder="1" applyAlignment="1">
      <alignment horizontal="center" vertical="center"/>
    </xf>
    <xf numFmtId="168" fontId="1" fillId="27" borderId="0" xfId="0" applyNumberFormat="1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" fillId="27" borderId="20" xfId="0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68" fontId="15" fillId="24" borderId="0" xfId="0" applyNumberFormat="1" applyFont="1" applyFill="1" applyAlignment="1">
      <alignment horizontal="center" vertical="center"/>
    </xf>
    <xf numFmtId="168" fontId="15" fillId="0" borderId="0" xfId="0" applyNumberFormat="1" applyFont="1" applyAlignment="1">
      <alignment horizontal="left" vertical="center"/>
    </xf>
    <xf numFmtId="0" fontId="1" fillId="28" borderId="21" xfId="0" applyFont="1" applyFill="1" applyBorder="1" applyAlignment="1">
      <alignment horizontal="center" vertical="center"/>
    </xf>
    <xf numFmtId="168" fontId="1" fillId="28" borderId="22" xfId="0" applyNumberFormat="1" applyFont="1" applyFill="1" applyBorder="1" applyAlignment="1">
      <alignment horizontal="center" vertical="center"/>
    </xf>
    <xf numFmtId="0" fontId="1" fillId="28" borderId="22" xfId="0" applyFont="1" applyFill="1" applyBorder="1" applyAlignment="1">
      <alignment horizontal="center" vertical="center"/>
    </xf>
    <xf numFmtId="0" fontId="1" fillId="28" borderId="24" xfId="0" applyFont="1" applyFill="1" applyBorder="1" applyAlignment="1">
      <alignment horizontal="center" vertical="center"/>
    </xf>
    <xf numFmtId="168" fontId="1" fillId="28" borderId="0" xfId="0" applyNumberFormat="1" applyFont="1" applyFill="1" applyBorder="1" applyAlignment="1">
      <alignment horizontal="center" vertical="center"/>
    </xf>
    <xf numFmtId="0" fontId="1" fillId="28" borderId="0" xfId="0" applyFont="1" applyFill="1" applyBorder="1" applyAlignment="1">
      <alignment horizontal="center" vertical="center"/>
    </xf>
    <xf numFmtId="0" fontId="1" fillId="28" borderId="25" xfId="0" applyFont="1" applyFill="1" applyBorder="1" applyAlignment="1">
      <alignment horizontal="center" vertical="center"/>
    </xf>
    <xf numFmtId="0" fontId="1" fillId="28" borderId="18" xfId="0" applyFont="1" applyFill="1" applyBorder="1" applyAlignment="1">
      <alignment horizontal="center" vertical="center"/>
    </xf>
    <xf numFmtId="0" fontId="1" fillId="28" borderId="19" xfId="0" applyFont="1" applyFill="1" applyBorder="1" applyAlignment="1">
      <alignment horizontal="center" vertical="center"/>
    </xf>
    <xf numFmtId="0" fontId="1" fillId="28" borderId="20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center" vertical="center"/>
    </xf>
    <xf numFmtId="168" fontId="1" fillId="29" borderId="0" xfId="0" applyNumberFormat="1" applyFont="1" applyFill="1" applyAlignment="1">
      <alignment horizontal="center" vertical="center"/>
    </xf>
    <xf numFmtId="1" fontId="15" fillId="29" borderId="0" xfId="0" applyNumberFormat="1" applyFont="1" applyFill="1" applyAlignment="1">
      <alignment horizontal="center" vertical="center"/>
    </xf>
    <xf numFmtId="168" fontId="15" fillId="29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0" fontId="41" fillId="0" borderId="0" xfId="0" applyFont="1"/>
    <xf numFmtId="0" fontId="34" fillId="0" borderId="0" xfId="0" applyFont="1"/>
    <xf numFmtId="0" fontId="34" fillId="12" borderId="0" xfId="0" applyFont="1" applyFill="1"/>
    <xf numFmtId="2" fontId="1" fillId="27" borderId="22" xfId="0" applyNumberFormat="1" applyFont="1" applyFill="1" applyBorder="1" applyAlignment="1">
      <alignment horizontal="center" vertical="center"/>
    </xf>
    <xf numFmtId="2" fontId="1" fillId="27" borderId="0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5" fillId="9" borderId="0" xfId="0" applyFont="1" applyFill="1" applyAlignment="1">
      <alignment horizontal="center" vertical="center"/>
    </xf>
    <xf numFmtId="0" fontId="55" fillId="27" borderId="0" xfId="0" applyFont="1" applyFill="1" applyAlignment="1">
      <alignment horizontal="center" vertical="center"/>
    </xf>
    <xf numFmtId="0" fontId="56" fillId="27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7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168" fontId="53" fillId="0" borderId="14" xfId="0" applyNumberFormat="1" applyFont="1" applyBorder="1" applyAlignment="1">
      <alignment horizontal="center" vertical="center"/>
    </xf>
    <xf numFmtId="168" fontId="53" fillId="0" borderId="14" xfId="0" applyNumberFormat="1" applyFont="1" applyBorder="1" applyAlignment="1">
      <alignment horizontal="left" vertical="center"/>
    </xf>
    <xf numFmtId="169" fontId="15" fillId="0" borderId="0" xfId="0" applyNumberFormat="1" applyFont="1" applyAlignment="1">
      <alignment horizontal="center" vertical="center"/>
    </xf>
    <xf numFmtId="0" fontId="57" fillId="9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164" fontId="16" fillId="23" borderId="14" xfId="0" applyNumberFormat="1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3" fontId="43" fillId="24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Border="1" applyAlignment="1">
      <alignment horizontal="left" vertical="center"/>
    </xf>
    <xf numFmtId="166" fontId="59" fillId="25" borderId="16" xfId="0" applyNumberFormat="1" applyFont="1" applyFill="1" applyBorder="1" applyAlignment="1">
      <alignment horizontal="center" vertical="center"/>
    </xf>
    <xf numFmtId="0" fontId="58" fillId="4" borderId="14" xfId="0" applyFont="1" applyFill="1" applyBorder="1" applyAlignment="1">
      <alignment horizontal="center" vertical="center"/>
    </xf>
    <xf numFmtId="164" fontId="58" fillId="4" borderId="14" xfId="0" applyNumberFormat="1" applyFont="1" applyFill="1" applyBorder="1" applyAlignment="1">
      <alignment horizontal="center" vertical="center"/>
    </xf>
    <xf numFmtId="170" fontId="16" fillId="25" borderId="16" xfId="0" applyNumberFormat="1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6" borderId="14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164" fontId="54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6" fillId="9" borderId="0" xfId="0" applyFont="1" applyFill="1" applyAlignment="1">
      <alignment horizontal="left"/>
    </xf>
    <xf numFmtId="171" fontId="16" fillId="25" borderId="16" xfId="0" applyNumberFormat="1" applyFont="1" applyFill="1" applyBorder="1" applyAlignment="1">
      <alignment horizontal="center" vertical="center"/>
    </xf>
    <xf numFmtId="164" fontId="60" fillId="9" borderId="0" xfId="0" applyNumberFormat="1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24" borderId="0" xfId="0" applyFont="1" applyFill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0" xfId="0" quotePrefix="1" applyFont="1" applyAlignment="1">
      <alignment horizontal="center" vertical="center"/>
    </xf>
    <xf numFmtId="0" fontId="65" fillId="0" borderId="0" xfId="0" quotePrefix="1" applyFont="1" applyAlignment="1">
      <alignment horizontal="center" vertical="center"/>
    </xf>
    <xf numFmtId="0" fontId="60" fillId="9" borderId="0" xfId="0" applyFont="1" applyFill="1" applyAlignment="1">
      <alignment horizontal="center" vertical="center"/>
    </xf>
    <xf numFmtId="166" fontId="60" fillId="30" borderId="0" xfId="0" applyNumberFormat="1" applyFont="1" applyFill="1" applyAlignment="1">
      <alignment horizontal="center" vertical="center"/>
    </xf>
    <xf numFmtId="0" fontId="66" fillId="0" borderId="0" xfId="0" applyFont="1"/>
    <xf numFmtId="171" fontId="60" fillId="31" borderId="0" xfId="0" applyNumberFormat="1" applyFont="1" applyFill="1" applyAlignment="1">
      <alignment horizontal="center" vertical="center"/>
    </xf>
    <xf numFmtId="171" fontId="63" fillId="0" borderId="0" xfId="0" applyNumberFormat="1" applyFont="1" applyAlignment="1">
      <alignment horizontal="center" vertical="center"/>
    </xf>
    <xf numFmtId="171" fontId="0" fillId="0" borderId="0" xfId="0" applyNumberFormat="1"/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32" borderId="14" xfId="0" applyFont="1" applyFill="1" applyBorder="1" applyAlignment="1">
      <alignment horizontal="left" vertical="center"/>
    </xf>
    <xf numFmtId="166" fontId="70" fillId="0" borderId="0" xfId="0" applyNumberFormat="1" applyFont="1" applyAlignment="1">
      <alignment horizontal="left" vertical="center"/>
    </xf>
    <xf numFmtId="0" fontId="71" fillId="0" borderId="0" xfId="0" applyFont="1"/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2" fillId="0" borderId="0" xfId="0" applyFont="1"/>
    <xf numFmtId="0" fontId="63" fillId="0" borderId="0" xfId="0" applyFont="1"/>
    <xf numFmtId="0" fontId="0" fillId="0" borderId="0" xfId="0" applyFont="1"/>
    <xf numFmtId="171" fontId="0" fillId="0" borderId="0" xfId="0" applyNumberFormat="1" applyFont="1"/>
    <xf numFmtId="0" fontId="73" fillId="0" borderId="0" xfId="0" applyFont="1" applyFill="1" applyAlignment="1">
      <alignment horizontal="center" vertical="center"/>
    </xf>
    <xf numFmtId="0" fontId="70" fillId="0" borderId="0" xfId="0" applyFont="1" applyAlignment="1">
      <alignment horizontal="left" vertical="center"/>
    </xf>
    <xf numFmtId="166" fontId="74" fillId="0" borderId="0" xfId="0" applyNumberFormat="1" applyFont="1" applyAlignment="1">
      <alignment horizontal="left" vertical="center"/>
    </xf>
    <xf numFmtId="0" fontId="63" fillId="23" borderId="0" xfId="0" applyFont="1" applyFill="1" applyAlignment="1">
      <alignment horizontal="center" vertical="center"/>
    </xf>
    <xf numFmtId="0" fontId="63" fillId="9" borderId="14" xfId="0" applyFont="1" applyFill="1" applyBorder="1" applyAlignment="1">
      <alignment horizontal="center" vertical="center"/>
    </xf>
    <xf numFmtId="0" fontId="63" fillId="9" borderId="0" xfId="0" applyFont="1" applyFill="1" applyAlignment="1">
      <alignment horizontal="center" vertical="center"/>
    </xf>
    <xf numFmtId="0" fontId="0" fillId="9" borderId="0" xfId="0" applyFill="1"/>
    <xf numFmtId="166" fontId="61" fillId="0" borderId="0" xfId="0" applyNumberFormat="1" applyFont="1" applyAlignment="1">
      <alignment horizontal="left" vertical="center"/>
    </xf>
    <xf numFmtId="166" fontId="75" fillId="0" borderId="0" xfId="0" applyNumberFormat="1" applyFont="1" applyAlignment="1">
      <alignment horizontal="left" vertical="center"/>
    </xf>
    <xf numFmtId="166" fontId="76" fillId="0" borderId="0" xfId="0" quotePrefix="1" applyNumberFormat="1" applyFont="1" applyAlignment="1">
      <alignment horizontal="left" vertical="center"/>
    </xf>
    <xf numFmtId="166" fontId="76" fillId="0" borderId="0" xfId="0" applyNumberFormat="1" applyFont="1" applyAlignment="1">
      <alignment horizontal="left" vertical="center"/>
    </xf>
    <xf numFmtId="0" fontId="76" fillId="0" borderId="0" xfId="0" applyFont="1"/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166" fontId="76" fillId="33" borderId="0" xfId="0" applyNumberFormat="1" applyFont="1" applyFill="1" applyAlignment="1">
      <alignment horizontal="left" vertical="center"/>
    </xf>
    <xf numFmtId="166" fontId="77" fillId="0" borderId="0" xfId="0" applyNumberFormat="1" applyFont="1" applyAlignment="1">
      <alignment horizontal="left" vertical="center"/>
    </xf>
    <xf numFmtId="0" fontId="76" fillId="33" borderId="0" xfId="0" applyFont="1" applyFill="1"/>
    <xf numFmtId="166" fontId="76" fillId="2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76" fillId="22" borderId="0" xfId="0" applyFont="1" applyFill="1"/>
    <xf numFmtId="166" fontId="76" fillId="34" borderId="0" xfId="0" applyNumberFormat="1" applyFont="1" applyFill="1" applyAlignment="1">
      <alignment horizontal="left" vertical="center"/>
    </xf>
    <xf numFmtId="0" fontId="76" fillId="34" borderId="0" xfId="0" applyFont="1" applyFill="1"/>
    <xf numFmtId="0" fontId="76" fillId="35" borderId="0" xfId="0" applyFont="1" applyFill="1"/>
    <xf numFmtId="0" fontId="76" fillId="9" borderId="0" xfId="0" applyFont="1" applyFill="1"/>
    <xf numFmtId="0" fontId="19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3" fillId="36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37" fillId="27" borderId="29" xfId="0" applyFont="1" applyFill="1" applyBorder="1" applyAlignment="1">
      <alignment horizontal="center" vertical="center"/>
    </xf>
    <xf numFmtId="0" fontId="37" fillId="27" borderId="30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/>
    </xf>
    <xf numFmtId="0" fontId="37" fillId="27" borderId="26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/>
    </xf>
    <xf numFmtId="0" fontId="37" fillId="27" borderId="3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1">
    <cellStyle name="Normal" xfId="0" builtinId="0"/>
  </cellStyles>
  <dxfs count="8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FF33"/>
      <color rgb="FF0000FF"/>
      <color rgb="FFFF3399"/>
      <color rgb="FFFF33CC"/>
      <color rgb="FFFFCCFF"/>
      <color rgb="FFFF6699"/>
      <color rgb="FF990099"/>
      <color rgb="FF006600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493"/>
  <sheetViews>
    <sheetView tabSelected="1" zoomScale="110" zoomScaleNormal="11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A5" sqref="A5"/>
    </sheetView>
  </sheetViews>
  <sheetFormatPr baseColWidth="10" defaultColWidth="5.7109375" defaultRowHeight="9.75" customHeight="1" x14ac:dyDescent="0.2"/>
  <cols>
    <col min="1" max="1" width="4.5703125" style="297" customWidth="1"/>
    <col min="2" max="5" width="5.7109375" style="146" hidden="1" customWidth="1"/>
    <col min="6" max="6" width="16" style="146" customWidth="1"/>
    <col min="7" max="7" width="12.42578125" style="146" customWidth="1"/>
    <col min="8" max="8" width="2.85546875" style="146" customWidth="1"/>
    <col min="9" max="9" width="5.42578125" style="146" customWidth="1"/>
    <col min="10" max="10" width="5.7109375" style="146" customWidth="1"/>
    <col min="11" max="11" width="11" style="146" customWidth="1"/>
    <col min="12" max="12" width="7.42578125" style="146" customWidth="1"/>
    <col min="13" max="13" width="4.42578125" style="146" customWidth="1"/>
    <col min="14" max="14" width="3.5703125" style="146" customWidth="1"/>
    <col min="15" max="15" width="9" style="146" customWidth="1"/>
    <col min="16" max="16384" width="5.7109375" style="146"/>
  </cols>
  <sheetData>
    <row r="1" spans="1:14" ht="9.75" customHeight="1" x14ac:dyDescent="0.2">
      <c r="A1" s="230"/>
      <c r="F1" s="223">
        <v>6000.7</v>
      </c>
      <c r="G1" s="233">
        <v>6305.38</v>
      </c>
      <c r="H1" s="298"/>
      <c r="I1" s="299"/>
      <c r="J1" s="222">
        <v>-36</v>
      </c>
      <c r="K1" s="224" t="s">
        <v>217</v>
      </c>
      <c r="L1" s="225">
        <v>1</v>
      </c>
      <c r="M1" s="232">
        <f>COUNT(A5:A2385)</f>
        <v>0</v>
      </c>
    </row>
    <row r="2" spans="1:14" ht="9.75" customHeight="1" x14ac:dyDescent="0.2">
      <c r="A2" s="231"/>
      <c r="F2" s="223">
        <v>5975.1</v>
      </c>
      <c r="G2" s="221">
        <v>3</v>
      </c>
      <c r="H2" s="300"/>
      <c r="I2" s="301"/>
      <c r="J2" s="221">
        <v>6</v>
      </c>
      <c r="K2" s="224" t="s">
        <v>218</v>
      </c>
      <c r="L2" s="225">
        <v>-24000</v>
      </c>
    </row>
    <row r="3" spans="1:14" ht="9.75" customHeight="1" thickBot="1" x14ac:dyDescent="0.25">
      <c r="A3" s="231"/>
      <c r="F3" s="216"/>
      <c r="G3" s="221">
        <v>0</v>
      </c>
      <c r="H3" s="302"/>
      <c r="I3" s="303"/>
      <c r="J3" s="226"/>
      <c r="K3" s="220">
        <f>L4+M1</f>
        <v>498436</v>
      </c>
      <c r="L3" s="226"/>
    </row>
    <row r="4" spans="1:14" ht="9.75" customHeight="1" x14ac:dyDescent="0.2">
      <c r="A4" s="231"/>
      <c r="B4" s="146" t="s">
        <v>124</v>
      </c>
      <c r="C4" s="146" t="s">
        <v>211</v>
      </c>
      <c r="D4" s="146" t="s">
        <v>212</v>
      </c>
      <c r="E4" s="146" t="s">
        <v>213</v>
      </c>
      <c r="F4" s="227" t="s">
        <v>124</v>
      </c>
      <c r="G4" s="227" t="s">
        <v>213</v>
      </c>
      <c r="H4" s="228" t="s">
        <v>214</v>
      </c>
      <c r="I4" s="228" t="s">
        <v>215</v>
      </c>
      <c r="J4" s="228" t="s">
        <v>212</v>
      </c>
      <c r="K4" s="229" t="s">
        <v>216</v>
      </c>
      <c r="L4" s="217">
        <v>498436</v>
      </c>
      <c r="M4" s="217">
        <v>6582</v>
      </c>
    </row>
    <row r="5" spans="1:14" ht="9.75" customHeight="1" x14ac:dyDescent="0.2">
      <c r="A5" s="296"/>
      <c r="B5" s="146" t="str">
        <f>IF(A5="","",IF(F6="","DB",IF(AND(F6=F5,G6=G5),"rebet",F6&amp;",")))</f>
        <v/>
      </c>
      <c r="C5" s="146" t="str">
        <f>IF(K5="","",K5)</f>
        <v/>
      </c>
      <c r="D5" s="146">
        <f>IF(I5="",0,I5)</f>
        <v>0</v>
      </c>
      <c r="E5" s="146" t="str">
        <f>IF(G6="","",G6&amp;",")</f>
        <v/>
      </c>
      <c r="F5" s="196" t="str">
        <f>IF(Play!C43="","",Play!C43)</f>
        <v/>
      </c>
      <c r="G5" s="196" t="str">
        <f>IF(Play!D43="","",Play!D43)</f>
        <v/>
      </c>
      <c r="J5" s="195">
        <v>0</v>
      </c>
      <c r="L5" s="264" t="str">
        <f>IF($A5="","",'3Scont'!C11)</f>
        <v/>
      </c>
    </row>
    <row r="6" spans="1:14" ht="9.75" customHeight="1" x14ac:dyDescent="0.2">
      <c r="A6" s="296"/>
      <c r="B6" s="146" t="str">
        <f t="shared" ref="B6:B50" si="0">IF(A6="","",IF(F7="","DB",IF(AND(F7=F6,G7=G6),"rebet",F7&amp;",")))</f>
        <v/>
      </c>
      <c r="C6" s="146" t="str">
        <f t="shared" ref="C6:C50" si="1">IF(K6="","",K6)</f>
        <v/>
      </c>
      <c r="D6" s="146">
        <f t="shared" ref="D6:D50" si="2">IF(I6="",0,I6)</f>
        <v>0</v>
      </c>
      <c r="E6" s="146" t="str">
        <f t="shared" ref="E6:E50" si="3">IF(G7="","",G7&amp;",")</f>
        <v/>
      </c>
      <c r="F6" s="196" t="str">
        <f>IF(Play!C44="","",Play!C44)</f>
        <v/>
      </c>
      <c r="G6" s="196" t="str">
        <f>IF(Play!D44="","",Play!D44)</f>
        <v/>
      </c>
      <c r="H6" s="146" t="str">
        <f>IF(OR(J6="",F6=""),"",IF(J6&lt;J5,"L","W"))</f>
        <v/>
      </c>
      <c r="I6" s="187" t="str">
        <f>IF(OR(J6="",F6=""),"",J6-J5)</f>
        <v/>
      </c>
      <c r="J6" s="195" t="str">
        <f>IF(A6="","",Play!E44)</f>
        <v/>
      </c>
      <c r="K6" s="146" t="str">
        <f>IF(A6="","",IF(J6="","",IF(AND(H6="W",Bot!J6&gt;=0),$K$1,IF(AND(H6="W",Bot!J6&lt;=0),$K$2,IF(J6&gt;=$L$1,$K$1,IF(J6&lt;=$L$2,$K$2,""))))))</f>
        <v/>
      </c>
      <c r="L6" s="264" t="str">
        <f>IF($A6="","",'3Scont'!C12)</f>
        <v/>
      </c>
      <c r="M6" s="266" t="str">
        <f>IF($A5="","",'3Scont'!FZ12)</f>
        <v/>
      </c>
      <c r="N6" s="267" t="str">
        <f>IF($A5="","",'3Scont'!J12)</f>
        <v/>
      </c>
    </row>
    <row r="7" spans="1:14" ht="9.75" customHeight="1" x14ac:dyDescent="0.2">
      <c r="A7" s="296"/>
      <c r="B7" s="146" t="str">
        <f t="shared" si="0"/>
        <v/>
      </c>
      <c r="C7" s="146" t="str">
        <f t="shared" si="1"/>
        <v/>
      </c>
      <c r="D7" s="146">
        <f t="shared" si="2"/>
        <v>0</v>
      </c>
      <c r="E7" s="146" t="str">
        <f t="shared" si="3"/>
        <v/>
      </c>
      <c r="F7" s="196" t="str">
        <f>IF(Play!C45="","",Play!C45)</f>
        <v/>
      </c>
      <c r="G7" s="196" t="str">
        <f>IF(Play!D45="","",Play!D45)</f>
        <v/>
      </c>
      <c r="H7" s="146" t="str">
        <f t="shared" ref="H7:H50" si="4">IF(OR(J7="",F7=""),"",IF(J7&lt;J6,"L","W"))</f>
        <v/>
      </c>
      <c r="I7" s="187" t="str">
        <f t="shared" ref="I7:I50" si="5">IF(OR(J7="",F7=""),"",J7-J6)</f>
        <v/>
      </c>
      <c r="J7" s="195" t="str">
        <f>IF(A7="","",Play!E45)</f>
        <v/>
      </c>
      <c r="K7" s="146" t="str">
        <f>IF(A7="","",IF(J7="","",IF(AND(H7="W",Bot!J7&gt;=0),$K$1,IF(AND(H7="W",Bot!J7&lt;=0),$K$2,IF(J7&gt;=$L$1,$K$1,IF(J7&lt;=$L$2,$K$2,""))))))</f>
        <v/>
      </c>
      <c r="L7" s="264" t="str">
        <f>IF($A7="","",'3Scont'!C13)</f>
        <v/>
      </c>
      <c r="M7" s="266" t="str">
        <f>IF($A6="","",'3Scont'!FZ13)</f>
        <v/>
      </c>
      <c r="N7" s="267" t="str">
        <f>IF($A6="","",'3Scont'!J13)</f>
        <v/>
      </c>
    </row>
    <row r="8" spans="1:14" ht="9.75" customHeight="1" x14ac:dyDescent="0.2">
      <c r="A8" s="296"/>
      <c r="B8" s="146" t="str">
        <f t="shared" si="0"/>
        <v/>
      </c>
      <c r="C8" s="146" t="str">
        <f t="shared" si="1"/>
        <v/>
      </c>
      <c r="D8" s="146">
        <f t="shared" si="2"/>
        <v>0</v>
      </c>
      <c r="E8" s="146" t="str">
        <f t="shared" si="3"/>
        <v/>
      </c>
      <c r="F8" s="196" t="str">
        <f>IF(Play!C46="","",Play!C46)</f>
        <v/>
      </c>
      <c r="G8" s="196" t="str">
        <f>IF(Play!D46="","",Play!D46)</f>
        <v/>
      </c>
      <c r="H8" s="146" t="str">
        <f t="shared" si="4"/>
        <v/>
      </c>
      <c r="I8" s="187" t="str">
        <f t="shared" si="5"/>
        <v/>
      </c>
      <c r="J8" s="195" t="str">
        <f>IF(A8="","",Play!E46)</f>
        <v/>
      </c>
      <c r="K8" s="146" t="str">
        <f>IF(A8="","",IF(J8="","",IF(AND(H8="W",Bot!J8&gt;=0),$K$1,IF(AND(H8="W",Bot!J8&lt;=0),$K$2,IF(J8&gt;=$L$1,$K$1,IF(J8&lt;=$L$2,$K$2,""))))))</f>
        <v/>
      </c>
      <c r="L8" s="264" t="str">
        <f>IF($A8="","",'3Scont'!C14)</f>
        <v/>
      </c>
      <c r="M8" s="266" t="str">
        <f>IF($A7="","",'3Scont'!FZ14)</f>
        <v/>
      </c>
      <c r="N8" s="267" t="str">
        <f>IF($A7="","",'3Scont'!J14)</f>
        <v/>
      </c>
    </row>
    <row r="9" spans="1:14" ht="9.75" customHeight="1" x14ac:dyDescent="0.2">
      <c r="A9" s="296"/>
      <c r="B9" s="146" t="str">
        <f t="shared" si="0"/>
        <v/>
      </c>
      <c r="C9" s="146" t="str">
        <f t="shared" si="1"/>
        <v/>
      </c>
      <c r="D9" s="146">
        <f t="shared" si="2"/>
        <v>0</v>
      </c>
      <c r="E9" s="146" t="str">
        <f t="shared" si="3"/>
        <v/>
      </c>
      <c r="F9" s="196" t="str">
        <f>IF(Play!C47="","",Play!C47)</f>
        <v/>
      </c>
      <c r="G9" s="196" t="str">
        <f>IF(Play!D47="","",Play!D47)</f>
        <v/>
      </c>
      <c r="H9" s="146" t="str">
        <f t="shared" si="4"/>
        <v/>
      </c>
      <c r="I9" s="187" t="str">
        <f t="shared" si="5"/>
        <v/>
      </c>
      <c r="J9" s="195" t="str">
        <f>IF(A9="","",Play!E47)</f>
        <v/>
      </c>
      <c r="K9" s="146" t="str">
        <f>IF(A9="","",IF(J9="","",IF(AND(H9="W",Bot!J9&gt;=0),$K$1,IF(AND(H9="W",Bot!J9&lt;=0),$K$2,IF(J9&gt;=$L$1,$K$1,IF(J9&lt;=$L$2,$K$2,""))))))</f>
        <v/>
      </c>
      <c r="L9" s="264" t="str">
        <f>IF($A9="","",'3Scont'!C15)</f>
        <v/>
      </c>
      <c r="M9" s="266" t="str">
        <f>IF($A8="","",'3Scont'!FZ15)</f>
        <v/>
      </c>
      <c r="N9" s="267" t="str">
        <f>IF($A8="","",'3Scont'!J15)</f>
        <v/>
      </c>
    </row>
    <row r="10" spans="1:14" ht="9.75" customHeight="1" x14ac:dyDescent="0.2">
      <c r="A10" s="296"/>
      <c r="B10" s="146" t="str">
        <f t="shared" si="0"/>
        <v/>
      </c>
      <c r="C10" s="146" t="str">
        <f t="shared" si="1"/>
        <v/>
      </c>
      <c r="D10" s="146">
        <f t="shared" si="2"/>
        <v>0</v>
      </c>
      <c r="E10" s="146" t="str">
        <f t="shared" si="3"/>
        <v/>
      </c>
      <c r="F10" s="196" t="str">
        <f>IF(Play!C48="","",Play!C48)</f>
        <v/>
      </c>
      <c r="G10" s="196" t="str">
        <f>IF(Play!D48="","",Play!D48)</f>
        <v/>
      </c>
      <c r="H10" s="146" t="str">
        <f t="shared" si="4"/>
        <v/>
      </c>
      <c r="I10" s="187" t="str">
        <f t="shared" si="5"/>
        <v/>
      </c>
      <c r="J10" s="195" t="str">
        <f>IF(A10="","",Play!E48)</f>
        <v/>
      </c>
      <c r="K10" s="146" t="str">
        <f>IF(A10="","",IF(J10="","",IF(AND(H10="W",Bot!J10&gt;=0),$K$1,IF(AND(H10="W",Bot!J10&lt;=0),$K$2,IF(J10&gt;=$L$1,$K$1,IF(J10&lt;=$L$2,$K$2,""))))))</f>
        <v/>
      </c>
      <c r="L10" s="264" t="str">
        <f>IF($A10="","",'3Scont'!C16)</f>
        <v/>
      </c>
      <c r="M10" s="266" t="str">
        <f>IF($A9="","",'3Scont'!FZ16)</f>
        <v/>
      </c>
      <c r="N10" s="267" t="str">
        <f>IF($A9="","",'3Scont'!J16)</f>
        <v/>
      </c>
    </row>
    <row r="11" spans="1:14" ht="9.75" customHeight="1" x14ac:dyDescent="0.2">
      <c r="A11" s="296"/>
      <c r="B11" s="146" t="str">
        <f t="shared" si="0"/>
        <v/>
      </c>
      <c r="C11" s="146" t="str">
        <f t="shared" si="1"/>
        <v/>
      </c>
      <c r="D11" s="146">
        <f t="shared" si="2"/>
        <v>0</v>
      </c>
      <c r="E11" s="146" t="str">
        <f t="shared" si="3"/>
        <v/>
      </c>
      <c r="F11" s="196" t="str">
        <f>IF(Play!C49="","",Play!C49)</f>
        <v/>
      </c>
      <c r="G11" s="196" t="str">
        <f>IF(Play!D49="","",Play!D49)</f>
        <v/>
      </c>
      <c r="H11" s="146" t="str">
        <f t="shared" si="4"/>
        <v/>
      </c>
      <c r="I11" s="187" t="str">
        <f t="shared" si="5"/>
        <v/>
      </c>
      <c r="J11" s="195" t="str">
        <f>IF(A11="","",Play!E49)</f>
        <v/>
      </c>
      <c r="K11" s="146" t="str">
        <f>IF(A11="","",IF(J11="","",IF(AND(H11="W",Bot!J11&gt;=0),$K$1,IF(AND(H11="W",Bot!J11&lt;=0),$K$2,IF(J11&gt;=$L$1,$K$1,IF(J11&lt;=$L$2,$K$2,""))))))</f>
        <v/>
      </c>
      <c r="L11" s="264" t="str">
        <f>IF($A11="","",'3Scont'!C17)</f>
        <v/>
      </c>
      <c r="M11" s="266" t="str">
        <f>IF($A10="","",'3Scont'!FZ17)</f>
        <v/>
      </c>
      <c r="N11" s="267" t="str">
        <f>IF($A10="","",'3Scont'!J17)</f>
        <v/>
      </c>
    </row>
    <row r="12" spans="1:14" ht="9.75" customHeight="1" x14ac:dyDescent="0.2">
      <c r="A12" s="296"/>
      <c r="B12" s="146" t="str">
        <f t="shared" si="0"/>
        <v/>
      </c>
      <c r="C12" s="146" t="str">
        <f t="shared" si="1"/>
        <v/>
      </c>
      <c r="D12" s="146">
        <f t="shared" si="2"/>
        <v>0</v>
      </c>
      <c r="E12" s="146" t="str">
        <f t="shared" si="3"/>
        <v/>
      </c>
      <c r="F12" s="196" t="str">
        <f>IF(Play!C50="","",Play!C50)</f>
        <v/>
      </c>
      <c r="G12" s="196" t="str">
        <f>IF(Play!D50="","",Play!D50)</f>
        <v/>
      </c>
      <c r="H12" s="146" t="str">
        <f t="shared" si="4"/>
        <v/>
      </c>
      <c r="I12" s="187" t="str">
        <f t="shared" si="5"/>
        <v/>
      </c>
      <c r="J12" s="195" t="str">
        <f>IF(A12="","",Play!E50)</f>
        <v/>
      </c>
      <c r="K12" s="146" t="str">
        <f>IF(A12="","",IF(J12="","",IF(AND(H12="W",Bot!J12&gt;=0),$K$1,IF(AND(H12="W",Bot!J12&lt;=0),$K$2,IF(J12&gt;=$L$1,$K$1,IF(J12&lt;=$L$2,$K$2,""))))))</f>
        <v/>
      </c>
      <c r="L12" s="264" t="str">
        <f>IF($A12="","",'3Scont'!C18)</f>
        <v/>
      </c>
      <c r="M12" s="266" t="str">
        <f>IF($A11="","",'3Scont'!FZ18)</f>
        <v/>
      </c>
      <c r="N12" s="267" t="str">
        <f>IF($A11="","",'3Scont'!J18)</f>
        <v/>
      </c>
    </row>
    <row r="13" spans="1:14" ht="9.75" customHeight="1" x14ac:dyDescent="0.2">
      <c r="A13" s="296"/>
      <c r="B13" s="146" t="str">
        <f t="shared" si="0"/>
        <v/>
      </c>
      <c r="C13" s="146" t="str">
        <f t="shared" si="1"/>
        <v/>
      </c>
      <c r="D13" s="146">
        <f t="shared" si="2"/>
        <v>0</v>
      </c>
      <c r="E13" s="146" t="str">
        <f t="shared" si="3"/>
        <v/>
      </c>
      <c r="F13" s="196" t="str">
        <f>IF(Play!C51="","",Play!C51)</f>
        <v/>
      </c>
      <c r="G13" s="196" t="str">
        <f>IF(Play!D51="","",Play!D51)</f>
        <v/>
      </c>
      <c r="H13" s="146" t="str">
        <f t="shared" si="4"/>
        <v/>
      </c>
      <c r="I13" s="187" t="str">
        <f t="shared" si="5"/>
        <v/>
      </c>
      <c r="J13" s="195" t="str">
        <f>IF(A13="","",Play!E51)</f>
        <v/>
      </c>
      <c r="K13" s="146" t="str">
        <f>IF(A13="","",IF(J13="","",IF(AND(H13="W",Bot!J13&gt;=0),$K$1,IF(AND(H13="W",Bot!J13&lt;=0),$K$2,IF(J13&gt;=$L$1,$K$1,IF(J13&lt;=$L$2,$K$2,""))))))</f>
        <v/>
      </c>
      <c r="L13" s="264" t="str">
        <f>IF($A13="","",'3Scont'!C19)</f>
        <v/>
      </c>
      <c r="M13" s="266" t="str">
        <f>IF($A12="","",'3Scont'!FZ19)</f>
        <v/>
      </c>
      <c r="N13" s="267" t="str">
        <f>IF($A12="","",'3Scont'!J19)</f>
        <v/>
      </c>
    </row>
    <row r="14" spans="1:14" ht="9.75" customHeight="1" x14ac:dyDescent="0.2">
      <c r="A14" s="296"/>
      <c r="B14" s="146" t="str">
        <f t="shared" si="0"/>
        <v/>
      </c>
      <c r="C14" s="146" t="str">
        <f t="shared" si="1"/>
        <v/>
      </c>
      <c r="D14" s="146">
        <f t="shared" si="2"/>
        <v>0</v>
      </c>
      <c r="E14" s="146" t="str">
        <f t="shared" si="3"/>
        <v/>
      </c>
      <c r="F14" s="196" t="str">
        <f>IF(Play!C52="","",Play!C52)</f>
        <v/>
      </c>
      <c r="G14" s="196" t="str">
        <f>IF(Play!D52="","",Play!D52)</f>
        <v/>
      </c>
      <c r="H14" s="146" t="str">
        <f t="shared" si="4"/>
        <v/>
      </c>
      <c r="I14" s="187" t="str">
        <f t="shared" si="5"/>
        <v/>
      </c>
      <c r="J14" s="195" t="str">
        <f>IF(A14="","",Play!E52)</f>
        <v/>
      </c>
      <c r="K14" s="146" t="str">
        <f>IF(A14="","",IF(J14="","",IF(AND(H14="W",Bot!J14&gt;=0),$K$1,IF(AND(H14="W",Bot!J14&lt;=0),$K$2,IF(J14&gt;=$L$1,$K$1,IF(J14&lt;=$L$2,$K$2,""))))))</f>
        <v/>
      </c>
      <c r="L14" s="264" t="str">
        <f>IF($A14="","",'3Scont'!C20)</f>
        <v/>
      </c>
      <c r="M14" s="266" t="str">
        <f>IF($A13="","",'3Scont'!FZ20)</f>
        <v/>
      </c>
      <c r="N14" s="267" t="str">
        <f>IF($A13="","",'3Scont'!J20)</f>
        <v/>
      </c>
    </row>
    <row r="15" spans="1:14" ht="9.75" customHeight="1" x14ac:dyDescent="0.2">
      <c r="A15" s="296"/>
      <c r="B15" s="146" t="str">
        <f t="shared" si="0"/>
        <v/>
      </c>
      <c r="C15" s="146" t="str">
        <f t="shared" si="1"/>
        <v/>
      </c>
      <c r="D15" s="146">
        <f t="shared" si="2"/>
        <v>0</v>
      </c>
      <c r="E15" s="146" t="str">
        <f t="shared" si="3"/>
        <v/>
      </c>
      <c r="F15" s="196" t="str">
        <f>IF(Play!C53="","",Play!C53)</f>
        <v/>
      </c>
      <c r="G15" s="196" t="str">
        <f>IF(Play!D53="","",Play!D53)</f>
        <v/>
      </c>
      <c r="H15" s="146" t="str">
        <f t="shared" si="4"/>
        <v/>
      </c>
      <c r="I15" s="187" t="str">
        <f t="shared" si="5"/>
        <v/>
      </c>
      <c r="J15" s="195" t="str">
        <f>IF(A15="","",Play!E53)</f>
        <v/>
      </c>
      <c r="K15" s="146" t="str">
        <f>IF(A15="","",IF(J15="","",IF(AND(H15="W",Bot!J15&gt;=0),$K$1,IF(AND(H15="W",Bot!J15&lt;=0),$K$2,IF(J15&gt;=$L$1,$K$1,IF(J15&lt;=$L$2,$K$2,""))))))</f>
        <v/>
      </c>
      <c r="L15" s="264" t="str">
        <f>IF($A15="","",'3Scont'!C21)</f>
        <v/>
      </c>
      <c r="M15" s="266" t="str">
        <f>IF($A14="","",'3Scont'!FZ21)</f>
        <v/>
      </c>
      <c r="N15" s="267" t="str">
        <f>IF($A14="","",'3Scont'!J21)</f>
        <v/>
      </c>
    </row>
    <row r="16" spans="1:14" ht="9.75" customHeight="1" x14ac:dyDescent="0.2">
      <c r="A16" s="296"/>
      <c r="B16" s="146" t="str">
        <f t="shared" si="0"/>
        <v/>
      </c>
      <c r="C16" s="146" t="str">
        <f t="shared" si="1"/>
        <v/>
      </c>
      <c r="D16" s="146">
        <f t="shared" si="2"/>
        <v>0</v>
      </c>
      <c r="E16" s="146" t="str">
        <f t="shared" si="3"/>
        <v/>
      </c>
      <c r="F16" s="196" t="str">
        <f>IF(Play!C54="","",Play!C54)</f>
        <v/>
      </c>
      <c r="G16" s="196" t="str">
        <f>IF(Play!D54="","",Play!D54)</f>
        <v/>
      </c>
      <c r="H16" s="146" t="str">
        <f t="shared" si="4"/>
        <v/>
      </c>
      <c r="I16" s="187" t="str">
        <f t="shared" si="5"/>
        <v/>
      </c>
      <c r="J16" s="195" t="str">
        <f>IF(A16="","",Play!E54)</f>
        <v/>
      </c>
      <c r="K16" s="146" t="str">
        <f>IF(A16="","",IF(J16="","",IF(AND(H16="W",Bot!J16&gt;=0),$K$1,IF(AND(H16="W",Bot!J16&lt;=0),$K$2,IF(J16&gt;=$L$1,$K$1,IF(J16&lt;=$L$2,$K$2,""))))))</f>
        <v/>
      </c>
      <c r="L16" s="264" t="str">
        <f>IF($A16="","",'3Scont'!C22)</f>
        <v/>
      </c>
      <c r="M16" s="266" t="str">
        <f>IF($A15="","",'3Scont'!FZ22)</f>
        <v/>
      </c>
      <c r="N16" s="267" t="str">
        <f>IF($A15="","",'3Scont'!J22)</f>
        <v/>
      </c>
    </row>
    <row r="17" spans="1:14" ht="9.75" customHeight="1" x14ac:dyDescent="0.2">
      <c r="A17" s="296"/>
      <c r="B17" s="146" t="str">
        <f t="shared" si="0"/>
        <v/>
      </c>
      <c r="C17" s="146" t="str">
        <f t="shared" si="1"/>
        <v/>
      </c>
      <c r="D17" s="146">
        <f t="shared" si="2"/>
        <v>0</v>
      </c>
      <c r="E17" s="146" t="str">
        <f t="shared" si="3"/>
        <v/>
      </c>
      <c r="F17" s="196" t="str">
        <f>IF(Play!C55="","",Play!C55)</f>
        <v/>
      </c>
      <c r="G17" s="196" t="str">
        <f>IF(Play!D55="","",Play!D55)</f>
        <v/>
      </c>
      <c r="H17" s="146" t="str">
        <f t="shared" si="4"/>
        <v/>
      </c>
      <c r="I17" s="187" t="str">
        <f t="shared" si="5"/>
        <v/>
      </c>
      <c r="J17" s="195" t="str">
        <f>IF(A17="","",Play!E55)</f>
        <v/>
      </c>
      <c r="K17" s="146" t="str">
        <f>IF(A17="","",IF(J17="","",IF(AND(H17="W",Bot!J17&gt;=0),$K$1,IF(AND(H17="W",Bot!J17&lt;=0),$K$2,IF(J17&gt;=$L$1,$K$1,IF(J17&lt;=$L$2,$K$2,""))))))</f>
        <v/>
      </c>
      <c r="L17" s="264" t="str">
        <f>IF($A17="","",'3Scont'!C23)</f>
        <v/>
      </c>
      <c r="M17" s="266" t="str">
        <f>IF($A16="","",'3Scont'!FZ23)</f>
        <v/>
      </c>
      <c r="N17" s="267" t="str">
        <f>IF($A16="","",'3Scont'!J23)</f>
        <v/>
      </c>
    </row>
    <row r="18" spans="1:14" ht="9.75" customHeight="1" x14ac:dyDescent="0.2">
      <c r="A18" s="296"/>
      <c r="B18" s="146" t="str">
        <f t="shared" si="0"/>
        <v/>
      </c>
      <c r="C18" s="146" t="str">
        <f t="shared" si="1"/>
        <v/>
      </c>
      <c r="D18" s="146">
        <f t="shared" si="2"/>
        <v>0</v>
      </c>
      <c r="E18" s="146" t="str">
        <f t="shared" si="3"/>
        <v/>
      </c>
      <c r="F18" s="196" t="str">
        <f>IF(Play!C56="","",Play!C56)</f>
        <v/>
      </c>
      <c r="G18" s="196" t="str">
        <f>IF(Play!D56="","",Play!D56)</f>
        <v/>
      </c>
      <c r="H18" s="146" t="str">
        <f t="shared" si="4"/>
        <v/>
      </c>
      <c r="I18" s="187" t="str">
        <f t="shared" si="5"/>
        <v/>
      </c>
      <c r="J18" s="195" t="str">
        <f>IF(A18="","",Play!E56)</f>
        <v/>
      </c>
      <c r="K18" s="146" t="str">
        <f>IF(A18="","",IF(J18="","",IF(AND(H18="W",Bot!J18&gt;=0),$K$1,IF(AND(H18="W",Bot!J18&lt;=0),$K$2,IF(J18&gt;=$L$1,$K$1,IF(J18&lt;=$L$2,$K$2,""))))))</f>
        <v/>
      </c>
      <c r="L18" s="264" t="str">
        <f>IF($A18="","",'3Scont'!C24)</f>
        <v/>
      </c>
      <c r="M18" s="266" t="str">
        <f>IF($A17="","",'3Scont'!FZ24)</f>
        <v/>
      </c>
      <c r="N18" s="267" t="str">
        <f>IF($A17="","",'3Scont'!J24)</f>
        <v/>
      </c>
    </row>
    <row r="19" spans="1:14" ht="9.75" customHeight="1" x14ac:dyDescent="0.2">
      <c r="A19" s="296"/>
      <c r="B19" s="146" t="str">
        <f t="shared" si="0"/>
        <v/>
      </c>
      <c r="C19" s="146" t="str">
        <f t="shared" si="1"/>
        <v/>
      </c>
      <c r="D19" s="146">
        <f t="shared" si="2"/>
        <v>0</v>
      </c>
      <c r="E19" s="146" t="str">
        <f t="shared" si="3"/>
        <v/>
      </c>
      <c r="F19" s="196" t="str">
        <f>IF(Play!C57="","",Play!C57)</f>
        <v/>
      </c>
      <c r="G19" s="196" t="str">
        <f>IF(Play!D57="","",Play!D57)</f>
        <v/>
      </c>
      <c r="H19" s="146" t="str">
        <f t="shared" si="4"/>
        <v/>
      </c>
      <c r="I19" s="187" t="str">
        <f t="shared" si="5"/>
        <v/>
      </c>
      <c r="J19" s="195" t="str">
        <f>IF(A19="","",Play!E57)</f>
        <v/>
      </c>
      <c r="K19" s="146" t="str">
        <f>IF(A19="","",IF(J19="","",IF(AND(H19="W",Bot!J19&gt;=0),$K$1,IF(AND(H19="W",Bot!J19&lt;=0),$K$2,IF(J19&gt;=$L$1,$K$1,IF(J19&lt;=$L$2,$K$2,""))))))</f>
        <v/>
      </c>
      <c r="L19" s="264" t="str">
        <f>IF($A19="","",'3Scont'!C25)</f>
        <v/>
      </c>
      <c r="M19" s="266" t="str">
        <f>IF($A18="","",'3Scont'!FZ25)</f>
        <v/>
      </c>
      <c r="N19" s="267" t="str">
        <f>IF($A18="","",'3Scont'!J25)</f>
        <v/>
      </c>
    </row>
    <row r="20" spans="1:14" ht="9.75" customHeight="1" x14ac:dyDescent="0.2">
      <c r="A20" s="296"/>
      <c r="B20" s="146" t="str">
        <f t="shared" si="0"/>
        <v/>
      </c>
      <c r="C20" s="146" t="str">
        <f t="shared" si="1"/>
        <v/>
      </c>
      <c r="D20" s="146">
        <f t="shared" si="2"/>
        <v>0</v>
      </c>
      <c r="E20" s="146" t="str">
        <f t="shared" si="3"/>
        <v/>
      </c>
      <c r="F20" s="196" t="str">
        <f>IF(Play!C58="","",Play!C58)</f>
        <v/>
      </c>
      <c r="G20" s="196" t="str">
        <f>IF(Play!D58="","",Play!D58)</f>
        <v/>
      </c>
      <c r="H20" s="146" t="str">
        <f t="shared" si="4"/>
        <v/>
      </c>
      <c r="I20" s="187" t="str">
        <f t="shared" si="5"/>
        <v/>
      </c>
      <c r="J20" s="195" t="str">
        <f>IF(A20="","",Play!E58)</f>
        <v/>
      </c>
      <c r="K20" s="146" t="str">
        <f>IF(A20="","",IF(J20="","",IF(AND(H20="W",Bot!J20&gt;=0),$K$1,IF(AND(H20="W",Bot!J20&lt;=0),$K$2,IF(J20&gt;=$L$1,$K$1,IF(J20&lt;=$L$2,$K$2,""))))))</f>
        <v/>
      </c>
      <c r="L20" s="264" t="str">
        <f>IF($A20="","",'3Scont'!C26)</f>
        <v/>
      </c>
      <c r="M20" s="266" t="str">
        <f>IF($A19="","",'3Scont'!FZ26)</f>
        <v/>
      </c>
      <c r="N20" s="267" t="str">
        <f>IF($A19="","",'3Scont'!J26)</f>
        <v/>
      </c>
    </row>
    <row r="21" spans="1:14" ht="9.75" customHeight="1" x14ac:dyDescent="0.2">
      <c r="A21" s="296"/>
      <c r="B21" s="146" t="str">
        <f t="shared" si="0"/>
        <v/>
      </c>
      <c r="C21" s="146" t="str">
        <f t="shared" si="1"/>
        <v/>
      </c>
      <c r="D21" s="146">
        <f t="shared" si="2"/>
        <v>0</v>
      </c>
      <c r="E21" s="146" t="str">
        <f t="shared" si="3"/>
        <v/>
      </c>
      <c r="F21" s="196" t="str">
        <f>IF(Play!C59="","",Play!C59)</f>
        <v/>
      </c>
      <c r="G21" s="196" t="str">
        <f>IF(Play!D59="","",Play!D59)</f>
        <v/>
      </c>
      <c r="H21" s="146" t="str">
        <f t="shared" si="4"/>
        <v/>
      </c>
      <c r="I21" s="187" t="str">
        <f t="shared" si="5"/>
        <v/>
      </c>
      <c r="J21" s="195" t="str">
        <f>IF(A21="","",Play!E59)</f>
        <v/>
      </c>
      <c r="K21" s="146" t="str">
        <f>IF(A21="","",IF(J21="","",IF(AND(H21="W",Bot!J21&gt;=0),$K$1,IF(AND(H21="W",Bot!J21&lt;=0),$K$2,IF(J21&gt;=$L$1,$K$1,IF(J21&lt;=$L$2,$K$2,""))))))</f>
        <v/>
      </c>
      <c r="L21" s="264" t="str">
        <f>IF($A21="","",'3Scont'!C27)</f>
        <v/>
      </c>
      <c r="M21" s="266" t="str">
        <f>IF($A20="","",'3Scont'!FZ27)</f>
        <v/>
      </c>
      <c r="N21" s="267" t="str">
        <f>IF($A20="","",'3Scont'!J27)</f>
        <v/>
      </c>
    </row>
    <row r="22" spans="1:14" ht="9.75" customHeight="1" x14ac:dyDescent="0.2">
      <c r="A22" s="296"/>
      <c r="B22" s="146" t="str">
        <f t="shared" si="0"/>
        <v/>
      </c>
      <c r="C22" s="146" t="str">
        <f t="shared" si="1"/>
        <v/>
      </c>
      <c r="D22" s="146">
        <f t="shared" si="2"/>
        <v>0</v>
      </c>
      <c r="E22" s="146" t="str">
        <f t="shared" si="3"/>
        <v/>
      </c>
      <c r="F22" s="196" t="str">
        <f>IF(Play!C60="","",Play!C60)</f>
        <v/>
      </c>
      <c r="G22" s="196" t="str">
        <f>IF(Play!D60="","",Play!D60)</f>
        <v/>
      </c>
      <c r="H22" s="146" t="str">
        <f t="shared" si="4"/>
        <v/>
      </c>
      <c r="I22" s="187" t="str">
        <f t="shared" si="5"/>
        <v/>
      </c>
      <c r="J22" s="195" t="str">
        <f>IF(A22="","",Play!E60)</f>
        <v/>
      </c>
      <c r="K22" s="146" t="str">
        <f>IF(A22="","",IF(J22="","",IF(AND(H22="W",Bot!J22&gt;=0),$K$1,IF(AND(H22="W",Bot!J22&lt;=0),$K$2,IF(J22&gt;=$L$1,$K$1,IF(J22&lt;=$L$2,$K$2,""))))))</f>
        <v/>
      </c>
      <c r="L22" s="264" t="str">
        <f>IF($A22="","",'3Scont'!C28)</f>
        <v/>
      </c>
      <c r="M22" s="266" t="str">
        <f>IF($A21="","",'3Scont'!FZ28)</f>
        <v/>
      </c>
      <c r="N22" s="267" t="str">
        <f>IF($A21="","",'3Scont'!J28)</f>
        <v/>
      </c>
    </row>
    <row r="23" spans="1:14" ht="9.75" customHeight="1" x14ac:dyDescent="0.2">
      <c r="A23" s="296"/>
      <c r="B23" s="146" t="str">
        <f t="shared" si="0"/>
        <v/>
      </c>
      <c r="C23" s="146" t="str">
        <f t="shared" si="1"/>
        <v/>
      </c>
      <c r="D23" s="146">
        <f t="shared" si="2"/>
        <v>0</v>
      </c>
      <c r="E23" s="146" t="str">
        <f t="shared" si="3"/>
        <v/>
      </c>
      <c r="F23" s="196" t="str">
        <f>IF(Play!C61="","",Play!C61)</f>
        <v/>
      </c>
      <c r="G23" s="196" t="str">
        <f>IF(Play!D61="","",Play!D61)</f>
        <v/>
      </c>
      <c r="H23" s="146" t="str">
        <f t="shared" si="4"/>
        <v/>
      </c>
      <c r="I23" s="187" t="str">
        <f t="shared" si="5"/>
        <v/>
      </c>
      <c r="J23" s="195" t="str">
        <f>IF(A23="","",Play!E61)</f>
        <v/>
      </c>
      <c r="K23" s="146" t="str">
        <f>IF(A23="","",IF(J23="","",IF(AND(H23="W",Bot!J23&gt;=0),$K$1,IF(AND(H23="W",Bot!J23&lt;=0),$K$2,IF(J23&gt;=$L$1,$K$1,IF(J23&lt;=$L$2,$K$2,""))))))</f>
        <v/>
      </c>
      <c r="L23" s="264" t="str">
        <f>IF($A23="","",'3Scont'!C29)</f>
        <v/>
      </c>
      <c r="M23" s="266" t="str">
        <f>IF($A22="","",'3Scont'!FZ29)</f>
        <v/>
      </c>
      <c r="N23" s="267" t="str">
        <f>IF($A22="","",'3Scont'!J29)</f>
        <v/>
      </c>
    </row>
    <row r="24" spans="1:14" ht="9.75" customHeight="1" x14ac:dyDescent="0.2">
      <c r="A24" s="296"/>
      <c r="B24" s="146" t="str">
        <f t="shared" si="0"/>
        <v/>
      </c>
      <c r="C24" s="146" t="str">
        <f t="shared" si="1"/>
        <v/>
      </c>
      <c r="D24" s="146">
        <f t="shared" si="2"/>
        <v>0</v>
      </c>
      <c r="E24" s="146" t="str">
        <f t="shared" si="3"/>
        <v/>
      </c>
      <c r="F24" s="196" t="str">
        <f>IF(Play!C62="","",Play!C62)</f>
        <v/>
      </c>
      <c r="G24" s="196" t="str">
        <f>IF(Play!D62="","",Play!D62)</f>
        <v/>
      </c>
      <c r="H24" s="146" t="str">
        <f t="shared" si="4"/>
        <v/>
      </c>
      <c r="I24" s="187" t="str">
        <f t="shared" si="5"/>
        <v/>
      </c>
      <c r="J24" s="195" t="str">
        <f>IF(A24="","",Play!E62)</f>
        <v/>
      </c>
      <c r="K24" s="146" t="str">
        <f>IF(A24="","",IF(J24="","",IF(AND(H24="W",Bot!J24&gt;=0),$K$1,IF(AND(H24="W",Bot!J24&lt;=0),$K$2,IF(J24&gt;=$L$1,$K$1,IF(J24&lt;=$L$2,$K$2,""))))))</f>
        <v/>
      </c>
      <c r="L24" s="264" t="str">
        <f>IF($A24="","",'3Scont'!C30)</f>
        <v/>
      </c>
      <c r="M24" s="266" t="str">
        <f>IF($A23="","",'3Scont'!FZ30)</f>
        <v/>
      </c>
      <c r="N24" s="267" t="str">
        <f>IF($A23="","",'3Scont'!J30)</f>
        <v/>
      </c>
    </row>
    <row r="25" spans="1:14" ht="9.75" customHeight="1" x14ac:dyDescent="0.2">
      <c r="A25" s="296"/>
      <c r="B25" s="146" t="str">
        <f t="shared" si="0"/>
        <v/>
      </c>
      <c r="C25" s="146" t="str">
        <f t="shared" si="1"/>
        <v/>
      </c>
      <c r="D25" s="146">
        <f t="shared" si="2"/>
        <v>0</v>
      </c>
      <c r="E25" s="146" t="str">
        <f t="shared" si="3"/>
        <v/>
      </c>
      <c r="F25" s="196" t="str">
        <f>IF(Play!C63="","",Play!C63)</f>
        <v/>
      </c>
      <c r="G25" s="196" t="str">
        <f>IF(Play!D63="","",Play!D63)</f>
        <v/>
      </c>
      <c r="H25" s="146" t="str">
        <f t="shared" si="4"/>
        <v/>
      </c>
      <c r="I25" s="187" t="str">
        <f>IF(OR(J25="",F25=""),"",J25-J24)</f>
        <v/>
      </c>
      <c r="J25" s="195" t="str">
        <f>IF(A25="","",Play!E63)</f>
        <v/>
      </c>
      <c r="K25" s="146" t="str">
        <f>IF(A25="","",IF(J25="","",IF(AND(H25="W",Bot!J25&gt;=0),$K$1,IF(AND(H25="W",Bot!J25&lt;=0),$K$2,IF(J25&gt;=$L$1,$K$1,IF(J25&lt;=$L$2,$K$2,""))))))</f>
        <v/>
      </c>
      <c r="L25" s="264" t="str">
        <f>IF($A25="","",'3Scont'!C31)</f>
        <v/>
      </c>
      <c r="M25" s="266" t="str">
        <f>IF($A24="","",'3Scont'!FZ31)</f>
        <v/>
      </c>
      <c r="N25" s="267" t="str">
        <f>IF($A24="","",'3Scont'!J31)</f>
        <v/>
      </c>
    </row>
    <row r="26" spans="1:14" ht="9.75" customHeight="1" x14ac:dyDescent="0.2">
      <c r="A26" s="296"/>
      <c r="B26" s="146" t="str">
        <f t="shared" si="0"/>
        <v/>
      </c>
      <c r="C26" s="146" t="str">
        <f t="shared" si="1"/>
        <v/>
      </c>
      <c r="D26" s="146">
        <f t="shared" si="2"/>
        <v>0</v>
      </c>
      <c r="E26" s="146" t="str">
        <f t="shared" si="3"/>
        <v/>
      </c>
      <c r="F26" s="196" t="str">
        <f>IF(Play!C64="","",Play!C64)</f>
        <v/>
      </c>
      <c r="G26" s="196" t="str">
        <f>IF(Play!D64="","",Play!D64)</f>
        <v/>
      </c>
      <c r="H26" s="146" t="str">
        <f t="shared" si="4"/>
        <v/>
      </c>
      <c r="I26" s="187" t="str">
        <f t="shared" si="5"/>
        <v/>
      </c>
      <c r="J26" s="195" t="str">
        <f>IF(A26="","",Play!E64)</f>
        <v/>
      </c>
      <c r="K26" s="146" t="str">
        <f>IF(A26="","",IF(J26="","",IF(AND(H26="W",Bot!J26&gt;=0),$K$1,IF(AND(H26="W",Bot!J26&lt;=0),$K$2,IF(J26&gt;=$L$1,$K$1,IF(J26&lt;=$L$2,$K$2,""))))))</f>
        <v/>
      </c>
      <c r="L26" s="264" t="str">
        <f>IF($A26="","",'3Scont'!C32)</f>
        <v/>
      </c>
      <c r="M26" s="266" t="str">
        <f>IF($A25="","",'3Scont'!FZ32)</f>
        <v/>
      </c>
      <c r="N26" s="267" t="str">
        <f>IF($A25="","",'3Scont'!J32)</f>
        <v/>
      </c>
    </row>
    <row r="27" spans="1:14" ht="9.75" customHeight="1" x14ac:dyDescent="0.2">
      <c r="A27" s="296"/>
      <c r="B27" s="146" t="str">
        <f t="shared" si="0"/>
        <v/>
      </c>
      <c r="C27" s="146" t="str">
        <f t="shared" si="1"/>
        <v/>
      </c>
      <c r="D27" s="146">
        <f t="shared" si="2"/>
        <v>0</v>
      </c>
      <c r="E27" s="146" t="str">
        <f t="shared" si="3"/>
        <v/>
      </c>
      <c r="F27" s="196" t="str">
        <f>IF(Play!C65="","",Play!C65)</f>
        <v/>
      </c>
      <c r="G27" s="196" t="str">
        <f>IF(Play!D65="","",Play!D65)</f>
        <v/>
      </c>
      <c r="H27" s="146" t="str">
        <f t="shared" si="4"/>
        <v/>
      </c>
      <c r="I27" s="187" t="str">
        <f t="shared" si="5"/>
        <v/>
      </c>
      <c r="J27" s="195" t="str">
        <f>IF(A27="","",Play!E65)</f>
        <v/>
      </c>
      <c r="K27" s="146" t="str">
        <f>IF(A27="","",IF(J27="","",IF(AND(H27="W",Bot!J27&gt;=0),$K$1,IF(AND(H27="W",Bot!J27&lt;=0),$K$2,IF(J27&gt;=$L$1,$K$1,IF(J27&lt;=$L$2,$K$2,""))))))</f>
        <v/>
      </c>
      <c r="L27" s="264" t="str">
        <f>IF($A27="","",'3Scont'!C33)</f>
        <v/>
      </c>
      <c r="M27" s="266" t="str">
        <f>IF($A26="","",'3Scont'!FZ33)</f>
        <v/>
      </c>
      <c r="N27" s="267" t="str">
        <f>IF($A26="","",'3Scont'!J33)</f>
        <v/>
      </c>
    </row>
    <row r="28" spans="1:14" ht="9.75" customHeight="1" x14ac:dyDescent="0.2">
      <c r="A28" s="296"/>
      <c r="B28" s="146" t="str">
        <f t="shared" si="0"/>
        <v/>
      </c>
      <c r="C28" s="146" t="str">
        <f t="shared" si="1"/>
        <v/>
      </c>
      <c r="D28" s="146">
        <f t="shared" si="2"/>
        <v>0</v>
      </c>
      <c r="E28" s="146" t="str">
        <f t="shared" si="3"/>
        <v/>
      </c>
      <c r="F28" s="196" t="str">
        <f>IF(Play!C66="","",Play!C66)</f>
        <v/>
      </c>
      <c r="G28" s="196" t="str">
        <f>IF(Play!D66="","",Play!D66)</f>
        <v/>
      </c>
      <c r="H28" s="146" t="str">
        <f t="shared" si="4"/>
        <v/>
      </c>
      <c r="I28" s="187" t="str">
        <f t="shared" si="5"/>
        <v/>
      </c>
      <c r="J28" s="195" t="str">
        <f>IF(A28="","",Play!E66)</f>
        <v/>
      </c>
      <c r="K28" s="146" t="str">
        <f>IF(A28="","",IF(J28="","",IF(AND(H28="W",Bot!J28&gt;=0),$K$1,IF(AND(H28="W",Bot!J28&lt;=0),$K$2,IF(J28&gt;=$L$1,$K$1,IF(J28&lt;=$L$2,$K$2,""))))))</f>
        <v/>
      </c>
      <c r="L28" s="264" t="str">
        <f>IF($A28="","",'3Scont'!C34)</f>
        <v/>
      </c>
      <c r="M28" s="266" t="str">
        <f>IF($A27="","",'3Scont'!FZ34)</f>
        <v/>
      </c>
      <c r="N28" s="267" t="str">
        <f>IF($A27="","",'3Scont'!J34)</f>
        <v/>
      </c>
    </row>
    <row r="29" spans="1:14" ht="9.75" customHeight="1" x14ac:dyDescent="0.2">
      <c r="A29" s="296"/>
      <c r="B29" s="146" t="str">
        <f t="shared" si="0"/>
        <v/>
      </c>
      <c r="C29" s="146" t="str">
        <f t="shared" si="1"/>
        <v/>
      </c>
      <c r="D29" s="146">
        <f t="shared" si="2"/>
        <v>0</v>
      </c>
      <c r="E29" s="146" t="str">
        <f t="shared" si="3"/>
        <v/>
      </c>
      <c r="F29" s="196" t="str">
        <f>IF(Play!C67="","",Play!C67)</f>
        <v/>
      </c>
      <c r="G29" s="196" t="str">
        <f>IF(Play!D67="","",Play!D67)</f>
        <v/>
      </c>
      <c r="H29" s="146" t="str">
        <f t="shared" si="4"/>
        <v/>
      </c>
      <c r="I29" s="187" t="str">
        <f t="shared" si="5"/>
        <v/>
      </c>
      <c r="J29" s="195" t="str">
        <f>IF(A29="","",Play!E67)</f>
        <v/>
      </c>
      <c r="K29" s="146" t="str">
        <f>IF(A29="","",IF(J29="","",IF(AND(H29="W",Bot!J29&gt;=0),$K$1,IF(AND(H29="W",Bot!J29&lt;=0),$K$2,IF(J29&gt;=$L$1,$K$1,IF(J29&lt;=$L$2,$K$2,""))))))</f>
        <v/>
      </c>
      <c r="L29" s="264" t="str">
        <f>IF($A29="","",'3Scont'!C35)</f>
        <v/>
      </c>
      <c r="M29" s="266" t="str">
        <f>IF($A28="","",'3Scont'!FZ35)</f>
        <v/>
      </c>
      <c r="N29" s="267" t="str">
        <f>IF($A28="","",'3Scont'!J35)</f>
        <v/>
      </c>
    </row>
    <row r="30" spans="1:14" ht="9.75" customHeight="1" x14ac:dyDescent="0.2">
      <c r="A30" s="296"/>
      <c r="B30" s="146" t="str">
        <f t="shared" si="0"/>
        <v/>
      </c>
      <c r="C30" s="146" t="str">
        <f t="shared" si="1"/>
        <v/>
      </c>
      <c r="D30" s="146">
        <f t="shared" si="2"/>
        <v>0</v>
      </c>
      <c r="E30" s="146" t="str">
        <f t="shared" si="3"/>
        <v/>
      </c>
      <c r="F30" s="196" t="str">
        <f>IF(Play!C68="","",Play!C68)</f>
        <v/>
      </c>
      <c r="G30" s="196" t="str">
        <f>IF(Play!D68="","",Play!D68)</f>
        <v/>
      </c>
      <c r="H30" s="146" t="str">
        <f t="shared" si="4"/>
        <v/>
      </c>
      <c r="I30" s="187" t="str">
        <f t="shared" si="5"/>
        <v/>
      </c>
      <c r="J30" s="195" t="str">
        <f>IF(A30="","",Play!E68)</f>
        <v/>
      </c>
      <c r="K30" s="146" t="str">
        <f>IF(A30="","",IF(J30="","",IF(AND(H30="W",Bot!J30&gt;=0),$K$1,IF(AND(H30="W",Bot!J30&lt;=0),$K$2,IF(J30&gt;=$L$1,$K$1,IF(J30&lt;=$L$2,$K$2,""))))))</f>
        <v/>
      </c>
      <c r="L30" s="264" t="str">
        <f>IF($A30="","",'3Scont'!C36)</f>
        <v/>
      </c>
      <c r="M30" s="266" t="str">
        <f>IF($A29="","",'3Scont'!FZ36)</f>
        <v/>
      </c>
      <c r="N30" s="267" t="str">
        <f>IF($A29="","",'3Scont'!J36)</f>
        <v/>
      </c>
    </row>
    <row r="31" spans="1:14" ht="9.75" customHeight="1" x14ac:dyDescent="0.2">
      <c r="A31" s="296"/>
      <c r="B31" s="146" t="str">
        <f t="shared" si="0"/>
        <v/>
      </c>
      <c r="C31" s="146" t="str">
        <f t="shared" si="1"/>
        <v/>
      </c>
      <c r="D31" s="146">
        <f t="shared" si="2"/>
        <v>0</v>
      </c>
      <c r="E31" s="146" t="str">
        <f t="shared" si="3"/>
        <v/>
      </c>
      <c r="F31" s="196" t="str">
        <f>IF(Play!C69="","",Play!C69)</f>
        <v/>
      </c>
      <c r="G31" s="196" t="str">
        <f>IF(Play!D69="","",Play!D69)</f>
        <v/>
      </c>
      <c r="H31" s="146" t="str">
        <f t="shared" si="4"/>
        <v/>
      </c>
      <c r="I31" s="187" t="str">
        <f t="shared" si="5"/>
        <v/>
      </c>
      <c r="J31" s="195" t="str">
        <f>IF(A31="","",Play!E69)</f>
        <v/>
      </c>
      <c r="K31" s="146" t="str">
        <f>IF(A31="","",IF(J31="","",IF(AND(H31="W",Bot!J31&gt;=0),$K$1,IF(AND(H31="W",Bot!J31&lt;=0),$K$2,IF(J31&gt;=$L$1,$K$1,IF(J31&lt;=$L$2,$K$2,""))))))</f>
        <v/>
      </c>
      <c r="L31" s="264" t="str">
        <f>IF($A31="","",'3Scont'!C37)</f>
        <v/>
      </c>
      <c r="M31" s="266" t="str">
        <f>IF($A30="","",'3Scont'!FZ37)</f>
        <v/>
      </c>
      <c r="N31" s="267" t="str">
        <f>IF($A30="","",'3Scont'!J37)</f>
        <v/>
      </c>
    </row>
    <row r="32" spans="1:14" ht="9.75" customHeight="1" x14ac:dyDescent="0.2">
      <c r="A32" s="296"/>
      <c r="B32" s="146" t="str">
        <f t="shared" si="0"/>
        <v/>
      </c>
      <c r="C32" s="146" t="str">
        <f t="shared" si="1"/>
        <v/>
      </c>
      <c r="D32" s="146">
        <f t="shared" si="2"/>
        <v>0</v>
      </c>
      <c r="E32" s="146" t="str">
        <f t="shared" si="3"/>
        <v/>
      </c>
      <c r="F32" s="196" t="str">
        <f>IF(Play!C70="","",Play!C70)</f>
        <v/>
      </c>
      <c r="G32" s="196" t="str">
        <f>IF(Play!D70="","",Play!D70)</f>
        <v/>
      </c>
      <c r="H32" s="146" t="str">
        <f t="shared" si="4"/>
        <v/>
      </c>
      <c r="I32" s="187" t="str">
        <f t="shared" si="5"/>
        <v/>
      </c>
      <c r="J32" s="195" t="str">
        <f>IF(A32="","",Play!E70)</f>
        <v/>
      </c>
      <c r="K32" s="146" t="str">
        <f>IF(A32="","",IF(J32="","",IF(AND(H32="W",Bot!J32&gt;=0),$K$1,IF(AND(H32="W",Bot!J32&lt;=0),$K$2,IF(J32&gt;=$L$1,$K$1,IF(J32&lt;=$L$2,$K$2,""))))))</f>
        <v/>
      </c>
      <c r="L32" s="264" t="str">
        <f>IF($A32="","",'3Scont'!C38)</f>
        <v/>
      </c>
      <c r="M32" s="266" t="str">
        <f>IF($A31="","",'3Scont'!FZ38)</f>
        <v/>
      </c>
      <c r="N32" s="267" t="str">
        <f>IF($A31="","",'3Scont'!J38)</f>
        <v/>
      </c>
    </row>
    <row r="33" spans="1:14" ht="9.75" customHeight="1" x14ac:dyDescent="0.2">
      <c r="A33" s="296"/>
      <c r="B33" s="146" t="str">
        <f t="shared" si="0"/>
        <v/>
      </c>
      <c r="C33" s="146" t="str">
        <f t="shared" si="1"/>
        <v/>
      </c>
      <c r="D33" s="146">
        <f t="shared" si="2"/>
        <v>0</v>
      </c>
      <c r="E33" s="146" t="str">
        <f t="shared" si="3"/>
        <v/>
      </c>
      <c r="F33" s="196" t="str">
        <f>IF(Play!C71="","",Play!C71)</f>
        <v/>
      </c>
      <c r="G33" s="196" t="str">
        <f>IF(Play!D71="","",Play!D71)</f>
        <v/>
      </c>
      <c r="H33" s="146" t="str">
        <f t="shared" si="4"/>
        <v/>
      </c>
      <c r="I33" s="187" t="str">
        <f t="shared" si="5"/>
        <v/>
      </c>
      <c r="J33" s="195" t="str">
        <f>IF(A33="","",Play!E71)</f>
        <v/>
      </c>
      <c r="K33" s="146" t="str">
        <f>IF(A33="","",IF(J33="","",IF(AND(H33="W",Bot!J33&gt;=0),$K$1,IF(AND(H33="W",Bot!J33&lt;=0),$K$2,IF(J33&gt;=$L$1,$K$1,IF(J33&lt;=$L$2,$K$2,""))))))</f>
        <v/>
      </c>
      <c r="L33" s="264" t="str">
        <f>IF($A33="","",'3Scont'!C39)</f>
        <v/>
      </c>
      <c r="M33" s="266" t="str">
        <f>IF($A32="","",'3Scont'!FZ39)</f>
        <v/>
      </c>
      <c r="N33" s="267" t="str">
        <f>IF($A32="","",'3Scont'!J39)</f>
        <v/>
      </c>
    </row>
    <row r="34" spans="1:14" ht="9.75" customHeight="1" x14ac:dyDescent="0.2">
      <c r="A34" s="296"/>
      <c r="B34" s="146" t="str">
        <f t="shared" si="0"/>
        <v/>
      </c>
      <c r="C34" s="146" t="str">
        <f t="shared" si="1"/>
        <v/>
      </c>
      <c r="D34" s="146">
        <f t="shared" si="2"/>
        <v>0</v>
      </c>
      <c r="E34" s="146" t="str">
        <f t="shared" si="3"/>
        <v/>
      </c>
      <c r="F34" s="196" t="str">
        <f>IF(Play!C72="","",Play!C72)</f>
        <v/>
      </c>
      <c r="G34" s="196" t="str">
        <f>IF(Play!D72="","",Play!D72)</f>
        <v/>
      </c>
      <c r="H34" s="146" t="str">
        <f t="shared" si="4"/>
        <v/>
      </c>
      <c r="I34" s="187" t="str">
        <f t="shared" si="5"/>
        <v/>
      </c>
      <c r="J34" s="195" t="str">
        <f>IF(A34="","",Play!E72)</f>
        <v/>
      </c>
      <c r="K34" s="146" t="str">
        <f>IF(A34="","",IF(J34="","",IF(AND(H34="W",Bot!J34&gt;=0),$K$1,IF(AND(H34="W",Bot!J34&lt;=0),$K$2,IF(J34&gt;=$L$1,$K$1,IF(J34&lt;=$L$2,$K$2,""))))))</f>
        <v/>
      </c>
      <c r="L34" s="264" t="str">
        <f>IF($A34="","",'3Scont'!C40)</f>
        <v/>
      </c>
      <c r="M34" s="266" t="str">
        <f>IF($A33="","",'3Scont'!FZ40)</f>
        <v/>
      </c>
      <c r="N34" s="267" t="str">
        <f>IF($A33="","",'3Scont'!J40)</f>
        <v/>
      </c>
    </row>
    <row r="35" spans="1:14" ht="9.75" customHeight="1" x14ac:dyDescent="0.2">
      <c r="A35" s="296"/>
      <c r="B35" s="146" t="str">
        <f t="shared" si="0"/>
        <v/>
      </c>
      <c r="C35" s="146" t="str">
        <f t="shared" si="1"/>
        <v/>
      </c>
      <c r="D35" s="146">
        <f t="shared" si="2"/>
        <v>0</v>
      </c>
      <c r="E35" s="146" t="str">
        <f t="shared" si="3"/>
        <v/>
      </c>
      <c r="F35" s="196" t="str">
        <f>IF(Play!C73="","",Play!C73)</f>
        <v/>
      </c>
      <c r="G35" s="196" t="str">
        <f>IF(Play!D73="","",Play!D73)</f>
        <v/>
      </c>
      <c r="H35" s="146" t="str">
        <f t="shared" si="4"/>
        <v/>
      </c>
      <c r="I35" s="187" t="str">
        <f t="shared" si="5"/>
        <v/>
      </c>
      <c r="J35" s="195" t="str">
        <f>IF(A35="","",Play!E73)</f>
        <v/>
      </c>
      <c r="K35" s="146" t="str">
        <f>IF(A35="","",IF(J35="","",IF(AND(H35="W",Bot!J35&gt;=0),$K$1,IF(AND(H35="W",Bot!J35&lt;=0),$K$2,IF(J35&gt;=$L$1,$K$1,IF(J35&lt;=$L$2,$K$2,""))))))</f>
        <v/>
      </c>
      <c r="L35" s="264" t="str">
        <f>IF($A35="","",'3Scont'!C41)</f>
        <v/>
      </c>
      <c r="M35" s="266" t="str">
        <f>IF($A34="","",'3Scont'!FZ41)</f>
        <v/>
      </c>
      <c r="N35" s="267" t="str">
        <f>IF($A34="","",'3Scont'!J41)</f>
        <v/>
      </c>
    </row>
    <row r="36" spans="1:14" ht="9.75" customHeight="1" x14ac:dyDescent="0.2">
      <c r="A36" s="296"/>
      <c r="B36" s="146" t="str">
        <f t="shared" si="0"/>
        <v/>
      </c>
      <c r="C36" s="146" t="str">
        <f t="shared" si="1"/>
        <v/>
      </c>
      <c r="D36" s="146">
        <f t="shared" si="2"/>
        <v>0</v>
      </c>
      <c r="E36" s="146" t="str">
        <f t="shared" si="3"/>
        <v/>
      </c>
      <c r="F36" s="196" t="str">
        <f>IF(Play!C74="","",Play!C74)</f>
        <v/>
      </c>
      <c r="G36" s="196" t="str">
        <f>IF(Play!D74="","",Play!D74)</f>
        <v/>
      </c>
      <c r="H36" s="146" t="str">
        <f t="shared" si="4"/>
        <v/>
      </c>
      <c r="I36" s="187" t="str">
        <f t="shared" si="5"/>
        <v/>
      </c>
      <c r="J36" s="195" t="str">
        <f>IF(A36="","",Play!E74)</f>
        <v/>
      </c>
      <c r="K36" s="146" t="str">
        <f>IF(A36="","",IF(J36="","",IF(AND(H36="W",Bot!J36&gt;=0),$K$1,IF(AND(H36="W",Bot!J36&lt;=0),$K$2,IF(J36&gt;=$L$1,$K$1,IF(J36&lt;=$L$2,$K$2,""))))))</f>
        <v/>
      </c>
      <c r="L36" s="264" t="str">
        <f>IF($A36="","",'3Scont'!C42)</f>
        <v/>
      </c>
      <c r="M36" s="266" t="str">
        <f>IF($A35="","",'3Scont'!FZ42)</f>
        <v/>
      </c>
      <c r="N36" s="267" t="str">
        <f>IF($A35="","",'3Scont'!J42)</f>
        <v/>
      </c>
    </row>
    <row r="37" spans="1:14" ht="9.75" customHeight="1" x14ac:dyDescent="0.2">
      <c r="A37" s="296"/>
      <c r="B37" s="146" t="str">
        <f t="shared" si="0"/>
        <v/>
      </c>
      <c r="C37" s="146" t="str">
        <f t="shared" si="1"/>
        <v/>
      </c>
      <c r="D37" s="146">
        <f t="shared" si="2"/>
        <v>0</v>
      </c>
      <c r="E37" s="146" t="str">
        <f t="shared" si="3"/>
        <v/>
      </c>
      <c r="F37" s="196" t="str">
        <f>IF(Play!C75="","",Play!C75)</f>
        <v/>
      </c>
      <c r="G37" s="196" t="str">
        <f>IF(Play!D75="","",Play!D75)</f>
        <v/>
      </c>
      <c r="H37" s="146" t="str">
        <f t="shared" si="4"/>
        <v/>
      </c>
      <c r="I37" s="187" t="str">
        <f t="shared" si="5"/>
        <v/>
      </c>
      <c r="J37" s="195" t="str">
        <f>IF(A37="","",Play!E75)</f>
        <v/>
      </c>
      <c r="K37" s="146" t="str">
        <f>IF(A37="","",IF(J37="","",IF(AND(H37="W",Bot!J37&gt;=0),$K$1,IF(AND(H37="W",Bot!J37&lt;=0),$K$2,IF(J37&gt;=$L$1,$K$1,IF(J37&lt;=$L$2,$K$2,""))))))</f>
        <v/>
      </c>
      <c r="L37" s="264" t="str">
        <f>IF($A37="","",'3Scont'!C43)</f>
        <v/>
      </c>
      <c r="M37" s="266" t="str">
        <f>IF($A36="","",'3Scont'!FZ43)</f>
        <v/>
      </c>
      <c r="N37" s="267" t="str">
        <f>IF($A36="","",'3Scont'!J43)</f>
        <v/>
      </c>
    </row>
    <row r="38" spans="1:14" ht="9.75" customHeight="1" x14ac:dyDescent="0.2">
      <c r="A38" s="296"/>
      <c r="B38" s="146" t="str">
        <f t="shared" si="0"/>
        <v/>
      </c>
      <c r="C38" s="146" t="str">
        <f t="shared" si="1"/>
        <v/>
      </c>
      <c r="D38" s="146">
        <f t="shared" si="2"/>
        <v>0</v>
      </c>
      <c r="E38" s="146" t="str">
        <f t="shared" si="3"/>
        <v/>
      </c>
      <c r="F38" s="196" t="str">
        <f>IF(Play!C76="","",Play!C76)</f>
        <v/>
      </c>
      <c r="G38" s="196" t="str">
        <f>IF(Play!D76="","",Play!D76)</f>
        <v/>
      </c>
      <c r="H38" s="146" t="str">
        <f t="shared" si="4"/>
        <v/>
      </c>
      <c r="I38" s="187" t="str">
        <f t="shared" si="5"/>
        <v/>
      </c>
      <c r="J38" s="195" t="str">
        <f>IF(A38="","",Play!E76)</f>
        <v/>
      </c>
      <c r="K38" s="146" t="str">
        <f>IF(A38="","",IF(J38="","",IF(AND(H38="W",Bot!J38&gt;=0),$K$1,IF(AND(H38="W",Bot!J38&lt;=0),$K$2,IF(J38&gt;=$L$1,$K$1,IF(J38&lt;=$L$2,$K$2,""))))))</f>
        <v/>
      </c>
      <c r="L38" s="264" t="str">
        <f>IF($A38="","",'3Scont'!C44)</f>
        <v/>
      </c>
      <c r="M38" s="266" t="str">
        <f>IF($A37="","",'3Scont'!FZ44)</f>
        <v/>
      </c>
      <c r="N38" s="267" t="str">
        <f>IF($A37="","",'3Scont'!J44)</f>
        <v/>
      </c>
    </row>
    <row r="39" spans="1:14" ht="9.75" customHeight="1" x14ac:dyDescent="0.2">
      <c r="A39" s="296"/>
      <c r="B39" s="146" t="str">
        <f t="shared" si="0"/>
        <v/>
      </c>
      <c r="C39" s="146" t="str">
        <f t="shared" si="1"/>
        <v/>
      </c>
      <c r="D39" s="146">
        <f t="shared" si="2"/>
        <v>0</v>
      </c>
      <c r="E39" s="146" t="str">
        <f t="shared" si="3"/>
        <v/>
      </c>
      <c r="F39" s="196" t="str">
        <f>IF(Play!C77="","",Play!C77)</f>
        <v/>
      </c>
      <c r="G39" s="196" t="str">
        <f>IF(Play!D77="","",Play!D77)</f>
        <v/>
      </c>
      <c r="H39" s="146" t="str">
        <f t="shared" si="4"/>
        <v/>
      </c>
      <c r="I39" s="187" t="str">
        <f t="shared" si="5"/>
        <v/>
      </c>
      <c r="J39" s="195" t="str">
        <f>IF(A39="","",Play!E77)</f>
        <v/>
      </c>
      <c r="K39" s="146" t="str">
        <f>IF(A39="","",IF(J39="","",IF(AND(H39="W",Bot!J39&gt;=0),$K$1,IF(AND(H39="W",Bot!J39&lt;=0),$K$2,IF(J39&gt;=$L$1,$K$1,IF(J39&lt;=$L$2,$K$2,""))))))</f>
        <v/>
      </c>
      <c r="L39" s="264" t="str">
        <f>IF($A39="","",'3Scont'!C45)</f>
        <v/>
      </c>
      <c r="M39" s="266" t="str">
        <f>IF($A38="","",'3Scont'!FZ45)</f>
        <v/>
      </c>
      <c r="N39" s="267" t="str">
        <f>IF($A38="","",'3Scont'!J45)</f>
        <v/>
      </c>
    </row>
    <row r="40" spans="1:14" ht="9.75" customHeight="1" x14ac:dyDescent="0.2">
      <c r="A40" s="296"/>
      <c r="B40" s="146" t="str">
        <f t="shared" si="0"/>
        <v/>
      </c>
      <c r="C40" s="146" t="str">
        <f t="shared" si="1"/>
        <v/>
      </c>
      <c r="D40" s="146">
        <f t="shared" si="2"/>
        <v>0</v>
      </c>
      <c r="E40" s="146" t="str">
        <f t="shared" si="3"/>
        <v/>
      </c>
      <c r="F40" s="196" t="str">
        <f>IF(Play!C78="","",Play!C78)</f>
        <v/>
      </c>
      <c r="G40" s="196" t="str">
        <f>IF(Play!D78="","",Play!D78)</f>
        <v/>
      </c>
      <c r="H40" s="146" t="str">
        <f t="shared" si="4"/>
        <v/>
      </c>
      <c r="I40" s="187" t="str">
        <f t="shared" si="5"/>
        <v/>
      </c>
      <c r="J40" s="195" t="str">
        <f>IF(A40="","",Play!E78)</f>
        <v/>
      </c>
      <c r="K40" s="146" t="str">
        <f>IF(A40="","",IF(J40="","",IF(AND(H40="W",Bot!J40&gt;=0),$K$1,IF(AND(H40="W",Bot!J40&lt;=0),$K$2,IF(J40&gt;=$L$1,$K$1,IF(J40&lt;=$L$2,$K$2,""))))))</f>
        <v/>
      </c>
      <c r="L40" s="264" t="str">
        <f>IF($A40="","",'3Scont'!C46)</f>
        <v/>
      </c>
      <c r="M40" s="266" t="str">
        <f>IF($A39="","",'3Scont'!FZ46)</f>
        <v/>
      </c>
      <c r="N40" s="267" t="str">
        <f>IF($A39="","",'3Scont'!J46)</f>
        <v/>
      </c>
    </row>
    <row r="41" spans="1:14" ht="9.75" customHeight="1" x14ac:dyDescent="0.2">
      <c r="A41" s="296"/>
      <c r="B41" s="146" t="str">
        <f t="shared" si="0"/>
        <v/>
      </c>
      <c r="C41" s="146" t="str">
        <f t="shared" si="1"/>
        <v/>
      </c>
      <c r="D41" s="146">
        <f t="shared" si="2"/>
        <v>0</v>
      </c>
      <c r="E41" s="146" t="str">
        <f t="shared" si="3"/>
        <v/>
      </c>
      <c r="F41" s="196" t="str">
        <f>IF(Play!C79="","",Play!C79)</f>
        <v/>
      </c>
      <c r="G41" s="196" t="str">
        <f>IF(Play!D79="","",Play!D79)</f>
        <v/>
      </c>
      <c r="H41" s="146" t="str">
        <f t="shared" si="4"/>
        <v/>
      </c>
      <c r="I41" s="187" t="str">
        <f t="shared" si="5"/>
        <v/>
      </c>
      <c r="J41" s="195" t="str">
        <f>IF(A41="","",Play!E79)</f>
        <v/>
      </c>
      <c r="K41" s="146" t="str">
        <f>IF(A41="","",IF(J41="","",IF(AND(H41="W",Bot!J41&gt;=0),$K$1,IF(AND(H41="W",Bot!J41&lt;=0),$K$2,IF(J41&gt;=$L$1,$K$1,IF(J41&lt;=$L$2,$K$2,""))))))</f>
        <v/>
      </c>
      <c r="L41" s="264" t="str">
        <f>IF($A41="","",'3Scont'!C47)</f>
        <v/>
      </c>
      <c r="M41" s="266" t="str">
        <f>IF($A40="","",'3Scont'!FZ47)</f>
        <v/>
      </c>
      <c r="N41" s="267" t="str">
        <f>IF($A40="","",'3Scont'!J47)</f>
        <v/>
      </c>
    </row>
    <row r="42" spans="1:14" ht="9.75" customHeight="1" x14ac:dyDescent="0.2">
      <c r="A42" s="296"/>
      <c r="B42" s="146" t="str">
        <f t="shared" si="0"/>
        <v/>
      </c>
      <c r="C42" s="146" t="str">
        <f t="shared" si="1"/>
        <v/>
      </c>
      <c r="D42" s="146">
        <f t="shared" si="2"/>
        <v>0</v>
      </c>
      <c r="E42" s="146" t="str">
        <f t="shared" si="3"/>
        <v/>
      </c>
      <c r="F42" s="196" t="str">
        <f>IF(Play!C80="","",Play!C80)</f>
        <v/>
      </c>
      <c r="G42" s="196" t="str">
        <f>IF(Play!D80="","",Play!D80)</f>
        <v/>
      </c>
      <c r="H42" s="146" t="str">
        <f t="shared" si="4"/>
        <v/>
      </c>
      <c r="I42" s="187" t="str">
        <f t="shared" si="5"/>
        <v/>
      </c>
      <c r="J42" s="195" t="str">
        <f>IF(A42="","",Play!E80)</f>
        <v/>
      </c>
      <c r="K42" s="146" t="str">
        <f>IF(A42="","",IF(J42="","",IF(AND(H42="W",Bot!J42&gt;=0),$K$1,IF(AND(H42="W",Bot!J42&lt;=0),$K$2,IF(J42&gt;=$L$1,$K$1,IF(J42&lt;=$L$2,$K$2,""))))))</f>
        <v/>
      </c>
      <c r="L42" s="264" t="str">
        <f>IF($A42="","",'3Scont'!C48)</f>
        <v/>
      </c>
      <c r="M42" s="266" t="str">
        <f>IF($A41="","",'3Scont'!FZ48)</f>
        <v/>
      </c>
      <c r="N42" s="267" t="str">
        <f>IF($A41="","",'3Scont'!J48)</f>
        <v/>
      </c>
    </row>
    <row r="43" spans="1:14" ht="9.75" customHeight="1" x14ac:dyDescent="0.2">
      <c r="A43" s="296"/>
      <c r="B43" s="146" t="str">
        <f t="shared" si="0"/>
        <v/>
      </c>
      <c r="C43" s="146" t="str">
        <f t="shared" si="1"/>
        <v/>
      </c>
      <c r="D43" s="146">
        <f t="shared" si="2"/>
        <v>0</v>
      </c>
      <c r="E43" s="146" t="str">
        <f t="shared" si="3"/>
        <v/>
      </c>
      <c r="F43" s="196" t="str">
        <f>IF(Play!C81="","",Play!C81)</f>
        <v/>
      </c>
      <c r="G43" s="196" t="str">
        <f>IF(Play!D81="","",Play!D81)</f>
        <v/>
      </c>
      <c r="H43" s="146" t="str">
        <f t="shared" si="4"/>
        <v/>
      </c>
      <c r="I43" s="187" t="str">
        <f t="shared" si="5"/>
        <v/>
      </c>
      <c r="J43" s="195" t="str">
        <f>IF(A43="","",Play!E81)</f>
        <v/>
      </c>
      <c r="K43" s="146" t="str">
        <f>IF(A43="","",IF(J43="","",IF(AND(H43="W",Bot!J43&gt;=0),$K$1,IF(AND(H43="W",Bot!J43&lt;=0),$K$2,IF(J43&gt;=$L$1,$K$1,IF(J43&lt;=$L$2,$K$2,""))))))</f>
        <v/>
      </c>
      <c r="L43" s="264" t="str">
        <f>IF($A43="","",'3Scont'!C49)</f>
        <v/>
      </c>
      <c r="M43" s="266" t="str">
        <f>IF($A42="","",'3Scont'!FZ49)</f>
        <v/>
      </c>
      <c r="N43" s="267" t="str">
        <f>IF($A42="","",'3Scont'!J49)</f>
        <v/>
      </c>
    </row>
    <row r="44" spans="1:14" ht="9.75" customHeight="1" x14ac:dyDescent="0.2">
      <c r="A44" s="296"/>
      <c r="B44" s="146" t="str">
        <f t="shared" si="0"/>
        <v/>
      </c>
      <c r="C44" s="146" t="str">
        <f t="shared" si="1"/>
        <v/>
      </c>
      <c r="D44" s="146">
        <f t="shared" si="2"/>
        <v>0</v>
      </c>
      <c r="E44" s="146" t="str">
        <f t="shared" si="3"/>
        <v/>
      </c>
      <c r="F44" s="196" t="str">
        <f>IF(Play!C82="","",Play!C82)</f>
        <v/>
      </c>
      <c r="G44" s="196" t="str">
        <f>IF(Play!D82="","",Play!D82)</f>
        <v/>
      </c>
      <c r="H44" s="146" t="str">
        <f t="shared" si="4"/>
        <v/>
      </c>
      <c r="I44" s="187" t="str">
        <f t="shared" si="5"/>
        <v/>
      </c>
      <c r="J44" s="195" t="str">
        <f>IF(A44="","",Play!E82)</f>
        <v/>
      </c>
      <c r="K44" s="146" t="str">
        <f>IF(A44="","",IF(J44="","",IF(AND(H44="W",Bot!J44&gt;=0),$K$1,IF(AND(H44="W",Bot!J44&lt;=0),$K$2,IF(J44&gt;=$L$1,$K$1,IF(J44&lt;=$L$2,$K$2,""))))))</f>
        <v/>
      </c>
      <c r="L44" s="264" t="str">
        <f>IF($A44="","",'3Scont'!C50)</f>
        <v/>
      </c>
      <c r="M44" s="266" t="str">
        <f>IF($A43="","",'3Scont'!FZ50)</f>
        <v/>
      </c>
      <c r="N44" s="267" t="str">
        <f>IF($A43="","",'3Scont'!J50)</f>
        <v/>
      </c>
    </row>
    <row r="45" spans="1:14" ht="9.75" customHeight="1" x14ac:dyDescent="0.2">
      <c r="A45" s="296"/>
      <c r="B45" s="146" t="str">
        <f t="shared" si="0"/>
        <v/>
      </c>
      <c r="C45" s="146" t="str">
        <f t="shared" si="1"/>
        <v/>
      </c>
      <c r="D45" s="146">
        <f t="shared" si="2"/>
        <v>0</v>
      </c>
      <c r="E45" s="146" t="str">
        <f t="shared" si="3"/>
        <v/>
      </c>
      <c r="F45" s="196" t="str">
        <f>IF(Play!C83="","",Play!C83)</f>
        <v/>
      </c>
      <c r="G45" s="196" t="str">
        <f>IF(Play!D83="","",Play!D83)</f>
        <v/>
      </c>
      <c r="H45" s="146" t="str">
        <f t="shared" si="4"/>
        <v/>
      </c>
      <c r="I45" s="187" t="str">
        <f t="shared" si="5"/>
        <v/>
      </c>
      <c r="J45" s="195" t="str">
        <f>IF(A45="","",Play!E83)</f>
        <v/>
      </c>
      <c r="K45" s="146" t="str">
        <f>IF(A45="","",IF(J45="","",IF(AND(H45="W",Bot!J45&gt;=0),$K$1,IF(AND(H45="W",Bot!J45&lt;=0),$K$2,IF(J45&gt;=$L$1,$K$1,IF(J45&lt;=$L$2,$K$2,""))))))</f>
        <v/>
      </c>
      <c r="L45" s="264" t="str">
        <f>IF($A45="","",'3Scont'!C51)</f>
        <v/>
      </c>
      <c r="M45" s="266" t="str">
        <f>IF($A44="","",'3Scont'!FZ51)</f>
        <v/>
      </c>
      <c r="N45" s="267" t="str">
        <f>IF($A44="","",'3Scont'!J51)</f>
        <v/>
      </c>
    </row>
    <row r="46" spans="1:14" ht="9.75" customHeight="1" x14ac:dyDescent="0.2">
      <c r="A46" s="296"/>
      <c r="B46" s="146" t="str">
        <f t="shared" si="0"/>
        <v/>
      </c>
      <c r="C46" s="146" t="str">
        <f t="shared" si="1"/>
        <v/>
      </c>
      <c r="D46" s="146">
        <f t="shared" si="2"/>
        <v>0</v>
      </c>
      <c r="E46" s="146" t="str">
        <f t="shared" si="3"/>
        <v/>
      </c>
      <c r="F46" s="196" t="str">
        <f>IF(Play!C84="","",Play!C84)</f>
        <v/>
      </c>
      <c r="G46" s="196" t="str">
        <f>IF(Play!D84="","",Play!D84)</f>
        <v/>
      </c>
      <c r="H46" s="146" t="str">
        <f t="shared" si="4"/>
        <v/>
      </c>
      <c r="I46" s="187" t="str">
        <f t="shared" si="5"/>
        <v/>
      </c>
      <c r="J46" s="195" t="str">
        <f>IF(A46="","",Play!E84)</f>
        <v/>
      </c>
      <c r="K46" s="146" t="str">
        <f>IF(A46="","",IF(J46="","",IF(AND(H46="W",Bot!J46&gt;=0),$K$1,IF(AND(H46="W",Bot!J46&lt;=0),$K$2,IF(J46&gt;=$L$1,$K$1,IF(J46&lt;=$L$2,$K$2,""))))))</f>
        <v/>
      </c>
      <c r="L46" s="264" t="str">
        <f>IF($A46="","",'3Scont'!C52)</f>
        <v/>
      </c>
      <c r="M46" s="266" t="str">
        <f>IF($A45="","",'3Scont'!FZ52)</f>
        <v/>
      </c>
      <c r="N46" s="267" t="str">
        <f>IF($A45="","",'3Scont'!J52)</f>
        <v/>
      </c>
    </row>
    <row r="47" spans="1:14" ht="9.75" customHeight="1" x14ac:dyDescent="0.2">
      <c r="A47" s="296"/>
      <c r="B47" s="146" t="str">
        <f t="shared" si="0"/>
        <v/>
      </c>
      <c r="C47" s="146" t="str">
        <f t="shared" si="1"/>
        <v/>
      </c>
      <c r="D47" s="146">
        <f t="shared" si="2"/>
        <v>0</v>
      </c>
      <c r="E47" s="146" t="str">
        <f t="shared" si="3"/>
        <v/>
      </c>
      <c r="F47" s="196" t="str">
        <f>IF(Play!C85="","",Play!C85)</f>
        <v/>
      </c>
      <c r="G47" s="196" t="str">
        <f>IF(Play!D85="","",Play!D85)</f>
        <v/>
      </c>
      <c r="H47" s="146" t="str">
        <f t="shared" si="4"/>
        <v/>
      </c>
      <c r="I47" s="187" t="str">
        <f t="shared" si="5"/>
        <v/>
      </c>
      <c r="J47" s="195" t="str">
        <f>IF(A47="","",Play!E85)</f>
        <v/>
      </c>
      <c r="K47" s="146" t="str">
        <f>IF(A47="","",IF(J47="","",IF(AND(H47="W",Bot!J47&gt;=0),$K$1,IF(AND(H47="W",Bot!J47&lt;=0),$K$2,IF(J47&gt;=$L$1,$K$1,IF(J47&lt;=$L$2,$K$2,""))))))</f>
        <v/>
      </c>
      <c r="L47" s="264" t="str">
        <f>IF($A47="","",'3Scont'!C53)</f>
        <v/>
      </c>
      <c r="M47" s="266" t="str">
        <f>IF($A46="","",'3Scont'!FZ53)</f>
        <v/>
      </c>
      <c r="N47" s="267" t="str">
        <f>IF($A46="","",'3Scont'!J53)</f>
        <v/>
      </c>
    </row>
    <row r="48" spans="1:14" ht="9.75" customHeight="1" x14ac:dyDescent="0.2">
      <c r="A48" s="296"/>
      <c r="B48" s="146" t="str">
        <f t="shared" si="0"/>
        <v/>
      </c>
      <c r="C48" s="146" t="str">
        <f t="shared" si="1"/>
        <v/>
      </c>
      <c r="D48" s="146">
        <f t="shared" si="2"/>
        <v>0</v>
      </c>
      <c r="E48" s="146" t="str">
        <f t="shared" si="3"/>
        <v/>
      </c>
      <c r="F48" s="196" t="str">
        <f>IF(Play!C86="","",Play!C86)</f>
        <v/>
      </c>
      <c r="G48" s="196" t="str">
        <f>IF(Play!D86="","",Play!D86)</f>
        <v/>
      </c>
      <c r="H48" s="146" t="str">
        <f t="shared" si="4"/>
        <v/>
      </c>
      <c r="I48" s="187" t="str">
        <f t="shared" si="5"/>
        <v/>
      </c>
      <c r="J48" s="195" t="str">
        <f>IF(A48="","",Play!E86)</f>
        <v/>
      </c>
      <c r="K48" s="146" t="str">
        <f>IF(A48="","",IF(J48="","",IF(AND(H48="W",Bot!J48&gt;=0),$K$1,IF(AND(H48="W",Bot!J48&lt;=0),$K$2,IF(J48&gt;=$L$1,$K$1,IF(J48&lt;=$L$2,$K$2,""))))))</f>
        <v/>
      </c>
      <c r="L48" s="264" t="str">
        <f>IF($A48="","",'3Scont'!C54)</f>
        <v/>
      </c>
      <c r="M48" s="266" t="str">
        <f>IF($A47="","",'3Scont'!FZ54)</f>
        <v/>
      </c>
      <c r="N48" s="267" t="str">
        <f>IF($A47="","",'3Scont'!J54)</f>
        <v/>
      </c>
    </row>
    <row r="49" spans="1:14" ht="9.75" customHeight="1" x14ac:dyDescent="0.2">
      <c r="A49" s="296"/>
      <c r="B49" s="146" t="str">
        <f t="shared" si="0"/>
        <v/>
      </c>
      <c r="C49" s="146" t="str">
        <f t="shared" si="1"/>
        <v/>
      </c>
      <c r="D49" s="146">
        <f t="shared" si="2"/>
        <v>0</v>
      </c>
      <c r="E49" s="146" t="str">
        <f t="shared" si="3"/>
        <v/>
      </c>
      <c r="F49" s="196" t="str">
        <f>IF(Play!C87="","",Play!C87)</f>
        <v/>
      </c>
      <c r="G49" s="196" t="str">
        <f>IF(Play!D87="","",Play!D87)</f>
        <v/>
      </c>
      <c r="H49" s="146" t="str">
        <f t="shared" si="4"/>
        <v/>
      </c>
      <c r="I49" s="187" t="str">
        <f t="shared" si="5"/>
        <v/>
      </c>
      <c r="J49" s="195" t="str">
        <f>IF(A49="","",Play!E87)</f>
        <v/>
      </c>
      <c r="K49" s="146" t="str">
        <f>IF(A49="","",IF(J49="","",IF(AND(H49="W",Bot!J49&gt;=0),$K$1,IF(AND(H49="W",Bot!J49&lt;=0),$K$2,IF(J49&gt;=$L$1,$K$1,IF(J49&lt;=$L$2,$K$2,""))))))</f>
        <v/>
      </c>
      <c r="L49" s="264" t="str">
        <f>IF($A49="","",'3Scont'!C55)</f>
        <v/>
      </c>
      <c r="M49" s="266" t="str">
        <f>IF($A48="","",'3Scont'!FZ55)</f>
        <v/>
      </c>
      <c r="N49" s="267" t="str">
        <f>IF($A48="","",'3Scont'!J55)</f>
        <v/>
      </c>
    </row>
    <row r="50" spans="1:14" ht="9.75" customHeight="1" x14ac:dyDescent="0.2">
      <c r="A50" s="296"/>
      <c r="B50" s="146" t="str">
        <f t="shared" si="0"/>
        <v/>
      </c>
      <c r="C50" s="146" t="str">
        <f t="shared" si="1"/>
        <v/>
      </c>
      <c r="D50" s="146">
        <f t="shared" si="2"/>
        <v>0</v>
      </c>
      <c r="E50" s="146" t="str">
        <f t="shared" si="3"/>
        <v/>
      </c>
      <c r="F50" s="196" t="str">
        <f>IF(Play!C88="","",Play!C88)</f>
        <v/>
      </c>
      <c r="G50" s="196" t="str">
        <f>IF(Play!D88="","",Play!D88)</f>
        <v/>
      </c>
      <c r="H50" s="146" t="str">
        <f t="shared" si="4"/>
        <v/>
      </c>
      <c r="I50" s="187" t="str">
        <f t="shared" si="5"/>
        <v/>
      </c>
      <c r="J50" s="195" t="str">
        <f>IF(A50="","",Play!E88)</f>
        <v/>
      </c>
      <c r="K50" s="146" t="str">
        <f>IF(A50="","",IF(J50="","",IF(AND(H50="W",Bot!J50&gt;=0),$K$1,IF(AND(H50="W",Bot!J50&lt;=0),$K$2,IF(J50&gt;=$L$1,$K$1,IF(J50&lt;=$L$2,$K$2,""))))))</f>
        <v/>
      </c>
      <c r="L50" s="264" t="str">
        <f>IF($A50="","",'3Scont'!C56)</f>
        <v/>
      </c>
      <c r="M50" s="266" t="str">
        <f>IF($A49="","",'3Scont'!FZ56)</f>
        <v/>
      </c>
      <c r="N50" s="267" t="str">
        <f>IF($A49="","",'3Scont'!J56)</f>
        <v/>
      </c>
    </row>
    <row r="51" spans="1:14" ht="9.75" customHeight="1" x14ac:dyDescent="0.2">
      <c r="A51" s="296"/>
      <c r="B51" s="146" t="str">
        <f t="shared" ref="B51:B82" si="6">IF(A51="","",IF(F52="","DB",IF(AND(F52=F51,G52=G51),"rebet",F52&amp;",")))</f>
        <v/>
      </c>
      <c r="C51" s="146" t="str">
        <f t="shared" ref="C51:C82" si="7">IF(K51="","",K51)</f>
        <v/>
      </c>
      <c r="D51" s="146">
        <f t="shared" ref="D51:D82" si="8">IF(I51="",0,I51)</f>
        <v>0</v>
      </c>
      <c r="E51" s="146" t="str">
        <f t="shared" ref="E51:E82" si="9">IF(G52="","",G52&amp;",")</f>
        <v/>
      </c>
      <c r="F51" s="196" t="str">
        <f>IF(Play!C89="","",Play!C89)</f>
        <v/>
      </c>
      <c r="G51" s="196" t="str">
        <f>IF(Play!D89="","",Play!D89)</f>
        <v/>
      </c>
      <c r="H51" s="146" t="str">
        <f t="shared" ref="H51:H82" si="10">IF(OR(J51="",F51=""),"",IF(J51&lt;J50,"L","W"))</f>
        <v/>
      </c>
      <c r="I51" s="187" t="str">
        <f t="shared" ref="I51:I82" si="11">IF(OR(J51="",F51=""),"",J51-J50)</f>
        <v/>
      </c>
      <c r="J51" s="195" t="str">
        <f>IF(A51="","",Play!E89)</f>
        <v/>
      </c>
      <c r="K51" s="146" t="str">
        <f>IF(A51="","",IF(J51="","",IF(AND(H51="W",Bot!J51&gt;=0),$K$1,IF(AND(H51="W",Bot!J51&lt;=0),$K$2,IF(J51&gt;=$L$1,$K$1,IF(J51&lt;=$L$2,$K$2,""))))))</f>
        <v/>
      </c>
      <c r="L51" s="264" t="str">
        <f>IF($A51="","",'3Scont'!C57)</f>
        <v/>
      </c>
      <c r="M51" s="266" t="str">
        <f>IF($A50="","",'3Scont'!FZ57)</f>
        <v/>
      </c>
      <c r="N51" s="267" t="str">
        <f>IF($A50="","",'3Scont'!J57)</f>
        <v/>
      </c>
    </row>
    <row r="52" spans="1:14" ht="9.75" customHeight="1" x14ac:dyDescent="0.2">
      <c r="A52" s="296"/>
      <c r="B52" s="146" t="str">
        <f t="shared" si="6"/>
        <v/>
      </c>
      <c r="C52" s="146" t="str">
        <f t="shared" si="7"/>
        <v/>
      </c>
      <c r="D52" s="146">
        <f t="shared" si="8"/>
        <v>0</v>
      </c>
      <c r="E52" s="146" t="str">
        <f t="shared" si="9"/>
        <v/>
      </c>
      <c r="F52" s="196" t="str">
        <f>IF(Play!C90="","",Play!C90)</f>
        <v/>
      </c>
      <c r="G52" s="196" t="str">
        <f>IF(Play!D90="","",Play!D90)</f>
        <v/>
      </c>
      <c r="H52" s="146" t="str">
        <f t="shared" si="10"/>
        <v/>
      </c>
      <c r="I52" s="187" t="str">
        <f t="shared" si="11"/>
        <v/>
      </c>
      <c r="J52" s="195" t="str">
        <f>IF(A52="","",Play!E90)</f>
        <v/>
      </c>
      <c r="K52" s="146" t="str">
        <f>IF(A52="","",IF(J52="","",IF(AND(H52="W",Bot!J52&gt;=0),$K$1,IF(AND(H52="W",Bot!J52&lt;=0),$K$2,IF(J52&gt;=$L$1,$K$1,IF(J52&lt;=$L$2,$K$2,""))))))</f>
        <v/>
      </c>
      <c r="L52" s="264" t="str">
        <f>IF($A52="","",'3Scont'!C58)</f>
        <v/>
      </c>
      <c r="M52" s="266" t="str">
        <f>IF($A51="","",'3Scont'!FZ58)</f>
        <v/>
      </c>
      <c r="N52" s="267" t="str">
        <f>IF($A51="","",'3Scont'!J58)</f>
        <v/>
      </c>
    </row>
    <row r="53" spans="1:14" ht="9.75" customHeight="1" x14ac:dyDescent="0.2">
      <c r="A53" s="296"/>
      <c r="B53" s="146" t="str">
        <f t="shared" si="6"/>
        <v/>
      </c>
      <c r="C53" s="146" t="str">
        <f t="shared" si="7"/>
        <v/>
      </c>
      <c r="D53" s="146">
        <f t="shared" si="8"/>
        <v>0</v>
      </c>
      <c r="E53" s="146" t="str">
        <f t="shared" si="9"/>
        <v/>
      </c>
      <c r="F53" s="196" t="str">
        <f>IF(Play!C91="","",Play!C91)</f>
        <v/>
      </c>
      <c r="G53" s="196" t="str">
        <f>IF(Play!D91="","",Play!D91)</f>
        <v/>
      </c>
      <c r="H53" s="146" t="str">
        <f t="shared" si="10"/>
        <v/>
      </c>
      <c r="I53" s="187" t="str">
        <f t="shared" si="11"/>
        <v/>
      </c>
      <c r="J53" s="195" t="str">
        <f>IF(A53="","",Play!E91)</f>
        <v/>
      </c>
      <c r="K53" s="146" t="str">
        <f>IF(A53="","",IF(J53="","",IF(AND(H53="W",Bot!J53&gt;=0),$K$1,IF(AND(H53="W",Bot!J53&lt;=0),$K$2,IF(J53&gt;=$L$1,$K$1,IF(J53&lt;=$L$2,$K$2,""))))))</f>
        <v/>
      </c>
      <c r="L53" s="264" t="str">
        <f>IF($A53="","",'3Scont'!C59)</f>
        <v/>
      </c>
      <c r="M53" s="266" t="str">
        <f>IF($A52="","",'3Scont'!FZ59)</f>
        <v/>
      </c>
      <c r="N53" s="267" t="str">
        <f>IF($A52="","",'3Scont'!J59)</f>
        <v/>
      </c>
    </row>
    <row r="54" spans="1:14" ht="9.75" customHeight="1" x14ac:dyDescent="0.2">
      <c r="A54" s="296"/>
      <c r="B54" s="146" t="str">
        <f t="shared" si="6"/>
        <v/>
      </c>
      <c r="C54" s="146" t="str">
        <f t="shared" si="7"/>
        <v/>
      </c>
      <c r="D54" s="146">
        <f t="shared" si="8"/>
        <v>0</v>
      </c>
      <c r="E54" s="146" t="str">
        <f t="shared" si="9"/>
        <v/>
      </c>
      <c r="F54" s="196" t="str">
        <f>IF(Play!C92="","",Play!C92)</f>
        <v/>
      </c>
      <c r="G54" s="196" t="str">
        <f>IF(Play!D92="","",Play!D92)</f>
        <v/>
      </c>
      <c r="H54" s="146" t="str">
        <f t="shared" si="10"/>
        <v/>
      </c>
      <c r="I54" s="187" t="str">
        <f t="shared" si="11"/>
        <v/>
      </c>
      <c r="J54" s="195" t="str">
        <f>IF(A54="","",Play!E92)</f>
        <v/>
      </c>
      <c r="K54" s="146" t="str">
        <f>IF(A54="","",IF(J54="","",IF(AND(H54="W",Bot!J54&gt;=0),$K$1,IF(AND(H54="W",Bot!J54&lt;=0),$K$2,IF(J54&gt;=$L$1,$K$1,IF(J54&lt;=$L$2,$K$2,""))))))</f>
        <v/>
      </c>
      <c r="L54" s="264" t="str">
        <f>IF($A54="","",'3Scont'!C60)</f>
        <v/>
      </c>
      <c r="M54" s="266" t="str">
        <f>IF($A53="","",'3Scont'!FZ60)</f>
        <v/>
      </c>
      <c r="N54" s="267" t="str">
        <f>IF($A53="","",'3Scont'!J60)</f>
        <v/>
      </c>
    </row>
    <row r="55" spans="1:14" ht="9.75" customHeight="1" x14ac:dyDescent="0.2">
      <c r="A55" s="296"/>
      <c r="B55" s="146" t="str">
        <f t="shared" si="6"/>
        <v/>
      </c>
      <c r="C55" s="146" t="str">
        <f t="shared" si="7"/>
        <v/>
      </c>
      <c r="D55" s="146">
        <f t="shared" si="8"/>
        <v>0</v>
      </c>
      <c r="E55" s="146" t="str">
        <f t="shared" si="9"/>
        <v/>
      </c>
      <c r="F55" s="196" t="str">
        <f>IF(Play!C93="","",Play!C93)</f>
        <v/>
      </c>
      <c r="G55" s="196" t="str">
        <f>IF(Play!D93="","",Play!D93)</f>
        <v/>
      </c>
      <c r="H55" s="146" t="str">
        <f t="shared" si="10"/>
        <v/>
      </c>
      <c r="I55" s="187" t="str">
        <f t="shared" si="11"/>
        <v/>
      </c>
      <c r="J55" s="195" t="str">
        <f>IF(A55="","",Play!E93)</f>
        <v/>
      </c>
      <c r="K55" s="146" t="str">
        <f>IF(A55="","",IF(J55="","",IF(AND(H55="W",Bot!J55&gt;=0),$K$1,IF(AND(H55="W",Bot!J55&lt;=0),$K$2,IF(J55&gt;=$L$1,$K$1,IF(J55&lt;=$L$2,$K$2,""))))))</f>
        <v/>
      </c>
      <c r="L55" s="264" t="str">
        <f>IF($A55="","",'3Scont'!C61)</f>
        <v/>
      </c>
      <c r="M55" s="266" t="str">
        <f>IF($A54="","",'3Scont'!FZ61)</f>
        <v/>
      </c>
      <c r="N55" s="267" t="str">
        <f>IF($A54="","",'3Scont'!J61)</f>
        <v/>
      </c>
    </row>
    <row r="56" spans="1:14" ht="9.75" customHeight="1" x14ac:dyDescent="0.2">
      <c r="A56" s="296"/>
      <c r="B56" s="146" t="str">
        <f t="shared" si="6"/>
        <v/>
      </c>
      <c r="C56" s="146" t="str">
        <f t="shared" si="7"/>
        <v/>
      </c>
      <c r="D56" s="146">
        <f t="shared" si="8"/>
        <v>0</v>
      </c>
      <c r="E56" s="146" t="str">
        <f t="shared" si="9"/>
        <v/>
      </c>
      <c r="F56" s="196" t="str">
        <f>IF(Play!C94="","",Play!C94)</f>
        <v/>
      </c>
      <c r="G56" s="196" t="str">
        <f>IF(Play!D94="","",Play!D94)</f>
        <v/>
      </c>
      <c r="H56" s="146" t="str">
        <f t="shared" si="10"/>
        <v/>
      </c>
      <c r="I56" s="187" t="str">
        <f t="shared" si="11"/>
        <v/>
      </c>
      <c r="J56" s="195" t="str">
        <f>IF(A56="","",Play!E94)</f>
        <v/>
      </c>
      <c r="K56" s="146" t="str">
        <f>IF(A56="","",IF(J56="","",IF(AND(H56="W",Bot!J56&gt;=0),$K$1,IF(AND(H56="W",Bot!J56&lt;=0),$K$2,IF(J56&gt;=$L$1,$K$1,IF(J56&lt;=$L$2,$K$2,""))))))</f>
        <v/>
      </c>
      <c r="L56" s="264" t="str">
        <f>IF($A56="","",'3Scont'!C62)</f>
        <v/>
      </c>
      <c r="M56" s="266" t="str">
        <f>IF($A55="","",'3Scont'!FZ62)</f>
        <v/>
      </c>
      <c r="N56" s="267" t="str">
        <f>IF($A55="","",'3Scont'!J62)</f>
        <v/>
      </c>
    </row>
    <row r="57" spans="1:14" ht="9.75" customHeight="1" x14ac:dyDescent="0.2">
      <c r="A57" s="296"/>
      <c r="B57" s="146" t="str">
        <f t="shared" si="6"/>
        <v/>
      </c>
      <c r="C57" s="146" t="str">
        <f t="shared" si="7"/>
        <v/>
      </c>
      <c r="D57" s="146">
        <f t="shared" si="8"/>
        <v>0</v>
      </c>
      <c r="E57" s="146" t="str">
        <f t="shared" si="9"/>
        <v/>
      </c>
      <c r="F57" s="196" t="str">
        <f>IF(Play!C95="","",Play!C95)</f>
        <v/>
      </c>
      <c r="G57" s="196" t="str">
        <f>IF(Play!D95="","",Play!D95)</f>
        <v/>
      </c>
      <c r="H57" s="146" t="str">
        <f t="shared" si="10"/>
        <v/>
      </c>
      <c r="I57" s="187" t="str">
        <f t="shared" si="11"/>
        <v/>
      </c>
      <c r="J57" s="195" t="str">
        <f>IF(A57="","",Play!E95)</f>
        <v/>
      </c>
      <c r="K57" s="146" t="str">
        <f>IF(A57="","",IF(J57="","",IF(AND(H57="W",Bot!J57&gt;=0),$K$1,IF(AND(H57="W",Bot!J57&lt;=0),$K$2,IF(J57&gt;=$L$1,$K$1,IF(J57&lt;=$L$2,$K$2,""))))))</f>
        <v/>
      </c>
      <c r="L57" s="264" t="str">
        <f>IF($A57="","",'3Scont'!C63)</f>
        <v/>
      </c>
      <c r="M57" s="266" t="str">
        <f>IF($A56="","",'3Scont'!FZ63)</f>
        <v/>
      </c>
      <c r="N57" s="267" t="str">
        <f>IF($A56="","",'3Scont'!J63)</f>
        <v/>
      </c>
    </row>
    <row r="58" spans="1:14" ht="9.75" customHeight="1" x14ac:dyDescent="0.2">
      <c r="A58" s="296"/>
      <c r="B58" s="146" t="str">
        <f t="shared" si="6"/>
        <v/>
      </c>
      <c r="C58" s="146" t="str">
        <f t="shared" si="7"/>
        <v/>
      </c>
      <c r="D58" s="146">
        <f t="shared" si="8"/>
        <v>0</v>
      </c>
      <c r="E58" s="146" t="str">
        <f t="shared" si="9"/>
        <v/>
      </c>
      <c r="F58" s="196" t="str">
        <f>IF(Play!C96="","",Play!C96)</f>
        <v/>
      </c>
      <c r="G58" s="196" t="str">
        <f>IF(Play!D96="","",Play!D96)</f>
        <v/>
      </c>
      <c r="H58" s="146" t="str">
        <f t="shared" si="10"/>
        <v/>
      </c>
      <c r="I58" s="187" t="str">
        <f t="shared" si="11"/>
        <v/>
      </c>
      <c r="J58" s="195" t="str">
        <f>IF(A58="","",Play!E96)</f>
        <v/>
      </c>
      <c r="K58" s="146" t="str">
        <f>IF(A58="","",IF(J58="","",IF(AND(H58="W",Bot!J58&gt;=0),$K$1,IF(AND(H58="W",Bot!J58&lt;=0),$K$2,IF(J58&gt;=$L$1,$K$1,IF(J58&lt;=$L$2,$K$2,""))))))</f>
        <v/>
      </c>
      <c r="L58" s="264" t="str">
        <f>IF($A58="","",'3Scont'!C64)</f>
        <v/>
      </c>
      <c r="M58" s="266" t="str">
        <f>IF($A57="","",'3Scont'!FZ64)</f>
        <v/>
      </c>
      <c r="N58" s="267" t="str">
        <f>IF($A57="","",'3Scont'!J64)</f>
        <v/>
      </c>
    </row>
    <row r="59" spans="1:14" ht="9.75" customHeight="1" x14ac:dyDescent="0.2">
      <c r="A59" s="296"/>
      <c r="B59" s="146" t="str">
        <f t="shared" si="6"/>
        <v/>
      </c>
      <c r="C59" s="146" t="str">
        <f t="shared" si="7"/>
        <v/>
      </c>
      <c r="D59" s="146">
        <f t="shared" si="8"/>
        <v>0</v>
      </c>
      <c r="E59" s="146" t="str">
        <f t="shared" si="9"/>
        <v/>
      </c>
      <c r="F59" s="196" t="str">
        <f>IF(Play!C97="","",Play!C97)</f>
        <v/>
      </c>
      <c r="G59" s="196" t="str">
        <f>IF(Play!D97="","",Play!D97)</f>
        <v/>
      </c>
      <c r="H59" s="146" t="str">
        <f t="shared" si="10"/>
        <v/>
      </c>
      <c r="I59" s="187" t="str">
        <f t="shared" si="11"/>
        <v/>
      </c>
      <c r="J59" s="195" t="str">
        <f>IF(A59="","",Play!E97)</f>
        <v/>
      </c>
      <c r="K59" s="146" t="str">
        <f>IF(A59="","",IF(J59="","",IF(AND(H59="W",Bot!J59&gt;=0),$K$1,IF(AND(H59="W",Bot!J59&lt;=0),$K$2,IF(J59&gt;=$L$1,$K$1,IF(J59&lt;=$L$2,$K$2,""))))))</f>
        <v/>
      </c>
      <c r="L59" s="264" t="str">
        <f>IF($A59="","",'3Scont'!C65)</f>
        <v/>
      </c>
      <c r="M59" s="266" t="str">
        <f>IF($A58="","",'3Scont'!FZ65)</f>
        <v/>
      </c>
      <c r="N59" s="267" t="str">
        <f>IF($A58="","",'3Scont'!J65)</f>
        <v/>
      </c>
    </row>
    <row r="60" spans="1:14" ht="9.75" customHeight="1" x14ac:dyDescent="0.2">
      <c r="A60" s="296"/>
      <c r="B60" s="146" t="str">
        <f t="shared" si="6"/>
        <v/>
      </c>
      <c r="C60" s="146" t="str">
        <f t="shared" si="7"/>
        <v/>
      </c>
      <c r="D60" s="146">
        <f t="shared" si="8"/>
        <v>0</v>
      </c>
      <c r="E60" s="146" t="str">
        <f t="shared" si="9"/>
        <v/>
      </c>
      <c r="F60" s="196" t="str">
        <f>IF(Play!C98="","",Play!C98)</f>
        <v/>
      </c>
      <c r="G60" s="196" t="str">
        <f>IF(Play!D98="","",Play!D98)</f>
        <v/>
      </c>
      <c r="H60" s="146" t="str">
        <f t="shared" si="10"/>
        <v/>
      </c>
      <c r="I60" s="187" t="str">
        <f t="shared" si="11"/>
        <v/>
      </c>
      <c r="J60" s="195" t="str">
        <f>IF(A60="","",Play!E98)</f>
        <v/>
      </c>
      <c r="K60" s="146" t="str">
        <f>IF(A60="","",IF(J60="","",IF(AND(H60="W",Bot!J60&gt;=0),$K$1,IF(AND(H60="W",Bot!J60&lt;=0),$K$2,IF(J60&gt;=$L$1,$K$1,IF(J60&lt;=$L$2,$K$2,""))))))</f>
        <v/>
      </c>
      <c r="L60" s="264" t="str">
        <f>IF($A60="","",'3Scont'!C66)</f>
        <v/>
      </c>
      <c r="M60" s="266" t="str">
        <f>IF($A59="","",'3Scont'!FZ66)</f>
        <v/>
      </c>
      <c r="N60" s="267" t="str">
        <f>IF($A59="","",'3Scont'!J66)</f>
        <v/>
      </c>
    </row>
    <row r="61" spans="1:14" ht="9.75" customHeight="1" x14ac:dyDescent="0.2">
      <c r="A61" s="296"/>
      <c r="B61" s="146" t="str">
        <f t="shared" si="6"/>
        <v/>
      </c>
      <c r="C61" s="146" t="str">
        <f t="shared" si="7"/>
        <v/>
      </c>
      <c r="D61" s="146">
        <f t="shared" si="8"/>
        <v>0</v>
      </c>
      <c r="E61" s="146" t="str">
        <f t="shared" si="9"/>
        <v/>
      </c>
      <c r="F61" s="196" t="str">
        <f>IF(Play!C99="","",Play!C99)</f>
        <v/>
      </c>
      <c r="G61" s="196" t="str">
        <f>IF(Play!D99="","",Play!D99)</f>
        <v/>
      </c>
      <c r="H61" s="146" t="str">
        <f t="shared" si="10"/>
        <v/>
      </c>
      <c r="I61" s="187" t="str">
        <f t="shared" si="11"/>
        <v/>
      </c>
      <c r="J61" s="195" t="str">
        <f>IF(A61="","",Play!E99)</f>
        <v/>
      </c>
      <c r="K61" s="146" t="str">
        <f>IF(A61="","",IF(J61="","",IF(AND(H61="W",Bot!J61&gt;=0),$K$1,IF(AND(H61="W",Bot!J61&lt;=0),$K$2,IF(J61&gt;=$L$1,$K$1,IF(J61&lt;=$L$2,$K$2,""))))))</f>
        <v/>
      </c>
      <c r="L61" s="264" t="str">
        <f>IF($A61="","",'3Scont'!C67)</f>
        <v/>
      </c>
      <c r="M61" s="266" t="str">
        <f>IF($A60="","",'3Scont'!FZ67)</f>
        <v/>
      </c>
      <c r="N61" s="267" t="str">
        <f>IF($A60="","",'3Scont'!J67)</f>
        <v/>
      </c>
    </row>
    <row r="62" spans="1:14" ht="9.75" customHeight="1" x14ac:dyDescent="0.2">
      <c r="A62" s="296"/>
      <c r="B62" s="146" t="str">
        <f t="shared" si="6"/>
        <v/>
      </c>
      <c r="C62" s="146" t="str">
        <f t="shared" si="7"/>
        <v/>
      </c>
      <c r="D62" s="146">
        <f t="shared" si="8"/>
        <v>0</v>
      </c>
      <c r="E62" s="146" t="str">
        <f t="shared" si="9"/>
        <v/>
      </c>
      <c r="F62" s="196" t="str">
        <f>IF(Play!C100="","",Play!C100)</f>
        <v/>
      </c>
      <c r="G62" s="196" t="str">
        <f>IF(Play!D100="","",Play!D100)</f>
        <v/>
      </c>
      <c r="H62" s="146" t="str">
        <f t="shared" si="10"/>
        <v/>
      </c>
      <c r="I62" s="187" t="str">
        <f t="shared" si="11"/>
        <v/>
      </c>
      <c r="J62" s="195" t="str">
        <f>IF(A62="","",Play!E100)</f>
        <v/>
      </c>
      <c r="K62" s="146" t="str">
        <f>IF(A62="","",IF(J62="","",IF(AND(H62="W",Bot!J62&gt;=0),$K$1,IF(AND(H62="W",Bot!J62&lt;=0),$K$2,IF(J62&gt;=$L$1,$K$1,IF(J62&lt;=$L$2,$K$2,""))))))</f>
        <v/>
      </c>
      <c r="L62" s="264" t="str">
        <f>IF($A62="","",'3Scont'!C68)</f>
        <v/>
      </c>
      <c r="M62" s="266" t="str">
        <f>IF($A61="","",'3Scont'!FZ68)</f>
        <v/>
      </c>
      <c r="N62" s="267" t="str">
        <f>IF($A61="","",'3Scont'!J68)</f>
        <v/>
      </c>
    </row>
    <row r="63" spans="1:14" ht="9.75" customHeight="1" x14ac:dyDescent="0.2">
      <c r="A63" s="296"/>
      <c r="B63" s="146" t="str">
        <f t="shared" si="6"/>
        <v/>
      </c>
      <c r="C63" s="146" t="str">
        <f t="shared" si="7"/>
        <v/>
      </c>
      <c r="D63" s="146">
        <f t="shared" si="8"/>
        <v>0</v>
      </c>
      <c r="E63" s="146" t="str">
        <f t="shared" si="9"/>
        <v/>
      </c>
      <c r="F63" s="196" t="str">
        <f>IF(Play!C101="","",Play!C101)</f>
        <v/>
      </c>
      <c r="G63" s="196" t="str">
        <f>IF(Play!D101="","",Play!D101)</f>
        <v/>
      </c>
      <c r="H63" s="146" t="str">
        <f t="shared" si="10"/>
        <v/>
      </c>
      <c r="I63" s="187" t="str">
        <f t="shared" si="11"/>
        <v/>
      </c>
      <c r="J63" s="195" t="str">
        <f>IF(A63="","",Play!E101)</f>
        <v/>
      </c>
      <c r="K63" s="146" t="str">
        <f>IF(A63="","",IF(J63="","",IF(AND(H63="W",Bot!J63&gt;=0),$K$1,IF(AND(H63="W",Bot!J63&lt;=0),$K$2,IF(J63&gt;=$L$1,$K$1,IF(J63&lt;=$L$2,$K$2,""))))))</f>
        <v/>
      </c>
      <c r="L63" s="264" t="str">
        <f>IF($A63="","",'3Scont'!C69)</f>
        <v/>
      </c>
      <c r="M63" s="266" t="str">
        <f>IF($A62="","",'3Scont'!FZ69)</f>
        <v/>
      </c>
      <c r="N63" s="267" t="str">
        <f>IF($A62="","",'3Scont'!J69)</f>
        <v/>
      </c>
    </row>
    <row r="64" spans="1:14" ht="9.75" customHeight="1" x14ac:dyDescent="0.2">
      <c r="A64" s="296"/>
      <c r="B64" s="146" t="str">
        <f t="shared" si="6"/>
        <v/>
      </c>
      <c r="C64" s="146" t="str">
        <f t="shared" si="7"/>
        <v/>
      </c>
      <c r="D64" s="146">
        <f t="shared" si="8"/>
        <v>0</v>
      </c>
      <c r="E64" s="146" t="str">
        <f t="shared" si="9"/>
        <v/>
      </c>
      <c r="F64" s="196" t="str">
        <f>IF(Play!C102="","",Play!C102)</f>
        <v/>
      </c>
      <c r="G64" s="196" t="str">
        <f>IF(Play!D102="","",Play!D102)</f>
        <v/>
      </c>
      <c r="H64" s="146" t="str">
        <f t="shared" si="10"/>
        <v/>
      </c>
      <c r="I64" s="187" t="str">
        <f t="shared" si="11"/>
        <v/>
      </c>
      <c r="J64" s="195" t="str">
        <f>IF(A64="","",Play!E102)</f>
        <v/>
      </c>
      <c r="K64" s="146" t="str">
        <f>IF(A64="","",IF(J64="","",IF(AND(H64="W",Bot!J64&gt;=0),$K$1,IF(AND(H64="W",Bot!J64&lt;=0),$K$2,IF(J64&gt;=$L$1,$K$1,IF(J64&lt;=$L$2,$K$2,""))))))</f>
        <v/>
      </c>
      <c r="L64" s="264" t="str">
        <f>IF($A64="","",'3Scont'!C70)</f>
        <v/>
      </c>
      <c r="M64" s="266" t="str">
        <f>IF($A63="","",'3Scont'!FZ70)</f>
        <v/>
      </c>
      <c r="N64" s="267" t="str">
        <f>IF($A63="","",'3Scont'!J70)</f>
        <v/>
      </c>
    </row>
    <row r="65" spans="1:14" ht="9.75" customHeight="1" x14ac:dyDescent="0.2">
      <c r="A65" s="296"/>
      <c r="B65" s="146" t="str">
        <f t="shared" si="6"/>
        <v/>
      </c>
      <c r="C65" s="146" t="str">
        <f t="shared" si="7"/>
        <v/>
      </c>
      <c r="D65" s="146">
        <f t="shared" si="8"/>
        <v>0</v>
      </c>
      <c r="E65" s="146" t="str">
        <f t="shared" si="9"/>
        <v/>
      </c>
      <c r="F65" s="196" t="str">
        <f>IF(Play!C103="","",Play!C103)</f>
        <v/>
      </c>
      <c r="G65" s="196" t="str">
        <f>IF(Play!D103="","",Play!D103)</f>
        <v/>
      </c>
      <c r="H65" s="146" t="str">
        <f t="shared" si="10"/>
        <v/>
      </c>
      <c r="I65" s="187" t="str">
        <f t="shared" si="11"/>
        <v/>
      </c>
      <c r="J65" s="195" t="str">
        <f>IF(A65="","",Play!E103)</f>
        <v/>
      </c>
      <c r="K65" s="146" t="str">
        <f>IF(A65="","",IF(J65="","",IF(AND(H65="W",Bot!J65&gt;=0),$K$1,IF(AND(H65="W",Bot!J65&lt;=0),$K$2,IF(J65&gt;=$L$1,$K$1,IF(J65&lt;=$L$2,$K$2,""))))))</f>
        <v/>
      </c>
      <c r="L65" s="264" t="str">
        <f>IF($A65="","",'3Scont'!C71)</f>
        <v/>
      </c>
      <c r="M65" s="266" t="str">
        <f>IF($A64="","",'3Scont'!FZ71)</f>
        <v/>
      </c>
      <c r="N65" s="267" t="str">
        <f>IF($A64="","",'3Scont'!J71)</f>
        <v/>
      </c>
    </row>
    <row r="66" spans="1:14" ht="9.75" customHeight="1" x14ac:dyDescent="0.2">
      <c r="A66" s="296"/>
      <c r="B66" s="146" t="str">
        <f t="shared" si="6"/>
        <v/>
      </c>
      <c r="C66" s="146" t="str">
        <f t="shared" si="7"/>
        <v/>
      </c>
      <c r="D66" s="146">
        <f t="shared" si="8"/>
        <v>0</v>
      </c>
      <c r="E66" s="146" t="str">
        <f t="shared" si="9"/>
        <v/>
      </c>
      <c r="F66" s="196" t="str">
        <f>IF(Play!C104="","",Play!C104)</f>
        <v/>
      </c>
      <c r="G66" s="196" t="str">
        <f>IF(Play!D104="","",Play!D104)</f>
        <v/>
      </c>
      <c r="H66" s="146" t="str">
        <f t="shared" si="10"/>
        <v/>
      </c>
      <c r="I66" s="187" t="str">
        <f t="shared" si="11"/>
        <v/>
      </c>
      <c r="J66" s="195" t="str">
        <f>IF(A66="","",Play!E104)</f>
        <v/>
      </c>
      <c r="K66" s="146" t="str">
        <f>IF(A66="","",IF(J66="","",IF(AND(H66="W",Bot!J66&gt;=0),$K$1,IF(AND(H66="W",Bot!J66&lt;=0),$K$2,IF(J66&gt;=$L$1,$K$1,IF(J66&lt;=$L$2,$K$2,""))))))</f>
        <v/>
      </c>
      <c r="L66" s="264" t="str">
        <f>IF($A66="","",'3Scont'!C72)</f>
        <v/>
      </c>
      <c r="M66" s="266" t="str">
        <f>IF($A65="","",'3Scont'!FZ72)</f>
        <v/>
      </c>
      <c r="N66" s="267" t="str">
        <f>IF($A65="","",'3Scont'!J72)</f>
        <v/>
      </c>
    </row>
    <row r="67" spans="1:14" ht="9.75" customHeight="1" x14ac:dyDescent="0.2">
      <c r="A67" s="296"/>
      <c r="B67" s="146" t="str">
        <f t="shared" si="6"/>
        <v/>
      </c>
      <c r="C67" s="146" t="str">
        <f t="shared" si="7"/>
        <v/>
      </c>
      <c r="D67" s="146">
        <f t="shared" si="8"/>
        <v>0</v>
      </c>
      <c r="E67" s="146" t="str">
        <f t="shared" si="9"/>
        <v/>
      </c>
      <c r="F67" s="196" t="str">
        <f>IF(Play!C105="","",Play!C105)</f>
        <v/>
      </c>
      <c r="G67" s="196" t="str">
        <f>IF(Play!D105="","",Play!D105)</f>
        <v/>
      </c>
      <c r="H67" s="146" t="str">
        <f t="shared" si="10"/>
        <v/>
      </c>
      <c r="I67" s="187" t="str">
        <f t="shared" si="11"/>
        <v/>
      </c>
      <c r="J67" s="195" t="str">
        <f>IF(A67="","",Play!E105)</f>
        <v/>
      </c>
      <c r="K67" s="146" t="str">
        <f>IF(A67="","",IF(J67="","",IF(AND(H67="W",Bot!J67&gt;=0),$K$1,IF(AND(H67="W",Bot!J67&lt;=0),$K$2,IF(J67&gt;=$L$1,$K$1,IF(J67&lt;=$L$2,$K$2,""))))))</f>
        <v/>
      </c>
      <c r="L67" s="264" t="str">
        <f>IF($A67="","",'3Scont'!C73)</f>
        <v/>
      </c>
      <c r="M67" s="266" t="str">
        <f>IF($A66="","",'3Scont'!FZ73)</f>
        <v/>
      </c>
      <c r="N67" s="267" t="str">
        <f>IF($A66="","",'3Scont'!J73)</f>
        <v/>
      </c>
    </row>
    <row r="68" spans="1:14" ht="9.75" customHeight="1" x14ac:dyDescent="0.2">
      <c r="A68" s="296"/>
      <c r="B68" s="146" t="str">
        <f t="shared" si="6"/>
        <v/>
      </c>
      <c r="C68" s="146" t="str">
        <f t="shared" si="7"/>
        <v/>
      </c>
      <c r="D68" s="146">
        <f t="shared" si="8"/>
        <v>0</v>
      </c>
      <c r="E68" s="146" t="str">
        <f t="shared" si="9"/>
        <v/>
      </c>
      <c r="F68" s="196" t="str">
        <f>IF(Play!C106="","",Play!C106)</f>
        <v/>
      </c>
      <c r="G68" s="196" t="str">
        <f>IF(Play!D106="","",Play!D106)</f>
        <v/>
      </c>
      <c r="H68" s="146" t="str">
        <f t="shared" si="10"/>
        <v/>
      </c>
      <c r="I68" s="187" t="str">
        <f t="shared" si="11"/>
        <v/>
      </c>
      <c r="J68" s="195" t="str">
        <f>IF(A68="","",Play!E106)</f>
        <v/>
      </c>
      <c r="K68" s="146" t="str">
        <f>IF(A68="","",IF(J68="","",IF(AND(H68="W",Bot!J68&gt;=0),$K$1,IF(AND(H68="W",Bot!J68&lt;=0),$K$2,IF(J68&gt;=$L$1,$K$1,IF(J68&lt;=$L$2,$K$2,""))))))</f>
        <v/>
      </c>
      <c r="L68" s="264" t="str">
        <f>IF($A68="","",'3Scont'!C74)</f>
        <v/>
      </c>
      <c r="M68" s="266" t="str">
        <f>IF($A67="","",'3Scont'!FZ74)</f>
        <v/>
      </c>
      <c r="N68" s="267" t="str">
        <f>IF($A67="","",'3Scont'!J74)</f>
        <v/>
      </c>
    </row>
    <row r="69" spans="1:14" ht="9.75" customHeight="1" x14ac:dyDescent="0.2">
      <c r="A69" s="296"/>
      <c r="B69" s="146" t="str">
        <f t="shared" si="6"/>
        <v/>
      </c>
      <c r="C69" s="146" t="str">
        <f t="shared" si="7"/>
        <v/>
      </c>
      <c r="D69" s="146">
        <f t="shared" si="8"/>
        <v>0</v>
      </c>
      <c r="E69" s="146" t="str">
        <f t="shared" si="9"/>
        <v/>
      </c>
      <c r="F69" s="196" t="str">
        <f>IF(Play!C107="","",Play!C107)</f>
        <v/>
      </c>
      <c r="G69" s="196" t="str">
        <f>IF(Play!D107="","",Play!D107)</f>
        <v/>
      </c>
      <c r="H69" s="146" t="str">
        <f t="shared" si="10"/>
        <v/>
      </c>
      <c r="I69" s="187" t="str">
        <f t="shared" si="11"/>
        <v/>
      </c>
      <c r="J69" s="195" t="str">
        <f>IF(A69="","",Play!E107)</f>
        <v/>
      </c>
      <c r="K69" s="146" t="str">
        <f>IF(A69="","",IF(J69="","",IF(AND(H69="W",Bot!J69&gt;=0),$K$1,IF(AND(H69="W",Bot!J69&lt;=0),$K$2,IF(J69&gt;=$L$1,$K$1,IF(J69&lt;=$L$2,$K$2,""))))))</f>
        <v/>
      </c>
      <c r="L69" s="264" t="str">
        <f>IF($A69="","",'3Scont'!C75)</f>
        <v/>
      </c>
      <c r="M69" s="266" t="str">
        <f>IF($A68="","",'3Scont'!FZ75)</f>
        <v/>
      </c>
      <c r="N69" s="267" t="str">
        <f>IF($A68="","",'3Scont'!J75)</f>
        <v/>
      </c>
    </row>
    <row r="70" spans="1:14" ht="9.75" customHeight="1" x14ac:dyDescent="0.2">
      <c r="A70" s="296"/>
      <c r="B70" s="146" t="str">
        <f t="shared" si="6"/>
        <v/>
      </c>
      <c r="C70" s="146" t="str">
        <f t="shared" si="7"/>
        <v/>
      </c>
      <c r="D70" s="146">
        <f t="shared" si="8"/>
        <v>0</v>
      </c>
      <c r="E70" s="146" t="str">
        <f t="shared" si="9"/>
        <v/>
      </c>
      <c r="F70" s="196" t="str">
        <f>IF(Play!C108="","",Play!C108)</f>
        <v/>
      </c>
      <c r="G70" s="196" t="str">
        <f>IF(Play!D108="","",Play!D108)</f>
        <v/>
      </c>
      <c r="H70" s="146" t="str">
        <f t="shared" si="10"/>
        <v/>
      </c>
      <c r="I70" s="187" t="str">
        <f t="shared" si="11"/>
        <v/>
      </c>
      <c r="J70" s="195" t="str">
        <f>IF(A70="","",Play!E108)</f>
        <v/>
      </c>
      <c r="K70" s="146" t="str">
        <f>IF(A70="","",IF(J70="","",IF(AND(H70="W",Bot!J70&gt;=0),$K$1,IF(AND(H70="W",Bot!J70&lt;=0),$K$2,IF(J70&gt;=$L$1,$K$1,IF(J70&lt;=$L$2,$K$2,""))))))</f>
        <v/>
      </c>
      <c r="L70" s="264" t="str">
        <f>IF($A70="","",'3Scont'!C76)</f>
        <v/>
      </c>
      <c r="M70" s="266" t="str">
        <f>IF($A69="","",'3Scont'!FZ76)</f>
        <v/>
      </c>
      <c r="N70" s="267" t="str">
        <f>IF($A69="","",'3Scont'!J76)</f>
        <v/>
      </c>
    </row>
    <row r="71" spans="1:14" ht="9.75" customHeight="1" x14ac:dyDescent="0.2">
      <c r="A71" s="296"/>
      <c r="B71" s="146" t="str">
        <f t="shared" si="6"/>
        <v/>
      </c>
      <c r="C71" s="146" t="str">
        <f t="shared" si="7"/>
        <v/>
      </c>
      <c r="D71" s="146">
        <f t="shared" si="8"/>
        <v>0</v>
      </c>
      <c r="E71" s="146" t="str">
        <f t="shared" si="9"/>
        <v/>
      </c>
      <c r="F71" s="196" t="str">
        <f>IF(Play!C109="","",Play!C109)</f>
        <v/>
      </c>
      <c r="G71" s="196" t="str">
        <f>IF(Play!D109="","",Play!D109)</f>
        <v/>
      </c>
      <c r="H71" s="146" t="str">
        <f t="shared" si="10"/>
        <v/>
      </c>
      <c r="I71" s="187" t="str">
        <f t="shared" si="11"/>
        <v/>
      </c>
      <c r="J71" s="195" t="str">
        <f>IF(A71="","",Play!E109)</f>
        <v/>
      </c>
      <c r="K71" s="146" t="str">
        <f>IF(A71="","",IF(J71="","",IF(AND(H71="W",Bot!J71&gt;=0),$K$1,IF(AND(H71="W",Bot!J71&lt;=0),$K$2,IF(J71&gt;=$L$1,$K$1,IF(J71&lt;=$L$2,$K$2,""))))))</f>
        <v/>
      </c>
      <c r="L71" s="264" t="str">
        <f>IF($A71="","",'3Scont'!C77)</f>
        <v/>
      </c>
      <c r="M71" s="266" t="str">
        <f>IF($A70="","",'3Scont'!FZ77)</f>
        <v/>
      </c>
      <c r="N71" s="267" t="str">
        <f>IF($A70="","",'3Scont'!J77)</f>
        <v/>
      </c>
    </row>
    <row r="72" spans="1:14" ht="9.75" customHeight="1" x14ac:dyDescent="0.2">
      <c r="A72" s="296"/>
      <c r="B72" s="146" t="str">
        <f t="shared" si="6"/>
        <v/>
      </c>
      <c r="C72" s="146" t="str">
        <f t="shared" si="7"/>
        <v/>
      </c>
      <c r="D72" s="146">
        <f t="shared" si="8"/>
        <v>0</v>
      </c>
      <c r="E72" s="146" t="str">
        <f t="shared" si="9"/>
        <v/>
      </c>
      <c r="F72" s="196" t="str">
        <f>IF(Play!C110="","",Play!C110)</f>
        <v/>
      </c>
      <c r="G72" s="196" t="str">
        <f>IF(Play!D110="","",Play!D110)</f>
        <v/>
      </c>
      <c r="H72" s="146" t="str">
        <f t="shared" si="10"/>
        <v/>
      </c>
      <c r="I72" s="187" t="str">
        <f t="shared" si="11"/>
        <v/>
      </c>
      <c r="J72" s="195" t="str">
        <f>IF(A72="","",Play!E110)</f>
        <v/>
      </c>
      <c r="K72" s="146" t="str">
        <f>IF(A72="","",IF(J72="","",IF(AND(H72="W",Bot!J72&gt;=0),$K$1,IF(AND(H72="W",Bot!J72&lt;=0),$K$2,IF(J72&gt;=$L$1,$K$1,IF(J72&lt;=$L$2,$K$2,""))))))</f>
        <v/>
      </c>
      <c r="L72" s="264" t="str">
        <f>IF($A72="","",'3Scont'!C78)</f>
        <v/>
      </c>
      <c r="M72" s="266" t="str">
        <f>IF($A71="","",'3Scont'!FZ78)</f>
        <v/>
      </c>
      <c r="N72" s="267" t="str">
        <f>IF($A71="","",'3Scont'!J78)</f>
        <v/>
      </c>
    </row>
    <row r="73" spans="1:14" ht="9.75" customHeight="1" x14ac:dyDescent="0.2">
      <c r="A73" s="296"/>
      <c r="B73" s="146" t="str">
        <f t="shared" si="6"/>
        <v/>
      </c>
      <c r="C73" s="146" t="str">
        <f t="shared" si="7"/>
        <v/>
      </c>
      <c r="D73" s="146">
        <f t="shared" si="8"/>
        <v>0</v>
      </c>
      <c r="E73" s="146" t="str">
        <f t="shared" si="9"/>
        <v/>
      </c>
      <c r="F73" s="196" t="str">
        <f>IF(Play!C111="","",Play!C111)</f>
        <v/>
      </c>
      <c r="G73" s="196" t="str">
        <f>IF(Play!D111="","",Play!D111)</f>
        <v/>
      </c>
      <c r="H73" s="146" t="str">
        <f t="shared" si="10"/>
        <v/>
      </c>
      <c r="I73" s="187" t="str">
        <f t="shared" si="11"/>
        <v/>
      </c>
      <c r="J73" s="195" t="str">
        <f>IF(A73="","",Play!E111)</f>
        <v/>
      </c>
      <c r="K73" s="146" t="str">
        <f>IF(A73="","",IF(J73="","",IF(AND(H73="W",Bot!J73&gt;=0),$K$1,IF(AND(H73="W",Bot!J73&lt;=0),$K$2,IF(J73&gt;=$L$1,$K$1,IF(J73&lt;=$L$2,$K$2,""))))))</f>
        <v/>
      </c>
      <c r="L73" s="264" t="str">
        <f>IF($A73="","",'3Scont'!C79)</f>
        <v/>
      </c>
      <c r="M73" s="266" t="str">
        <f>IF($A72="","",'3Scont'!FZ79)</f>
        <v/>
      </c>
      <c r="N73" s="267" t="str">
        <f>IF($A72="","",'3Scont'!J79)</f>
        <v/>
      </c>
    </row>
    <row r="74" spans="1:14" ht="9.75" customHeight="1" x14ac:dyDescent="0.2">
      <c r="A74" s="296"/>
      <c r="B74" s="146" t="str">
        <f t="shared" si="6"/>
        <v/>
      </c>
      <c r="C74" s="146" t="str">
        <f t="shared" si="7"/>
        <v/>
      </c>
      <c r="D74" s="146">
        <f t="shared" si="8"/>
        <v>0</v>
      </c>
      <c r="E74" s="146" t="str">
        <f t="shared" si="9"/>
        <v/>
      </c>
      <c r="F74" s="196" t="str">
        <f>IF(Play!C112="","",Play!C112)</f>
        <v/>
      </c>
      <c r="G74" s="196" t="str">
        <f>IF(Play!D112="","",Play!D112)</f>
        <v/>
      </c>
      <c r="H74" s="146" t="str">
        <f t="shared" si="10"/>
        <v/>
      </c>
      <c r="I74" s="187" t="str">
        <f t="shared" si="11"/>
        <v/>
      </c>
      <c r="J74" s="195" t="str">
        <f>IF(A74="","",Play!E112)</f>
        <v/>
      </c>
      <c r="K74" s="146" t="str">
        <f>IF(A74="","",IF(J74="","",IF(AND(H74="W",Bot!J74&gt;=0),$K$1,IF(AND(H74="W",Bot!J74&lt;=0),$K$2,IF(J74&gt;=$L$1,$K$1,IF(J74&lt;=$L$2,$K$2,""))))))</f>
        <v/>
      </c>
      <c r="L74" s="264" t="str">
        <f>IF($A74="","",'3Scont'!C80)</f>
        <v/>
      </c>
      <c r="M74" s="266" t="str">
        <f>IF($A73="","",'3Scont'!FZ80)</f>
        <v/>
      </c>
      <c r="N74" s="267" t="str">
        <f>IF($A73="","",'3Scont'!J80)</f>
        <v/>
      </c>
    </row>
    <row r="75" spans="1:14" ht="9.75" customHeight="1" x14ac:dyDescent="0.2">
      <c r="A75" s="296"/>
      <c r="B75" s="146" t="str">
        <f t="shared" si="6"/>
        <v/>
      </c>
      <c r="C75" s="146" t="str">
        <f t="shared" si="7"/>
        <v/>
      </c>
      <c r="D75" s="146">
        <f t="shared" si="8"/>
        <v>0</v>
      </c>
      <c r="E75" s="146" t="str">
        <f t="shared" si="9"/>
        <v/>
      </c>
      <c r="F75" s="196" t="str">
        <f>IF(Play!C113="","",Play!C113)</f>
        <v/>
      </c>
      <c r="G75" s="196" t="str">
        <f>IF(Play!D113="","",Play!D113)</f>
        <v/>
      </c>
      <c r="H75" s="146" t="str">
        <f t="shared" si="10"/>
        <v/>
      </c>
      <c r="I75" s="187" t="str">
        <f t="shared" si="11"/>
        <v/>
      </c>
      <c r="J75" s="195" t="str">
        <f>IF(A75="","",Play!E113)</f>
        <v/>
      </c>
      <c r="K75" s="146" t="str">
        <f>IF(A75="","",IF(J75="","",IF(AND(H75="W",Bot!J75&gt;=0),$K$1,IF(AND(H75="W",Bot!J75&lt;=0),$K$2,IF(J75&gt;=$L$1,$K$1,IF(J75&lt;=$L$2,$K$2,""))))))</f>
        <v/>
      </c>
      <c r="L75" s="264" t="str">
        <f>IF($A75="","",'3Scont'!C81)</f>
        <v/>
      </c>
      <c r="M75" s="266" t="str">
        <f>IF($A74="","",'3Scont'!FZ81)</f>
        <v/>
      </c>
      <c r="N75" s="267" t="str">
        <f>IF($A74="","",'3Scont'!J81)</f>
        <v/>
      </c>
    </row>
    <row r="76" spans="1:14" ht="9.75" customHeight="1" x14ac:dyDescent="0.2">
      <c r="A76" s="296"/>
      <c r="B76" s="146" t="str">
        <f t="shared" si="6"/>
        <v/>
      </c>
      <c r="C76" s="146" t="str">
        <f t="shared" si="7"/>
        <v/>
      </c>
      <c r="D76" s="146">
        <f t="shared" si="8"/>
        <v>0</v>
      </c>
      <c r="E76" s="146" t="str">
        <f t="shared" si="9"/>
        <v/>
      </c>
      <c r="F76" s="196" t="str">
        <f>IF(Play!C114="","",Play!C114)</f>
        <v/>
      </c>
      <c r="G76" s="196" t="str">
        <f>IF(Play!D114="","",Play!D114)</f>
        <v/>
      </c>
      <c r="H76" s="146" t="str">
        <f t="shared" si="10"/>
        <v/>
      </c>
      <c r="I76" s="187" t="str">
        <f t="shared" si="11"/>
        <v/>
      </c>
      <c r="J76" s="195" t="str">
        <f>IF(A76="","",Play!E114)</f>
        <v/>
      </c>
      <c r="K76" s="146" t="str">
        <f>IF(A76="","",IF(J76="","",IF(AND(H76="W",Bot!J76&gt;=0),$K$1,IF(AND(H76="W",Bot!J76&lt;=0),$K$2,IF(J76&gt;=$L$1,$K$1,IF(J76&lt;=$L$2,$K$2,""))))))</f>
        <v/>
      </c>
      <c r="L76" s="264" t="str">
        <f>IF($A76="","",'3Scont'!C82)</f>
        <v/>
      </c>
      <c r="M76" s="266" t="str">
        <f>IF($A75="","",'3Scont'!FZ82)</f>
        <v/>
      </c>
      <c r="N76" s="267" t="str">
        <f>IF($A75="","",'3Scont'!J82)</f>
        <v/>
      </c>
    </row>
    <row r="77" spans="1:14" ht="9.75" customHeight="1" x14ac:dyDescent="0.2">
      <c r="A77" s="296"/>
      <c r="B77" s="146" t="str">
        <f t="shared" si="6"/>
        <v/>
      </c>
      <c r="C77" s="146" t="str">
        <f t="shared" si="7"/>
        <v/>
      </c>
      <c r="D77" s="146">
        <f t="shared" si="8"/>
        <v>0</v>
      </c>
      <c r="E77" s="146" t="str">
        <f t="shared" si="9"/>
        <v/>
      </c>
      <c r="F77" s="196" t="str">
        <f>IF(Play!C115="","",Play!C115)</f>
        <v/>
      </c>
      <c r="G77" s="196" t="str">
        <f>IF(Play!D115="","",Play!D115)</f>
        <v/>
      </c>
      <c r="H77" s="146" t="str">
        <f t="shared" si="10"/>
        <v/>
      </c>
      <c r="I77" s="187" t="str">
        <f t="shared" si="11"/>
        <v/>
      </c>
      <c r="J77" s="195" t="str">
        <f>IF(A77="","",Play!E115)</f>
        <v/>
      </c>
      <c r="K77" s="146" t="str">
        <f>IF(A77="","",IF(J77="","",IF(AND(H77="W",Bot!J77&gt;=0),$K$1,IF(AND(H77="W",Bot!J77&lt;=0),$K$2,IF(J77&gt;=$L$1,$K$1,IF(J77&lt;=$L$2,$K$2,""))))))</f>
        <v/>
      </c>
      <c r="L77" s="264" t="str">
        <f>IF($A77="","",'3Scont'!C83)</f>
        <v/>
      </c>
      <c r="M77" s="266" t="str">
        <f>IF($A76="","",'3Scont'!FZ83)</f>
        <v/>
      </c>
      <c r="N77" s="267" t="str">
        <f>IF($A76="","",'3Scont'!J83)</f>
        <v/>
      </c>
    </row>
    <row r="78" spans="1:14" ht="9.75" customHeight="1" x14ac:dyDescent="0.2">
      <c r="A78" s="296"/>
      <c r="B78" s="146" t="str">
        <f t="shared" si="6"/>
        <v/>
      </c>
      <c r="C78" s="146" t="str">
        <f t="shared" si="7"/>
        <v/>
      </c>
      <c r="D78" s="146">
        <f t="shared" si="8"/>
        <v>0</v>
      </c>
      <c r="E78" s="146" t="str">
        <f t="shared" si="9"/>
        <v/>
      </c>
      <c r="F78" s="196" t="str">
        <f>IF(Play!C116="","",Play!C116)</f>
        <v/>
      </c>
      <c r="G78" s="196" t="str">
        <f>IF(Play!D116="","",Play!D116)</f>
        <v/>
      </c>
      <c r="H78" s="146" t="str">
        <f t="shared" si="10"/>
        <v/>
      </c>
      <c r="I78" s="187" t="str">
        <f t="shared" si="11"/>
        <v/>
      </c>
      <c r="J78" s="195" t="str">
        <f>IF(A78="","",Play!E116)</f>
        <v/>
      </c>
      <c r="K78" s="146" t="str">
        <f>IF(A78="","",IF(J78="","",IF(AND(H78="W",Bot!J78&gt;=0),$K$1,IF(AND(H78="W",Bot!J78&lt;=0),$K$2,IF(J78&gt;=$L$1,$K$1,IF(J78&lt;=$L$2,$K$2,""))))))</f>
        <v/>
      </c>
      <c r="L78" s="264" t="str">
        <f>IF($A78="","",'3Scont'!C84)</f>
        <v/>
      </c>
      <c r="M78" s="266" t="str">
        <f>IF($A77="","",'3Scont'!FZ84)</f>
        <v/>
      </c>
      <c r="N78" s="267" t="str">
        <f>IF($A77="","",'3Scont'!J84)</f>
        <v/>
      </c>
    </row>
    <row r="79" spans="1:14" ht="9.75" customHeight="1" x14ac:dyDescent="0.2">
      <c r="A79" s="296"/>
      <c r="B79" s="146" t="str">
        <f t="shared" si="6"/>
        <v/>
      </c>
      <c r="C79" s="146" t="str">
        <f t="shared" si="7"/>
        <v/>
      </c>
      <c r="D79" s="146">
        <f t="shared" si="8"/>
        <v>0</v>
      </c>
      <c r="E79" s="146" t="str">
        <f t="shared" si="9"/>
        <v/>
      </c>
      <c r="F79" s="196" t="str">
        <f>IF(Play!C117="","",Play!C117)</f>
        <v/>
      </c>
      <c r="G79" s="196" t="str">
        <f>IF(Play!D117="","",Play!D117)</f>
        <v/>
      </c>
      <c r="H79" s="146" t="str">
        <f t="shared" si="10"/>
        <v/>
      </c>
      <c r="I79" s="187" t="str">
        <f t="shared" si="11"/>
        <v/>
      </c>
      <c r="J79" s="195" t="str">
        <f>IF(A79="","",Play!E117)</f>
        <v/>
      </c>
      <c r="K79" s="146" t="str">
        <f>IF(A79="","",IF(J79="","",IF(AND(H79="W",Bot!J79&gt;=0),$K$1,IF(AND(H79="W",Bot!J79&lt;=0),$K$2,IF(J79&gt;=$L$1,$K$1,IF(J79&lt;=$L$2,$K$2,""))))))</f>
        <v/>
      </c>
      <c r="L79" s="264" t="str">
        <f>IF($A79="","",'3Scont'!C85)</f>
        <v/>
      </c>
      <c r="M79" s="266" t="str">
        <f>IF($A78="","",'3Scont'!FZ85)</f>
        <v/>
      </c>
      <c r="N79" s="267" t="str">
        <f>IF($A78="","",'3Scont'!J85)</f>
        <v/>
      </c>
    </row>
    <row r="80" spans="1:14" ht="9.75" customHeight="1" x14ac:dyDescent="0.2">
      <c r="A80" s="296"/>
      <c r="B80" s="146" t="str">
        <f t="shared" si="6"/>
        <v/>
      </c>
      <c r="C80" s="146" t="str">
        <f t="shared" si="7"/>
        <v/>
      </c>
      <c r="D80" s="146">
        <f t="shared" si="8"/>
        <v>0</v>
      </c>
      <c r="E80" s="146" t="str">
        <f t="shared" si="9"/>
        <v/>
      </c>
      <c r="F80" s="196" t="str">
        <f>IF(Play!C118="","",Play!C118)</f>
        <v/>
      </c>
      <c r="G80" s="196" t="str">
        <f>IF(Play!D118="","",Play!D118)</f>
        <v/>
      </c>
      <c r="H80" s="146" t="str">
        <f t="shared" si="10"/>
        <v/>
      </c>
      <c r="I80" s="187" t="str">
        <f t="shared" si="11"/>
        <v/>
      </c>
      <c r="J80" s="195" t="str">
        <f>IF(A80="","",Play!E118)</f>
        <v/>
      </c>
      <c r="K80" s="146" t="str">
        <f>IF(A80="","",IF(J80="","",IF(AND(H80="W",Bot!J80&gt;=0),$K$1,IF(AND(H80="W",Bot!J80&lt;=0),$K$2,IF(J80&gt;=$L$1,$K$1,IF(J80&lt;=$L$2,$K$2,""))))))</f>
        <v/>
      </c>
      <c r="L80" s="264" t="str">
        <f>IF($A80="","",'3Scont'!C86)</f>
        <v/>
      </c>
      <c r="M80" s="266" t="str">
        <f>IF($A79="","",'3Scont'!FZ86)</f>
        <v/>
      </c>
      <c r="N80" s="267" t="str">
        <f>IF($A79="","",'3Scont'!J86)</f>
        <v/>
      </c>
    </row>
    <row r="81" spans="1:14" ht="9.75" customHeight="1" x14ac:dyDescent="0.2">
      <c r="A81" s="296"/>
      <c r="B81" s="146" t="str">
        <f t="shared" si="6"/>
        <v/>
      </c>
      <c r="C81" s="146" t="str">
        <f t="shared" si="7"/>
        <v/>
      </c>
      <c r="D81" s="146">
        <f t="shared" si="8"/>
        <v>0</v>
      </c>
      <c r="E81" s="146" t="str">
        <f t="shared" si="9"/>
        <v/>
      </c>
      <c r="F81" s="196" t="str">
        <f>IF(Play!C119="","",Play!C119)</f>
        <v/>
      </c>
      <c r="G81" s="196" t="str">
        <f>IF(Play!D119="","",Play!D119)</f>
        <v/>
      </c>
      <c r="H81" s="146" t="str">
        <f t="shared" si="10"/>
        <v/>
      </c>
      <c r="I81" s="187" t="str">
        <f t="shared" si="11"/>
        <v/>
      </c>
      <c r="J81" s="195" t="str">
        <f>IF(A81="","",Play!E119)</f>
        <v/>
      </c>
      <c r="K81" s="146" t="str">
        <f>IF(A81="","",IF(J81="","",IF(AND(H81="W",Bot!J81&gt;=0),$K$1,IF(AND(H81="W",Bot!J81&lt;=0),$K$2,IF(J81&gt;=$L$1,$K$1,IF(J81&lt;=$L$2,$K$2,""))))))</f>
        <v/>
      </c>
      <c r="L81" s="264" t="str">
        <f>IF($A81="","",'3Scont'!C87)</f>
        <v/>
      </c>
      <c r="M81" s="266" t="str">
        <f>IF($A80="","",'3Scont'!FZ87)</f>
        <v/>
      </c>
      <c r="N81" s="267" t="str">
        <f>IF($A80="","",'3Scont'!J87)</f>
        <v/>
      </c>
    </row>
    <row r="82" spans="1:14" ht="9.75" customHeight="1" x14ac:dyDescent="0.2">
      <c r="A82" s="296"/>
      <c r="B82" s="146" t="str">
        <f t="shared" si="6"/>
        <v/>
      </c>
      <c r="C82" s="146" t="str">
        <f t="shared" si="7"/>
        <v/>
      </c>
      <c r="D82" s="146">
        <f t="shared" si="8"/>
        <v>0</v>
      </c>
      <c r="E82" s="146" t="str">
        <f t="shared" si="9"/>
        <v/>
      </c>
      <c r="F82" s="196" t="str">
        <f>IF(Play!C120="","",Play!C120)</f>
        <v/>
      </c>
      <c r="G82" s="196" t="str">
        <f>IF(Play!D120="","",Play!D120)</f>
        <v/>
      </c>
      <c r="H82" s="146" t="str">
        <f t="shared" si="10"/>
        <v/>
      </c>
      <c r="I82" s="187" t="str">
        <f t="shared" si="11"/>
        <v/>
      </c>
      <c r="J82" s="195" t="str">
        <f>IF(A82="","",Play!E120)</f>
        <v/>
      </c>
      <c r="K82" s="146" t="str">
        <f>IF(A82="","",IF(J82="","",IF(AND(H82="W",Bot!J82&gt;=0),$K$1,IF(AND(H82="W",Bot!J82&lt;=0),$K$2,IF(J82&gt;=$L$1,$K$1,IF(J82&lt;=$L$2,$K$2,""))))))</f>
        <v/>
      </c>
      <c r="L82" s="264" t="str">
        <f>IF($A82="","",'3Scont'!C88)</f>
        <v/>
      </c>
      <c r="M82" s="266" t="str">
        <f>IF($A81="","",'3Scont'!FZ88)</f>
        <v/>
      </c>
      <c r="N82" s="267" t="str">
        <f>IF($A81="","",'3Scont'!J88)</f>
        <v/>
      </c>
    </row>
    <row r="83" spans="1:14" ht="9.75" customHeight="1" x14ac:dyDescent="0.2">
      <c r="A83" s="296"/>
      <c r="B83" s="146" t="str">
        <f t="shared" ref="B83:B95" si="12">IF(A83="","",IF(F84="","DB",IF(AND(F84=F83,G84=G83),"rebet",F84&amp;",")))</f>
        <v/>
      </c>
      <c r="C83" s="146" t="str">
        <f t="shared" ref="C83:C95" si="13">IF(K83="","",K83)</f>
        <v/>
      </c>
      <c r="D83" s="146">
        <f t="shared" ref="D83:D95" si="14">IF(I83="",0,I83)</f>
        <v>0</v>
      </c>
      <c r="E83" s="146" t="str">
        <f t="shared" ref="E83:E95" si="15">IF(G84="","",G84&amp;",")</f>
        <v/>
      </c>
      <c r="F83" s="196" t="str">
        <f>IF(Play!C121="","",Play!C121)</f>
        <v/>
      </c>
      <c r="G83" s="196" t="str">
        <f>IF(Play!D121="","",Play!D121)</f>
        <v/>
      </c>
      <c r="H83" s="146" t="str">
        <f t="shared" ref="H83:H95" si="16">IF(OR(J83="",F83=""),"",IF(J83&lt;J82,"L","W"))</f>
        <v/>
      </c>
      <c r="I83" s="187" t="str">
        <f t="shared" ref="I83:I95" si="17">IF(OR(J83="",F83=""),"",J83-J82)</f>
        <v/>
      </c>
      <c r="J83" s="195" t="str">
        <f>IF(A83="","",Play!E121)</f>
        <v/>
      </c>
      <c r="K83" s="146" t="str">
        <f>IF(A83="","",IF(J83="","",IF(AND(H83="W",Bot!J83&gt;=0),$K$1,IF(AND(H83="W",Bot!J83&lt;=0),$K$2,IF(J83&gt;=$L$1,$K$1,IF(J83&lt;=$L$2,$K$2,""))))))</f>
        <v/>
      </c>
      <c r="L83" s="264" t="str">
        <f>IF($A83="","",'3Scont'!C89)</f>
        <v/>
      </c>
      <c r="M83" s="266" t="str">
        <f>IF($A82="","",'3Scont'!FZ89)</f>
        <v/>
      </c>
      <c r="N83" s="267" t="str">
        <f>IF($A82="","",'3Scont'!J89)</f>
        <v/>
      </c>
    </row>
    <row r="84" spans="1:14" ht="9.75" customHeight="1" x14ac:dyDescent="0.2">
      <c r="A84" s="296"/>
      <c r="B84" s="146" t="str">
        <f t="shared" si="12"/>
        <v/>
      </c>
      <c r="C84" s="146" t="str">
        <f t="shared" si="13"/>
        <v/>
      </c>
      <c r="D84" s="146">
        <f t="shared" si="14"/>
        <v>0</v>
      </c>
      <c r="E84" s="146" t="str">
        <f t="shared" si="15"/>
        <v/>
      </c>
      <c r="F84" s="196" t="str">
        <f>IF(Play!C122="","",Play!C122)</f>
        <v/>
      </c>
      <c r="G84" s="196" t="str">
        <f>IF(Play!D122="","",Play!D122)</f>
        <v/>
      </c>
      <c r="H84" s="146" t="str">
        <f t="shared" si="16"/>
        <v/>
      </c>
      <c r="I84" s="187" t="str">
        <f t="shared" si="17"/>
        <v/>
      </c>
      <c r="J84" s="195" t="str">
        <f>IF(A84="","",Play!E122)</f>
        <v/>
      </c>
      <c r="K84" s="146" t="str">
        <f>IF(A84="","",IF(J84="","",IF(AND(H84="W",Bot!J84&gt;=0),$K$1,IF(AND(H84="W",Bot!J84&lt;=0),$K$2,IF(J84&gt;=$L$1,$K$1,IF(J84&lt;=$L$2,$K$2,""))))))</f>
        <v/>
      </c>
      <c r="L84" s="264" t="str">
        <f>IF($A84="","",'3Scont'!C90)</f>
        <v/>
      </c>
      <c r="M84" s="266" t="str">
        <f>IF($A83="","",'3Scont'!FZ90)</f>
        <v/>
      </c>
      <c r="N84" s="267" t="str">
        <f>IF($A83="","",'3Scont'!J90)</f>
        <v/>
      </c>
    </row>
    <row r="85" spans="1:14" ht="9.75" customHeight="1" x14ac:dyDescent="0.2">
      <c r="A85" s="296"/>
      <c r="B85" s="146" t="str">
        <f t="shared" si="12"/>
        <v/>
      </c>
      <c r="C85" s="146" t="str">
        <f t="shared" si="13"/>
        <v/>
      </c>
      <c r="D85" s="146">
        <f t="shared" si="14"/>
        <v>0</v>
      </c>
      <c r="E85" s="146" t="str">
        <f t="shared" si="15"/>
        <v/>
      </c>
      <c r="F85" s="196" t="str">
        <f>IF(Play!C123="","",Play!C123)</f>
        <v/>
      </c>
      <c r="G85" s="196" t="str">
        <f>IF(Play!D123="","",Play!D123)</f>
        <v/>
      </c>
      <c r="H85" s="146" t="str">
        <f t="shared" si="16"/>
        <v/>
      </c>
      <c r="I85" s="187" t="str">
        <f t="shared" si="17"/>
        <v/>
      </c>
      <c r="J85" s="195" t="str">
        <f>IF(A85="","",Play!E123)</f>
        <v/>
      </c>
      <c r="K85" s="146" t="str">
        <f>IF(A85="","",IF(J85="","",IF(AND(H85="W",Bot!J85&gt;=0),$K$1,IF(AND(H85="W",Bot!J85&lt;=0),$K$2,IF(J85&gt;=$L$1,$K$1,IF(J85&lt;=$L$2,$K$2,""))))))</f>
        <v/>
      </c>
      <c r="L85" s="264" t="str">
        <f>IF($A85="","",'3Scont'!C91)</f>
        <v/>
      </c>
      <c r="M85" s="266" t="str">
        <f>IF($A84="","",'3Scont'!FZ91)</f>
        <v/>
      </c>
      <c r="N85" s="267" t="str">
        <f>IF($A84="","",'3Scont'!J91)</f>
        <v/>
      </c>
    </row>
    <row r="86" spans="1:14" ht="9.75" customHeight="1" x14ac:dyDescent="0.2">
      <c r="A86" s="296"/>
      <c r="B86" s="146" t="str">
        <f t="shared" si="12"/>
        <v/>
      </c>
      <c r="C86" s="146" t="str">
        <f t="shared" si="13"/>
        <v/>
      </c>
      <c r="D86" s="146">
        <f t="shared" si="14"/>
        <v>0</v>
      </c>
      <c r="E86" s="146" t="str">
        <f t="shared" si="15"/>
        <v/>
      </c>
      <c r="F86" s="196" t="str">
        <f>IF(Play!C124="","",Play!C124)</f>
        <v/>
      </c>
      <c r="G86" s="196" t="str">
        <f>IF(Play!D124="","",Play!D124)</f>
        <v/>
      </c>
      <c r="H86" s="146" t="str">
        <f t="shared" si="16"/>
        <v/>
      </c>
      <c r="I86" s="187" t="str">
        <f t="shared" si="17"/>
        <v/>
      </c>
      <c r="J86" s="195" t="str">
        <f>IF(A86="","",Play!E124)</f>
        <v/>
      </c>
      <c r="K86" s="146" t="str">
        <f>IF(A86="","",IF(J86="","",IF(AND(H86="W",Bot!J86&gt;=0),$K$1,IF(AND(H86="W",Bot!J86&lt;=0),$K$2,IF(J86&gt;=$L$1,$K$1,IF(J86&lt;=$L$2,$K$2,""))))))</f>
        <v/>
      </c>
      <c r="L86" s="264" t="str">
        <f>IF($A86="","",'3Scont'!C92)</f>
        <v/>
      </c>
      <c r="M86" s="266" t="str">
        <f>IF($A85="","",'3Scont'!FZ92)</f>
        <v/>
      </c>
      <c r="N86" s="267" t="str">
        <f>IF($A85="","",'3Scont'!J92)</f>
        <v/>
      </c>
    </row>
    <row r="87" spans="1:14" ht="9.75" customHeight="1" x14ac:dyDescent="0.2">
      <c r="A87" s="296"/>
      <c r="B87" s="146" t="str">
        <f t="shared" si="12"/>
        <v/>
      </c>
      <c r="C87" s="146" t="str">
        <f t="shared" si="13"/>
        <v/>
      </c>
      <c r="D87" s="146">
        <f t="shared" si="14"/>
        <v>0</v>
      </c>
      <c r="E87" s="146" t="str">
        <f t="shared" si="15"/>
        <v/>
      </c>
      <c r="F87" s="196" t="str">
        <f>IF(Play!C125="","",Play!C125)</f>
        <v/>
      </c>
      <c r="G87" s="196" t="str">
        <f>IF(Play!D125="","",Play!D125)</f>
        <v/>
      </c>
      <c r="H87" s="146" t="str">
        <f t="shared" si="16"/>
        <v/>
      </c>
      <c r="I87" s="187" t="str">
        <f t="shared" si="17"/>
        <v/>
      </c>
      <c r="J87" s="195" t="str">
        <f>IF(A87="","",Play!E125)</f>
        <v/>
      </c>
      <c r="K87" s="146" t="str">
        <f>IF(A87="","",IF(J87="","",IF(AND(H87="W",Bot!J87&gt;=0),$K$1,IF(AND(H87="W",Bot!J87&lt;=0),$K$2,IF(J87&gt;=$L$1,$K$1,IF(J87&lt;=$L$2,$K$2,""))))))</f>
        <v/>
      </c>
      <c r="L87" s="264" t="str">
        <f>IF($A87="","",'3Scont'!C93)</f>
        <v/>
      </c>
      <c r="M87" s="266" t="str">
        <f>IF($A86="","",'3Scont'!FZ93)</f>
        <v/>
      </c>
      <c r="N87" s="267" t="str">
        <f>IF($A86="","",'3Scont'!J93)</f>
        <v/>
      </c>
    </row>
    <row r="88" spans="1:14" ht="9.75" customHeight="1" x14ac:dyDescent="0.2">
      <c r="A88" s="296"/>
      <c r="B88" s="146" t="str">
        <f t="shared" si="12"/>
        <v/>
      </c>
      <c r="C88" s="146" t="str">
        <f t="shared" si="13"/>
        <v/>
      </c>
      <c r="D88" s="146">
        <f t="shared" si="14"/>
        <v>0</v>
      </c>
      <c r="E88" s="146" t="str">
        <f t="shared" si="15"/>
        <v/>
      </c>
      <c r="F88" s="196" t="str">
        <f>IF(Play!C126="","",Play!C126)</f>
        <v/>
      </c>
      <c r="G88" s="196" t="str">
        <f>IF(Play!D126="","",Play!D126)</f>
        <v/>
      </c>
      <c r="H88" s="146" t="str">
        <f t="shared" si="16"/>
        <v/>
      </c>
      <c r="I88" s="187" t="str">
        <f t="shared" si="17"/>
        <v/>
      </c>
      <c r="J88" s="195" t="str">
        <f>IF(A88="","",Play!E126)</f>
        <v/>
      </c>
      <c r="K88" s="146" t="str">
        <f>IF(A88="","",IF(J88="","",IF(AND(H88="W",Bot!J88&gt;=0),$K$1,IF(AND(H88="W",Bot!J88&lt;=0),$K$2,IF(J88&gt;=$L$1,$K$1,IF(J88&lt;=$L$2,$K$2,""))))))</f>
        <v/>
      </c>
      <c r="L88" s="264" t="str">
        <f>IF($A88="","",'3Scont'!C94)</f>
        <v/>
      </c>
      <c r="M88" s="266" t="str">
        <f>IF($A87="","",'3Scont'!FZ94)</f>
        <v/>
      </c>
      <c r="N88" s="267" t="str">
        <f>IF($A87="","",'3Scont'!J94)</f>
        <v/>
      </c>
    </row>
    <row r="89" spans="1:14" ht="9.75" customHeight="1" x14ac:dyDescent="0.2">
      <c r="A89" s="296"/>
      <c r="B89" s="146" t="str">
        <f t="shared" si="12"/>
        <v/>
      </c>
      <c r="C89" s="146" t="str">
        <f t="shared" si="13"/>
        <v/>
      </c>
      <c r="D89" s="146">
        <f t="shared" si="14"/>
        <v>0</v>
      </c>
      <c r="E89" s="146" t="str">
        <f t="shared" si="15"/>
        <v/>
      </c>
      <c r="F89" s="196" t="str">
        <f>IF(Play!C127="","",Play!C127)</f>
        <v/>
      </c>
      <c r="G89" s="196" t="str">
        <f>IF(Play!D127="","",Play!D127)</f>
        <v/>
      </c>
      <c r="H89" s="146" t="str">
        <f t="shared" si="16"/>
        <v/>
      </c>
      <c r="I89" s="187" t="str">
        <f t="shared" si="17"/>
        <v/>
      </c>
      <c r="J89" s="195" t="str">
        <f>IF(A89="","",Play!E127)</f>
        <v/>
      </c>
      <c r="K89" s="146" t="str">
        <f>IF(A89="","",IF(J89="","",IF(AND(H89="W",Bot!J89&gt;=0),$K$1,IF(AND(H89="W",Bot!J89&lt;=0),$K$2,IF(J89&gt;=$L$1,$K$1,IF(J89&lt;=$L$2,$K$2,""))))))</f>
        <v/>
      </c>
      <c r="L89" s="264" t="str">
        <f>IF($A89="","",'3Scont'!C95)</f>
        <v/>
      </c>
      <c r="M89" s="266" t="str">
        <f>IF($A88="","",'3Scont'!FZ95)</f>
        <v/>
      </c>
      <c r="N89" s="267" t="str">
        <f>IF($A88="","",'3Scont'!J95)</f>
        <v/>
      </c>
    </row>
    <row r="90" spans="1:14" ht="9.75" customHeight="1" x14ac:dyDescent="0.2">
      <c r="A90" s="296"/>
      <c r="B90" s="146" t="str">
        <f t="shared" si="12"/>
        <v/>
      </c>
      <c r="C90" s="146" t="str">
        <f t="shared" si="13"/>
        <v/>
      </c>
      <c r="D90" s="146">
        <f t="shared" si="14"/>
        <v>0</v>
      </c>
      <c r="E90" s="146" t="str">
        <f t="shared" si="15"/>
        <v/>
      </c>
      <c r="F90" s="196" t="str">
        <f>IF(Play!C128="","",Play!C128)</f>
        <v/>
      </c>
      <c r="G90" s="196" t="str">
        <f>IF(Play!D128="","",Play!D128)</f>
        <v/>
      </c>
      <c r="H90" s="146" t="str">
        <f t="shared" si="16"/>
        <v/>
      </c>
      <c r="I90" s="187" t="str">
        <f t="shared" si="17"/>
        <v/>
      </c>
      <c r="J90" s="195" t="str">
        <f>IF(A90="","",Play!E128)</f>
        <v/>
      </c>
      <c r="K90" s="146" t="str">
        <f>IF(A90="","",IF(J90="","",IF(AND(H90="W",Bot!J90&gt;=0),$K$1,IF(AND(H90="W",Bot!J90&lt;=0),$K$2,IF(J90&gt;=$L$1,$K$1,IF(J90&lt;=$L$2,$K$2,""))))))</f>
        <v/>
      </c>
      <c r="L90" s="264" t="str">
        <f>IF($A90="","",'3Scont'!C96)</f>
        <v/>
      </c>
      <c r="M90" s="266" t="str">
        <f>IF($A89="","",'3Scont'!FZ96)</f>
        <v/>
      </c>
      <c r="N90" s="267" t="str">
        <f>IF($A89="","",'3Scont'!J96)</f>
        <v/>
      </c>
    </row>
    <row r="91" spans="1:14" ht="9.75" customHeight="1" x14ac:dyDescent="0.2">
      <c r="A91" s="296"/>
      <c r="B91" s="146" t="str">
        <f t="shared" si="12"/>
        <v/>
      </c>
      <c r="C91" s="146" t="str">
        <f t="shared" si="13"/>
        <v/>
      </c>
      <c r="D91" s="146">
        <f t="shared" si="14"/>
        <v>0</v>
      </c>
      <c r="E91" s="146" t="str">
        <f t="shared" si="15"/>
        <v/>
      </c>
      <c r="F91" s="196" t="str">
        <f>IF(Play!C129="","",Play!C129)</f>
        <v/>
      </c>
      <c r="G91" s="196" t="str">
        <f>IF(Play!D129="","",Play!D129)</f>
        <v/>
      </c>
      <c r="H91" s="146" t="str">
        <f t="shared" si="16"/>
        <v/>
      </c>
      <c r="I91" s="187" t="str">
        <f t="shared" si="17"/>
        <v/>
      </c>
      <c r="J91" s="195" t="str">
        <f>IF(A91="","",Play!E129)</f>
        <v/>
      </c>
      <c r="K91" s="146" t="str">
        <f>IF(A91="","",IF(J91="","",IF(AND(H91="W",Bot!J91&gt;=0),$K$1,IF(AND(H91="W",Bot!J91&lt;=0),$K$2,IF(J91&gt;=$L$1,$K$1,IF(J91&lt;=$L$2,$K$2,""))))))</f>
        <v/>
      </c>
      <c r="L91" s="264" t="str">
        <f>IF($A91="","",'3Scont'!C97)</f>
        <v/>
      </c>
      <c r="M91" s="266" t="str">
        <f>IF($A90="","",'3Scont'!FZ97)</f>
        <v/>
      </c>
      <c r="N91" s="267" t="str">
        <f>IF($A90="","",'3Scont'!J97)</f>
        <v/>
      </c>
    </row>
    <row r="92" spans="1:14" ht="9.75" customHeight="1" x14ac:dyDescent="0.2">
      <c r="A92" s="296"/>
      <c r="B92" s="146" t="str">
        <f t="shared" si="12"/>
        <v/>
      </c>
      <c r="C92" s="146" t="str">
        <f t="shared" si="13"/>
        <v/>
      </c>
      <c r="D92" s="146">
        <f t="shared" si="14"/>
        <v>0</v>
      </c>
      <c r="E92" s="146" t="str">
        <f t="shared" si="15"/>
        <v/>
      </c>
      <c r="F92" s="196" t="str">
        <f>IF(Play!C130="","",Play!C130)</f>
        <v/>
      </c>
      <c r="G92" s="196" t="str">
        <f>IF(Play!D130="","",Play!D130)</f>
        <v/>
      </c>
      <c r="H92" s="146" t="str">
        <f t="shared" si="16"/>
        <v/>
      </c>
      <c r="I92" s="187" t="str">
        <f t="shared" si="17"/>
        <v/>
      </c>
      <c r="J92" s="195" t="str">
        <f>IF(A92="","",Play!E130)</f>
        <v/>
      </c>
      <c r="K92" s="146" t="str">
        <f>IF(A92="","",IF(J92="","",IF(AND(H92="W",Bot!J92&gt;=0),$K$1,IF(AND(H92="W",Bot!J92&lt;=0),$K$2,IF(J92&gt;=$L$1,$K$1,IF(J92&lt;=$L$2,$K$2,""))))))</f>
        <v/>
      </c>
      <c r="L92" s="264" t="str">
        <f>IF($A92="","",'3Scont'!C98)</f>
        <v/>
      </c>
      <c r="M92" s="266" t="str">
        <f>IF($A91="","",'3Scont'!FZ98)</f>
        <v/>
      </c>
      <c r="N92" s="267" t="str">
        <f>IF($A91="","",'3Scont'!J98)</f>
        <v/>
      </c>
    </row>
    <row r="93" spans="1:14" ht="9.75" customHeight="1" x14ac:dyDescent="0.2">
      <c r="A93" s="296"/>
      <c r="B93" s="146" t="str">
        <f t="shared" si="12"/>
        <v/>
      </c>
      <c r="C93" s="146" t="str">
        <f t="shared" si="13"/>
        <v/>
      </c>
      <c r="D93" s="146">
        <f t="shared" si="14"/>
        <v>0</v>
      </c>
      <c r="E93" s="146" t="str">
        <f t="shared" si="15"/>
        <v/>
      </c>
      <c r="F93" s="196" t="str">
        <f>IF(Play!C131="","",Play!C131)</f>
        <v/>
      </c>
      <c r="G93" s="196" t="str">
        <f>IF(Play!D131="","",Play!D131)</f>
        <v/>
      </c>
      <c r="H93" s="146" t="str">
        <f t="shared" si="16"/>
        <v/>
      </c>
      <c r="I93" s="187" t="str">
        <f t="shared" si="17"/>
        <v/>
      </c>
      <c r="J93" s="195" t="str">
        <f>IF(A93="","",Play!E131)</f>
        <v/>
      </c>
      <c r="K93" s="146" t="str">
        <f>IF(A93="","",IF(J93="","",IF(AND(H93="W",Bot!J93&gt;=0),$K$1,IF(AND(H93="W",Bot!J93&lt;=0),$K$2,IF(J93&gt;=$L$1,$K$1,IF(J93&lt;=$L$2,$K$2,""))))))</f>
        <v/>
      </c>
      <c r="L93" s="264" t="str">
        <f>IF($A93="","",'3Scont'!C99)</f>
        <v/>
      </c>
      <c r="M93" s="266" t="str">
        <f>IF($A92="","",'3Scont'!FZ99)</f>
        <v/>
      </c>
      <c r="N93" s="267" t="str">
        <f>IF($A92="","",'3Scont'!J99)</f>
        <v/>
      </c>
    </row>
    <row r="94" spans="1:14" ht="9.75" customHeight="1" x14ac:dyDescent="0.2">
      <c r="A94" s="296"/>
      <c r="B94" s="146" t="str">
        <f t="shared" si="12"/>
        <v/>
      </c>
      <c r="C94" s="146" t="str">
        <f t="shared" si="13"/>
        <v/>
      </c>
      <c r="D94" s="146">
        <f t="shared" si="14"/>
        <v>0</v>
      </c>
      <c r="E94" s="146" t="str">
        <f t="shared" si="15"/>
        <v/>
      </c>
      <c r="F94" s="196" t="str">
        <f>IF(Play!C132="","",Play!C132)</f>
        <v/>
      </c>
      <c r="G94" s="196" t="str">
        <f>IF(Play!D132="","",Play!D132)</f>
        <v/>
      </c>
      <c r="H94" s="146" t="str">
        <f t="shared" si="16"/>
        <v/>
      </c>
      <c r="I94" s="187" t="str">
        <f t="shared" si="17"/>
        <v/>
      </c>
      <c r="J94" s="195" t="str">
        <f>IF(A94="","",Play!E132)</f>
        <v/>
      </c>
      <c r="K94" s="146" t="str">
        <f>IF(A94="","",IF(J94="","",IF(AND(H94="W",Bot!J94&gt;=0),$K$1,IF(AND(H94="W",Bot!J94&lt;=0),$K$2,IF(J94&gt;=$L$1,$K$1,IF(J94&lt;=$L$2,$K$2,""))))))</f>
        <v/>
      </c>
      <c r="L94" s="264" t="str">
        <f>IF($A94="","",'3Scont'!C100)</f>
        <v/>
      </c>
      <c r="M94" s="266" t="str">
        <f>IF($A93="","",'3Scont'!FZ100)</f>
        <v/>
      </c>
      <c r="N94" s="267" t="str">
        <f>IF($A93="","",'3Scont'!J100)</f>
        <v/>
      </c>
    </row>
    <row r="95" spans="1:14" ht="9.75" customHeight="1" x14ac:dyDescent="0.2">
      <c r="A95" s="296"/>
      <c r="B95" s="146" t="str">
        <f t="shared" si="12"/>
        <v/>
      </c>
      <c r="C95" s="146" t="str">
        <f t="shared" si="13"/>
        <v/>
      </c>
      <c r="D95" s="146">
        <f t="shared" si="14"/>
        <v>0</v>
      </c>
      <c r="E95" s="146" t="str">
        <f t="shared" si="15"/>
        <v/>
      </c>
      <c r="F95" s="196" t="str">
        <f>IF(Play!C133="","",Play!C133)</f>
        <v/>
      </c>
      <c r="G95" s="196" t="str">
        <f>IF(Play!D133="","",Play!D133)</f>
        <v/>
      </c>
      <c r="H95" s="146" t="str">
        <f t="shared" si="16"/>
        <v/>
      </c>
      <c r="I95" s="187" t="str">
        <f t="shared" si="17"/>
        <v/>
      </c>
      <c r="J95" s="195" t="str">
        <f>IF(A95="","",Play!E133)</f>
        <v/>
      </c>
      <c r="K95" s="146" t="str">
        <f>IF(A95="","",IF(J95="","",IF(AND(H95="W",Bot!J95&gt;=0),$K$1,IF(AND(H95="W",Bot!J95&lt;=0),$K$2,IF(J95&gt;=$L$1,$K$1,IF(J95&lt;=$L$2,$K$2,""))))))</f>
        <v/>
      </c>
      <c r="L95" s="264" t="str">
        <f>IF($A95="","",'3Scont'!C101)</f>
        <v/>
      </c>
      <c r="M95" s="266" t="str">
        <f>IF($A94="","",'3Scont'!FZ101)</f>
        <v/>
      </c>
      <c r="N95" s="267" t="str">
        <f>IF($A94="","",'3Scont'!J101)</f>
        <v/>
      </c>
    </row>
    <row r="96" spans="1:14" ht="9.75" customHeight="1" x14ac:dyDescent="0.2">
      <c r="F96" s="196"/>
      <c r="G96" s="196"/>
      <c r="I96" s="187"/>
      <c r="J96" s="195"/>
      <c r="L96" s="264"/>
      <c r="M96" s="266"/>
      <c r="N96" s="267"/>
    </row>
    <row r="97" spans="6:14" ht="9.75" customHeight="1" x14ac:dyDescent="0.2">
      <c r="F97" s="196"/>
      <c r="G97" s="196"/>
      <c r="I97" s="187"/>
      <c r="J97" s="195"/>
      <c r="L97" s="264"/>
      <c r="M97" s="266"/>
      <c r="N97" s="267"/>
    </row>
    <row r="98" spans="6:14" ht="9.75" customHeight="1" x14ac:dyDescent="0.2">
      <c r="F98" s="196"/>
      <c r="G98" s="196"/>
      <c r="I98" s="187"/>
      <c r="J98" s="195"/>
      <c r="L98" s="264"/>
      <c r="M98" s="266"/>
      <c r="N98" s="267"/>
    </row>
    <row r="99" spans="6:14" ht="9.75" customHeight="1" x14ac:dyDescent="0.2">
      <c r="F99" s="196"/>
      <c r="G99" s="196"/>
      <c r="I99" s="187"/>
      <c r="J99" s="195"/>
      <c r="L99" s="264"/>
      <c r="M99" s="266"/>
      <c r="N99" s="267"/>
    </row>
    <row r="100" spans="6:14" ht="9.75" customHeight="1" x14ac:dyDescent="0.2">
      <c r="F100" s="196"/>
      <c r="G100" s="196"/>
      <c r="I100" s="187"/>
      <c r="J100" s="195"/>
      <c r="L100" s="264"/>
      <c r="M100" s="266"/>
      <c r="N100" s="267"/>
    </row>
    <row r="101" spans="6:14" ht="9.75" customHeight="1" x14ac:dyDescent="0.2">
      <c r="F101" s="196"/>
      <c r="G101" s="196"/>
      <c r="I101" s="187"/>
      <c r="J101" s="195"/>
      <c r="L101" s="264"/>
      <c r="M101" s="266"/>
      <c r="N101" s="267"/>
    </row>
    <row r="102" spans="6:14" ht="9.75" customHeight="1" x14ac:dyDescent="0.2">
      <c r="F102" s="196"/>
      <c r="G102" s="196"/>
      <c r="I102" s="187"/>
      <c r="J102" s="195"/>
      <c r="L102" s="264"/>
      <c r="M102" s="266"/>
      <c r="N102" s="267"/>
    </row>
    <row r="103" spans="6:14" ht="9.75" customHeight="1" x14ac:dyDescent="0.2">
      <c r="F103" s="196"/>
      <c r="G103" s="196"/>
      <c r="I103" s="187"/>
      <c r="J103" s="195"/>
      <c r="L103" s="264"/>
      <c r="M103" s="266"/>
      <c r="N103" s="267"/>
    </row>
    <row r="104" spans="6:14" ht="9.75" customHeight="1" x14ac:dyDescent="0.2">
      <c r="F104" s="196"/>
      <c r="G104" s="196"/>
      <c r="I104" s="187"/>
      <c r="J104" s="195"/>
      <c r="L104" s="264"/>
      <c r="M104" s="266"/>
      <c r="N104" s="267"/>
    </row>
    <row r="105" spans="6:14" ht="9.75" customHeight="1" x14ac:dyDescent="0.2">
      <c r="F105" s="196"/>
      <c r="G105" s="196"/>
      <c r="I105" s="187"/>
      <c r="J105" s="195"/>
      <c r="L105" s="264"/>
      <c r="M105" s="266"/>
      <c r="N105" s="267"/>
    </row>
    <row r="106" spans="6:14" ht="9.75" customHeight="1" x14ac:dyDescent="0.2">
      <c r="F106" s="196"/>
      <c r="G106" s="196"/>
      <c r="I106" s="187"/>
      <c r="J106" s="195"/>
      <c r="L106" s="264"/>
      <c r="M106" s="266"/>
      <c r="N106" s="267"/>
    </row>
    <row r="107" spans="6:14" ht="9.75" customHeight="1" x14ac:dyDescent="0.2">
      <c r="F107" s="196"/>
      <c r="G107" s="196"/>
      <c r="I107" s="187"/>
      <c r="J107" s="195"/>
      <c r="L107" s="264"/>
      <c r="M107" s="266"/>
      <c r="N107" s="267"/>
    </row>
    <row r="108" spans="6:14" ht="9.75" customHeight="1" x14ac:dyDescent="0.2">
      <c r="F108" s="196"/>
      <c r="G108" s="196"/>
      <c r="I108" s="187"/>
      <c r="J108" s="195"/>
      <c r="L108" s="264"/>
      <c r="M108" s="266"/>
      <c r="N108" s="267"/>
    </row>
    <row r="109" spans="6:14" ht="9.75" customHeight="1" x14ac:dyDescent="0.2">
      <c r="F109" s="196"/>
      <c r="G109" s="196"/>
      <c r="I109" s="187"/>
      <c r="J109" s="195"/>
      <c r="L109" s="264"/>
      <c r="M109" s="266"/>
      <c r="N109" s="267"/>
    </row>
    <row r="110" spans="6:14" ht="9.75" customHeight="1" x14ac:dyDescent="0.2">
      <c r="F110" s="196"/>
      <c r="G110" s="196"/>
      <c r="I110" s="187"/>
      <c r="J110" s="195"/>
      <c r="L110" s="264"/>
      <c r="M110" s="266"/>
      <c r="N110" s="267"/>
    </row>
    <row r="111" spans="6:14" ht="9.75" customHeight="1" x14ac:dyDescent="0.2">
      <c r="F111" s="196"/>
      <c r="G111" s="196"/>
      <c r="I111" s="187"/>
      <c r="J111" s="195"/>
      <c r="L111" s="264"/>
      <c r="M111" s="266"/>
      <c r="N111" s="267"/>
    </row>
    <row r="112" spans="6:14" ht="9.75" customHeight="1" x14ac:dyDescent="0.2">
      <c r="F112" s="196"/>
      <c r="G112" s="196"/>
      <c r="I112" s="187"/>
      <c r="J112" s="195"/>
      <c r="L112" s="264"/>
      <c r="M112" s="266"/>
      <c r="N112" s="267"/>
    </row>
    <row r="113" spans="6:14" ht="9.75" customHeight="1" x14ac:dyDescent="0.2">
      <c r="F113" s="196"/>
      <c r="G113" s="196"/>
      <c r="I113" s="187"/>
      <c r="J113" s="195"/>
      <c r="L113" s="264"/>
      <c r="M113" s="266"/>
      <c r="N113" s="267"/>
    </row>
    <row r="114" spans="6:14" ht="9.75" customHeight="1" x14ac:dyDescent="0.2">
      <c r="F114" s="196"/>
      <c r="G114" s="196"/>
      <c r="I114" s="187"/>
      <c r="J114" s="195"/>
      <c r="L114" s="264"/>
      <c r="M114" s="266"/>
      <c r="N114" s="267"/>
    </row>
    <row r="115" spans="6:14" ht="9.75" customHeight="1" x14ac:dyDescent="0.2">
      <c r="F115" s="196"/>
      <c r="G115" s="196"/>
      <c r="I115" s="187"/>
      <c r="J115" s="195"/>
      <c r="L115" s="264"/>
      <c r="M115" s="266"/>
      <c r="N115" s="267"/>
    </row>
    <row r="116" spans="6:14" ht="9.75" customHeight="1" x14ac:dyDescent="0.2">
      <c r="F116" s="196"/>
      <c r="G116" s="196"/>
      <c r="I116" s="187"/>
      <c r="J116" s="195"/>
      <c r="L116" s="264"/>
      <c r="M116" s="266"/>
      <c r="N116" s="267"/>
    </row>
    <row r="117" spans="6:14" ht="9.75" customHeight="1" x14ac:dyDescent="0.2">
      <c r="F117" s="196"/>
      <c r="G117" s="196"/>
      <c r="I117" s="187"/>
      <c r="J117" s="195"/>
      <c r="L117" s="264"/>
      <c r="M117" s="266"/>
      <c r="N117" s="267"/>
    </row>
    <row r="118" spans="6:14" ht="9.75" customHeight="1" x14ac:dyDescent="0.2">
      <c r="F118" s="196"/>
      <c r="G118" s="196"/>
      <c r="I118" s="187"/>
      <c r="J118" s="195"/>
      <c r="L118" s="264"/>
      <c r="M118" s="266"/>
      <c r="N118" s="267"/>
    </row>
    <row r="119" spans="6:14" ht="9.75" customHeight="1" x14ac:dyDescent="0.2">
      <c r="F119" s="196"/>
      <c r="G119" s="196"/>
      <c r="I119" s="187"/>
      <c r="J119" s="195"/>
      <c r="L119" s="264"/>
      <c r="M119" s="266"/>
      <c r="N119" s="267"/>
    </row>
    <row r="120" spans="6:14" ht="9.75" customHeight="1" x14ac:dyDescent="0.2">
      <c r="F120" s="196"/>
      <c r="G120" s="196"/>
      <c r="I120" s="187"/>
      <c r="J120" s="195"/>
      <c r="L120" s="264"/>
      <c r="M120" s="266"/>
      <c r="N120" s="267"/>
    </row>
    <row r="121" spans="6:14" ht="9.75" customHeight="1" x14ac:dyDescent="0.2">
      <c r="F121" s="196"/>
      <c r="G121" s="196"/>
      <c r="I121" s="187"/>
      <c r="J121" s="195"/>
      <c r="L121" s="264"/>
      <c r="M121" s="266"/>
      <c r="N121" s="267"/>
    </row>
    <row r="122" spans="6:14" ht="9.75" customHeight="1" x14ac:dyDescent="0.2">
      <c r="F122" s="196"/>
      <c r="G122" s="196"/>
      <c r="I122" s="187"/>
      <c r="J122" s="195"/>
      <c r="L122" s="264"/>
      <c r="M122" s="266"/>
      <c r="N122" s="267"/>
    </row>
    <row r="123" spans="6:14" ht="9.75" customHeight="1" x14ac:dyDescent="0.2">
      <c r="F123" s="196"/>
      <c r="G123" s="196"/>
      <c r="I123" s="187"/>
      <c r="J123" s="195"/>
      <c r="L123" s="264"/>
      <c r="M123" s="266"/>
      <c r="N123" s="267"/>
    </row>
    <row r="124" spans="6:14" ht="9.75" customHeight="1" x14ac:dyDescent="0.2">
      <c r="F124" s="196"/>
      <c r="G124" s="196"/>
      <c r="I124" s="187"/>
      <c r="J124" s="195"/>
      <c r="L124" s="264"/>
      <c r="M124" s="266"/>
      <c r="N124" s="267"/>
    </row>
    <row r="125" spans="6:14" ht="9.75" customHeight="1" x14ac:dyDescent="0.2">
      <c r="F125" s="196"/>
      <c r="G125" s="196"/>
      <c r="I125" s="187"/>
      <c r="J125" s="195"/>
      <c r="L125" s="264"/>
      <c r="M125" s="266"/>
      <c r="N125" s="267"/>
    </row>
    <row r="126" spans="6:14" ht="9.75" customHeight="1" x14ac:dyDescent="0.2">
      <c r="F126" s="196"/>
      <c r="G126" s="196"/>
      <c r="I126" s="187"/>
      <c r="J126" s="195"/>
      <c r="L126" s="264"/>
      <c r="M126" s="266"/>
      <c r="N126" s="267"/>
    </row>
    <row r="127" spans="6:14" ht="9.75" customHeight="1" x14ac:dyDescent="0.2">
      <c r="F127" s="196"/>
      <c r="G127" s="196"/>
      <c r="I127" s="187"/>
      <c r="J127" s="195"/>
      <c r="L127" s="264"/>
      <c r="M127" s="266"/>
      <c r="N127" s="267"/>
    </row>
    <row r="128" spans="6:14" ht="9.75" customHeight="1" x14ac:dyDescent="0.2">
      <c r="F128" s="196"/>
      <c r="G128" s="196"/>
      <c r="I128" s="187"/>
      <c r="J128" s="195"/>
      <c r="L128" s="264"/>
      <c r="M128" s="266"/>
      <c r="N128" s="267"/>
    </row>
    <row r="129" spans="6:14" ht="9.75" customHeight="1" x14ac:dyDescent="0.2">
      <c r="F129" s="196"/>
      <c r="G129" s="196"/>
      <c r="I129" s="187"/>
      <c r="J129" s="195"/>
      <c r="L129" s="264"/>
      <c r="M129" s="266"/>
      <c r="N129" s="267"/>
    </row>
    <row r="130" spans="6:14" ht="9.75" customHeight="1" x14ac:dyDescent="0.2">
      <c r="F130" s="196"/>
      <c r="G130" s="196"/>
      <c r="I130" s="187"/>
      <c r="J130" s="195"/>
      <c r="L130" s="264"/>
      <c r="M130" s="266"/>
      <c r="N130" s="267"/>
    </row>
    <row r="131" spans="6:14" ht="9.75" customHeight="1" x14ac:dyDescent="0.2">
      <c r="F131" s="196"/>
      <c r="G131" s="196"/>
      <c r="I131" s="187"/>
      <c r="J131" s="195"/>
      <c r="L131" s="264"/>
      <c r="M131" s="266"/>
      <c r="N131" s="267"/>
    </row>
    <row r="132" spans="6:14" ht="9.75" customHeight="1" x14ac:dyDescent="0.2">
      <c r="F132" s="196"/>
      <c r="G132" s="196"/>
      <c r="I132" s="187"/>
      <c r="J132" s="195"/>
      <c r="L132" s="264"/>
      <c r="M132" s="266"/>
      <c r="N132" s="267"/>
    </row>
    <row r="133" spans="6:14" ht="9.75" customHeight="1" x14ac:dyDescent="0.2">
      <c r="F133" s="196"/>
      <c r="G133" s="196"/>
      <c r="I133" s="187"/>
      <c r="J133" s="195"/>
      <c r="L133" s="264"/>
      <c r="M133" s="266"/>
      <c r="N133" s="267"/>
    </row>
    <row r="134" spans="6:14" ht="9.75" customHeight="1" x14ac:dyDescent="0.2">
      <c r="F134" s="196"/>
      <c r="G134" s="196"/>
      <c r="I134" s="187"/>
      <c r="J134" s="195"/>
      <c r="L134" s="264"/>
      <c r="M134" s="266"/>
      <c r="N134" s="267"/>
    </row>
    <row r="135" spans="6:14" ht="9.75" customHeight="1" x14ac:dyDescent="0.2">
      <c r="F135" s="196"/>
      <c r="G135" s="196"/>
      <c r="I135" s="187"/>
      <c r="J135" s="195"/>
      <c r="L135" s="264"/>
      <c r="M135" s="266"/>
      <c r="N135" s="267"/>
    </row>
    <row r="136" spans="6:14" ht="9.75" customHeight="1" x14ac:dyDescent="0.2">
      <c r="F136" s="196"/>
      <c r="G136" s="196"/>
      <c r="I136" s="187"/>
      <c r="J136" s="195"/>
      <c r="L136" s="264"/>
      <c r="M136" s="266"/>
      <c r="N136" s="267"/>
    </row>
    <row r="137" spans="6:14" ht="9.75" customHeight="1" x14ac:dyDescent="0.2">
      <c r="F137" s="196"/>
      <c r="G137" s="196"/>
      <c r="I137" s="187"/>
      <c r="J137" s="195"/>
      <c r="L137" s="264"/>
      <c r="M137" s="266"/>
      <c r="N137" s="267"/>
    </row>
    <row r="138" spans="6:14" ht="9.75" customHeight="1" x14ac:dyDescent="0.2">
      <c r="F138" s="196"/>
      <c r="G138" s="196"/>
      <c r="I138" s="187"/>
      <c r="J138" s="195"/>
      <c r="L138" s="264"/>
      <c r="M138" s="266"/>
      <c r="N138" s="267"/>
    </row>
    <row r="139" spans="6:14" ht="9.75" customHeight="1" x14ac:dyDescent="0.2">
      <c r="F139" s="196"/>
      <c r="G139" s="196"/>
      <c r="I139" s="187"/>
      <c r="J139" s="195"/>
      <c r="L139" s="264"/>
      <c r="M139" s="266"/>
      <c r="N139" s="267"/>
    </row>
    <row r="140" spans="6:14" ht="9.75" customHeight="1" x14ac:dyDescent="0.2">
      <c r="F140" s="196"/>
      <c r="G140" s="196"/>
      <c r="I140" s="187"/>
      <c r="J140" s="195"/>
      <c r="L140" s="264"/>
      <c r="M140" s="266"/>
      <c r="N140" s="267"/>
    </row>
    <row r="141" spans="6:14" ht="9.75" customHeight="1" x14ac:dyDescent="0.2">
      <c r="F141" s="196"/>
      <c r="G141" s="196"/>
      <c r="I141" s="187"/>
      <c r="J141" s="195"/>
      <c r="L141" s="264"/>
      <c r="M141" s="266"/>
      <c r="N141" s="267"/>
    </row>
    <row r="142" spans="6:14" ht="9.75" customHeight="1" x14ac:dyDescent="0.2">
      <c r="F142" s="196"/>
      <c r="G142" s="196"/>
      <c r="I142" s="187"/>
      <c r="J142" s="195"/>
      <c r="L142" s="264"/>
      <c r="M142" s="266"/>
      <c r="N142" s="267"/>
    </row>
    <row r="143" spans="6:14" ht="9.75" customHeight="1" x14ac:dyDescent="0.2">
      <c r="F143" s="196"/>
      <c r="G143" s="196"/>
      <c r="I143" s="187"/>
      <c r="J143" s="195"/>
      <c r="L143" s="264"/>
      <c r="M143" s="266"/>
      <c r="N143" s="267"/>
    </row>
    <row r="144" spans="6:14" ht="9.75" customHeight="1" x14ac:dyDescent="0.2">
      <c r="F144" s="196"/>
      <c r="G144" s="196"/>
      <c r="I144" s="187"/>
      <c r="J144" s="195"/>
      <c r="L144" s="264"/>
      <c r="M144" s="266"/>
      <c r="N144" s="267"/>
    </row>
    <row r="145" spans="6:14" ht="9.75" customHeight="1" x14ac:dyDescent="0.2">
      <c r="F145" s="196"/>
      <c r="G145" s="196"/>
      <c r="I145" s="187"/>
      <c r="J145" s="195"/>
      <c r="L145" s="264"/>
      <c r="M145" s="266"/>
      <c r="N145" s="267"/>
    </row>
    <row r="146" spans="6:14" ht="9.75" customHeight="1" x14ac:dyDescent="0.2">
      <c r="F146" s="196"/>
      <c r="G146" s="196"/>
      <c r="I146" s="187"/>
      <c r="J146" s="195"/>
      <c r="L146" s="264"/>
      <c r="M146" s="266"/>
      <c r="N146" s="267"/>
    </row>
    <row r="147" spans="6:14" ht="9.75" customHeight="1" x14ac:dyDescent="0.2">
      <c r="F147" s="196"/>
      <c r="G147" s="196"/>
      <c r="I147" s="187"/>
      <c r="J147" s="195"/>
      <c r="L147" s="264"/>
      <c r="M147" s="266"/>
      <c r="N147" s="267"/>
    </row>
    <row r="148" spans="6:14" ht="9.75" customHeight="1" x14ac:dyDescent="0.2">
      <c r="F148" s="196"/>
      <c r="G148" s="196"/>
      <c r="I148" s="187"/>
      <c r="J148" s="195"/>
      <c r="L148" s="264"/>
      <c r="M148" s="266"/>
      <c r="N148" s="267"/>
    </row>
    <row r="149" spans="6:14" ht="9.75" customHeight="1" x14ac:dyDescent="0.2">
      <c r="F149" s="196"/>
      <c r="G149" s="196"/>
      <c r="I149" s="187"/>
      <c r="J149" s="195"/>
      <c r="L149" s="264"/>
      <c r="M149" s="266"/>
      <c r="N149" s="267"/>
    </row>
    <row r="150" spans="6:14" ht="9.75" customHeight="1" x14ac:dyDescent="0.2">
      <c r="F150" s="196"/>
      <c r="G150" s="196"/>
      <c r="I150" s="187"/>
      <c r="J150" s="195"/>
      <c r="L150" s="264"/>
      <c r="M150" s="266"/>
      <c r="N150" s="267"/>
    </row>
    <row r="151" spans="6:14" ht="9.75" customHeight="1" x14ac:dyDescent="0.2">
      <c r="F151" s="196"/>
      <c r="G151" s="196"/>
      <c r="I151" s="187"/>
      <c r="J151" s="195"/>
      <c r="L151" s="264"/>
      <c r="M151" s="266"/>
      <c r="N151" s="267"/>
    </row>
    <row r="152" spans="6:14" ht="9.75" customHeight="1" x14ac:dyDescent="0.2">
      <c r="F152" s="196"/>
      <c r="G152" s="196"/>
      <c r="I152" s="187"/>
      <c r="J152" s="195"/>
      <c r="L152" s="264"/>
      <c r="M152" s="266"/>
      <c r="N152" s="267"/>
    </row>
    <row r="153" spans="6:14" ht="9.75" customHeight="1" x14ac:dyDescent="0.2">
      <c r="F153" s="196"/>
      <c r="G153" s="196"/>
      <c r="I153" s="187"/>
      <c r="J153" s="195"/>
      <c r="L153" s="264"/>
      <c r="M153" s="266"/>
      <c r="N153" s="267"/>
    </row>
    <row r="154" spans="6:14" ht="9.75" customHeight="1" x14ac:dyDescent="0.2">
      <c r="F154" s="196"/>
      <c r="G154" s="196"/>
      <c r="I154" s="187"/>
      <c r="J154" s="195"/>
      <c r="L154" s="264"/>
      <c r="M154" s="266"/>
      <c r="N154" s="267"/>
    </row>
    <row r="155" spans="6:14" ht="9.75" customHeight="1" x14ac:dyDescent="0.2">
      <c r="F155" s="196"/>
      <c r="G155" s="196"/>
      <c r="I155" s="187"/>
      <c r="J155" s="195"/>
      <c r="L155" s="264"/>
      <c r="M155" s="266"/>
      <c r="N155" s="267"/>
    </row>
    <row r="156" spans="6:14" ht="9.75" customHeight="1" x14ac:dyDescent="0.2">
      <c r="F156" s="196"/>
      <c r="G156" s="196"/>
      <c r="I156" s="187"/>
      <c r="J156" s="195"/>
      <c r="L156" s="264"/>
      <c r="M156" s="266"/>
      <c r="N156" s="267"/>
    </row>
    <row r="157" spans="6:14" ht="9.75" customHeight="1" x14ac:dyDescent="0.2">
      <c r="F157" s="196"/>
      <c r="G157" s="196"/>
      <c r="I157" s="187"/>
      <c r="J157" s="195"/>
      <c r="L157" s="264"/>
      <c r="M157" s="266"/>
      <c r="N157" s="267"/>
    </row>
    <row r="158" spans="6:14" ht="9.75" customHeight="1" x14ac:dyDescent="0.2">
      <c r="F158" s="196"/>
      <c r="G158" s="196"/>
      <c r="I158" s="187"/>
      <c r="J158" s="195"/>
      <c r="L158" s="264"/>
      <c r="M158" s="266"/>
      <c r="N158" s="267"/>
    </row>
    <row r="159" spans="6:14" ht="9.75" customHeight="1" x14ac:dyDescent="0.2">
      <c r="F159" s="196"/>
      <c r="G159" s="196"/>
      <c r="I159" s="187"/>
      <c r="J159" s="195"/>
      <c r="L159" s="264"/>
      <c r="M159" s="266"/>
      <c r="N159" s="267"/>
    </row>
    <row r="160" spans="6:14" ht="9.75" customHeight="1" x14ac:dyDescent="0.2">
      <c r="F160" s="196"/>
      <c r="G160" s="196"/>
      <c r="I160" s="187"/>
      <c r="J160" s="195"/>
      <c r="L160" s="264"/>
      <c r="M160" s="266"/>
      <c r="N160" s="267"/>
    </row>
    <row r="161" spans="6:14" ht="9.75" customHeight="1" x14ac:dyDescent="0.2">
      <c r="F161" s="196"/>
      <c r="G161" s="196"/>
      <c r="I161" s="187"/>
      <c r="J161" s="195"/>
      <c r="L161" s="264"/>
      <c r="M161" s="266"/>
      <c r="N161" s="267"/>
    </row>
    <row r="162" spans="6:14" ht="9.75" customHeight="1" x14ac:dyDescent="0.2">
      <c r="F162" s="196"/>
      <c r="G162" s="196"/>
      <c r="I162" s="187"/>
      <c r="J162" s="195"/>
      <c r="L162" s="264"/>
      <c r="M162" s="266"/>
      <c r="N162" s="267"/>
    </row>
    <row r="163" spans="6:14" ht="9.75" customHeight="1" x14ac:dyDescent="0.2">
      <c r="F163" s="196"/>
      <c r="G163" s="196"/>
      <c r="I163" s="187"/>
      <c r="J163" s="195"/>
      <c r="L163" s="264"/>
      <c r="M163" s="266"/>
      <c r="N163" s="267"/>
    </row>
    <row r="164" spans="6:14" ht="9.75" customHeight="1" x14ac:dyDescent="0.2">
      <c r="F164" s="196"/>
      <c r="G164" s="196"/>
      <c r="I164" s="187"/>
      <c r="J164" s="195"/>
      <c r="L164" s="264"/>
      <c r="M164" s="266"/>
      <c r="N164" s="267"/>
    </row>
    <row r="165" spans="6:14" ht="9.75" customHeight="1" x14ac:dyDescent="0.2">
      <c r="F165" s="196"/>
      <c r="G165" s="196"/>
      <c r="I165" s="187"/>
      <c r="J165" s="195"/>
      <c r="L165" s="264"/>
      <c r="M165" s="266"/>
      <c r="N165" s="267"/>
    </row>
    <row r="166" spans="6:14" ht="9.75" customHeight="1" x14ac:dyDescent="0.2">
      <c r="F166" s="196"/>
      <c r="G166" s="196"/>
      <c r="I166" s="187"/>
      <c r="J166" s="195"/>
      <c r="L166" s="264"/>
      <c r="M166" s="266"/>
      <c r="N166" s="267"/>
    </row>
    <row r="167" spans="6:14" ht="9.75" customHeight="1" x14ac:dyDescent="0.2">
      <c r="F167" s="196"/>
      <c r="G167" s="196"/>
      <c r="I167" s="187"/>
      <c r="J167" s="195"/>
      <c r="L167" s="264"/>
      <c r="M167" s="266"/>
      <c r="N167" s="267"/>
    </row>
    <row r="168" spans="6:14" ht="9.75" customHeight="1" x14ac:dyDescent="0.2">
      <c r="F168" s="196"/>
      <c r="G168" s="196"/>
      <c r="I168" s="187"/>
      <c r="J168" s="195"/>
      <c r="L168" s="264"/>
      <c r="M168" s="266"/>
      <c r="N168" s="267"/>
    </row>
    <row r="169" spans="6:14" ht="9.75" customHeight="1" x14ac:dyDescent="0.2">
      <c r="F169" s="196"/>
      <c r="G169" s="196"/>
      <c r="I169" s="187"/>
      <c r="J169" s="195"/>
      <c r="L169" s="264"/>
      <c r="M169" s="266"/>
      <c r="N169" s="267"/>
    </row>
    <row r="170" spans="6:14" ht="9.75" customHeight="1" x14ac:dyDescent="0.2">
      <c r="F170" s="196"/>
      <c r="G170" s="196"/>
      <c r="I170" s="187"/>
      <c r="J170" s="195"/>
      <c r="L170" s="264"/>
      <c r="M170" s="266"/>
      <c r="N170" s="267"/>
    </row>
    <row r="171" spans="6:14" ht="9.75" customHeight="1" x14ac:dyDescent="0.2">
      <c r="F171" s="196"/>
      <c r="G171" s="196"/>
      <c r="I171" s="187"/>
      <c r="J171" s="195"/>
      <c r="L171" s="264"/>
      <c r="M171" s="266"/>
      <c r="N171" s="267"/>
    </row>
    <row r="172" spans="6:14" ht="9.75" customHeight="1" x14ac:dyDescent="0.2">
      <c r="F172" s="196"/>
      <c r="G172" s="196"/>
      <c r="I172" s="187"/>
      <c r="J172" s="195"/>
      <c r="L172" s="264"/>
      <c r="M172" s="266"/>
      <c r="N172" s="267"/>
    </row>
    <row r="173" spans="6:14" ht="9.75" customHeight="1" x14ac:dyDescent="0.2">
      <c r="F173" s="196"/>
      <c r="G173" s="196"/>
      <c r="I173" s="187"/>
      <c r="J173" s="195"/>
      <c r="L173" s="264"/>
      <c r="M173" s="266"/>
      <c r="N173" s="267"/>
    </row>
    <row r="174" spans="6:14" ht="9.75" customHeight="1" x14ac:dyDescent="0.2">
      <c r="F174" s="196"/>
      <c r="G174" s="196"/>
      <c r="I174" s="187"/>
      <c r="J174" s="195"/>
      <c r="L174" s="264"/>
      <c r="M174" s="266"/>
      <c r="N174" s="267"/>
    </row>
    <row r="175" spans="6:14" ht="9.75" customHeight="1" x14ac:dyDescent="0.2">
      <c r="F175" s="196"/>
      <c r="G175" s="196"/>
      <c r="I175" s="187"/>
      <c r="J175" s="195"/>
      <c r="L175" s="264"/>
      <c r="M175" s="266"/>
      <c r="N175" s="267"/>
    </row>
    <row r="176" spans="6:14" ht="9.75" customHeight="1" x14ac:dyDescent="0.2">
      <c r="F176" s="196"/>
      <c r="G176" s="196"/>
      <c r="I176" s="187"/>
      <c r="J176" s="195"/>
      <c r="L176" s="264"/>
      <c r="M176" s="266"/>
      <c r="N176" s="267"/>
    </row>
    <row r="177" spans="6:14" ht="9.75" customHeight="1" x14ac:dyDescent="0.2">
      <c r="F177" s="196"/>
      <c r="G177" s="196"/>
      <c r="I177" s="187"/>
      <c r="J177" s="195"/>
      <c r="L177" s="264"/>
      <c r="M177" s="266"/>
      <c r="N177" s="267"/>
    </row>
    <row r="178" spans="6:14" ht="9.75" customHeight="1" x14ac:dyDescent="0.2">
      <c r="F178" s="196"/>
      <c r="G178" s="196"/>
      <c r="I178" s="187"/>
      <c r="J178" s="195"/>
      <c r="L178" s="264"/>
      <c r="M178" s="266"/>
      <c r="N178" s="267"/>
    </row>
    <row r="179" spans="6:14" ht="9.75" customHeight="1" x14ac:dyDescent="0.2">
      <c r="F179" s="196"/>
      <c r="G179" s="196"/>
      <c r="I179" s="187"/>
      <c r="J179" s="195"/>
      <c r="L179" s="264"/>
      <c r="M179" s="266"/>
      <c r="N179" s="267"/>
    </row>
    <row r="180" spans="6:14" ht="9.75" customHeight="1" x14ac:dyDescent="0.2">
      <c r="F180" s="196"/>
      <c r="G180" s="196"/>
      <c r="I180" s="187"/>
      <c r="J180" s="195"/>
      <c r="L180" s="264"/>
      <c r="M180" s="266"/>
      <c r="N180" s="267"/>
    </row>
    <row r="181" spans="6:14" ht="9.75" customHeight="1" x14ac:dyDescent="0.2">
      <c r="F181" s="196"/>
      <c r="G181" s="196"/>
      <c r="I181" s="187"/>
      <c r="J181" s="195"/>
      <c r="L181" s="264"/>
      <c r="M181" s="266"/>
      <c r="N181" s="267"/>
    </row>
    <row r="182" spans="6:14" ht="9.75" customHeight="1" x14ac:dyDescent="0.2">
      <c r="F182" s="196"/>
      <c r="G182" s="196"/>
      <c r="I182" s="187"/>
      <c r="J182" s="195"/>
      <c r="L182" s="264"/>
      <c r="M182" s="266"/>
      <c r="N182" s="267"/>
    </row>
    <row r="183" spans="6:14" ht="9.75" customHeight="1" x14ac:dyDescent="0.2">
      <c r="F183" s="196"/>
      <c r="G183" s="196"/>
      <c r="I183" s="187"/>
      <c r="J183" s="195"/>
      <c r="L183" s="264"/>
      <c r="M183" s="266"/>
      <c r="N183" s="267"/>
    </row>
    <row r="184" spans="6:14" ht="9.75" customHeight="1" x14ac:dyDescent="0.2">
      <c r="F184" s="196"/>
      <c r="G184" s="196"/>
      <c r="I184" s="187"/>
      <c r="J184" s="195"/>
      <c r="L184" s="264"/>
      <c r="M184" s="266"/>
      <c r="N184" s="267"/>
    </row>
    <row r="185" spans="6:14" ht="9.75" customHeight="1" x14ac:dyDescent="0.2">
      <c r="F185" s="196"/>
      <c r="G185" s="196"/>
      <c r="I185" s="187"/>
      <c r="J185" s="195"/>
      <c r="L185" s="264"/>
      <c r="M185" s="266"/>
      <c r="N185" s="267"/>
    </row>
    <row r="186" spans="6:14" ht="9.75" customHeight="1" x14ac:dyDescent="0.2">
      <c r="F186" s="196"/>
      <c r="G186" s="196"/>
      <c r="I186" s="187"/>
      <c r="J186" s="195"/>
      <c r="L186" s="264"/>
      <c r="M186" s="266"/>
      <c r="N186" s="267"/>
    </row>
    <row r="187" spans="6:14" ht="9.75" customHeight="1" x14ac:dyDescent="0.2">
      <c r="F187" s="196"/>
      <c r="G187" s="196"/>
      <c r="I187" s="187"/>
      <c r="J187" s="195"/>
      <c r="L187" s="264"/>
      <c r="M187" s="266"/>
      <c r="N187" s="267"/>
    </row>
    <row r="188" spans="6:14" ht="9.75" customHeight="1" x14ac:dyDescent="0.2">
      <c r="F188" s="196"/>
      <c r="G188" s="196"/>
      <c r="I188" s="187"/>
      <c r="J188" s="195"/>
      <c r="L188" s="264"/>
      <c r="M188" s="266"/>
      <c r="N188" s="267"/>
    </row>
    <row r="189" spans="6:14" ht="9.75" customHeight="1" x14ac:dyDescent="0.2">
      <c r="F189" s="196"/>
      <c r="G189" s="196"/>
      <c r="I189" s="187"/>
      <c r="J189" s="195"/>
      <c r="L189" s="264"/>
      <c r="M189" s="266"/>
      <c r="N189" s="267"/>
    </row>
    <row r="190" spans="6:14" ht="9.75" customHeight="1" x14ac:dyDescent="0.2">
      <c r="F190" s="196"/>
      <c r="G190" s="196"/>
      <c r="I190" s="187"/>
      <c r="J190" s="195"/>
      <c r="L190" s="264"/>
      <c r="M190" s="266"/>
      <c r="N190" s="267"/>
    </row>
    <row r="191" spans="6:14" ht="9.75" customHeight="1" x14ac:dyDescent="0.2">
      <c r="F191" s="196"/>
      <c r="G191" s="196"/>
      <c r="I191" s="187"/>
      <c r="J191" s="195"/>
      <c r="L191" s="264"/>
      <c r="M191" s="266"/>
      <c r="N191" s="267"/>
    </row>
    <row r="192" spans="6:14" ht="9.75" customHeight="1" x14ac:dyDescent="0.2">
      <c r="F192" s="196"/>
      <c r="G192" s="196"/>
      <c r="I192" s="187"/>
      <c r="J192" s="195"/>
      <c r="L192" s="264"/>
      <c r="M192" s="266"/>
      <c r="N192" s="267"/>
    </row>
    <row r="193" spans="6:14" ht="9.75" customHeight="1" x14ac:dyDescent="0.2">
      <c r="F193" s="196"/>
      <c r="G193" s="196"/>
      <c r="I193" s="187"/>
      <c r="J193" s="195"/>
      <c r="L193" s="264"/>
      <c r="M193" s="266"/>
      <c r="N193" s="267"/>
    </row>
    <row r="194" spans="6:14" ht="9.75" customHeight="1" x14ac:dyDescent="0.2">
      <c r="F194" s="196"/>
      <c r="G194" s="196"/>
      <c r="I194" s="187"/>
      <c r="J194" s="195"/>
      <c r="L194" s="264"/>
      <c r="M194" s="266"/>
      <c r="N194" s="267"/>
    </row>
    <row r="195" spans="6:14" ht="9.75" customHeight="1" x14ac:dyDescent="0.2">
      <c r="F195" s="196"/>
      <c r="G195" s="196"/>
      <c r="I195" s="187"/>
      <c r="J195" s="195"/>
      <c r="L195" s="264"/>
      <c r="M195" s="266"/>
      <c r="N195" s="267"/>
    </row>
    <row r="196" spans="6:14" ht="9.75" customHeight="1" x14ac:dyDescent="0.2">
      <c r="F196" s="196"/>
      <c r="G196" s="196"/>
      <c r="I196" s="187"/>
      <c r="J196" s="195"/>
      <c r="L196" s="264"/>
      <c r="M196" s="266"/>
      <c r="N196" s="267"/>
    </row>
    <row r="197" spans="6:14" ht="9.75" customHeight="1" x14ac:dyDescent="0.2">
      <c r="F197" s="196"/>
      <c r="G197" s="196"/>
      <c r="I197" s="187"/>
      <c r="J197" s="195"/>
      <c r="L197" s="264"/>
      <c r="M197" s="266"/>
      <c r="N197" s="267"/>
    </row>
    <row r="198" spans="6:14" ht="9.75" customHeight="1" x14ac:dyDescent="0.2">
      <c r="F198" s="196"/>
      <c r="G198" s="196"/>
      <c r="I198" s="187"/>
      <c r="J198" s="195"/>
      <c r="L198" s="264"/>
      <c r="M198" s="266"/>
      <c r="N198" s="267"/>
    </row>
    <row r="199" spans="6:14" ht="9.75" customHeight="1" x14ac:dyDescent="0.2">
      <c r="F199" s="196"/>
      <c r="G199" s="196"/>
      <c r="I199" s="187"/>
      <c r="J199" s="195"/>
      <c r="L199" s="264"/>
      <c r="M199" s="266"/>
      <c r="N199" s="267"/>
    </row>
    <row r="200" spans="6:14" ht="9.75" customHeight="1" x14ac:dyDescent="0.2">
      <c r="F200" s="196"/>
      <c r="G200" s="196"/>
      <c r="I200" s="187"/>
      <c r="J200" s="195"/>
      <c r="L200" s="264"/>
      <c r="M200" s="266"/>
      <c r="N200" s="267"/>
    </row>
    <row r="201" spans="6:14" ht="9.75" customHeight="1" x14ac:dyDescent="0.2">
      <c r="F201" s="196"/>
      <c r="G201" s="196"/>
      <c r="I201" s="187"/>
      <c r="J201" s="195"/>
      <c r="L201" s="264"/>
      <c r="M201" s="266"/>
      <c r="N201" s="267"/>
    </row>
    <row r="202" spans="6:14" ht="9.75" customHeight="1" x14ac:dyDescent="0.2">
      <c r="F202" s="196"/>
      <c r="G202" s="196"/>
      <c r="I202" s="187"/>
      <c r="J202" s="195"/>
      <c r="L202" s="264"/>
      <c r="M202" s="266"/>
      <c r="N202" s="267"/>
    </row>
    <row r="203" spans="6:14" ht="9.75" customHeight="1" x14ac:dyDescent="0.2">
      <c r="F203" s="196"/>
      <c r="G203" s="196"/>
      <c r="I203" s="187"/>
      <c r="J203" s="195"/>
      <c r="L203" s="264"/>
      <c r="M203" s="266"/>
      <c r="N203" s="267"/>
    </row>
    <row r="204" spans="6:14" ht="9.75" customHeight="1" x14ac:dyDescent="0.2">
      <c r="F204" s="196"/>
      <c r="G204" s="196"/>
      <c r="I204" s="187"/>
      <c r="J204" s="195"/>
      <c r="L204" s="264"/>
      <c r="M204" s="266"/>
      <c r="N204" s="267"/>
    </row>
    <row r="205" spans="6:14" ht="9.75" customHeight="1" x14ac:dyDescent="0.2">
      <c r="F205" s="196"/>
      <c r="G205" s="196"/>
      <c r="I205" s="187"/>
      <c r="J205" s="195"/>
      <c r="L205" s="264"/>
      <c r="M205" s="266"/>
      <c r="N205" s="267"/>
    </row>
    <row r="206" spans="6:14" ht="9.75" customHeight="1" x14ac:dyDescent="0.2">
      <c r="F206" s="196"/>
      <c r="G206" s="196"/>
      <c r="I206" s="187"/>
      <c r="J206" s="195"/>
      <c r="L206" s="264"/>
      <c r="M206" s="266"/>
      <c r="N206" s="267"/>
    </row>
    <row r="207" spans="6:14" ht="9.75" customHeight="1" x14ac:dyDescent="0.2">
      <c r="F207" s="196"/>
      <c r="G207" s="196"/>
      <c r="I207" s="187"/>
      <c r="J207" s="195"/>
      <c r="L207" s="264"/>
      <c r="M207" s="266"/>
      <c r="N207" s="267"/>
    </row>
    <row r="208" spans="6:14" ht="9.75" customHeight="1" x14ac:dyDescent="0.2">
      <c r="F208" s="196"/>
      <c r="G208" s="196"/>
      <c r="I208" s="187"/>
      <c r="J208" s="195"/>
      <c r="L208" s="264"/>
      <c r="M208" s="266"/>
      <c r="N208" s="267"/>
    </row>
    <row r="209" spans="6:14" ht="9.75" customHeight="1" x14ac:dyDescent="0.2">
      <c r="F209" s="196"/>
      <c r="G209" s="196"/>
      <c r="I209" s="187"/>
      <c r="J209" s="195"/>
      <c r="L209" s="264"/>
      <c r="M209" s="266"/>
      <c r="N209" s="267"/>
    </row>
    <row r="210" spans="6:14" ht="9.75" customHeight="1" x14ac:dyDescent="0.2">
      <c r="F210" s="196"/>
      <c r="G210" s="196"/>
      <c r="I210" s="187"/>
      <c r="J210" s="195"/>
      <c r="L210" s="264"/>
      <c r="M210" s="266"/>
      <c r="N210" s="267"/>
    </row>
    <row r="211" spans="6:14" ht="9.75" customHeight="1" x14ac:dyDescent="0.2">
      <c r="F211" s="196"/>
      <c r="G211" s="196"/>
      <c r="I211" s="187"/>
      <c r="J211" s="195"/>
      <c r="L211" s="264"/>
      <c r="M211" s="266"/>
      <c r="N211" s="267"/>
    </row>
    <row r="212" spans="6:14" ht="9.75" customHeight="1" x14ac:dyDescent="0.2">
      <c r="F212" s="196"/>
      <c r="G212" s="196"/>
      <c r="I212" s="187"/>
      <c r="J212" s="195"/>
      <c r="L212" s="264"/>
      <c r="M212" s="266"/>
      <c r="N212" s="267"/>
    </row>
    <row r="213" spans="6:14" ht="9.75" customHeight="1" x14ac:dyDescent="0.2">
      <c r="F213" s="196"/>
      <c r="G213" s="196"/>
      <c r="I213" s="187"/>
      <c r="J213" s="195"/>
      <c r="L213" s="264"/>
      <c r="M213" s="266"/>
      <c r="N213" s="267"/>
    </row>
    <row r="214" spans="6:14" ht="9.75" customHeight="1" x14ac:dyDescent="0.2">
      <c r="F214" s="196"/>
      <c r="G214" s="196"/>
      <c r="I214" s="187"/>
      <c r="J214" s="195"/>
      <c r="L214" s="264"/>
      <c r="M214" s="266"/>
      <c r="N214" s="267"/>
    </row>
    <row r="215" spans="6:14" ht="9.75" customHeight="1" x14ac:dyDescent="0.2">
      <c r="F215" s="196"/>
      <c r="G215" s="196"/>
      <c r="I215" s="187"/>
      <c r="J215" s="195"/>
      <c r="L215" s="264"/>
      <c r="M215" s="266"/>
      <c r="N215" s="267"/>
    </row>
    <row r="216" spans="6:14" ht="9.75" customHeight="1" x14ac:dyDescent="0.2">
      <c r="F216" s="196"/>
      <c r="G216" s="196"/>
      <c r="I216" s="187"/>
      <c r="J216" s="195"/>
      <c r="L216" s="264"/>
      <c r="M216" s="266"/>
      <c r="N216" s="267"/>
    </row>
    <row r="217" spans="6:14" ht="9.75" customHeight="1" x14ac:dyDescent="0.2">
      <c r="F217" s="196"/>
      <c r="G217" s="196"/>
      <c r="I217" s="187"/>
      <c r="J217" s="195"/>
      <c r="L217" s="264"/>
      <c r="M217" s="266"/>
      <c r="N217" s="267"/>
    </row>
    <row r="218" spans="6:14" ht="9.75" customHeight="1" x14ac:dyDescent="0.2">
      <c r="F218" s="196"/>
      <c r="G218" s="196"/>
      <c r="I218" s="187"/>
      <c r="J218" s="195"/>
      <c r="L218" s="264"/>
      <c r="M218" s="266"/>
      <c r="N218" s="267"/>
    </row>
    <row r="219" spans="6:14" ht="9.75" customHeight="1" x14ac:dyDescent="0.2">
      <c r="F219" s="196"/>
      <c r="G219" s="196"/>
      <c r="I219" s="187"/>
      <c r="J219" s="195"/>
      <c r="L219" s="264"/>
      <c r="M219" s="266"/>
      <c r="N219" s="267"/>
    </row>
    <row r="220" spans="6:14" ht="9.75" customHeight="1" x14ac:dyDescent="0.2">
      <c r="F220" s="196"/>
      <c r="G220" s="196"/>
      <c r="I220" s="187"/>
      <c r="J220" s="195"/>
      <c r="L220" s="264"/>
      <c r="M220" s="266"/>
      <c r="N220" s="267"/>
    </row>
    <row r="221" spans="6:14" ht="9.75" customHeight="1" x14ac:dyDescent="0.2">
      <c r="F221" s="196"/>
      <c r="G221" s="196"/>
      <c r="I221" s="187"/>
      <c r="J221" s="195"/>
      <c r="L221" s="264"/>
      <c r="M221" s="266"/>
      <c r="N221" s="267"/>
    </row>
    <row r="222" spans="6:14" ht="9.75" customHeight="1" x14ac:dyDescent="0.2">
      <c r="F222" s="196"/>
      <c r="G222" s="196"/>
      <c r="I222" s="187"/>
      <c r="J222" s="195"/>
      <c r="L222" s="264"/>
      <c r="M222" s="266"/>
      <c r="N222" s="267"/>
    </row>
    <row r="223" spans="6:14" ht="9.75" customHeight="1" x14ac:dyDescent="0.2">
      <c r="F223" s="196"/>
      <c r="G223" s="196"/>
      <c r="I223" s="187"/>
      <c r="J223" s="195"/>
      <c r="L223" s="264"/>
      <c r="M223" s="266"/>
      <c r="N223" s="267"/>
    </row>
    <row r="224" spans="6:14" ht="9.75" customHeight="1" x14ac:dyDescent="0.2">
      <c r="F224" s="196"/>
      <c r="G224" s="196"/>
      <c r="I224" s="187"/>
      <c r="J224" s="195"/>
      <c r="L224" s="264"/>
      <c r="M224" s="266"/>
      <c r="N224" s="267"/>
    </row>
    <row r="225" spans="6:14" ht="9.75" customHeight="1" x14ac:dyDescent="0.2">
      <c r="F225" s="196"/>
      <c r="G225" s="196"/>
      <c r="I225" s="187"/>
      <c r="J225" s="195"/>
      <c r="L225" s="264"/>
      <c r="M225" s="266"/>
      <c r="N225" s="267"/>
    </row>
    <row r="226" spans="6:14" ht="9.75" customHeight="1" x14ac:dyDescent="0.2">
      <c r="F226" s="196"/>
      <c r="G226" s="196"/>
      <c r="I226" s="187"/>
      <c r="J226" s="195"/>
      <c r="L226" s="264"/>
      <c r="M226" s="266"/>
      <c r="N226" s="267"/>
    </row>
    <row r="227" spans="6:14" ht="9.75" customHeight="1" x14ac:dyDescent="0.2">
      <c r="F227" s="196"/>
      <c r="G227" s="196"/>
      <c r="I227" s="187"/>
      <c r="J227" s="195"/>
      <c r="L227" s="264"/>
      <c r="M227" s="266"/>
      <c r="N227" s="267"/>
    </row>
    <row r="228" spans="6:14" ht="9.75" customHeight="1" x14ac:dyDescent="0.2">
      <c r="F228" s="196"/>
      <c r="G228" s="196"/>
      <c r="I228" s="187"/>
      <c r="J228" s="195"/>
      <c r="L228" s="264"/>
      <c r="M228" s="266"/>
      <c r="N228" s="267"/>
    </row>
    <row r="229" spans="6:14" ht="9.75" customHeight="1" x14ac:dyDescent="0.2">
      <c r="F229" s="196"/>
      <c r="G229" s="196"/>
      <c r="I229" s="187"/>
      <c r="J229" s="195"/>
      <c r="L229" s="264"/>
      <c r="M229" s="266"/>
      <c r="N229" s="267"/>
    </row>
    <row r="230" spans="6:14" ht="9.75" customHeight="1" x14ac:dyDescent="0.2">
      <c r="F230" s="196"/>
      <c r="G230" s="196"/>
      <c r="I230" s="187"/>
      <c r="J230" s="195"/>
      <c r="L230" s="264"/>
      <c r="M230" s="266"/>
      <c r="N230" s="267"/>
    </row>
    <row r="231" spans="6:14" ht="9.75" customHeight="1" x14ac:dyDescent="0.2">
      <c r="F231" s="196"/>
      <c r="G231" s="196"/>
      <c r="I231" s="187"/>
      <c r="J231" s="195"/>
      <c r="L231" s="264"/>
      <c r="M231" s="266"/>
      <c r="N231" s="267"/>
    </row>
    <row r="232" spans="6:14" ht="9.75" customHeight="1" x14ac:dyDescent="0.2">
      <c r="F232" s="196"/>
      <c r="G232" s="196"/>
      <c r="I232" s="187"/>
      <c r="J232" s="195"/>
      <c r="L232" s="264"/>
      <c r="M232" s="266"/>
      <c r="N232" s="267"/>
    </row>
    <row r="233" spans="6:14" ht="9.75" customHeight="1" x14ac:dyDescent="0.2">
      <c r="F233" s="196"/>
      <c r="G233" s="196"/>
      <c r="I233" s="187"/>
      <c r="J233" s="195"/>
      <c r="L233" s="264"/>
      <c r="M233" s="266"/>
      <c r="N233" s="267"/>
    </row>
    <row r="234" spans="6:14" ht="9.75" customHeight="1" x14ac:dyDescent="0.2">
      <c r="F234" s="196"/>
      <c r="G234" s="196"/>
      <c r="I234" s="187"/>
      <c r="J234" s="195"/>
      <c r="L234" s="264"/>
      <c r="M234" s="266"/>
      <c r="N234" s="267"/>
    </row>
    <row r="235" spans="6:14" ht="9.75" customHeight="1" x14ac:dyDescent="0.2">
      <c r="F235" s="196"/>
      <c r="G235" s="196"/>
      <c r="I235" s="187"/>
      <c r="J235" s="195"/>
      <c r="L235" s="264"/>
      <c r="M235" s="266"/>
      <c r="N235" s="267"/>
    </row>
    <row r="236" spans="6:14" ht="9.75" customHeight="1" x14ac:dyDescent="0.2">
      <c r="F236" s="196"/>
      <c r="G236" s="196"/>
      <c r="I236" s="187"/>
      <c r="J236" s="195"/>
      <c r="L236" s="264"/>
      <c r="M236" s="266"/>
      <c r="N236" s="267"/>
    </row>
    <row r="237" spans="6:14" ht="9.75" customHeight="1" x14ac:dyDescent="0.2">
      <c r="F237" s="196"/>
      <c r="G237" s="196"/>
      <c r="I237" s="187"/>
      <c r="J237" s="195"/>
      <c r="L237" s="264"/>
      <c r="M237" s="266"/>
      <c r="N237" s="267"/>
    </row>
    <row r="238" spans="6:14" ht="9.75" customHeight="1" x14ac:dyDescent="0.2">
      <c r="F238" s="196"/>
      <c r="G238" s="196"/>
      <c r="I238" s="187"/>
      <c r="J238" s="195"/>
      <c r="L238" s="264"/>
      <c r="M238" s="266"/>
      <c r="N238" s="267"/>
    </row>
    <row r="239" spans="6:14" ht="9.75" customHeight="1" x14ac:dyDescent="0.2">
      <c r="F239" s="196"/>
      <c r="G239" s="196"/>
      <c r="I239" s="187"/>
      <c r="J239" s="195"/>
      <c r="L239" s="264"/>
      <c r="M239" s="266"/>
      <c r="N239" s="267"/>
    </row>
    <row r="240" spans="6:14" ht="9.75" customHeight="1" x14ac:dyDescent="0.2">
      <c r="F240" s="196"/>
      <c r="G240" s="196"/>
      <c r="I240" s="187"/>
      <c r="J240" s="195"/>
      <c r="L240" s="264"/>
      <c r="M240" s="266"/>
      <c r="N240" s="267"/>
    </row>
    <row r="241" spans="6:14" ht="9.75" customHeight="1" x14ac:dyDescent="0.2">
      <c r="F241" s="196"/>
      <c r="G241" s="196"/>
      <c r="I241" s="187"/>
      <c r="J241" s="195"/>
      <c r="L241" s="264"/>
      <c r="M241" s="266"/>
      <c r="N241" s="267"/>
    </row>
    <row r="242" spans="6:14" ht="9.75" customHeight="1" x14ac:dyDescent="0.2">
      <c r="F242" s="196"/>
      <c r="G242" s="196"/>
      <c r="I242" s="187"/>
      <c r="J242" s="195"/>
      <c r="L242" s="264"/>
      <c r="M242" s="266"/>
      <c r="N242" s="267"/>
    </row>
    <row r="243" spans="6:14" ht="9.75" customHeight="1" x14ac:dyDescent="0.2">
      <c r="F243" s="196"/>
      <c r="G243" s="196"/>
      <c r="I243" s="187"/>
      <c r="J243" s="195"/>
      <c r="L243" s="264"/>
      <c r="M243" s="266"/>
      <c r="N243" s="267"/>
    </row>
    <row r="244" spans="6:14" ht="9.75" customHeight="1" x14ac:dyDescent="0.2">
      <c r="F244" s="196"/>
      <c r="G244" s="196"/>
      <c r="I244" s="187"/>
      <c r="J244" s="195"/>
      <c r="L244" s="264"/>
      <c r="M244" s="266"/>
      <c r="N244" s="267"/>
    </row>
    <row r="245" spans="6:14" ht="9.75" customHeight="1" x14ac:dyDescent="0.2">
      <c r="F245" s="196"/>
      <c r="G245" s="196"/>
      <c r="I245" s="187"/>
      <c r="J245" s="195"/>
      <c r="L245" s="264"/>
      <c r="M245" s="266"/>
      <c r="N245" s="267"/>
    </row>
    <row r="246" spans="6:14" ht="9.75" customHeight="1" x14ac:dyDescent="0.2">
      <c r="F246" s="196"/>
      <c r="G246" s="196"/>
      <c r="I246" s="187"/>
      <c r="J246" s="195"/>
      <c r="L246" s="264"/>
      <c r="M246" s="266"/>
      <c r="N246" s="267"/>
    </row>
    <row r="247" spans="6:14" ht="9.75" customHeight="1" x14ac:dyDescent="0.2">
      <c r="F247" s="196"/>
      <c r="G247" s="196"/>
      <c r="I247" s="187"/>
      <c r="J247" s="195"/>
      <c r="L247" s="264"/>
      <c r="M247" s="266"/>
      <c r="N247" s="267"/>
    </row>
    <row r="248" spans="6:14" ht="9.75" customHeight="1" x14ac:dyDescent="0.2">
      <c r="F248" s="196"/>
      <c r="G248" s="196"/>
      <c r="I248" s="187"/>
      <c r="J248" s="195"/>
      <c r="L248" s="264"/>
      <c r="M248" s="266"/>
      <c r="N248" s="267"/>
    </row>
    <row r="249" spans="6:14" ht="9.75" customHeight="1" x14ac:dyDescent="0.2">
      <c r="F249" s="196"/>
      <c r="G249" s="196"/>
      <c r="I249" s="187"/>
      <c r="J249" s="195"/>
      <c r="L249" s="264"/>
      <c r="M249" s="266"/>
      <c r="N249" s="267"/>
    </row>
    <row r="250" spans="6:14" ht="9.75" customHeight="1" x14ac:dyDescent="0.2">
      <c r="F250" s="196"/>
      <c r="G250" s="196"/>
      <c r="I250" s="187"/>
      <c r="J250" s="195"/>
      <c r="L250" s="264"/>
      <c r="M250" s="266"/>
      <c r="N250" s="267"/>
    </row>
    <row r="251" spans="6:14" ht="9.75" customHeight="1" x14ac:dyDescent="0.2">
      <c r="F251" s="196"/>
      <c r="G251" s="196"/>
      <c r="I251" s="187"/>
      <c r="J251" s="195"/>
      <c r="L251" s="264"/>
      <c r="M251" s="266"/>
      <c r="N251" s="267"/>
    </row>
    <row r="252" spans="6:14" ht="9.75" customHeight="1" x14ac:dyDescent="0.2">
      <c r="F252" s="196"/>
      <c r="G252" s="196"/>
      <c r="I252" s="187"/>
      <c r="J252" s="195"/>
      <c r="L252" s="264"/>
      <c r="M252" s="266"/>
      <c r="N252" s="267"/>
    </row>
    <row r="253" spans="6:14" ht="9.75" customHeight="1" x14ac:dyDescent="0.2">
      <c r="F253" s="196"/>
      <c r="G253" s="196"/>
      <c r="I253" s="187"/>
      <c r="J253" s="195"/>
      <c r="L253" s="264"/>
      <c r="M253" s="266"/>
      <c r="N253" s="267"/>
    </row>
    <row r="254" spans="6:14" ht="9.75" customHeight="1" x14ac:dyDescent="0.2">
      <c r="F254" s="196"/>
      <c r="G254" s="196"/>
      <c r="I254" s="187"/>
      <c r="J254" s="195"/>
      <c r="L254" s="264"/>
      <c r="M254" s="266"/>
      <c r="N254" s="267"/>
    </row>
    <row r="255" spans="6:14" ht="9.75" customHeight="1" x14ac:dyDescent="0.2">
      <c r="F255" s="196"/>
      <c r="G255" s="196"/>
      <c r="I255" s="187"/>
      <c r="J255" s="195"/>
      <c r="L255" s="264"/>
      <c r="M255" s="266"/>
      <c r="N255" s="267"/>
    </row>
    <row r="256" spans="6:14" ht="9.75" customHeight="1" x14ac:dyDescent="0.2">
      <c r="F256" s="196"/>
      <c r="G256" s="196"/>
      <c r="I256" s="187"/>
      <c r="J256" s="195"/>
      <c r="L256" s="264"/>
      <c r="M256" s="266"/>
      <c r="N256" s="267"/>
    </row>
    <row r="257" spans="6:14" ht="9.75" customHeight="1" x14ac:dyDescent="0.2">
      <c r="F257" s="196"/>
      <c r="G257" s="196"/>
      <c r="I257" s="187"/>
      <c r="J257" s="195"/>
      <c r="L257" s="264"/>
      <c r="M257" s="266"/>
      <c r="N257" s="267"/>
    </row>
    <row r="258" spans="6:14" ht="9.75" customHeight="1" x14ac:dyDescent="0.2">
      <c r="F258" s="196"/>
      <c r="G258" s="196"/>
      <c r="I258" s="187"/>
      <c r="J258" s="195"/>
      <c r="L258" s="264"/>
      <c r="M258" s="266"/>
      <c r="N258" s="267"/>
    </row>
    <row r="259" spans="6:14" ht="9.75" customHeight="1" x14ac:dyDescent="0.2">
      <c r="F259" s="196"/>
      <c r="G259" s="196"/>
      <c r="I259" s="187"/>
      <c r="J259" s="195"/>
      <c r="L259" s="264"/>
      <c r="M259" s="266"/>
      <c r="N259" s="267"/>
    </row>
    <row r="260" spans="6:14" ht="9.75" customHeight="1" x14ac:dyDescent="0.2">
      <c r="F260" s="196"/>
      <c r="G260" s="196"/>
      <c r="I260" s="187"/>
      <c r="J260" s="195"/>
      <c r="L260" s="264"/>
      <c r="M260" s="266"/>
      <c r="N260" s="267"/>
    </row>
    <row r="261" spans="6:14" ht="9.75" customHeight="1" x14ac:dyDescent="0.2">
      <c r="F261" s="196"/>
      <c r="G261" s="196"/>
      <c r="I261" s="187"/>
      <c r="J261" s="195"/>
      <c r="L261" s="264"/>
      <c r="M261" s="266"/>
      <c r="N261" s="267"/>
    </row>
    <row r="262" spans="6:14" ht="9.75" customHeight="1" x14ac:dyDescent="0.2">
      <c r="F262" s="196"/>
      <c r="G262" s="196"/>
      <c r="I262" s="187"/>
      <c r="J262" s="195"/>
      <c r="L262" s="264"/>
      <c r="M262" s="266"/>
      <c r="N262" s="267"/>
    </row>
    <row r="263" spans="6:14" ht="9.75" customHeight="1" x14ac:dyDescent="0.2">
      <c r="F263" s="196"/>
      <c r="G263" s="196"/>
      <c r="I263" s="187"/>
      <c r="J263" s="195"/>
      <c r="L263" s="264"/>
      <c r="M263" s="266"/>
      <c r="N263" s="267"/>
    </row>
    <row r="264" spans="6:14" ht="9.75" customHeight="1" x14ac:dyDescent="0.2">
      <c r="F264" s="196"/>
      <c r="G264" s="196"/>
      <c r="I264" s="187"/>
      <c r="J264" s="195"/>
      <c r="L264" s="264"/>
      <c r="M264" s="266"/>
      <c r="N264" s="267"/>
    </row>
    <row r="265" spans="6:14" ht="9.75" customHeight="1" x14ac:dyDescent="0.2">
      <c r="F265" s="196"/>
      <c r="G265" s="196"/>
      <c r="I265" s="187"/>
      <c r="J265" s="195"/>
      <c r="L265" s="264"/>
      <c r="M265" s="266"/>
      <c r="N265" s="267"/>
    </row>
    <row r="266" spans="6:14" ht="9.75" customHeight="1" x14ac:dyDescent="0.2">
      <c r="F266" s="196"/>
      <c r="G266" s="196"/>
      <c r="I266" s="187"/>
      <c r="J266" s="195"/>
      <c r="L266" s="264"/>
      <c r="M266" s="266"/>
      <c r="N266" s="267"/>
    </row>
    <row r="267" spans="6:14" ht="9.75" customHeight="1" x14ac:dyDescent="0.2">
      <c r="F267" s="196"/>
      <c r="G267" s="196"/>
      <c r="I267" s="187"/>
      <c r="J267" s="195"/>
      <c r="L267" s="264"/>
      <c r="M267" s="266"/>
      <c r="N267" s="267"/>
    </row>
    <row r="268" spans="6:14" ht="9.75" customHeight="1" x14ac:dyDescent="0.2">
      <c r="F268" s="196"/>
      <c r="G268" s="196"/>
      <c r="I268" s="187"/>
      <c r="J268" s="195"/>
      <c r="L268" s="264"/>
      <c r="M268" s="266"/>
      <c r="N268" s="267"/>
    </row>
    <row r="269" spans="6:14" ht="9.75" customHeight="1" x14ac:dyDescent="0.2">
      <c r="F269" s="196"/>
      <c r="G269" s="196"/>
      <c r="I269" s="187"/>
      <c r="J269" s="195"/>
      <c r="L269" s="264"/>
      <c r="M269" s="266"/>
      <c r="N269" s="267"/>
    </row>
    <row r="270" spans="6:14" ht="9.75" customHeight="1" x14ac:dyDescent="0.2">
      <c r="F270" s="196"/>
      <c r="G270" s="196"/>
      <c r="I270" s="187"/>
      <c r="J270" s="195"/>
      <c r="L270" s="264"/>
      <c r="M270" s="266"/>
      <c r="N270" s="267"/>
    </row>
    <row r="271" spans="6:14" ht="9.75" customHeight="1" x14ac:dyDescent="0.2">
      <c r="F271" s="196"/>
      <c r="G271" s="196"/>
      <c r="I271" s="187"/>
      <c r="J271" s="195"/>
      <c r="L271" s="264"/>
      <c r="M271" s="266"/>
      <c r="N271" s="267"/>
    </row>
    <row r="272" spans="6:14" ht="9.75" customHeight="1" x14ac:dyDescent="0.2">
      <c r="F272" s="196"/>
      <c r="G272" s="196"/>
      <c r="I272" s="187"/>
      <c r="J272" s="195"/>
      <c r="L272" s="264"/>
      <c r="M272" s="266"/>
      <c r="N272" s="267"/>
    </row>
    <row r="273" spans="6:14" ht="9.75" customHeight="1" x14ac:dyDescent="0.2">
      <c r="F273" s="196"/>
      <c r="G273" s="196"/>
      <c r="I273" s="187"/>
      <c r="J273" s="195"/>
      <c r="L273" s="264"/>
      <c r="M273" s="266"/>
      <c r="N273" s="267"/>
    </row>
    <row r="274" spans="6:14" ht="9.75" customHeight="1" x14ac:dyDescent="0.2">
      <c r="F274" s="196"/>
      <c r="G274" s="196"/>
      <c r="I274" s="187"/>
      <c r="J274" s="195"/>
      <c r="L274" s="264"/>
      <c r="M274" s="266"/>
      <c r="N274" s="267"/>
    </row>
    <row r="275" spans="6:14" ht="9.75" customHeight="1" x14ac:dyDescent="0.2">
      <c r="F275" s="196"/>
      <c r="G275" s="196"/>
      <c r="I275" s="187"/>
      <c r="J275" s="195"/>
      <c r="L275" s="264"/>
      <c r="M275" s="266"/>
      <c r="N275" s="267"/>
    </row>
    <row r="276" spans="6:14" ht="9.75" customHeight="1" x14ac:dyDescent="0.2">
      <c r="F276" s="196"/>
      <c r="G276" s="196"/>
      <c r="I276" s="187"/>
      <c r="J276" s="195"/>
      <c r="L276" s="264"/>
      <c r="M276" s="266"/>
      <c r="N276" s="267"/>
    </row>
    <row r="277" spans="6:14" ht="9.75" customHeight="1" x14ac:dyDescent="0.2">
      <c r="F277" s="196"/>
      <c r="G277" s="196"/>
      <c r="I277" s="187"/>
      <c r="J277" s="195"/>
      <c r="L277" s="264"/>
      <c r="M277" s="266"/>
      <c r="N277" s="267"/>
    </row>
    <row r="278" spans="6:14" ht="9.75" customHeight="1" x14ac:dyDescent="0.2">
      <c r="F278" s="196"/>
      <c r="G278" s="196"/>
      <c r="I278" s="187"/>
      <c r="J278" s="195"/>
      <c r="L278" s="264"/>
      <c r="M278" s="266"/>
      <c r="N278" s="267"/>
    </row>
    <row r="279" spans="6:14" ht="9.75" customHeight="1" x14ac:dyDescent="0.2">
      <c r="F279" s="196"/>
      <c r="G279" s="196"/>
      <c r="I279" s="187"/>
      <c r="J279" s="195"/>
      <c r="L279" s="264"/>
      <c r="M279" s="266"/>
      <c r="N279" s="267"/>
    </row>
    <row r="280" spans="6:14" ht="9.75" customHeight="1" x14ac:dyDescent="0.2">
      <c r="F280" s="196"/>
      <c r="G280" s="196"/>
      <c r="I280" s="187"/>
      <c r="J280" s="195"/>
      <c r="L280" s="264"/>
      <c r="M280" s="266"/>
      <c r="N280" s="267"/>
    </row>
    <row r="281" spans="6:14" ht="9.75" customHeight="1" x14ac:dyDescent="0.2">
      <c r="F281" s="196"/>
      <c r="G281" s="196"/>
      <c r="I281" s="187"/>
      <c r="J281" s="195"/>
      <c r="L281" s="264"/>
      <c r="M281" s="266"/>
      <c r="N281" s="267"/>
    </row>
    <row r="282" spans="6:14" ht="9.75" customHeight="1" x14ac:dyDescent="0.2">
      <c r="F282" s="196"/>
      <c r="G282" s="196"/>
      <c r="I282" s="187"/>
      <c r="J282" s="195"/>
      <c r="L282" s="264"/>
      <c r="M282" s="266"/>
      <c r="N282" s="267"/>
    </row>
    <row r="283" spans="6:14" ht="9.75" customHeight="1" x14ac:dyDescent="0.2">
      <c r="F283" s="196"/>
      <c r="G283" s="196"/>
      <c r="I283" s="187"/>
      <c r="J283" s="195"/>
      <c r="L283" s="264"/>
      <c r="M283" s="266"/>
      <c r="N283" s="267"/>
    </row>
    <row r="284" spans="6:14" ht="9.75" customHeight="1" x14ac:dyDescent="0.2">
      <c r="F284" s="196"/>
      <c r="G284" s="196"/>
      <c r="I284" s="187"/>
      <c r="J284" s="195"/>
      <c r="L284" s="264"/>
      <c r="M284" s="266"/>
      <c r="N284" s="267"/>
    </row>
    <row r="285" spans="6:14" ht="9.75" customHeight="1" x14ac:dyDescent="0.2">
      <c r="F285" s="196"/>
      <c r="G285" s="196"/>
      <c r="I285" s="187"/>
      <c r="J285" s="195"/>
      <c r="L285" s="264"/>
      <c r="M285" s="266"/>
      <c r="N285" s="267"/>
    </row>
    <row r="286" spans="6:14" ht="9.75" customHeight="1" x14ac:dyDescent="0.2">
      <c r="F286" s="196"/>
      <c r="G286" s="196"/>
      <c r="I286" s="187"/>
      <c r="J286" s="195"/>
      <c r="L286" s="264"/>
      <c r="M286" s="266"/>
      <c r="N286" s="267"/>
    </row>
    <row r="287" spans="6:14" ht="9.75" customHeight="1" x14ac:dyDescent="0.2">
      <c r="F287" s="196"/>
      <c r="G287" s="196"/>
      <c r="I287" s="187"/>
      <c r="J287" s="195"/>
      <c r="L287" s="264"/>
      <c r="M287" s="266"/>
      <c r="N287" s="267"/>
    </row>
    <row r="288" spans="6:14" ht="9.75" customHeight="1" x14ac:dyDescent="0.2">
      <c r="F288" s="196"/>
      <c r="G288" s="196"/>
      <c r="I288" s="187"/>
      <c r="J288" s="195"/>
      <c r="L288" s="264"/>
      <c r="M288" s="266"/>
      <c r="N288" s="267"/>
    </row>
    <row r="289" spans="6:14" ht="9.75" customHeight="1" x14ac:dyDescent="0.2">
      <c r="F289" s="196"/>
      <c r="G289" s="196"/>
      <c r="I289" s="187"/>
      <c r="J289" s="195"/>
      <c r="L289" s="264"/>
      <c r="M289" s="266"/>
      <c r="N289" s="267"/>
    </row>
    <row r="290" spans="6:14" ht="9.75" customHeight="1" x14ac:dyDescent="0.2">
      <c r="F290" s="196"/>
      <c r="G290" s="196"/>
      <c r="I290" s="187"/>
      <c r="J290" s="195"/>
      <c r="L290" s="264"/>
      <c r="M290" s="266"/>
      <c r="N290" s="267"/>
    </row>
    <row r="291" spans="6:14" ht="9.75" customHeight="1" x14ac:dyDescent="0.2">
      <c r="F291" s="196"/>
      <c r="G291" s="196"/>
      <c r="I291" s="187"/>
      <c r="J291" s="195"/>
      <c r="L291" s="264"/>
      <c r="M291" s="266"/>
      <c r="N291" s="267"/>
    </row>
    <row r="292" spans="6:14" ht="9.75" customHeight="1" x14ac:dyDescent="0.2">
      <c r="F292" s="196"/>
      <c r="G292" s="196"/>
      <c r="I292" s="187"/>
      <c r="J292" s="195"/>
      <c r="L292" s="264"/>
      <c r="M292" s="266"/>
      <c r="N292" s="267"/>
    </row>
    <row r="293" spans="6:14" ht="9.75" customHeight="1" x14ac:dyDescent="0.2">
      <c r="F293" s="196"/>
      <c r="G293" s="196"/>
      <c r="I293" s="187"/>
      <c r="J293" s="195"/>
      <c r="L293" s="264"/>
      <c r="M293" s="266"/>
      <c r="N293" s="267"/>
    </row>
    <row r="294" spans="6:14" ht="9.75" customHeight="1" x14ac:dyDescent="0.2">
      <c r="F294" s="196"/>
      <c r="G294" s="196"/>
      <c r="I294" s="187"/>
      <c r="J294" s="195"/>
      <c r="L294" s="264"/>
      <c r="M294" s="266"/>
      <c r="N294" s="267"/>
    </row>
    <row r="295" spans="6:14" ht="9.75" customHeight="1" x14ac:dyDescent="0.2">
      <c r="F295" s="196"/>
      <c r="G295" s="196"/>
      <c r="I295" s="187"/>
      <c r="J295" s="195"/>
      <c r="L295" s="264"/>
      <c r="M295" s="266"/>
      <c r="N295" s="267"/>
    </row>
    <row r="296" spans="6:14" ht="9.75" customHeight="1" x14ac:dyDescent="0.2">
      <c r="F296" s="196"/>
      <c r="G296" s="196"/>
      <c r="I296" s="187"/>
      <c r="J296" s="195"/>
      <c r="L296" s="264"/>
      <c r="M296" s="266"/>
      <c r="N296" s="267"/>
    </row>
    <row r="297" spans="6:14" ht="9.75" customHeight="1" x14ac:dyDescent="0.2">
      <c r="F297" s="196"/>
      <c r="G297" s="196"/>
      <c r="I297" s="187"/>
      <c r="J297" s="195"/>
      <c r="L297" s="264"/>
      <c r="M297" s="266"/>
      <c r="N297" s="267"/>
    </row>
    <row r="298" spans="6:14" ht="9.75" customHeight="1" x14ac:dyDescent="0.2">
      <c r="F298" s="196"/>
      <c r="G298" s="196"/>
      <c r="I298" s="187"/>
      <c r="J298" s="195"/>
      <c r="L298" s="264"/>
      <c r="M298" s="266"/>
      <c r="N298" s="267"/>
    </row>
    <row r="299" spans="6:14" ht="9.75" customHeight="1" x14ac:dyDescent="0.2">
      <c r="F299" s="196"/>
      <c r="G299" s="196"/>
      <c r="I299" s="187"/>
      <c r="J299" s="195"/>
      <c r="L299" s="264"/>
      <c r="M299" s="266"/>
      <c r="N299" s="267"/>
    </row>
    <row r="300" spans="6:14" ht="9.75" customHeight="1" x14ac:dyDescent="0.2">
      <c r="F300" s="196"/>
      <c r="G300" s="196"/>
      <c r="I300" s="187"/>
      <c r="J300" s="195"/>
      <c r="L300" s="264"/>
      <c r="M300" s="266"/>
      <c r="N300" s="267"/>
    </row>
    <row r="301" spans="6:14" ht="9.75" customHeight="1" x14ac:dyDescent="0.2">
      <c r="F301" s="196"/>
      <c r="G301" s="196"/>
      <c r="I301" s="187"/>
      <c r="J301" s="195"/>
      <c r="L301" s="264"/>
      <c r="M301" s="266"/>
      <c r="N301" s="267"/>
    </row>
    <row r="302" spans="6:14" ht="9.75" customHeight="1" x14ac:dyDescent="0.2">
      <c r="F302" s="196"/>
      <c r="G302" s="196"/>
      <c r="I302" s="187"/>
      <c r="J302" s="195"/>
      <c r="L302" s="264"/>
      <c r="M302" s="266"/>
      <c r="N302" s="267"/>
    </row>
    <row r="303" spans="6:14" ht="9.75" customHeight="1" x14ac:dyDescent="0.2">
      <c r="F303" s="196"/>
      <c r="G303" s="196"/>
      <c r="I303" s="187"/>
      <c r="J303" s="195"/>
      <c r="L303" s="264"/>
      <c r="M303" s="266"/>
      <c r="N303" s="267"/>
    </row>
    <row r="304" spans="6:14" ht="9.75" customHeight="1" x14ac:dyDescent="0.2">
      <c r="F304" s="196"/>
      <c r="G304" s="196"/>
      <c r="I304" s="187"/>
      <c r="J304" s="195"/>
      <c r="L304" s="264"/>
      <c r="M304" s="266"/>
      <c r="N304" s="267"/>
    </row>
    <row r="305" spans="6:14" ht="9.75" customHeight="1" x14ac:dyDescent="0.2">
      <c r="F305" s="196"/>
      <c r="G305" s="196"/>
      <c r="I305" s="187"/>
      <c r="J305" s="195"/>
      <c r="L305" s="264"/>
      <c r="M305" s="266"/>
      <c r="N305" s="267"/>
    </row>
    <row r="306" spans="6:14" ht="9.75" customHeight="1" x14ac:dyDescent="0.2">
      <c r="F306" s="196"/>
      <c r="G306" s="196"/>
      <c r="I306" s="187"/>
      <c r="J306" s="195"/>
      <c r="L306" s="264"/>
      <c r="M306" s="266"/>
      <c r="N306" s="267"/>
    </row>
    <row r="307" spans="6:14" ht="9.75" customHeight="1" x14ac:dyDescent="0.2">
      <c r="F307" s="196"/>
      <c r="G307" s="196"/>
      <c r="I307" s="187"/>
      <c r="J307" s="195"/>
      <c r="L307" s="264"/>
      <c r="M307" s="266"/>
      <c r="N307" s="267"/>
    </row>
    <row r="308" spans="6:14" ht="9.75" customHeight="1" x14ac:dyDescent="0.2">
      <c r="F308" s="196"/>
      <c r="G308" s="196"/>
      <c r="I308" s="187"/>
      <c r="J308" s="195"/>
      <c r="L308" s="264"/>
      <c r="M308" s="266"/>
      <c r="N308" s="267"/>
    </row>
    <row r="309" spans="6:14" ht="9.75" customHeight="1" x14ac:dyDescent="0.2">
      <c r="F309" s="196"/>
      <c r="G309" s="196"/>
      <c r="I309" s="187"/>
      <c r="J309" s="195"/>
      <c r="L309" s="264"/>
      <c r="M309" s="266"/>
      <c r="N309" s="267"/>
    </row>
    <row r="310" spans="6:14" ht="9.75" customHeight="1" x14ac:dyDescent="0.2">
      <c r="F310" s="196"/>
      <c r="G310" s="196"/>
      <c r="I310" s="187"/>
      <c r="J310" s="195"/>
      <c r="L310" s="264"/>
      <c r="M310" s="266"/>
      <c r="N310" s="267"/>
    </row>
    <row r="311" spans="6:14" ht="9.75" customHeight="1" x14ac:dyDescent="0.2">
      <c r="F311" s="196"/>
      <c r="G311" s="196"/>
      <c r="I311" s="187"/>
      <c r="J311" s="195"/>
      <c r="L311" s="264"/>
      <c r="M311" s="266"/>
      <c r="N311" s="267"/>
    </row>
    <row r="312" spans="6:14" ht="9.75" customHeight="1" x14ac:dyDescent="0.2">
      <c r="F312" s="196"/>
      <c r="G312" s="196"/>
      <c r="I312" s="187"/>
      <c r="J312" s="195"/>
      <c r="L312" s="264"/>
      <c r="M312" s="266"/>
      <c r="N312" s="267"/>
    </row>
    <row r="313" spans="6:14" ht="9.75" customHeight="1" x14ac:dyDescent="0.2">
      <c r="F313" s="196"/>
      <c r="G313" s="196"/>
      <c r="I313" s="187"/>
      <c r="J313" s="195"/>
      <c r="L313" s="264"/>
      <c r="M313" s="266"/>
      <c r="N313" s="267"/>
    </row>
    <row r="314" spans="6:14" ht="9.75" customHeight="1" x14ac:dyDescent="0.2">
      <c r="F314" s="196"/>
      <c r="G314" s="196"/>
      <c r="I314" s="187"/>
      <c r="J314" s="195"/>
      <c r="L314" s="264"/>
      <c r="M314" s="266"/>
      <c r="N314" s="267"/>
    </row>
    <row r="315" spans="6:14" ht="9.75" customHeight="1" x14ac:dyDescent="0.2">
      <c r="F315" s="196"/>
      <c r="G315" s="196"/>
      <c r="I315" s="187"/>
      <c r="J315" s="195"/>
      <c r="L315" s="264"/>
      <c r="M315" s="266"/>
      <c r="N315" s="267"/>
    </row>
    <row r="316" spans="6:14" ht="9.75" customHeight="1" x14ac:dyDescent="0.2">
      <c r="F316" s="196"/>
      <c r="G316" s="196"/>
      <c r="I316" s="187"/>
      <c r="J316" s="195"/>
      <c r="L316" s="264"/>
      <c r="M316" s="266"/>
      <c r="N316" s="267"/>
    </row>
    <row r="317" spans="6:14" ht="9.75" customHeight="1" x14ac:dyDescent="0.2">
      <c r="F317" s="196"/>
      <c r="G317" s="196"/>
      <c r="I317" s="187"/>
      <c r="J317" s="195"/>
      <c r="L317" s="264"/>
      <c r="M317" s="266"/>
      <c r="N317" s="267"/>
    </row>
    <row r="318" spans="6:14" ht="9.75" customHeight="1" x14ac:dyDescent="0.2">
      <c r="F318" s="196"/>
      <c r="G318" s="196"/>
      <c r="I318" s="187"/>
      <c r="J318" s="195"/>
      <c r="L318" s="264"/>
      <c r="M318" s="266"/>
      <c r="N318" s="267"/>
    </row>
    <row r="319" spans="6:14" ht="9.75" customHeight="1" x14ac:dyDescent="0.2">
      <c r="F319" s="196"/>
      <c r="G319" s="196"/>
      <c r="I319" s="187"/>
      <c r="J319" s="195"/>
      <c r="L319" s="264"/>
      <c r="M319" s="266"/>
      <c r="N319" s="267"/>
    </row>
    <row r="320" spans="6:14" ht="9.75" customHeight="1" x14ac:dyDescent="0.2">
      <c r="F320" s="196"/>
      <c r="G320" s="196"/>
      <c r="I320" s="187"/>
      <c r="J320" s="195"/>
      <c r="L320" s="264"/>
      <c r="M320" s="266"/>
      <c r="N320" s="267"/>
    </row>
    <row r="321" spans="6:14" ht="9.75" customHeight="1" x14ac:dyDescent="0.2">
      <c r="F321" s="196"/>
      <c r="G321" s="196"/>
      <c r="I321" s="187"/>
      <c r="J321" s="195"/>
      <c r="L321" s="264"/>
      <c r="M321" s="266"/>
      <c r="N321" s="267"/>
    </row>
    <row r="322" spans="6:14" ht="9.75" customHeight="1" x14ac:dyDescent="0.2">
      <c r="F322" s="196"/>
      <c r="G322" s="196"/>
      <c r="I322" s="187"/>
      <c r="J322" s="195"/>
      <c r="L322" s="264"/>
      <c r="M322" s="266"/>
      <c r="N322" s="267"/>
    </row>
    <row r="323" spans="6:14" ht="9.75" customHeight="1" x14ac:dyDescent="0.2">
      <c r="F323" s="196"/>
      <c r="G323" s="196"/>
      <c r="I323" s="187"/>
      <c r="J323" s="195"/>
      <c r="L323" s="264"/>
      <c r="M323" s="266"/>
      <c r="N323" s="267"/>
    </row>
    <row r="324" spans="6:14" ht="9.75" customHeight="1" x14ac:dyDescent="0.2">
      <c r="F324" s="196"/>
      <c r="G324" s="196"/>
      <c r="I324" s="187"/>
      <c r="J324" s="195"/>
      <c r="L324" s="264"/>
      <c r="M324" s="266"/>
      <c r="N324" s="267"/>
    </row>
    <row r="325" spans="6:14" ht="9.75" customHeight="1" x14ac:dyDescent="0.2">
      <c r="F325" s="196"/>
      <c r="G325" s="196"/>
      <c r="I325" s="187"/>
      <c r="J325" s="195"/>
      <c r="L325" s="264"/>
      <c r="M325" s="266"/>
      <c r="N325" s="267"/>
    </row>
    <row r="326" spans="6:14" ht="9.75" customHeight="1" x14ac:dyDescent="0.2">
      <c r="F326" s="196"/>
      <c r="G326" s="196"/>
      <c r="I326" s="187"/>
      <c r="J326" s="195"/>
      <c r="L326" s="264"/>
      <c r="M326" s="266"/>
      <c r="N326" s="267"/>
    </row>
    <row r="327" spans="6:14" ht="9.75" customHeight="1" x14ac:dyDescent="0.2">
      <c r="F327" s="196"/>
      <c r="G327" s="196"/>
      <c r="I327" s="187"/>
      <c r="J327" s="195"/>
      <c r="L327" s="264"/>
      <c r="M327" s="266"/>
      <c r="N327" s="267"/>
    </row>
    <row r="328" spans="6:14" ht="9.75" customHeight="1" x14ac:dyDescent="0.2">
      <c r="F328" s="196"/>
      <c r="G328" s="196"/>
      <c r="I328" s="187"/>
      <c r="J328" s="195"/>
      <c r="L328" s="264"/>
      <c r="M328" s="266"/>
      <c r="N328" s="267"/>
    </row>
    <row r="329" spans="6:14" ht="9.75" customHeight="1" x14ac:dyDescent="0.2">
      <c r="F329" s="196"/>
      <c r="G329" s="196"/>
      <c r="I329" s="187"/>
      <c r="J329" s="195"/>
      <c r="L329" s="264"/>
      <c r="M329" s="266"/>
      <c r="N329" s="267"/>
    </row>
    <row r="330" spans="6:14" ht="9.75" customHeight="1" x14ac:dyDescent="0.2">
      <c r="F330" s="196"/>
      <c r="G330" s="196"/>
      <c r="I330" s="187"/>
      <c r="J330" s="195"/>
      <c r="L330" s="264"/>
      <c r="M330" s="266"/>
      <c r="N330" s="267"/>
    </row>
    <row r="331" spans="6:14" ht="9.75" customHeight="1" x14ac:dyDescent="0.2">
      <c r="F331" s="196"/>
      <c r="G331" s="196"/>
      <c r="I331" s="187"/>
      <c r="J331" s="195"/>
      <c r="L331" s="264"/>
      <c r="M331" s="266"/>
      <c r="N331" s="267"/>
    </row>
    <row r="332" spans="6:14" ht="9.75" customHeight="1" x14ac:dyDescent="0.2">
      <c r="F332" s="196"/>
      <c r="G332" s="196"/>
      <c r="I332" s="187"/>
      <c r="J332" s="195"/>
      <c r="L332" s="264"/>
      <c r="M332" s="266"/>
      <c r="N332" s="267"/>
    </row>
    <row r="333" spans="6:14" ht="9.75" customHeight="1" x14ac:dyDescent="0.2">
      <c r="F333" s="196"/>
      <c r="G333" s="196"/>
      <c r="I333" s="187"/>
      <c r="J333" s="195"/>
      <c r="L333" s="264"/>
      <c r="M333" s="266"/>
      <c r="N333" s="267"/>
    </row>
    <row r="334" spans="6:14" ht="9.75" customHeight="1" x14ac:dyDescent="0.2">
      <c r="F334" s="196"/>
      <c r="G334" s="196"/>
      <c r="I334" s="187"/>
      <c r="J334" s="195"/>
      <c r="L334" s="264"/>
      <c r="M334" s="266"/>
      <c r="N334" s="267"/>
    </row>
    <row r="335" spans="6:14" ht="9.75" customHeight="1" x14ac:dyDescent="0.2">
      <c r="F335" s="196"/>
      <c r="G335" s="196"/>
      <c r="I335" s="187"/>
      <c r="J335" s="195"/>
      <c r="L335" s="264"/>
      <c r="M335" s="266"/>
      <c r="N335" s="267"/>
    </row>
    <row r="336" spans="6:14" ht="9.75" customHeight="1" x14ac:dyDescent="0.2">
      <c r="F336" s="196"/>
      <c r="G336" s="196"/>
      <c r="I336" s="187"/>
      <c r="J336" s="195"/>
      <c r="L336" s="264"/>
      <c r="M336" s="266"/>
      <c r="N336" s="267"/>
    </row>
    <row r="337" spans="6:14" ht="9.75" customHeight="1" x14ac:dyDescent="0.2">
      <c r="F337" s="196"/>
      <c r="G337" s="196"/>
      <c r="I337" s="187"/>
      <c r="J337" s="195"/>
      <c r="L337" s="264"/>
      <c r="M337" s="266"/>
      <c r="N337" s="267"/>
    </row>
    <row r="338" spans="6:14" ht="9.75" customHeight="1" x14ac:dyDescent="0.2">
      <c r="F338" s="196"/>
      <c r="G338" s="196"/>
      <c r="I338" s="187"/>
      <c r="J338" s="195"/>
      <c r="L338" s="264"/>
      <c r="M338" s="266"/>
      <c r="N338" s="267"/>
    </row>
    <row r="339" spans="6:14" ht="9.75" customHeight="1" x14ac:dyDescent="0.2">
      <c r="F339" s="196"/>
      <c r="G339" s="196"/>
      <c r="I339" s="187"/>
      <c r="J339" s="195"/>
      <c r="L339" s="264"/>
      <c r="M339" s="266"/>
      <c r="N339" s="267"/>
    </row>
    <row r="340" spans="6:14" ht="9.75" customHeight="1" x14ac:dyDescent="0.2">
      <c r="F340" s="196"/>
      <c r="G340" s="196"/>
      <c r="I340" s="187"/>
      <c r="J340" s="195"/>
      <c r="L340" s="264"/>
      <c r="M340" s="266"/>
      <c r="N340" s="267"/>
    </row>
    <row r="341" spans="6:14" ht="9.75" customHeight="1" x14ac:dyDescent="0.2">
      <c r="F341" s="196"/>
      <c r="G341" s="196"/>
      <c r="I341" s="187"/>
      <c r="J341" s="195"/>
      <c r="L341" s="264"/>
      <c r="M341" s="266"/>
      <c r="N341" s="267"/>
    </row>
    <row r="342" spans="6:14" ht="9.75" customHeight="1" x14ac:dyDescent="0.2">
      <c r="F342" s="196"/>
      <c r="G342" s="196"/>
      <c r="I342" s="187"/>
      <c r="J342" s="195"/>
      <c r="L342" s="264"/>
      <c r="M342" s="266"/>
      <c r="N342" s="267"/>
    </row>
    <row r="343" spans="6:14" ht="9.75" customHeight="1" x14ac:dyDescent="0.2">
      <c r="F343" s="196"/>
      <c r="G343" s="196"/>
      <c r="I343" s="187"/>
      <c r="J343" s="195"/>
      <c r="L343" s="264"/>
      <c r="M343" s="266"/>
      <c r="N343" s="267"/>
    </row>
    <row r="344" spans="6:14" ht="9.75" customHeight="1" x14ac:dyDescent="0.2">
      <c r="F344" s="196"/>
      <c r="G344" s="196"/>
      <c r="I344" s="187"/>
      <c r="J344" s="195"/>
      <c r="L344" s="264"/>
      <c r="M344" s="266"/>
      <c r="N344" s="267"/>
    </row>
    <row r="345" spans="6:14" ht="9.75" customHeight="1" x14ac:dyDescent="0.2">
      <c r="F345" s="196"/>
      <c r="G345" s="196"/>
      <c r="I345" s="187"/>
      <c r="J345" s="195"/>
      <c r="L345" s="264"/>
      <c r="M345" s="266"/>
      <c r="N345" s="267"/>
    </row>
    <row r="346" spans="6:14" ht="9.75" customHeight="1" x14ac:dyDescent="0.2">
      <c r="F346" s="196"/>
      <c r="G346" s="196"/>
      <c r="I346" s="187"/>
      <c r="J346" s="195"/>
      <c r="L346" s="264"/>
      <c r="M346" s="266"/>
      <c r="N346" s="267"/>
    </row>
    <row r="347" spans="6:14" ht="9.75" customHeight="1" x14ac:dyDescent="0.2">
      <c r="F347" s="196"/>
      <c r="G347" s="196"/>
      <c r="I347" s="187"/>
      <c r="J347" s="195"/>
      <c r="L347" s="264"/>
      <c r="M347" s="266"/>
      <c r="N347" s="267"/>
    </row>
    <row r="348" spans="6:14" ht="9.75" customHeight="1" x14ac:dyDescent="0.2">
      <c r="F348" s="196"/>
      <c r="G348" s="196"/>
      <c r="I348" s="187"/>
      <c r="J348" s="195"/>
      <c r="L348" s="264"/>
      <c r="M348" s="266"/>
      <c r="N348" s="267"/>
    </row>
    <row r="349" spans="6:14" ht="9.75" customHeight="1" x14ac:dyDescent="0.2">
      <c r="F349" s="196"/>
      <c r="G349" s="196"/>
      <c r="I349" s="187"/>
      <c r="J349" s="195"/>
      <c r="L349" s="264"/>
      <c r="M349" s="266"/>
      <c r="N349" s="267"/>
    </row>
    <row r="350" spans="6:14" ht="9.75" customHeight="1" x14ac:dyDescent="0.2">
      <c r="F350" s="196"/>
      <c r="G350" s="196"/>
      <c r="I350" s="187"/>
      <c r="J350" s="195"/>
      <c r="L350" s="264"/>
      <c r="M350" s="266"/>
      <c r="N350" s="267"/>
    </row>
    <row r="351" spans="6:14" ht="9.75" customHeight="1" x14ac:dyDescent="0.2">
      <c r="F351" s="196"/>
      <c r="G351" s="196"/>
      <c r="I351" s="187"/>
      <c r="J351" s="195"/>
      <c r="L351" s="264"/>
      <c r="M351" s="266"/>
      <c r="N351" s="267"/>
    </row>
    <row r="352" spans="6:14" ht="9.75" customHeight="1" x14ac:dyDescent="0.2">
      <c r="F352" s="196"/>
      <c r="G352" s="196"/>
      <c r="I352" s="187"/>
      <c r="J352" s="195"/>
      <c r="L352" s="264"/>
      <c r="M352" s="266"/>
      <c r="N352" s="267"/>
    </row>
    <row r="353" spans="6:14" ht="9.75" customHeight="1" x14ac:dyDescent="0.2">
      <c r="F353" s="196"/>
      <c r="G353" s="196"/>
      <c r="I353" s="187"/>
      <c r="J353" s="195"/>
      <c r="L353" s="264"/>
      <c r="M353" s="266"/>
      <c r="N353" s="267"/>
    </row>
    <row r="354" spans="6:14" ht="9.75" customHeight="1" x14ac:dyDescent="0.2">
      <c r="F354" s="196"/>
      <c r="G354" s="196"/>
      <c r="I354" s="187"/>
      <c r="J354" s="195"/>
      <c r="L354" s="264"/>
      <c r="M354" s="266"/>
      <c r="N354" s="267"/>
    </row>
    <row r="355" spans="6:14" ht="9.75" customHeight="1" x14ac:dyDescent="0.2">
      <c r="F355" s="196"/>
      <c r="G355" s="196"/>
      <c r="I355" s="187"/>
      <c r="J355" s="195"/>
      <c r="L355" s="264"/>
      <c r="M355" s="266"/>
      <c r="N355" s="267"/>
    </row>
    <row r="356" spans="6:14" ht="9.75" customHeight="1" x14ac:dyDescent="0.2">
      <c r="F356" s="196"/>
      <c r="G356" s="196"/>
      <c r="I356" s="187"/>
      <c r="J356" s="195"/>
      <c r="L356" s="264"/>
      <c r="M356" s="266"/>
      <c r="N356" s="267"/>
    </row>
    <row r="357" spans="6:14" ht="9.75" customHeight="1" x14ac:dyDescent="0.2">
      <c r="F357" s="196"/>
      <c r="G357" s="196"/>
      <c r="I357" s="187"/>
      <c r="J357" s="195"/>
      <c r="L357" s="264"/>
      <c r="M357" s="266"/>
      <c r="N357" s="267"/>
    </row>
    <row r="358" spans="6:14" ht="9.75" customHeight="1" x14ac:dyDescent="0.2">
      <c r="F358" s="196"/>
      <c r="G358" s="196"/>
      <c r="I358" s="187"/>
      <c r="J358" s="195"/>
      <c r="L358" s="264"/>
      <c r="M358" s="266"/>
      <c r="N358" s="267"/>
    </row>
    <row r="359" spans="6:14" ht="9.75" customHeight="1" x14ac:dyDescent="0.2">
      <c r="F359" s="196"/>
      <c r="G359" s="196"/>
      <c r="I359" s="187"/>
      <c r="J359" s="195"/>
      <c r="L359" s="264"/>
      <c r="M359" s="266"/>
      <c r="N359" s="267"/>
    </row>
    <row r="360" spans="6:14" ht="9.75" customHeight="1" x14ac:dyDescent="0.2">
      <c r="F360" s="196"/>
      <c r="G360" s="196"/>
      <c r="I360" s="187"/>
      <c r="J360" s="195"/>
      <c r="L360" s="264"/>
      <c r="M360" s="266"/>
      <c r="N360" s="267"/>
    </row>
    <row r="361" spans="6:14" ht="9.75" customHeight="1" x14ac:dyDescent="0.2">
      <c r="F361" s="196"/>
      <c r="G361" s="196"/>
      <c r="I361" s="187"/>
      <c r="J361" s="195"/>
      <c r="L361" s="264"/>
      <c r="M361" s="266"/>
      <c r="N361" s="267"/>
    </row>
    <row r="362" spans="6:14" ht="9.75" customHeight="1" x14ac:dyDescent="0.2">
      <c r="F362" s="196"/>
      <c r="G362" s="196"/>
      <c r="I362" s="187"/>
      <c r="J362" s="195"/>
      <c r="L362" s="264"/>
      <c r="M362" s="266"/>
      <c r="N362" s="267"/>
    </row>
    <row r="363" spans="6:14" ht="9.75" customHeight="1" x14ac:dyDescent="0.2">
      <c r="F363" s="196"/>
      <c r="G363" s="196"/>
      <c r="I363" s="187"/>
      <c r="J363" s="195"/>
      <c r="L363" s="264"/>
      <c r="M363" s="266"/>
      <c r="N363" s="267"/>
    </row>
    <row r="364" spans="6:14" ht="9.75" customHeight="1" x14ac:dyDescent="0.2">
      <c r="F364" s="196"/>
      <c r="G364" s="196"/>
      <c r="I364" s="187"/>
      <c r="J364" s="195"/>
      <c r="L364" s="264"/>
      <c r="M364" s="266"/>
      <c r="N364" s="267"/>
    </row>
    <row r="365" spans="6:14" ht="9.75" customHeight="1" x14ac:dyDescent="0.2">
      <c r="F365" s="196"/>
      <c r="G365" s="196"/>
      <c r="I365" s="187"/>
      <c r="J365" s="195"/>
      <c r="L365" s="264"/>
      <c r="M365" s="266"/>
      <c r="N365" s="267"/>
    </row>
    <row r="366" spans="6:14" ht="9.75" customHeight="1" x14ac:dyDescent="0.2">
      <c r="F366" s="196"/>
      <c r="G366" s="196"/>
      <c r="I366" s="187"/>
      <c r="J366" s="195"/>
      <c r="L366" s="264"/>
      <c r="M366" s="266"/>
      <c r="N366" s="267"/>
    </row>
    <row r="367" spans="6:14" ht="9.75" customHeight="1" x14ac:dyDescent="0.2">
      <c r="F367" s="196"/>
      <c r="G367" s="196"/>
      <c r="I367" s="187"/>
      <c r="J367" s="195"/>
      <c r="L367" s="264"/>
      <c r="M367" s="266"/>
      <c r="N367" s="267"/>
    </row>
    <row r="368" spans="6:14" ht="9.75" customHeight="1" x14ac:dyDescent="0.2">
      <c r="F368" s="196"/>
      <c r="G368" s="196"/>
      <c r="I368" s="187"/>
      <c r="J368" s="195"/>
      <c r="L368" s="264"/>
      <c r="M368" s="266"/>
      <c r="N368" s="267"/>
    </row>
    <row r="369" spans="6:14" ht="9.75" customHeight="1" x14ac:dyDescent="0.2">
      <c r="F369" s="196"/>
      <c r="G369" s="196"/>
      <c r="I369" s="187"/>
      <c r="J369" s="195"/>
      <c r="L369" s="264"/>
      <c r="M369" s="266"/>
      <c r="N369" s="267"/>
    </row>
    <row r="370" spans="6:14" ht="9.75" customHeight="1" x14ac:dyDescent="0.2">
      <c r="F370" s="196"/>
      <c r="G370" s="196"/>
      <c r="I370" s="187"/>
      <c r="J370" s="195"/>
      <c r="L370" s="264"/>
      <c r="M370" s="266"/>
      <c r="N370" s="267"/>
    </row>
    <row r="371" spans="6:14" ht="9.75" customHeight="1" x14ac:dyDescent="0.2">
      <c r="F371" s="196"/>
      <c r="G371" s="196"/>
      <c r="I371" s="187"/>
      <c r="J371" s="195"/>
      <c r="L371" s="264"/>
      <c r="M371" s="266"/>
      <c r="N371" s="267"/>
    </row>
    <row r="372" spans="6:14" ht="9.75" customHeight="1" x14ac:dyDescent="0.2">
      <c r="F372" s="196"/>
      <c r="G372" s="196"/>
      <c r="I372" s="187"/>
      <c r="J372" s="195"/>
      <c r="L372" s="264"/>
      <c r="M372" s="266"/>
      <c r="N372" s="267"/>
    </row>
    <row r="373" spans="6:14" ht="9.75" customHeight="1" x14ac:dyDescent="0.2">
      <c r="F373" s="196"/>
      <c r="G373" s="196"/>
      <c r="I373" s="187"/>
      <c r="J373" s="195"/>
      <c r="L373" s="264"/>
      <c r="M373" s="266"/>
      <c r="N373" s="267"/>
    </row>
    <row r="374" spans="6:14" ht="9.75" customHeight="1" x14ac:dyDescent="0.2">
      <c r="F374" s="196"/>
      <c r="G374" s="196"/>
      <c r="I374" s="187"/>
      <c r="J374" s="195"/>
      <c r="L374" s="264"/>
      <c r="M374" s="266"/>
      <c r="N374" s="267"/>
    </row>
    <row r="375" spans="6:14" ht="9.75" customHeight="1" x14ac:dyDescent="0.2">
      <c r="F375" s="196"/>
      <c r="G375" s="196"/>
      <c r="I375" s="187"/>
      <c r="J375" s="195"/>
      <c r="L375" s="264"/>
      <c r="M375" s="266"/>
      <c r="N375" s="267"/>
    </row>
    <row r="376" spans="6:14" ht="9.75" customHeight="1" x14ac:dyDescent="0.2">
      <c r="F376" s="196"/>
      <c r="G376" s="196"/>
      <c r="I376" s="187"/>
      <c r="J376" s="195"/>
      <c r="L376" s="264"/>
      <c r="M376" s="266"/>
      <c r="N376" s="267"/>
    </row>
    <row r="377" spans="6:14" ht="9.75" customHeight="1" x14ac:dyDescent="0.2">
      <c r="F377" s="196"/>
      <c r="G377" s="196"/>
      <c r="I377" s="187"/>
      <c r="J377" s="195"/>
      <c r="L377" s="264"/>
      <c r="M377" s="266"/>
      <c r="N377" s="267"/>
    </row>
    <row r="378" spans="6:14" ht="9.75" customHeight="1" x14ac:dyDescent="0.2">
      <c r="F378" s="196"/>
      <c r="G378" s="196"/>
      <c r="I378" s="187"/>
      <c r="J378" s="195"/>
      <c r="L378" s="264"/>
      <c r="M378" s="266"/>
      <c r="N378" s="267"/>
    </row>
    <row r="379" spans="6:14" ht="9.75" customHeight="1" x14ac:dyDescent="0.2">
      <c r="F379" s="196"/>
      <c r="G379" s="196"/>
      <c r="I379" s="187"/>
      <c r="J379" s="195"/>
      <c r="L379" s="264"/>
      <c r="M379" s="266"/>
      <c r="N379" s="267"/>
    </row>
    <row r="380" spans="6:14" ht="9.75" customHeight="1" x14ac:dyDescent="0.2">
      <c r="F380" s="196"/>
      <c r="G380" s="196"/>
      <c r="I380" s="187"/>
      <c r="J380" s="195"/>
      <c r="L380" s="264"/>
      <c r="M380" s="266"/>
      <c r="N380" s="267"/>
    </row>
    <row r="381" spans="6:14" ht="9.75" customHeight="1" x14ac:dyDescent="0.2">
      <c r="F381" s="196"/>
      <c r="G381" s="196"/>
      <c r="I381" s="187"/>
      <c r="J381" s="195"/>
      <c r="L381" s="264"/>
      <c r="M381" s="266"/>
      <c r="N381" s="267"/>
    </row>
    <row r="382" spans="6:14" ht="9.75" customHeight="1" x14ac:dyDescent="0.2">
      <c r="F382" s="196"/>
      <c r="G382" s="196"/>
      <c r="I382" s="187"/>
      <c r="J382" s="195"/>
      <c r="L382" s="264"/>
      <c r="M382" s="266"/>
      <c r="N382" s="267"/>
    </row>
    <row r="383" spans="6:14" ht="9.75" customHeight="1" x14ac:dyDescent="0.2">
      <c r="F383" s="196"/>
      <c r="G383" s="196"/>
      <c r="I383" s="187"/>
      <c r="J383" s="195"/>
      <c r="L383" s="264"/>
      <c r="M383" s="266"/>
      <c r="N383" s="267"/>
    </row>
    <row r="384" spans="6:14" ht="9.75" customHeight="1" x14ac:dyDescent="0.2">
      <c r="F384" s="196"/>
      <c r="G384" s="196"/>
      <c r="I384" s="187"/>
      <c r="J384" s="195"/>
      <c r="L384" s="264"/>
      <c r="M384" s="266"/>
      <c r="N384" s="267"/>
    </row>
    <row r="385" spans="6:14" ht="9.75" customHeight="1" x14ac:dyDescent="0.2">
      <c r="F385" s="196"/>
      <c r="G385" s="196"/>
      <c r="I385" s="187"/>
      <c r="J385" s="195"/>
      <c r="L385" s="264"/>
      <c r="M385" s="266"/>
      <c r="N385" s="267"/>
    </row>
    <row r="386" spans="6:14" ht="9.75" customHeight="1" x14ac:dyDescent="0.2">
      <c r="F386" s="196"/>
      <c r="G386" s="196"/>
      <c r="I386" s="187"/>
      <c r="J386" s="195"/>
      <c r="L386" s="264"/>
      <c r="M386" s="266"/>
      <c r="N386" s="267"/>
    </row>
    <row r="387" spans="6:14" ht="9.75" customHeight="1" x14ac:dyDescent="0.2">
      <c r="F387" s="196"/>
      <c r="G387" s="196"/>
      <c r="I387" s="187"/>
      <c r="J387" s="195"/>
      <c r="L387" s="264"/>
      <c r="M387" s="266"/>
      <c r="N387" s="267"/>
    </row>
    <row r="388" spans="6:14" ht="9.75" customHeight="1" x14ac:dyDescent="0.2">
      <c r="F388" s="196"/>
      <c r="G388" s="196"/>
      <c r="I388" s="187"/>
      <c r="J388" s="195"/>
      <c r="L388" s="264"/>
      <c r="M388" s="266"/>
      <c r="N388" s="267"/>
    </row>
    <row r="389" spans="6:14" ht="9.75" customHeight="1" x14ac:dyDescent="0.2">
      <c r="F389" s="196"/>
      <c r="G389" s="196"/>
      <c r="I389" s="187"/>
      <c r="J389" s="195"/>
      <c r="L389" s="264"/>
      <c r="M389" s="266"/>
      <c r="N389" s="267"/>
    </row>
    <row r="390" spans="6:14" ht="9.75" customHeight="1" x14ac:dyDescent="0.2">
      <c r="F390" s="196"/>
      <c r="G390" s="196"/>
      <c r="I390" s="187"/>
      <c r="J390" s="195"/>
      <c r="L390" s="264"/>
      <c r="M390" s="266"/>
      <c r="N390" s="267"/>
    </row>
    <row r="391" spans="6:14" ht="9.75" customHeight="1" x14ac:dyDescent="0.2">
      <c r="F391" s="196"/>
      <c r="G391" s="196"/>
      <c r="I391" s="187"/>
      <c r="J391" s="195"/>
      <c r="L391" s="264"/>
      <c r="M391" s="266"/>
      <c r="N391" s="267"/>
    </row>
    <row r="392" spans="6:14" ht="9.75" customHeight="1" x14ac:dyDescent="0.2">
      <c r="F392" s="196"/>
      <c r="G392" s="196"/>
      <c r="I392" s="187"/>
      <c r="J392" s="195"/>
      <c r="L392" s="264"/>
      <c r="M392" s="266"/>
      <c r="N392" s="267"/>
    </row>
    <row r="393" spans="6:14" ht="9.75" customHeight="1" x14ac:dyDescent="0.2">
      <c r="F393" s="196"/>
      <c r="G393" s="196"/>
      <c r="I393" s="187"/>
      <c r="J393" s="195"/>
      <c r="L393" s="264"/>
      <c r="M393" s="266"/>
      <c r="N393" s="267"/>
    </row>
    <row r="394" spans="6:14" ht="9.75" customHeight="1" x14ac:dyDescent="0.2">
      <c r="F394" s="196"/>
      <c r="G394" s="196"/>
      <c r="I394" s="187"/>
      <c r="J394" s="195"/>
      <c r="L394" s="264"/>
      <c r="M394" s="266"/>
      <c r="N394" s="267"/>
    </row>
    <row r="395" spans="6:14" ht="9.75" customHeight="1" x14ac:dyDescent="0.2">
      <c r="F395" s="196"/>
      <c r="G395" s="196"/>
      <c r="I395" s="187"/>
      <c r="J395" s="195"/>
      <c r="L395" s="264"/>
      <c r="M395" s="266"/>
      <c r="N395" s="267"/>
    </row>
    <row r="396" spans="6:14" ht="9.75" customHeight="1" x14ac:dyDescent="0.2">
      <c r="F396" s="196"/>
      <c r="G396" s="196"/>
      <c r="I396" s="187"/>
      <c r="J396" s="195"/>
      <c r="L396" s="264"/>
      <c r="M396" s="266"/>
      <c r="N396" s="267"/>
    </row>
    <row r="397" spans="6:14" ht="9.75" customHeight="1" x14ac:dyDescent="0.2">
      <c r="F397" s="196"/>
      <c r="G397" s="196"/>
      <c r="I397" s="187"/>
      <c r="J397" s="195"/>
      <c r="L397" s="264"/>
      <c r="M397" s="266"/>
      <c r="N397" s="267"/>
    </row>
    <row r="398" spans="6:14" ht="9.75" customHeight="1" x14ac:dyDescent="0.2">
      <c r="F398" s="196"/>
      <c r="G398" s="196"/>
      <c r="I398" s="187"/>
      <c r="J398" s="195"/>
      <c r="L398" s="264"/>
      <c r="M398" s="266"/>
      <c r="N398" s="267"/>
    </row>
    <row r="399" spans="6:14" ht="9.75" customHeight="1" x14ac:dyDescent="0.2">
      <c r="F399" s="196"/>
      <c r="G399" s="196"/>
      <c r="I399" s="187"/>
      <c r="J399" s="195"/>
      <c r="L399" s="264"/>
      <c r="M399" s="266"/>
      <c r="N399" s="267"/>
    </row>
    <row r="400" spans="6:14" ht="9.75" customHeight="1" x14ac:dyDescent="0.2">
      <c r="F400" s="196"/>
      <c r="G400" s="196"/>
      <c r="I400" s="187"/>
      <c r="J400" s="195"/>
      <c r="L400" s="264"/>
      <c r="M400" s="266"/>
      <c r="N400" s="267"/>
    </row>
    <row r="401" spans="6:14" ht="9.75" customHeight="1" x14ac:dyDescent="0.2">
      <c r="F401" s="196"/>
      <c r="G401" s="196"/>
      <c r="I401" s="187"/>
      <c r="J401" s="195"/>
      <c r="L401" s="264"/>
      <c r="M401" s="266"/>
      <c r="N401" s="267"/>
    </row>
    <row r="402" spans="6:14" ht="9.75" customHeight="1" x14ac:dyDescent="0.2">
      <c r="F402" s="196"/>
      <c r="G402" s="196"/>
      <c r="I402" s="187"/>
      <c r="J402" s="195"/>
      <c r="L402" s="264"/>
      <c r="M402" s="266"/>
      <c r="N402" s="267"/>
    </row>
    <row r="403" spans="6:14" ht="9.75" customHeight="1" x14ac:dyDescent="0.2">
      <c r="F403" s="196"/>
      <c r="G403" s="196"/>
      <c r="I403" s="187"/>
      <c r="J403" s="195"/>
      <c r="L403" s="264"/>
      <c r="M403" s="266"/>
      <c r="N403" s="267"/>
    </row>
    <row r="404" spans="6:14" ht="9.75" customHeight="1" x14ac:dyDescent="0.2">
      <c r="F404" s="196"/>
      <c r="G404" s="196"/>
      <c r="I404" s="187"/>
      <c r="J404" s="195"/>
      <c r="L404" s="264"/>
      <c r="M404" s="266"/>
      <c r="N404" s="267"/>
    </row>
    <row r="405" spans="6:14" ht="9.75" customHeight="1" x14ac:dyDescent="0.2">
      <c r="F405" s="196"/>
      <c r="G405" s="196"/>
      <c r="I405" s="187"/>
      <c r="J405" s="195"/>
      <c r="L405" s="264"/>
      <c r="M405" s="266"/>
      <c r="N405" s="267"/>
    </row>
    <row r="406" spans="6:14" ht="9.75" customHeight="1" x14ac:dyDescent="0.2">
      <c r="F406" s="196"/>
      <c r="G406" s="196"/>
      <c r="I406" s="187"/>
      <c r="J406" s="195"/>
      <c r="L406" s="264"/>
      <c r="M406" s="266"/>
      <c r="N406" s="267"/>
    </row>
    <row r="407" spans="6:14" ht="9.75" customHeight="1" x14ac:dyDescent="0.2">
      <c r="F407" s="196"/>
      <c r="G407" s="196"/>
      <c r="I407" s="187"/>
      <c r="J407" s="195"/>
      <c r="L407" s="264"/>
      <c r="M407" s="266"/>
      <c r="N407" s="267"/>
    </row>
    <row r="408" spans="6:14" ht="9.75" customHeight="1" x14ac:dyDescent="0.2">
      <c r="F408" s="196"/>
      <c r="G408" s="196"/>
      <c r="I408" s="187"/>
      <c r="J408" s="195"/>
      <c r="L408" s="264"/>
      <c r="M408" s="266"/>
      <c r="N408" s="267"/>
    </row>
    <row r="409" spans="6:14" ht="9.75" customHeight="1" x14ac:dyDescent="0.2">
      <c r="F409" s="196"/>
      <c r="G409" s="196"/>
      <c r="I409" s="187"/>
      <c r="J409" s="195"/>
      <c r="L409" s="264"/>
      <c r="M409" s="266"/>
      <c r="N409" s="267"/>
    </row>
    <row r="410" spans="6:14" ht="9.75" customHeight="1" x14ac:dyDescent="0.2">
      <c r="F410" s="196"/>
      <c r="G410" s="196"/>
      <c r="I410" s="187"/>
      <c r="J410" s="195"/>
      <c r="L410" s="264"/>
      <c r="M410" s="266"/>
      <c r="N410" s="267"/>
    </row>
    <row r="411" spans="6:14" ht="9.75" customHeight="1" x14ac:dyDescent="0.2">
      <c r="F411" s="196"/>
      <c r="G411" s="196"/>
      <c r="I411" s="187"/>
      <c r="J411" s="195"/>
      <c r="L411" s="264"/>
      <c r="M411" s="266"/>
      <c r="N411" s="267"/>
    </row>
    <row r="412" spans="6:14" ht="9.75" customHeight="1" x14ac:dyDescent="0.2">
      <c r="F412" s="196"/>
      <c r="G412" s="196"/>
      <c r="I412" s="187"/>
      <c r="J412" s="195"/>
      <c r="L412" s="264"/>
      <c r="M412" s="266"/>
      <c r="N412" s="267"/>
    </row>
    <row r="413" spans="6:14" ht="9.75" customHeight="1" x14ac:dyDescent="0.2">
      <c r="F413" s="196"/>
      <c r="G413" s="196"/>
      <c r="I413" s="187"/>
      <c r="J413" s="195"/>
      <c r="L413" s="264"/>
      <c r="M413" s="266"/>
      <c r="N413" s="267"/>
    </row>
    <row r="414" spans="6:14" ht="9.75" customHeight="1" x14ac:dyDescent="0.2">
      <c r="F414" s="196"/>
      <c r="G414" s="196"/>
      <c r="I414" s="187"/>
      <c r="J414" s="195"/>
      <c r="L414" s="264"/>
      <c r="M414" s="266"/>
      <c r="N414" s="267"/>
    </row>
    <row r="415" spans="6:14" ht="9.75" customHeight="1" x14ac:dyDescent="0.2">
      <c r="F415" s="196"/>
      <c r="G415" s="196"/>
      <c r="I415" s="187"/>
      <c r="J415" s="195"/>
      <c r="L415" s="264"/>
      <c r="M415" s="266"/>
      <c r="N415" s="267"/>
    </row>
    <row r="416" spans="6:14" ht="9.75" customHeight="1" x14ac:dyDescent="0.2">
      <c r="F416" s="196"/>
      <c r="G416" s="196"/>
      <c r="I416" s="187"/>
      <c r="J416" s="195"/>
      <c r="L416" s="264"/>
      <c r="M416" s="266"/>
      <c r="N416" s="267"/>
    </row>
    <row r="417" spans="6:14" ht="9.75" customHeight="1" x14ac:dyDescent="0.2">
      <c r="F417" s="196"/>
      <c r="G417" s="196"/>
      <c r="I417" s="187"/>
      <c r="J417" s="195"/>
      <c r="L417" s="264"/>
      <c r="M417" s="266"/>
      <c r="N417" s="267"/>
    </row>
    <row r="418" spans="6:14" ht="9.75" customHeight="1" x14ac:dyDescent="0.2">
      <c r="F418" s="196"/>
      <c r="G418" s="196"/>
      <c r="I418" s="187"/>
      <c r="J418" s="195"/>
      <c r="L418" s="264"/>
      <c r="M418" s="266"/>
      <c r="N418" s="267"/>
    </row>
    <row r="419" spans="6:14" ht="9.75" customHeight="1" x14ac:dyDescent="0.2">
      <c r="F419" s="196"/>
      <c r="G419" s="196"/>
      <c r="I419" s="187"/>
      <c r="J419" s="195"/>
      <c r="L419" s="264"/>
      <c r="M419" s="266"/>
      <c r="N419" s="267"/>
    </row>
    <row r="420" spans="6:14" ht="9.75" customHeight="1" x14ac:dyDescent="0.2">
      <c r="F420" s="196"/>
      <c r="G420" s="196"/>
      <c r="I420" s="187"/>
      <c r="J420" s="195"/>
      <c r="L420" s="264"/>
      <c r="M420" s="266"/>
      <c r="N420" s="267"/>
    </row>
    <row r="421" spans="6:14" ht="9.75" customHeight="1" x14ac:dyDescent="0.2">
      <c r="F421" s="196"/>
      <c r="G421" s="196"/>
      <c r="I421" s="187"/>
      <c r="J421" s="195"/>
      <c r="L421" s="264"/>
      <c r="M421" s="266"/>
      <c r="N421" s="267"/>
    </row>
    <row r="422" spans="6:14" ht="9.75" customHeight="1" x14ac:dyDescent="0.2">
      <c r="F422" s="196"/>
      <c r="G422" s="196"/>
      <c r="I422" s="187"/>
      <c r="J422" s="195"/>
      <c r="L422" s="264"/>
      <c r="M422" s="266"/>
      <c r="N422" s="267"/>
    </row>
    <row r="423" spans="6:14" ht="9.75" customHeight="1" x14ac:dyDescent="0.2">
      <c r="F423" s="196"/>
      <c r="G423" s="196"/>
      <c r="I423" s="187"/>
      <c r="J423" s="195"/>
      <c r="L423" s="264"/>
      <c r="M423" s="266"/>
      <c r="N423" s="267"/>
    </row>
    <row r="424" spans="6:14" ht="9.75" customHeight="1" x14ac:dyDescent="0.2">
      <c r="F424" s="196"/>
      <c r="G424" s="196"/>
      <c r="I424" s="187"/>
      <c r="J424" s="195"/>
      <c r="L424" s="264"/>
      <c r="M424" s="266"/>
      <c r="N424" s="267"/>
    </row>
    <row r="425" spans="6:14" ht="9.75" customHeight="1" x14ac:dyDescent="0.2">
      <c r="F425" s="196"/>
      <c r="G425" s="196"/>
      <c r="I425" s="187"/>
      <c r="J425" s="195"/>
      <c r="L425" s="264"/>
      <c r="M425" s="266"/>
      <c r="N425" s="267"/>
    </row>
    <row r="426" spans="6:14" ht="9.75" customHeight="1" x14ac:dyDescent="0.2">
      <c r="F426" s="196"/>
      <c r="G426" s="196"/>
      <c r="I426" s="187"/>
      <c r="J426" s="195"/>
      <c r="L426" s="264"/>
      <c r="M426" s="266"/>
      <c r="N426" s="267"/>
    </row>
    <row r="427" spans="6:14" ht="9.75" customHeight="1" x14ac:dyDescent="0.2">
      <c r="F427" s="196"/>
      <c r="G427" s="196"/>
      <c r="I427" s="187"/>
      <c r="J427" s="195"/>
      <c r="L427" s="264"/>
      <c r="M427" s="266"/>
      <c r="N427" s="267"/>
    </row>
    <row r="428" spans="6:14" ht="9.75" customHeight="1" x14ac:dyDescent="0.2">
      <c r="F428" s="196"/>
      <c r="G428" s="196"/>
      <c r="I428" s="187"/>
      <c r="J428" s="195"/>
      <c r="L428" s="264"/>
      <c r="M428" s="266"/>
      <c r="N428" s="267"/>
    </row>
    <row r="429" spans="6:14" ht="9.75" customHeight="1" x14ac:dyDescent="0.2">
      <c r="F429" s="196"/>
      <c r="G429" s="196"/>
      <c r="I429" s="187"/>
      <c r="J429" s="195"/>
      <c r="L429" s="264"/>
      <c r="M429" s="266"/>
      <c r="N429" s="267"/>
    </row>
    <row r="430" spans="6:14" ht="9.75" customHeight="1" x14ac:dyDescent="0.2">
      <c r="F430" s="196"/>
      <c r="G430" s="196"/>
      <c r="I430" s="187"/>
      <c r="J430" s="195"/>
      <c r="L430" s="264"/>
      <c r="M430" s="266"/>
      <c r="N430" s="267"/>
    </row>
    <row r="431" spans="6:14" ht="9.75" customHeight="1" x14ac:dyDescent="0.2">
      <c r="F431" s="196"/>
      <c r="G431" s="196"/>
      <c r="I431" s="187"/>
      <c r="J431" s="195"/>
      <c r="L431" s="264"/>
      <c r="M431" s="266"/>
      <c r="N431" s="267"/>
    </row>
    <row r="432" spans="6:14" ht="9.75" customHeight="1" x14ac:dyDescent="0.2">
      <c r="F432" s="196"/>
      <c r="G432" s="196"/>
      <c r="I432" s="187"/>
      <c r="J432" s="195"/>
      <c r="L432" s="264"/>
      <c r="M432" s="266"/>
      <c r="N432" s="267"/>
    </row>
    <row r="433" spans="6:14" ht="9.75" customHeight="1" x14ac:dyDescent="0.2">
      <c r="F433" s="196"/>
      <c r="G433" s="196"/>
      <c r="I433" s="187"/>
      <c r="J433" s="195"/>
      <c r="L433" s="264"/>
      <c r="M433" s="266"/>
      <c r="N433" s="267"/>
    </row>
    <row r="434" spans="6:14" ht="9.75" customHeight="1" x14ac:dyDescent="0.2">
      <c r="F434" s="196"/>
      <c r="G434" s="196"/>
      <c r="I434" s="187"/>
      <c r="J434" s="195"/>
      <c r="L434" s="264"/>
      <c r="M434" s="266"/>
      <c r="N434" s="267"/>
    </row>
    <row r="435" spans="6:14" ht="9.75" customHeight="1" x14ac:dyDescent="0.2">
      <c r="F435" s="196"/>
      <c r="G435" s="196"/>
      <c r="I435" s="187"/>
      <c r="J435" s="195"/>
      <c r="L435" s="264"/>
      <c r="M435" s="266"/>
      <c r="N435" s="267"/>
    </row>
    <row r="436" spans="6:14" ht="9.75" customHeight="1" x14ac:dyDescent="0.2">
      <c r="F436" s="196"/>
      <c r="G436" s="196"/>
      <c r="I436" s="187"/>
      <c r="J436" s="195"/>
      <c r="L436" s="264"/>
      <c r="M436" s="266"/>
      <c r="N436" s="267"/>
    </row>
    <row r="437" spans="6:14" ht="9.75" customHeight="1" x14ac:dyDescent="0.2">
      <c r="F437" s="196"/>
      <c r="G437" s="196"/>
      <c r="I437" s="187"/>
      <c r="J437" s="195"/>
      <c r="L437" s="264"/>
      <c r="M437" s="266"/>
      <c r="N437" s="267"/>
    </row>
    <row r="438" spans="6:14" ht="9.75" customHeight="1" x14ac:dyDescent="0.2">
      <c r="F438" s="196"/>
      <c r="G438" s="196"/>
      <c r="I438" s="187"/>
      <c r="J438" s="195"/>
      <c r="L438" s="264"/>
      <c r="M438" s="266"/>
      <c r="N438" s="267"/>
    </row>
    <row r="439" spans="6:14" ht="9.75" customHeight="1" x14ac:dyDescent="0.2">
      <c r="F439" s="196"/>
      <c r="G439" s="196"/>
      <c r="I439" s="187"/>
      <c r="J439" s="195"/>
      <c r="L439" s="264"/>
      <c r="M439" s="266"/>
      <c r="N439" s="267"/>
    </row>
    <row r="440" spans="6:14" ht="9.75" customHeight="1" x14ac:dyDescent="0.2">
      <c r="F440" s="196"/>
      <c r="G440" s="196"/>
      <c r="I440" s="187"/>
      <c r="J440" s="195"/>
      <c r="L440" s="264"/>
      <c r="M440" s="266"/>
      <c r="N440" s="267"/>
    </row>
    <row r="441" spans="6:14" ht="9.75" customHeight="1" x14ac:dyDescent="0.2">
      <c r="F441" s="196"/>
      <c r="G441" s="196"/>
      <c r="I441" s="187"/>
      <c r="J441" s="195"/>
      <c r="L441" s="264"/>
      <c r="M441" s="266"/>
      <c r="N441" s="267"/>
    </row>
    <row r="442" spans="6:14" ht="9.75" customHeight="1" x14ac:dyDescent="0.2">
      <c r="F442" s="196"/>
      <c r="G442" s="196"/>
      <c r="I442" s="187"/>
      <c r="J442" s="195"/>
      <c r="L442" s="264"/>
      <c r="M442" s="266"/>
      <c r="N442" s="267"/>
    </row>
    <row r="443" spans="6:14" ht="9.75" customHeight="1" x14ac:dyDescent="0.2">
      <c r="F443" s="196"/>
      <c r="G443" s="196"/>
      <c r="I443" s="187"/>
      <c r="J443" s="195"/>
      <c r="L443" s="264"/>
      <c r="M443" s="266"/>
      <c r="N443" s="267"/>
    </row>
    <row r="444" spans="6:14" ht="9.75" customHeight="1" x14ac:dyDescent="0.2">
      <c r="F444" s="196"/>
      <c r="G444" s="196"/>
      <c r="I444" s="187"/>
      <c r="J444" s="195"/>
      <c r="L444" s="264"/>
      <c r="M444" s="266"/>
      <c r="N444" s="267"/>
    </row>
    <row r="445" spans="6:14" ht="9.75" customHeight="1" x14ac:dyDescent="0.2">
      <c r="F445" s="196"/>
      <c r="G445" s="196"/>
      <c r="I445" s="187"/>
      <c r="J445" s="195"/>
      <c r="L445" s="264"/>
      <c r="M445" s="266"/>
      <c r="N445" s="267"/>
    </row>
    <row r="446" spans="6:14" ht="9.75" customHeight="1" x14ac:dyDescent="0.2">
      <c r="F446" s="196"/>
      <c r="G446" s="196"/>
      <c r="I446" s="187"/>
      <c r="J446" s="195"/>
      <c r="L446" s="264"/>
      <c r="M446" s="266"/>
      <c r="N446" s="267"/>
    </row>
    <row r="447" spans="6:14" ht="9.75" customHeight="1" x14ac:dyDescent="0.2">
      <c r="F447" s="196"/>
      <c r="G447" s="196"/>
      <c r="I447" s="187"/>
      <c r="J447" s="195"/>
      <c r="L447" s="264"/>
      <c r="M447" s="266"/>
      <c r="N447" s="267"/>
    </row>
    <row r="448" spans="6:14" ht="9.75" customHeight="1" x14ac:dyDescent="0.2">
      <c r="F448" s="196"/>
      <c r="G448" s="196"/>
      <c r="I448" s="187"/>
      <c r="J448" s="195"/>
      <c r="L448" s="264"/>
      <c r="M448" s="266"/>
      <c r="N448" s="267"/>
    </row>
    <row r="449" spans="6:14" ht="9.75" customHeight="1" x14ac:dyDescent="0.2">
      <c r="F449" s="196"/>
      <c r="G449" s="196"/>
      <c r="I449" s="187"/>
      <c r="J449" s="195"/>
      <c r="L449" s="264"/>
      <c r="M449" s="266"/>
      <c r="N449" s="267"/>
    </row>
    <row r="450" spans="6:14" ht="9.75" customHeight="1" x14ac:dyDescent="0.2">
      <c r="F450" s="196"/>
      <c r="G450" s="196"/>
      <c r="I450" s="187"/>
      <c r="J450" s="195"/>
      <c r="L450" s="264"/>
      <c r="M450" s="266"/>
      <c r="N450" s="267"/>
    </row>
    <row r="451" spans="6:14" ht="9.75" customHeight="1" x14ac:dyDescent="0.2">
      <c r="F451" s="196"/>
      <c r="G451" s="196"/>
      <c r="I451" s="187"/>
      <c r="J451" s="195"/>
      <c r="L451" s="264"/>
      <c r="M451" s="266"/>
      <c r="N451" s="267"/>
    </row>
    <row r="452" spans="6:14" ht="9.75" customHeight="1" x14ac:dyDescent="0.2">
      <c r="F452" s="196"/>
      <c r="G452" s="196"/>
      <c r="I452" s="187"/>
      <c r="J452" s="195"/>
      <c r="L452" s="264"/>
      <c r="M452" s="266"/>
      <c r="N452" s="267"/>
    </row>
    <row r="453" spans="6:14" ht="9.75" customHeight="1" x14ac:dyDescent="0.2">
      <c r="F453" s="196"/>
      <c r="G453" s="196"/>
      <c r="I453" s="187"/>
      <c r="J453" s="195"/>
      <c r="L453" s="264"/>
      <c r="M453" s="266"/>
      <c r="N453" s="267"/>
    </row>
    <row r="454" spans="6:14" ht="9.75" customHeight="1" x14ac:dyDescent="0.2">
      <c r="F454" s="196"/>
      <c r="G454" s="196"/>
      <c r="I454" s="187"/>
      <c r="J454" s="195"/>
      <c r="L454" s="264"/>
      <c r="M454" s="266"/>
      <c r="N454" s="267"/>
    </row>
    <row r="455" spans="6:14" ht="9.75" customHeight="1" x14ac:dyDescent="0.2">
      <c r="F455" s="196"/>
      <c r="G455" s="196"/>
      <c r="I455" s="187"/>
      <c r="J455" s="195"/>
      <c r="L455" s="264"/>
      <c r="M455" s="266"/>
      <c r="N455" s="267"/>
    </row>
    <row r="456" spans="6:14" ht="9.75" customHeight="1" x14ac:dyDescent="0.2">
      <c r="F456" s="196"/>
      <c r="G456" s="196"/>
      <c r="I456" s="187"/>
      <c r="J456" s="195"/>
      <c r="L456" s="264"/>
      <c r="M456" s="266"/>
      <c r="N456" s="267"/>
    </row>
    <row r="457" spans="6:14" ht="9.75" customHeight="1" x14ac:dyDescent="0.2">
      <c r="F457" s="196"/>
      <c r="G457" s="196"/>
      <c r="I457" s="187"/>
      <c r="J457" s="195"/>
      <c r="L457" s="264"/>
      <c r="M457" s="266"/>
      <c r="N457" s="267"/>
    </row>
    <row r="458" spans="6:14" ht="9.75" customHeight="1" x14ac:dyDescent="0.2">
      <c r="F458" s="196"/>
      <c r="G458" s="196"/>
      <c r="I458" s="187"/>
      <c r="J458" s="195"/>
      <c r="L458" s="264"/>
      <c r="M458" s="266"/>
      <c r="N458" s="267"/>
    </row>
    <row r="459" spans="6:14" ht="9.75" customHeight="1" x14ac:dyDescent="0.2">
      <c r="F459" s="196"/>
      <c r="G459" s="196"/>
      <c r="I459" s="187"/>
      <c r="J459" s="195"/>
      <c r="L459" s="264"/>
      <c r="M459" s="266"/>
      <c r="N459" s="267"/>
    </row>
    <row r="460" spans="6:14" ht="9.75" customHeight="1" x14ac:dyDescent="0.2">
      <c r="F460" s="196"/>
      <c r="G460" s="196"/>
      <c r="I460" s="187"/>
      <c r="J460" s="195"/>
      <c r="L460" s="264"/>
      <c r="M460" s="266"/>
      <c r="N460" s="267"/>
    </row>
    <row r="461" spans="6:14" ht="9.75" customHeight="1" x14ac:dyDescent="0.2">
      <c r="F461" s="196"/>
      <c r="G461" s="196"/>
      <c r="I461" s="187"/>
      <c r="J461" s="195"/>
      <c r="L461" s="264"/>
      <c r="M461" s="266"/>
      <c r="N461" s="267"/>
    </row>
    <row r="462" spans="6:14" ht="9.75" customHeight="1" x14ac:dyDescent="0.2">
      <c r="F462" s="196"/>
      <c r="G462" s="196"/>
      <c r="I462" s="187"/>
      <c r="J462" s="195"/>
      <c r="L462" s="264"/>
      <c r="M462" s="266"/>
      <c r="N462" s="267"/>
    </row>
    <row r="463" spans="6:14" ht="9.75" customHeight="1" x14ac:dyDescent="0.2">
      <c r="F463" s="196"/>
      <c r="G463" s="196"/>
      <c r="I463" s="187"/>
      <c r="J463" s="195"/>
      <c r="L463" s="264"/>
      <c r="M463" s="266"/>
      <c r="N463" s="267"/>
    </row>
    <row r="464" spans="6:14" ht="9.75" customHeight="1" x14ac:dyDescent="0.2">
      <c r="F464" s="196"/>
      <c r="G464" s="196"/>
      <c r="I464" s="187"/>
      <c r="J464" s="195"/>
      <c r="L464" s="264"/>
      <c r="M464" s="266"/>
      <c r="N464" s="267"/>
    </row>
    <row r="465" spans="6:14" ht="9.75" customHeight="1" x14ac:dyDescent="0.2">
      <c r="F465" s="196"/>
      <c r="G465" s="196"/>
      <c r="I465" s="187"/>
      <c r="J465" s="195"/>
      <c r="L465" s="264"/>
      <c r="M465" s="266"/>
      <c r="N465" s="267"/>
    </row>
    <row r="466" spans="6:14" ht="9.75" customHeight="1" x14ac:dyDescent="0.2">
      <c r="F466" s="196"/>
      <c r="G466" s="196"/>
      <c r="I466" s="187"/>
      <c r="J466" s="195"/>
      <c r="L466" s="264"/>
      <c r="M466" s="266"/>
      <c r="N466" s="267"/>
    </row>
    <row r="467" spans="6:14" ht="9.75" customHeight="1" x14ac:dyDescent="0.2">
      <c r="F467" s="196"/>
      <c r="G467" s="196"/>
      <c r="I467" s="187"/>
      <c r="J467" s="195"/>
      <c r="L467" s="264"/>
      <c r="M467" s="266"/>
      <c r="N467" s="267"/>
    </row>
    <row r="468" spans="6:14" ht="9.75" customHeight="1" x14ac:dyDescent="0.2">
      <c r="F468" s="196"/>
      <c r="G468" s="196"/>
      <c r="I468" s="187"/>
      <c r="J468" s="195"/>
      <c r="L468" s="264"/>
      <c r="M468" s="266"/>
      <c r="N468" s="267"/>
    </row>
    <row r="469" spans="6:14" ht="9.75" customHeight="1" x14ac:dyDescent="0.2">
      <c r="F469" s="196"/>
      <c r="G469" s="196"/>
      <c r="I469" s="187"/>
      <c r="J469" s="195"/>
      <c r="L469" s="264"/>
      <c r="M469" s="266"/>
      <c r="N469" s="267"/>
    </row>
    <row r="470" spans="6:14" ht="9.75" customHeight="1" x14ac:dyDescent="0.2">
      <c r="F470" s="196"/>
      <c r="G470" s="196"/>
      <c r="I470" s="187"/>
      <c r="J470" s="195"/>
      <c r="L470" s="264"/>
      <c r="M470" s="266"/>
      <c r="N470" s="267"/>
    </row>
    <row r="471" spans="6:14" ht="9.75" customHeight="1" x14ac:dyDescent="0.2">
      <c r="F471" s="196"/>
      <c r="G471" s="196"/>
      <c r="I471" s="187"/>
      <c r="J471" s="195"/>
      <c r="L471" s="264"/>
      <c r="M471" s="266"/>
      <c r="N471" s="267"/>
    </row>
    <row r="472" spans="6:14" ht="9.75" customHeight="1" x14ac:dyDescent="0.2">
      <c r="F472" s="196"/>
      <c r="G472" s="196"/>
      <c r="I472" s="187"/>
      <c r="J472" s="195"/>
      <c r="L472" s="264"/>
      <c r="M472" s="266"/>
      <c r="N472" s="267"/>
    </row>
    <row r="473" spans="6:14" ht="9.75" customHeight="1" x14ac:dyDescent="0.2">
      <c r="F473" s="196"/>
      <c r="G473" s="196"/>
      <c r="I473" s="187"/>
      <c r="J473" s="195"/>
      <c r="L473" s="264"/>
      <c r="M473" s="266"/>
      <c r="N473" s="267"/>
    </row>
    <row r="474" spans="6:14" ht="9.75" customHeight="1" x14ac:dyDescent="0.2">
      <c r="F474" s="196"/>
      <c r="G474" s="196"/>
      <c r="I474" s="187"/>
      <c r="J474" s="195"/>
      <c r="L474" s="264"/>
      <c r="M474" s="266"/>
      <c r="N474" s="267"/>
    </row>
    <row r="475" spans="6:14" ht="9.75" customHeight="1" x14ac:dyDescent="0.2">
      <c r="F475" s="196"/>
      <c r="G475" s="196"/>
      <c r="I475" s="187"/>
      <c r="J475" s="195"/>
      <c r="L475" s="264"/>
      <c r="M475" s="266"/>
      <c r="N475" s="267"/>
    </row>
    <row r="476" spans="6:14" ht="9.75" customHeight="1" x14ac:dyDescent="0.2">
      <c r="F476" s="196"/>
      <c r="G476" s="196"/>
      <c r="I476" s="187"/>
      <c r="J476" s="195"/>
      <c r="L476" s="264"/>
      <c r="M476" s="266"/>
      <c r="N476" s="267"/>
    </row>
    <row r="477" spans="6:14" ht="9.75" customHeight="1" x14ac:dyDescent="0.2">
      <c r="F477" s="196"/>
      <c r="G477" s="196"/>
      <c r="I477" s="187"/>
      <c r="J477" s="195"/>
      <c r="L477" s="264"/>
      <c r="M477" s="266"/>
      <c r="N477" s="267"/>
    </row>
    <row r="478" spans="6:14" ht="9.75" customHeight="1" x14ac:dyDescent="0.2">
      <c r="F478" s="196"/>
      <c r="G478" s="196"/>
      <c r="I478" s="187"/>
      <c r="J478" s="195"/>
      <c r="L478" s="264"/>
      <c r="M478" s="266"/>
      <c r="N478" s="267"/>
    </row>
    <row r="479" spans="6:14" ht="9.75" customHeight="1" x14ac:dyDescent="0.2">
      <c r="F479" s="196"/>
      <c r="G479" s="196"/>
      <c r="I479" s="187"/>
      <c r="J479" s="195"/>
      <c r="L479" s="264"/>
      <c r="M479" s="266"/>
      <c r="N479" s="267"/>
    </row>
    <row r="480" spans="6:14" ht="9.75" customHeight="1" x14ac:dyDescent="0.2">
      <c r="F480" s="196"/>
      <c r="G480" s="196"/>
      <c r="I480" s="187"/>
      <c r="J480" s="195"/>
      <c r="L480" s="264"/>
      <c r="M480" s="266"/>
      <c r="N480" s="267"/>
    </row>
    <row r="481" spans="6:14" ht="9.75" customHeight="1" x14ac:dyDescent="0.2">
      <c r="F481" s="196"/>
      <c r="G481" s="196"/>
      <c r="I481" s="187"/>
      <c r="J481" s="195"/>
      <c r="L481" s="264"/>
      <c r="M481" s="266"/>
      <c r="N481" s="267"/>
    </row>
    <row r="482" spans="6:14" ht="9.75" customHeight="1" x14ac:dyDescent="0.2">
      <c r="F482" s="196"/>
      <c r="G482" s="196"/>
      <c r="I482" s="187"/>
      <c r="J482" s="195"/>
      <c r="L482" s="264"/>
      <c r="M482" s="266"/>
      <c r="N482" s="267"/>
    </row>
    <row r="483" spans="6:14" ht="9.75" customHeight="1" x14ac:dyDescent="0.2">
      <c r="F483" s="196"/>
      <c r="G483" s="196"/>
      <c r="I483" s="187"/>
      <c r="J483" s="195"/>
      <c r="L483" s="264"/>
      <c r="M483" s="266"/>
      <c r="N483" s="267"/>
    </row>
    <row r="484" spans="6:14" ht="9.75" customHeight="1" x14ac:dyDescent="0.2">
      <c r="F484" s="196"/>
      <c r="G484" s="196"/>
      <c r="I484" s="187"/>
      <c r="J484" s="195"/>
      <c r="L484" s="264"/>
      <c r="M484" s="266"/>
      <c r="N484" s="267"/>
    </row>
    <row r="485" spans="6:14" ht="9.75" customHeight="1" x14ac:dyDescent="0.2">
      <c r="F485" s="196"/>
      <c r="G485" s="196"/>
      <c r="I485" s="187"/>
      <c r="J485" s="195"/>
      <c r="L485" s="264"/>
      <c r="M485" s="266"/>
      <c r="N485" s="267"/>
    </row>
    <row r="486" spans="6:14" ht="9.75" customHeight="1" x14ac:dyDescent="0.2">
      <c r="F486" s="196"/>
      <c r="G486" s="196"/>
      <c r="I486" s="187"/>
      <c r="J486" s="195"/>
      <c r="L486" s="264"/>
      <c r="M486" s="266"/>
      <c r="N486" s="267"/>
    </row>
    <row r="487" spans="6:14" ht="9.75" customHeight="1" x14ac:dyDescent="0.2">
      <c r="F487" s="196"/>
      <c r="G487" s="196"/>
      <c r="I487" s="187"/>
      <c r="J487" s="195"/>
      <c r="L487" s="264"/>
      <c r="M487" s="266"/>
      <c r="N487" s="267"/>
    </row>
    <row r="488" spans="6:14" ht="9.75" customHeight="1" x14ac:dyDescent="0.2">
      <c r="F488" s="196"/>
      <c r="G488" s="196"/>
      <c r="I488" s="187"/>
      <c r="J488" s="195"/>
      <c r="L488" s="264"/>
      <c r="M488" s="266"/>
      <c r="N488" s="267"/>
    </row>
    <row r="489" spans="6:14" ht="9.75" customHeight="1" x14ac:dyDescent="0.2">
      <c r="F489" s="196"/>
      <c r="G489" s="196"/>
      <c r="I489" s="187"/>
      <c r="J489" s="195"/>
      <c r="L489" s="264"/>
      <c r="M489" s="266"/>
      <c r="N489" s="267"/>
    </row>
    <row r="490" spans="6:14" ht="9.75" customHeight="1" x14ac:dyDescent="0.2">
      <c r="F490" s="196"/>
      <c r="G490" s="196"/>
      <c r="I490" s="187"/>
      <c r="J490" s="195"/>
      <c r="L490" s="264"/>
      <c r="M490" s="266"/>
      <c r="N490" s="267"/>
    </row>
    <row r="491" spans="6:14" ht="9.75" customHeight="1" x14ac:dyDescent="0.2">
      <c r="F491" s="196"/>
      <c r="G491" s="196"/>
      <c r="I491" s="187"/>
      <c r="J491" s="195"/>
      <c r="L491" s="264"/>
      <c r="M491" s="266"/>
      <c r="N491" s="267"/>
    </row>
    <row r="492" spans="6:14" ht="9.75" customHeight="1" x14ac:dyDescent="0.2">
      <c r="F492" s="196"/>
      <c r="G492" s="196"/>
      <c r="I492" s="187"/>
      <c r="J492" s="195"/>
      <c r="L492" s="264"/>
      <c r="M492" s="266"/>
      <c r="N492" s="267"/>
    </row>
    <row r="493" spans="6:14" ht="9.75" customHeight="1" x14ac:dyDescent="0.2">
      <c r="F493" s="196"/>
      <c r="G493" s="196"/>
      <c r="I493" s="187"/>
      <c r="J493" s="195"/>
      <c r="L493" s="264"/>
      <c r="M493" s="266"/>
      <c r="N493" s="267"/>
    </row>
    <row r="494" spans="6:14" ht="9.75" customHeight="1" x14ac:dyDescent="0.2">
      <c r="F494" s="196"/>
      <c r="G494" s="196"/>
      <c r="I494" s="187"/>
      <c r="J494" s="195"/>
      <c r="L494" s="264"/>
      <c r="M494" s="266"/>
      <c r="N494" s="267"/>
    </row>
    <row r="495" spans="6:14" ht="9.75" customHeight="1" x14ac:dyDescent="0.2">
      <c r="F495" s="196"/>
      <c r="G495" s="196"/>
      <c r="I495" s="187"/>
      <c r="J495" s="195"/>
      <c r="L495" s="264"/>
      <c r="M495" s="266"/>
      <c r="N495" s="267"/>
    </row>
    <row r="496" spans="6:14" ht="9.75" customHeight="1" x14ac:dyDescent="0.2">
      <c r="F496" s="196"/>
      <c r="G496" s="196"/>
      <c r="I496" s="187"/>
      <c r="J496" s="195"/>
      <c r="L496" s="264"/>
      <c r="M496" s="266"/>
      <c r="N496" s="267"/>
    </row>
    <row r="497" spans="6:14" ht="9.75" customHeight="1" x14ac:dyDescent="0.2">
      <c r="F497" s="196"/>
      <c r="G497" s="196"/>
      <c r="I497" s="187"/>
      <c r="J497" s="195"/>
      <c r="L497" s="264"/>
      <c r="M497" s="266"/>
      <c r="N497" s="267"/>
    </row>
    <row r="498" spans="6:14" ht="9.75" customHeight="1" x14ac:dyDescent="0.2">
      <c r="F498" s="196"/>
      <c r="G498" s="196"/>
      <c r="I498" s="187"/>
      <c r="J498" s="195"/>
      <c r="L498" s="264"/>
      <c r="M498" s="266"/>
      <c r="N498" s="267"/>
    </row>
    <row r="499" spans="6:14" ht="9.75" customHeight="1" x14ac:dyDescent="0.2">
      <c r="F499" s="196"/>
      <c r="G499" s="196"/>
      <c r="I499" s="187"/>
      <c r="J499" s="195"/>
      <c r="L499" s="264"/>
      <c r="M499" s="266"/>
      <c r="N499" s="267"/>
    </row>
    <row r="500" spans="6:14" ht="9.75" customHeight="1" x14ac:dyDescent="0.2">
      <c r="F500" s="196"/>
      <c r="G500" s="196"/>
      <c r="I500" s="187"/>
      <c r="J500" s="195"/>
      <c r="L500" s="264"/>
      <c r="M500" s="266"/>
      <c r="N500" s="267"/>
    </row>
    <row r="501" spans="6:14" ht="9.75" customHeight="1" x14ac:dyDescent="0.2">
      <c r="F501" s="196"/>
      <c r="G501" s="196"/>
      <c r="I501" s="187"/>
      <c r="J501" s="195"/>
      <c r="L501" s="264"/>
      <c r="M501" s="266"/>
      <c r="N501" s="267"/>
    </row>
    <row r="502" spans="6:14" ht="9.75" customHeight="1" x14ac:dyDescent="0.2">
      <c r="F502" s="196"/>
      <c r="G502" s="196"/>
      <c r="I502" s="187"/>
      <c r="J502" s="195"/>
      <c r="L502" s="264"/>
      <c r="M502" s="266"/>
      <c r="N502" s="267"/>
    </row>
    <row r="503" spans="6:14" ht="9.75" customHeight="1" x14ac:dyDescent="0.2">
      <c r="F503" s="196"/>
      <c r="G503" s="196"/>
      <c r="I503" s="187"/>
      <c r="J503" s="195"/>
      <c r="L503" s="264"/>
      <c r="M503" s="266"/>
      <c r="N503" s="267"/>
    </row>
    <row r="504" spans="6:14" ht="9.75" customHeight="1" x14ac:dyDescent="0.2">
      <c r="F504" s="196"/>
      <c r="G504" s="196"/>
      <c r="I504" s="187"/>
      <c r="J504" s="195"/>
      <c r="L504" s="264"/>
      <c r="M504" s="266"/>
      <c r="N504" s="267"/>
    </row>
    <row r="505" spans="6:14" ht="9.75" customHeight="1" x14ac:dyDescent="0.2">
      <c r="F505" s="196"/>
      <c r="G505" s="196"/>
      <c r="I505" s="187"/>
      <c r="J505" s="195"/>
      <c r="L505" s="264"/>
      <c r="M505" s="266"/>
      <c r="N505" s="267"/>
    </row>
    <row r="506" spans="6:14" ht="9.75" customHeight="1" x14ac:dyDescent="0.2">
      <c r="F506" s="196"/>
      <c r="G506" s="196"/>
      <c r="I506" s="187"/>
      <c r="J506" s="195"/>
      <c r="L506" s="264"/>
      <c r="M506" s="266"/>
      <c r="N506" s="267"/>
    </row>
    <row r="507" spans="6:14" ht="9.75" customHeight="1" x14ac:dyDescent="0.2">
      <c r="F507" s="196"/>
      <c r="G507" s="196"/>
      <c r="I507" s="187"/>
      <c r="J507" s="195"/>
      <c r="L507" s="264"/>
      <c r="M507" s="266"/>
      <c r="N507" s="267"/>
    </row>
    <row r="508" spans="6:14" ht="9.75" customHeight="1" x14ac:dyDescent="0.2">
      <c r="F508" s="196"/>
      <c r="G508" s="196"/>
      <c r="I508" s="187"/>
      <c r="J508" s="195"/>
      <c r="L508" s="264"/>
      <c r="M508" s="266"/>
      <c r="N508" s="267"/>
    </row>
    <row r="509" spans="6:14" ht="9.75" customHeight="1" x14ac:dyDescent="0.2">
      <c r="F509" s="196"/>
      <c r="G509" s="196"/>
      <c r="I509" s="187"/>
      <c r="J509" s="195"/>
      <c r="L509" s="264"/>
      <c r="M509" s="266"/>
      <c r="N509" s="267"/>
    </row>
    <row r="510" spans="6:14" ht="9.75" customHeight="1" x14ac:dyDescent="0.2">
      <c r="F510" s="196"/>
      <c r="G510" s="196"/>
      <c r="I510" s="187"/>
      <c r="J510" s="195"/>
      <c r="L510" s="264"/>
      <c r="M510" s="266"/>
      <c r="N510" s="267"/>
    </row>
    <row r="511" spans="6:14" ht="9.75" customHeight="1" x14ac:dyDescent="0.2">
      <c r="F511" s="196"/>
      <c r="G511" s="196"/>
      <c r="I511" s="187"/>
      <c r="J511" s="195"/>
      <c r="L511" s="264"/>
      <c r="M511" s="266"/>
      <c r="N511" s="267"/>
    </row>
    <row r="512" spans="6:14" ht="9.75" customHeight="1" x14ac:dyDescent="0.2">
      <c r="F512" s="196"/>
      <c r="G512" s="196"/>
      <c r="I512" s="187"/>
      <c r="J512" s="195"/>
      <c r="L512" s="264"/>
      <c r="M512" s="266"/>
      <c r="N512" s="267"/>
    </row>
    <row r="513" spans="6:14" ht="9.75" customHeight="1" x14ac:dyDescent="0.2">
      <c r="F513" s="196"/>
      <c r="G513" s="196"/>
      <c r="I513" s="187"/>
      <c r="J513" s="195"/>
      <c r="L513" s="264"/>
      <c r="M513" s="266"/>
      <c r="N513" s="267"/>
    </row>
    <row r="514" spans="6:14" ht="9.75" customHeight="1" x14ac:dyDescent="0.2">
      <c r="F514" s="196"/>
      <c r="G514" s="196"/>
      <c r="I514" s="187"/>
      <c r="J514" s="195"/>
      <c r="L514" s="264"/>
      <c r="M514" s="266"/>
      <c r="N514" s="267"/>
    </row>
    <row r="515" spans="6:14" ht="9.75" customHeight="1" x14ac:dyDescent="0.2">
      <c r="F515" s="196"/>
      <c r="G515" s="196"/>
      <c r="I515" s="187"/>
      <c r="J515" s="195"/>
      <c r="L515" s="264"/>
      <c r="M515" s="266"/>
      <c r="N515" s="267"/>
    </row>
    <row r="516" spans="6:14" ht="9.75" customHeight="1" x14ac:dyDescent="0.2">
      <c r="F516" s="196"/>
      <c r="G516" s="196"/>
      <c r="I516" s="187"/>
      <c r="J516" s="195"/>
      <c r="L516" s="264"/>
      <c r="M516" s="266"/>
      <c r="N516" s="267"/>
    </row>
    <row r="517" spans="6:14" ht="9.75" customHeight="1" x14ac:dyDescent="0.2">
      <c r="F517" s="196"/>
      <c r="G517" s="196"/>
      <c r="I517" s="187"/>
      <c r="J517" s="195"/>
      <c r="L517" s="264"/>
      <c r="M517" s="266"/>
      <c r="N517" s="267"/>
    </row>
    <row r="518" spans="6:14" ht="9.75" customHeight="1" x14ac:dyDescent="0.2">
      <c r="F518" s="196"/>
      <c r="G518" s="196"/>
      <c r="I518" s="187"/>
      <c r="J518" s="195"/>
      <c r="L518" s="264"/>
      <c r="M518" s="266"/>
      <c r="N518" s="267"/>
    </row>
    <row r="519" spans="6:14" ht="9.75" customHeight="1" x14ac:dyDescent="0.2">
      <c r="F519" s="196"/>
      <c r="G519" s="196"/>
      <c r="I519" s="187"/>
      <c r="J519" s="195"/>
      <c r="L519" s="264"/>
      <c r="M519" s="266"/>
      <c r="N519" s="267"/>
    </row>
    <row r="520" spans="6:14" ht="9.75" customHeight="1" x14ac:dyDescent="0.2">
      <c r="F520" s="196"/>
      <c r="G520" s="196"/>
      <c r="I520" s="187"/>
      <c r="J520" s="195"/>
      <c r="L520" s="264"/>
      <c r="M520" s="266"/>
      <c r="N520" s="267"/>
    </row>
    <row r="521" spans="6:14" ht="9.75" customHeight="1" x14ac:dyDescent="0.2">
      <c r="F521" s="196"/>
      <c r="G521" s="196"/>
      <c r="I521" s="187"/>
      <c r="J521" s="195"/>
      <c r="L521" s="264"/>
      <c r="M521" s="266"/>
      <c r="N521" s="267"/>
    </row>
    <row r="522" spans="6:14" ht="9.75" customHeight="1" x14ac:dyDescent="0.2">
      <c r="F522" s="196"/>
      <c r="G522" s="196"/>
      <c r="I522" s="187"/>
      <c r="J522" s="195"/>
      <c r="L522" s="264"/>
      <c r="M522" s="266"/>
      <c r="N522" s="267"/>
    </row>
    <row r="523" spans="6:14" ht="9.75" customHeight="1" x14ac:dyDescent="0.2">
      <c r="F523" s="196"/>
      <c r="G523" s="196"/>
      <c r="I523" s="187"/>
      <c r="J523" s="195"/>
      <c r="L523" s="264"/>
      <c r="M523" s="266"/>
      <c r="N523" s="267"/>
    </row>
    <row r="524" spans="6:14" ht="9.75" customHeight="1" x14ac:dyDescent="0.2">
      <c r="F524" s="196"/>
      <c r="G524" s="196"/>
      <c r="I524" s="187"/>
      <c r="J524" s="195"/>
      <c r="L524" s="264"/>
      <c r="M524" s="266"/>
      <c r="N524" s="267"/>
    </row>
    <row r="525" spans="6:14" ht="9.75" customHeight="1" x14ac:dyDescent="0.2">
      <c r="F525" s="196"/>
      <c r="G525" s="196"/>
      <c r="I525" s="187"/>
      <c r="J525" s="195"/>
      <c r="L525" s="264"/>
      <c r="M525" s="266"/>
      <c r="N525" s="267"/>
    </row>
    <row r="526" spans="6:14" ht="9.75" customHeight="1" x14ac:dyDescent="0.2">
      <c r="F526" s="196"/>
      <c r="G526" s="196"/>
      <c r="I526" s="187"/>
      <c r="J526" s="195"/>
      <c r="L526" s="264"/>
      <c r="M526" s="266"/>
      <c r="N526" s="267"/>
    </row>
    <row r="527" spans="6:14" ht="9.75" customHeight="1" x14ac:dyDescent="0.2">
      <c r="F527" s="196"/>
      <c r="G527" s="196"/>
      <c r="I527" s="187"/>
      <c r="J527" s="195"/>
      <c r="L527" s="264"/>
      <c r="M527" s="266"/>
      <c r="N527" s="267"/>
    </row>
    <row r="528" spans="6:14" ht="9.75" customHeight="1" x14ac:dyDescent="0.2">
      <c r="F528" s="196"/>
      <c r="G528" s="196"/>
      <c r="I528" s="187"/>
      <c r="J528" s="195"/>
      <c r="L528" s="264"/>
      <c r="M528" s="266"/>
      <c r="N528" s="267"/>
    </row>
    <row r="529" spans="6:14" ht="9.75" customHeight="1" x14ac:dyDescent="0.2">
      <c r="F529" s="196"/>
      <c r="G529" s="196"/>
      <c r="I529" s="187"/>
      <c r="J529" s="195"/>
      <c r="L529" s="264"/>
      <c r="M529" s="266"/>
      <c r="N529" s="267"/>
    </row>
    <row r="530" spans="6:14" ht="9.75" customHeight="1" x14ac:dyDescent="0.2">
      <c r="F530" s="196"/>
      <c r="G530" s="196"/>
      <c r="I530" s="187"/>
      <c r="J530" s="195"/>
      <c r="L530" s="264"/>
      <c r="M530" s="266"/>
      <c r="N530" s="267"/>
    </row>
    <row r="531" spans="6:14" ht="9.75" customHeight="1" x14ac:dyDescent="0.2">
      <c r="F531" s="196"/>
      <c r="G531" s="196"/>
      <c r="I531" s="187"/>
      <c r="J531" s="195"/>
      <c r="L531" s="264"/>
      <c r="M531" s="266"/>
      <c r="N531" s="267"/>
    </row>
    <row r="532" spans="6:14" ht="9.75" customHeight="1" x14ac:dyDescent="0.2">
      <c r="F532" s="196"/>
      <c r="G532" s="196"/>
      <c r="I532" s="187"/>
      <c r="J532" s="195"/>
      <c r="L532" s="264"/>
      <c r="M532" s="266"/>
      <c r="N532" s="267"/>
    </row>
    <row r="533" spans="6:14" ht="9.75" customHeight="1" x14ac:dyDescent="0.2">
      <c r="F533" s="196"/>
      <c r="G533" s="196"/>
      <c r="I533" s="187"/>
      <c r="J533" s="195"/>
      <c r="L533" s="264"/>
      <c r="M533" s="266"/>
      <c r="N533" s="267"/>
    </row>
    <row r="534" spans="6:14" ht="9.75" customHeight="1" x14ac:dyDescent="0.2">
      <c r="F534" s="196"/>
      <c r="G534" s="196"/>
      <c r="I534" s="187"/>
      <c r="J534" s="195"/>
      <c r="L534" s="264"/>
      <c r="M534" s="266"/>
      <c r="N534" s="267"/>
    </row>
    <row r="535" spans="6:14" ht="9.75" customHeight="1" x14ac:dyDescent="0.2">
      <c r="F535" s="196"/>
      <c r="G535" s="196"/>
      <c r="I535" s="187"/>
      <c r="J535" s="195"/>
      <c r="L535" s="264"/>
      <c r="M535" s="266"/>
      <c r="N535" s="267"/>
    </row>
    <row r="536" spans="6:14" ht="9.75" customHeight="1" x14ac:dyDescent="0.2">
      <c r="F536" s="196"/>
      <c r="G536" s="196"/>
      <c r="I536" s="187"/>
      <c r="J536" s="195"/>
      <c r="L536" s="264"/>
      <c r="M536" s="266"/>
      <c r="N536" s="267"/>
    </row>
    <row r="537" spans="6:14" ht="9.75" customHeight="1" x14ac:dyDescent="0.2">
      <c r="F537" s="196"/>
      <c r="G537" s="196"/>
      <c r="I537" s="187"/>
      <c r="J537" s="195"/>
      <c r="L537" s="264"/>
      <c r="M537" s="266"/>
      <c r="N537" s="267"/>
    </row>
    <row r="538" spans="6:14" ht="9.75" customHeight="1" x14ac:dyDescent="0.2">
      <c r="F538" s="196"/>
      <c r="G538" s="196"/>
      <c r="I538" s="187"/>
      <c r="J538" s="195"/>
      <c r="L538" s="264"/>
      <c r="M538" s="266"/>
      <c r="N538" s="267"/>
    </row>
    <row r="539" spans="6:14" ht="9.75" customHeight="1" x14ac:dyDescent="0.2">
      <c r="F539" s="196"/>
      <c r="G539" s="196"/>
      <c r="I539" s="187"/>
      <c r="J539" s="195"/>
      <c r="L539" s="264"/>
      <c r="M539" s="266"/>
      <c r="N539" s="267"/>
    </row>
    <row r="540" spans="6:14" ht="9.75" customHeight="1" x14ac:dyDescent="0.2">
      <c r="F540" s="196"/>
      <c r="G540" s="196"/>
      <c r="I540" s="187"/>
      <c r="J540" s="195"/>
      <c r="L540" s="264"/>
      <c r="M540" s="266"/>
      <c r="N540" s="267"/>
    </row>
    <row r="541" spans="6:14" ht="9.75" customHeight="1" x14ac:dyDescent="0.2">
      <c r="F541" s="196"/>
      <c r="G541" s="196"/>
      <c r="I541" s="187"/>
      <c r="J541" s="195"/>
      <c r="L541" s="264"/>
      <c r="M541" s="266"/>
      <c r="N541" s="267"/>
    </row>
    <row r="542" spans="6:14" ht="9.75" customHeight="1" x14ac:dyDescent="0.2">
      <c r="F542" s="196"/>
      <c r="G542" s="196"/>
      <c r="I542" s="187"/>
      <c r="J542" s="195"/>
      <c r="L542" s="264"/>
      <c r="M542" s="266"/>
      <c r="N542" s="267"/>
    </row>
    <row r="543" spans="6:14" ht="9.75" customHeight="1" x14ac:dyDescent="0.2">
      <c r="F543" s="196"/>
      <c r="G543" s="196"/>
      <c r="I543" s="187"/>
      <c r="J543" s="195"/>
      <c r="L543" s="264"/>
      <c r="M543" s="266"/>
      <c r="N543" s="267"/>
    </row>
    <row r="544" spans="6:14" ht="9.75" customHeight="1" x14ac:dyDescent="0.2">
      <c r="F544" s="196"/>
      <c r="G544" s="196"/>
      <c r="I544" s="187"/>
      <c r="J544" s="195"/>
      <c r="L544" s="264"/>
      <c r="M544" s="266"/>
      <c r="N544" s="267"/>
    </row>
    <row r="545" spans="6:14" ht="9.75" customHeight="1" x14ac:dyDescent="0.2">
      <c r="F545" s="196"/>
      <c r="G545" s="196"/>
      <c r="I545" s="187"/>
      <c r="J545" s="195"/>
      <c r="L545" s="264"/>
      <c r="M545" s="266"/>
      <c r="N545" s="267"/>
    </row>
    <row r="546" spans="6:14" ht="9.75" customHeight="1" x14ac:dyDescent="0.2">
      <c r="F546" s="196"/>
      <c r="G546" s="196"/>
      <c r="I546" s="187"/>
      <c r="J546" s="195"/>
      <c r="L546" s="264"/>
      <c r="M546" s="266"/>
      <c r="N546" s="267"/>
    </row>
    <row r="547" spans="6:14" ht="9.75" customHeight="1" x14ac:dyDescent="0.2">
      <c r="F547" s="196"/>
      <c r="G547" s="196"/>
      <c r="I547" s="187"/>
      <c r="J547" s="195"/>
      <c r="L547" s="264"/>
      <c r="M547" s="266"/>
      <c r="N547" s="267"/>
    </row>
    <row r="548" spans="6:14" ht="9.75" customHeight="1" x14ac:dyDescent="0.2">
      <c r="F548" s="196"/>
      <c r="G548" s="196"/>
      <c r="I548" s="187"/>
      <c r="J548" s="195"/>
      <c r="L548" s="264"/>
      <c r="M548" s="266"/>
      <c r="N548" s="267"/>
    </row>
    <row r="549" spans="6:14" ht="9.75" customHeight="1" x14ac:dyDescent="0.2">
      <c r="F549" s="196"/>
      <c r="G549" s="196"/>
      <c r="I549" s="187"/>
      <c r="J549" s="195"/>
      <c r="L549" s="264"/>
      <c r="M549" s="266"/>
      <c r="N549" s="267"/>
    </row>
    <row r="550" spans="6:14" ht="9.75" customHeight="1" x14ac:dyDescent="0.2">
      <c r="F550" s="196"/>
      <c r="G550" s="196"/>
      <c r="I550" s="187"/>
      <c r="J550" s="195"/>
      <c r="L550" s="264"/>
      <c r="M550" s="266"/>
      <c r="N550" s="267"/>
    </row>
    <row r="551" spans="6:14" ht="9.75" customHeight="1" x14ac:dyDescent="0.2">
      <c r="F551" s="196"/>
      <c r="G551" s="196"/>
      <c r="I551" s="187"/>
      <c r="J551" s="195"/>
      <c r="L551" s="264"/>
      <c r="M551" s="266"/>
      <c r="N551" s="267"/>
    </row>
    <row r="552" spans="6:14" ht="9.75" customHeight="1" x14ac:dyDescent="0.2">
      <c r="F552" s="196"/>
      <c r="G552" s="196"/>
      <c r="I552" s="187"/>
      <c r="J552" s="195"/>
      <c r="L552" s="264"/>
      <c r="M552" s="266"/>
      <c r="N552" s="267"/>
    </row>
    <row r="553" spans="6:14" ht="9.75" customHeight="1" x14ac:dyDescent="0.2">
      <c r="F553" s="196"/>
      <c r="G553" s="196"/>
      <c r="I553" s="187"/>
      <c r="J553" s="195"/>
      <c r="L553" s="264"/>
      <c r="M553" s="266"/>
      <c r="N553" s="267"/>
    </row>
    <row r="554" spans="6:14" ht="9.75" customHeight="1" x14ac:dyDescent="0.2">
      <c r="F554" s="196"/>
      <c r="G554" s="196"/>
      <c r="I554" s="187"/>
      <c r="J554" s="195"/>
      <c r="L554" s="264"/>
      <c r="M554" s="266"/>
      <c r="N554" s="267"/>
    </row>
    <row r="555" spans="6:14" ht="9.75" customHeight="1" x14ac:dyDescent="0.2">
      <c r="F555" s="196"/>
      <c r="G555" s="196"/>
      <c r="I555" s="187"/>
      <c r="J555" s="195"/>
      <c r="L555" s="264"/>
      <c r="M555" s="266"/>
      <c r="N555" s="267"/>
    </row>
    <row r="556" spans="6:14" ht="9.75" customHeight="1" x14ac:dyDescent="0.2">
      <c r="F556" s="196"/>
      <c r="G556" s="196"/>
      <c r="I556" s="187"/>
      <c r="J556" s="195"/>
      <c r="L556" s="264"/>
      <c r="M556" s="266"/>
      <c r="N556" s="267"/>
    </row>
    <row r="557" spans="6:14" ht="9.75" customHeight="1" x14ac:dyDescent="0.2">
      <c r="F557" s="196"/>
      <c r="G557" s="196"/>
      <c r="I557" s="187"/>
      <c r="J557" s="195"/>
      <c r="L557" s="264"/>
      <c r="M557" s="266"/>
      <c r="N557" s="267"/>
    </row>
    <row r="558" spans="6:14" ht="9.75" customHeight="1" x14ac:dyDescent="0.2">
      <c r="F558" s="196"/>
      <c r="G558" s="196"/>
      <c r="I558" s="187"/>
      <c r="J558" s="195"/>
      <c r="L558" s="264"/>
      <c r="M558" s="266"/>
      <c r="N558" s="267"/>
    </row>
    <row r="559" spans="6:14" ht="9.75" customHeight="1" x14ac:dyDescent="0.2">
      <c r="F559" s="196"/>
      <c r="G559" s="196"/>
      <c r="I559" s="187"/>
      <c r="J559" s="195"/>
      <c r="L559" s="264"/>
      <c r="M559" s="266"/>
      <c r="N559" s="267"/>
    </row>
    <row r="560" spans="6:14" ht="9.75" customHeight="1" x14ac:dyDescent="0.2">
      <c r="F560" s="196"/>
      <c r="G560" s="196"/>
      <c r="I560" s="187"/>
      <c r="J560" s="195"/>
      <c r="L560" s="264"/>
      <c r="M560" s="266"/>
      <c r="N560" s="267"/>
    </row>
    <row r="561" spans="6:14" ht="9.75" customHeight="1" x14ac:dyDescent="0.2">
      <c r="F561" s="196"/>
      <c r="G561" s="196"/>
      <c r="I561" s="187"/>
      <c r="J561" s="195"/>
      <c r="L561" s="264"/>
      <c r="M561" s="266"/>
      <c r="N561" s="267"/>
    </row>
    <row r="562" spans="6:14" ht="9.75" customHeight="1" x14ac:dyDescent="0.2">
      <c r="F562" s="196"/>
      <c r="G562" s="196"/>
      <c r="I562" s="187"/>
      <c r="J562" s="195"/>
      <c r="L562" s="264"/>
      <c r="M562" s="266"/>
      <c r="N562" s="267"/>
    </row>
    <row r="563" spans="6:14" ht="9.75" customHeight="1" x14ac:dyDescent="0.2">
      <c r="F563" s="196"/>
      <c r="G563" s="196"/>
      <c r="I563" s="187"/>
      <c r="J563" s="195"/>
      <c r="L563" s="264"/>
      <c r="M563" s="266"/>
      <c r="N563" s="267"/>
    </row>
    <row r="564" spans="6:14" ht="9.75" customHeight="1" x14ac:dyDescent="0.2">
      <c r="F564" s="196"/>
      <c r="G564" s="196"/>
      <c r="I564" s="187"/>
      <c r="J564" s="195"/>
      <c r="L564" s="264"/>
      <c r="M564" s="266"/>
      <c r="N564" s="267"/>
    </row>
    <row r="565" spans="6:14" ht="9.75" customHeight="1" x14ac:dyDescent="0.2">
      <c r="F565" s="196"/>
      <c r="G565" s="196"/>
      <c r="I565" s="187"/>
      <c r="J565" s="195"/>
      <c r="L565" s="264"/>
      <c r="M565" s="266"/>
      <c r="N565" s="267"/>
    </row>
    <row r="566" spans="6:14" ht="9.75" customHeight="1" x14ac:dyDescent="0.2">
      <c r="F566" s="196"/>
      <c r="G566" s="196"/>
      <c r="I566" s="187"/>
      <c r="J566" s="195"/>
      <c r="L566" s="264"/>
      <c r="M566" s="266"/>
      <c r="N566" s="267"/>
    </row>
    <row r="567" spans="6:14" ht="9.75" customHeight="1" x14ac:dyDescent="0.2">
      <c r="F567" s="196"/>
      <c r="G567" s="196"/>
      <c r="I567" s="187"/>
      <c r="J567" s="195"/>
      <c r="L567" s="264"/>
      <c r="M567" s="266"/>
      <c r="N567" s="267"/>
    </row>
    <row r="568" spans="6:14" ht="9.75" customHeight="1" x14ac:dyDescent="0.2">
      <c r="F568" s="196"/>
      <c r="G568" s="196"/>
      <c r="I568" s="187"/>
      <c r="J568" s="195"/>
      <c r="L568" s="264"/>
      <c r="M568" s="266"/>
      <c r="N568" s="267"/>
    </row>
    <row r="569" spans="6:14" ht="9.75" customHeight="1" x14ac:dyDescent="0.2">
      <c r="F569" s="196"/>
      <c r="G569" s="196"/>
      <c r="I569" s="187"/>
      <c r="J569" s="195"/>
      <c r="L569" s="264"/>
      <c r="M569" s="266"/>
      <c r="N569" s="267"/>
    </row>
    <row r="570" spans="6:14" ht="9.75" customHeight="1" x14ac:dyDescent="0.2">
      <c r="F570" s="196"/>
      <c r="G570" s="196"/>
      <c r="I570" s="187"/>
      <c r="J570" s="195"/>
      <c r="L570" s="264"/>
      <c r="M570" s="266"/>
      <c r="N570" s="267"/>
    </row>
    <row r="571" spans="6:14" ht="9.75" customHeight="1" x14ac:dyDescent="0.2">
      <c r="F571" s="196"/>
      <c r="G571" s="196"/>
      <c r="I571" s="187"/>
      <c r="J571" s="195"/>
      <c r="L571" s="264"/>
      <c r="M571" s="266"/>
      <c r="N571" s="267"/>
    </row>
    <row r="572" spans="6:14" ht="9.75" customHeight="1" x14ac:dyDescent="0.2">
      <c r="F572" s="196"/>
      <c r="G572" s="196"/>
      <c r="I572" s="187"/>
      <c r="J572" s="195"/>
      <c r="L572" s="264"/>
      <c r="M572" s="266"/>
      <c r="N572" s="267"/>
    </row>
    <row r="573" spans="6:14" ht="9.75" customHeight="1" x14ac:dyDescent="0.2">
      <c r="F573" s="196"/>
      <c r="G573" s="196"/>
      <c r="I573" s="187"/>
      <c r="J573" s="195"/>
      <c r="L573" s="264"/>
      <c r="M573" s="266"/>
      <c r="N573" s="267"/>
    </row>
    <row r="574" spans="6:14" ht="9.75" customHeight="1" x14ac:dyDescent="0.2">
      <c r="F574" s="196"/>
      <c r="G574" s="196"/>
      <c r="I574" s="187"/>
      <c r="J574" s="195"/>
      <c r="L574" s="264"/>
      <c r="M574" s="266"/>
      <c r="N574" s="267"/>
    </row>
    <row r="575" spans="6:14" ht="9.75" customHeight="1" x14ac:dyDescent="0.2">
      <c r="F575" s="196"/>
      <c r="G575" s="196"/>
      <c r="I575" s="187"/>
      <c r="J575" s="195"/>
      <c r="L575" s="264"/>
      <c r="M575" s="266"/>
      <c r="N575" s="267"/>
    </row>
    <row r="576" spans="6:14" ht="9.75" customHeight="1" x14ac:dyDescent="0.2">
      <c r="F576" s="196"/>
      <c r="G576" s="196"/>
      <c r="I576" s="187"/>
      <c r="J576" s="195"/>
      <c r="L576" s="264"/>
      <c r="M576" s="266"/>
      <c r="N576" s="267"/>
    </row>
    <row r="577" spans="6:14" ht="9.75" customHeight="1" x14ac:dyDescent="0.2">
      <c r="F577" s="196"/>
      <c r="G577" s="196"/>
      <c r="I577" s="187"/>
      <c r="J577" s="195"/>
      <c r="L577" s="264"/>
      <c r="M577" s="266"/>
      <c r="N577" s="267"/>
    </row>
    <row r="578" spans="6:14" ht="9.75" customHeight="1" x14ac:dyDescent="0.2">
      <c r="F578" s="196"/>
      <c r="G578" s="196"/>
      <c r="I578" s="187"/>
      <c r="J578" s="195"/>
      <c r="L578" s="264"/>
      <c r="M578" s="266"/>
      <c r="N578" s="267"/>
    </row>
    <row r="579" spans="6:14" ht="9.75" customHeight="1" x14ac:dyDescent="0.2">
      <c r="F579" s="196"/>
      <c r="G579" s="196"/>
      <c r="I579" s="187"/>
      <c r="J579" s="195"/>
      <c r="L579" s="264"/>
      <c r="M579" s="266"/>
      <c r="N579" s="267"/>
    </row>
    <row r="580" spans="6:14" ht="9.75" customHeight="1" x14ac:dyDescent="0.2">
      <c r="F580" s="196"/>
      <c r="G580" s="196"/>
      <c r="I580" s="187"/>
      <c r="J580" s="195"/>
      <c r="L580" s="264"/>
      <c r="M580" s="266"/>
      <c r="N580" s="267"/>
    </row>
    <row r="581" spans="6:14" ht="9.75" customHeight="1" x14ac:dyDescent="0.2">
      <c r="F581" s="196"/>
      <c r="G581" s="196"/>
      <c r="I581" s="187"/>
      <c r="J581" s="195"/>
      <c r="L581" s="264"/>
      <c r="M581" s="266"/>
      <c r="N581" s="267"/>
    </row>
    <row r="582" spans="6:14" ht="9.75" customHeight="1" x14ac:dyDescent="0.2">
      <c r="F582" s="196"/>
      <c r="G582" s="196"/>
      <c r="I582" s="187"/>
      <c r="J582" s="195"/>
      <c r="L582" s="264"/>
      <c r="M582" s="266"/>
      <c r="N582" s="267"/>
    </row>
    <row r="583" spans="6:14" ht="9.75" customHeight="1" x14ac:dyDescent="0.2">
      <c r="F583" s="196"/>
      <c r="G583" s="196"/>
      <c r="I583" s="187"/>
      <c r="J583" s="195"/>
      <c r="L583" s="264"/>
      <c r="M583" s="266"/>
      <c r="N583" s="267"/>
    </row>
    <row r="584" spans="6:14" ht="9.75" customHeight="1" x14ac:dyDescent="0.2">
      <c r="F584" s="196"/>
      <c r="G584" s="196"/>
      <c r="I584" s="187"/>
      <c r="J584" s="195"/>
      <c r="L584" s="264"/>
      <c r="M584" s="266"/>
      <c r="N584" s="267"/>
    </row>
    <row r="585" spans="6:14" ht="9.75" customHeight="1" x14ac:dyDescent="0.2">
      <c r="F585" s="196"/>
      <c r="G585" s="196"/>
      <c r="I585" s="187"/>
      <c r="J585" s="195"/>
      <c r="L585" s="264"/>
      <c r="M585" s="266"/>
      <c r="N585" s="267"/>
    </row>
    <row r="586" spans="6:14" ht="9.75" customHeight="1" x14ac:dyDescent="0.2">
      <c r="F586" s="196"/>
      <c r="G586" s="196"/>
      <c r="I586" s="187"/>
      <c r="J586" s="195"/>
      <c r="L586" s="264"/>
      <c r="M586" s="266"/>
      <c r="N586" s="267"/>
    </row>
    <row r="587" spans="6:14" ht="9.75" customHeight="1" x14ac:dyDescent="0.2">
      <c r="F587" s="196"/>
      <c r="G587" s="196"/>
      <c r="I587" s="187"/>
      <c r="J587" s="195"/>
      <c r="L587" s="264"/>
      <c r="M587" s="266"/>
      <c r="N587" s="267"/>
    </row>
    <row r="588" spans="6:14" ht="9.75" customHeight="1" x14ac:dyDescent="0.2">
      <c r="F588" s="196"/>
      <c r="G588" s="196"/>
      <c r="I588" s="187"/>
      <c r="J588" s="195"/>
      <c r="L588" s="264"/>
      <c r="M588" s="266"/>
      <c r="N588" s="267"/>
    </row>
    <row r="589" spans="6:14" ht="9.75" customHeight="1" x14ac:dyDescent="0.2">
      <c r="F589" s="196"/>
      <c r="G589" s="196"/>
      <c r="I589" s="187"/>
      <c r="J589" s="195"/>
      <c r="L589" s="264"/>
      <c r="M589" s="266"/>
      <c r="N589" s="267"/>
    </row>
    <row r="590" spans="6:14" ht="9.75" customHeight="1" x14ac:dyDescent="0.2">
      <c r="F590" s="196"/>
      <c r="G590" s="196"/>
      <c r="I590" s="187"/>
      <c r="J590" s="195"/>
      <c r="L590" s="264"/>
      <c r="M590" s="266"/>
      <c r="N590" s="267"/>
    </row>
    <row r="591" spans="6:14" ht="9.75" customHeight="1" x14ac:dyDescent="0.2">
      <c r="F591" s="196"/>
      <c r="G591" s="196"/>
      <c r="I591" s="187"/>
      <c r="J591" s="195"/>
      <c r="L591" s="264"/>
      <c r="M591" s="266"/>
      <c r="N591" s="267"/>
    </row>
    <row r="592" spans="6:14" ht="9.75" customHeight="1" x14ac:dyDescent="0.2">
      <c r="F592" s="196"/>
      <c r="G592" s="196"/>
      <c r="I592" s="187"/>
      <c r="J592" s="195"/>
      <c r="L592" s="264"/>
      <c r="M592" s="266"/>
      <c r="N592" s="267"/>
    </row>
    <row r="593" spans="6:14" ht="9.75" customHeight="1" x14ac:dyDescent="0.2">
      <c r="F593" s="196"/>
      <c r="G593" s="196"/>
      <c r="I593" s="187"/>
      <c r="J593" s="195"/>
      <c r="L593" s="264"/>
      <c r="M593" s="266"/>
      <c r="N593" s="267"/>
    </row>
    <row r="594" spans="6:14" ht="9.75" customHeight="1" x14ac:dyDescent="0.2">
      <c r="F594" s="196"/>
      <c r="G594" s="196"/>
      <c r="I594" s="187"/>
      <c r="J594" s="195"/>
      <c r="L594" s="264"/>
      <c r="M594" s="266"/>
      <c r="N594" s="267"/>
    </row>
    <row r="595" spans="6:14" ht="9.75" customHeight="1" x14ac:dyDescent="0.2">
      <c r="F595" s="196"/>
      <c r="G595" s="196"/>
      <c r="I595" s="187"/>
      <c r="J595" s="195"/>
      <c r="L595" s="264"/>
      <c r="M595" s="266"/>
      <c r="N595" s="267"/>
    </row>
    <row r="596" spans="6:14" ht="9.75" customHeight="1" x14ac:dyDescent="0.2">
      <c r="F596" s="196"/>
      <c r="G596" s="196"/>
      <c r="I596" s="187"/>
      <c r="J596" s="195"/>
      <c r="L596" s="264"/>
      <c r="M596" s="266"/>
      <c r="N596" s="267"/>
    </row>
    <row r="597" spans="6:14" ht="9.75" customHeight="1" x14ac:dyDescent="0.2">
      <c r="F597" s="196"/>
      <c r="G597" s="196"/>
      <c r="I597" s="187"/>
      <c r="J597" s="195"/>
      <c r="L597" s="264"/>
      <c r="M597" s="266"/>
      <c r="N597" s="267"/>
    </row>
    <row r="598" spans="6:14" ht="9.75" customHeight="1" x14ac:dyDescent="0.2">
      <c r="F598" s="196"/>
      <c r="G598" s="196"/>
      <c r="I598" s="187"/>
      <c r="J598" s="195"/>
      <c r="L598" s="264"/>
      <c r="M598" s="266"/>
      <c r="N598" s="267"/>
    </row>
    <row r="599" spans="6:14" ht="9.75" customHeight="1" x14ac:dyDescent="0.2">
      <c r="F599" s="196"/>
      <c r="G599" s="196"/>
      <c r="I599" s="187"/>
      <c r="J599" s="195"/>
      <c r="L599" s="264"/>
      <c r="M599" s="266"/>
      <c r="N599" s="267"/>
    </row>
    <row r="600" spans="6:14" ht="9.75" customHeight="1" x14ac:dyDescent="0.2">
      <c r="F600" s="196"/>
      <c r="G600" s="196"/>
      <c r="I600" s="187"/>
      <c r="J600" s="195"/>
      <c r="L600" s="264"/>
      <c r="M600" s="266"/>
      <c r="N600" s="267"/>
    </row>
    <row r="601" spans="6:14" ht="9.75" customHeight="1" x14ac:dyDescent="0.2">
      <c r="F601" s="196"/>
      <c r="G601" s="196"/>
      <c r="I601" s="187"/>
      <c r="J601" s="195"/>
      <c r="L601" s="264"/>
      <c r="M601" s="266"/>
      <c r="N601" s="267"/>
    </row>
    <row r="602" spans="6:14" ht="9.75" customHeight="1" x14ac:dyDescent="0.2">
      <c r="F602" s="196"/>
      <c r="G602" s="196"/>
      <c r="I602" s="187"/>
      <c r="J602" s="195"/>
      <c r="L602" s="264"/>
      <c r="M602" s="266"/>
      <c r="N602" s="267"/>
    </row>
    <row r="603" spans="6:14" ht="9.75" customHeight="1" x14ac:dyDescent="0.2">
      <c r="F603" s="196"/>
      <c r="G603" s="196"/>
      <c r="I603" s="187"/>
      <c r="J603" s="195"/>
      <c r="L603" s="264"/>
      <c r="M603" s="266"/>
      <c r="N603" s="267"/>
    </row>
    <row r="604" spans="6:14" ht="9.75" customHeight="1" x14ac:dyDescent="0.2">
      <c r="F604" s="196"/>
      <c r="G604" s="196"/>
      <c r="I604" s="187"/>
      <c r="J604" s="195"/>
      <c r="L604" s="264"/>
      <c r="M604" s="266"/>
      <c r="N604" s="267"/>
    </row>
    <row r="605" spans="6:14" ht="9.75" customHeight="1" x14ac:dyDescent="0.2">
      <c r="F605" s="196"/>
      <c r="G605" s="196"/>
      <c r="I605" s="187"/>
      <c r="J605" s="195"/>
      <c r="L605" s="264"/>
      <c r="M605" s="266"/>
      <c r="N605" s="267"/>
    </row>
    <row r="606" spans="6:14" ht="9.75" customHeight="1" x14ac:dyDescent="0.2">
      <c r="F606" s="196"/>
      <c r="G606" s="196"/>
      <c r="I606" s="187"/>
      <c r="J606" s="195"/>
      <c r="L606" s="264"/>
      <c r="M606" s="266"/>
      <c r="N606" s="267"/>
    </row>
    <row r="607" spans="6:14" ht="9.75" customHeight="1" x14ac:dyDescent="0.2">
      <c r="F607" s="196"/>
      <c r="G607" s="196"/>
      <c r="I607" s="187"/>
      <c r="J607" s="195"/>
      <c r="L607" s="264"/>
      <c r="M607" s="266"/>
      <c r="N607" s="267"/>
    </row>
    <row r="608" spans="6:14" ht="9.75" customHeight="1" x14ac:dyDescent="0.2">
      <c r="F608" s="196"/>
      <c r="G608" s="196"/>
      <c r="I608" s="187"/>
      <c r="J608" s="195"/>
      <c r="L608" s="264"/>
      <c r="M608" s="266"/>
      <c r="N608" s="267"/>
    </row>
    <row r="609" spans="6:14" ht="9.75" customHeight="1" x14ac:dyDescent="0.2">
      <c r="F609" s="196"/>
      <c r="G609" s="196"/>
      <c r="I609" s="187"/>
      <c r="J609" s="195"/>
      <c r="L609" s="264"/>
      <c r="M609" s="266"/>
      <c r="N609" s="267"/>
    </row>
    <row r="610" spans="6:14" ht="9.75" customHeight="1" x14ac:dyDescent="0.2">
      <c r="F610" s="196"/>
      <c r="G610" s="196"/>
      <c r="I610" s="187"/>
      <c r="J610" s="195"/>
      <c r="L610" s="264"/>
      <c r="M610" s="266"/>
      <c r="N610" s="267"/>
    </row>
    <row r="611" spans="6:14" ht="9.75" customHeight="1" x14ac:dyDescent="0.2">
      <c r="F611" s="196"/>
      <c r="G611" s="196"/>
      <c r="I611" s="187"/>
      <c r="J611" s="195"/>
      <c r="L611" s="264"/>
      <c r="M611" s="266"/>
      <c r="N611" s="267"/>
    </row>
    <row r="612" spans="6:14" ht="9.75" customHeight="1" x14ac:dyDescent="0.2">
      <c r="F612" s="196"/>
      <c r="G612" s="196"/>
      <c r="I612" s="187"/>
      <c r="J612" s="195"/>
      <c r="L612" s="264"/>
      <c r="M612" s="266"/>
      <c r="N612" s="267"/>
    </row>
    <row r="613" spans="6:14" ht="9.75" customHeight="1" x14ac:dyDescent="0.2">
      <c r="F613" s="196"/>
      <c r="G613" s="196"/>
      <c r="I613" s="187"/>
      <c r="J613" s="195"/>
      <c r="L613" s="264"/>
      <c r="M613" s="266"/>
      <c r="N613" s="267"/>
    </row>
    <row r="614" spans="6:14" ht="9.75" customHeight="1" x14ac:dyDescent="0.2">
      <c r="F614" s="196"/>
      <c r="G614" s="196"/>
      <c r="I614" s="187"/>
      <c r="J614" s="195"/>
      <c r="L614" s="264"/>
      <c r="M614" s="266"/>
      <c r="N614" s="267"/>
    </row>
    <row r="615" spans="6:14" ht="9.75" customHeight="1" x14ac:dyDescent="0.2">
      <c r="F615" s="196"/>
      <c r="G615" s="196"/>
      <c r="I615" s="187"/>
      <c r="J615" s="195"/>
      <c r="L615" s="264"/>
      <c r="M615" s="266"/>
      <c r="N615" s="267"/>
    </row>
    <row r="616" spans="6:14" ht="9.75" customHeight="1" x14ac:dyDescent="0.2">
      <c r="F616" s="196"/>
      <c r="G616" s="196"/>
      <c r="I616" s="187"/>
      <c r="J616" s="195"/>
      <c r="L616" s="264"/>
      <c r="M616" s="266"/>
      <c r="N616" s="267"/>
    </row>
    <row r="617" spans="6:14" ht="9.75" customHeight="1" x14ac:dyDescent="0.2">
      <c r="F617" s="196"/>
      <c r="G617" s="196"/>
      <c r="I617" s="187"/>
      <c r="J617" s="195"/>
      <c r="L617" s="264"/>
      <c r="M617" s="266"/>
      <c r="N617" s="267"/>
    </row>
    <row r="618" spans="6:14" ht="9.75" customHeight="1" x14ac:dyDescent="0.2">
      <c r="F618" s="196"/>
      <c r="G618" s="196"/>
      <c r="I618" s="187"/>
      <c r="J618" s="195"/>
      <c r="L618" s="264"/>
      <c r="M618" s="266"/>
      <c r="N618" s="267"/>
    </row>
    <row r="619" spans="6:14" ht="9.75" customHeight="1" x14ac:dyDescent="0.2">
      <c r="F619" s="196"/>
      <c r="G619" s="196"/>
      <c r="I619" s="187"/>
      <c r="J619" s="195"/>
      <c r="L619" s="264"/>
      <c r="M619" s="266"/>
      <c r="N619" s="267"/>
    </row>
    <row r="620" spans="6:14" ht="9.75" customHeight="1" x14ac:dyDescent="0.2">
      <c r="F620" s="196"/>
      <c r="G620" s="196"/>
      <c r="I620" s="187"/>
      <c r="J620" s="195"/>
      <c r="L620" s="264"/>
      <c r="M620" s="266"/>
      <c r="N620" s="267"/>
    </row>
    <row r="621" spans="6:14" ht="9.75" customHeight="1" x14ac:dyDescent="0.2">
      <c r="F621" s="196"/>
      <c r="G621" s="196"/>
      <c r="I621" s="187"/>
      <c r="J621" s="195"/>
      <c r="L621" s="264"/>
      <c r="M621" s="266"/>
      <c r="N621" s="267"/>
    </row>
    <row r="622" spans="6:14" ht="9.75" customHeight="1" x14ac:dyDescent="0.2">
      <c r="F622" s="196"/>
      <c r="G622" s="196"/>
      <c r="I622" s="187"/>
      <c r="J622" s="195"/>
      <c r="L622" s="264"/>
      <c r="M622" s="266"/>
      <c r="N622" s="267"/>
    </row>
    <row r="623" spans="6:14" ht="9.75" customHeight="1" x14ac:dyDescent="0.2">
      <c r="F623" s="196"/>
      <c r="G623" s="196"/>
      <c r="I623" s="187"/>
      <c r="J623" s="195"/>
      <c r="L623" s="264"/>
      <c r="M623" s="266"/>
      <c r="N623" s="267"/>
    </row>
    <row r="624" spans="6:14" ht="9.75" customHeight="1" x14ac:dyDescent="0.2">
      <c r="F624" s="196"/>
      <c r="G624" s="196"/>
      <c r="I624" s="187"/>
      <c r="J624" s="195"/>
      <c r="L624" s="264"/>
      <c r="M624" s="266"/>
      <c r="N624" s="267"/>
    </row>
    <row r="625" spans="6:14" ht="9.75" customHeight="1" x14ac:dyDescent="0.2">
      <c r="F625" s="196"/>
      <c r="G625" s="196"/>
      <c r="I625" s="187"/>
      <c r="J625" s="195"/>
      <c r="L625" s="264"/>
      <c r="M625" s="266"/>
      <c r="N625" s="267"/>
    </row>
    <row r="626" spans="6:14" ht="9.75" customHeight="1" x14ac:dyDescent="0.2">
      <c r="F626" s="196"/>
      <c r="G626" s="196"/>
      <c r="I626" s="187"/>
      <c r="J626" s="195"/>
      <c r="L626" s="264"/>
      <c r="M626" s="266"/>
      <c r="N626" s="267"/>
    </row>
    <row r="627" spans="6:14" ht="9.75" customHeight="1" x14ac:dyDescent="0.2">
      <c r="F627" s="196"/>
      <c r="G627" s="196"/>
      <c r="I627" s="187"/>
      <c r="J627" s="195"/>
      <c r="L627" s="264"/>
      <c r="M627" s="266"/>
      <c r="N627" s="267"/>
    </row>
    <row r="628" spans="6:14" ht="9.75" customHeight="1" x14ac:dyDescent="0.2">
      <c r="F628" s="196"/>
      <c r="G628" s="196"/>
      <c r="I628" s="187"/>
      <c r="J628" s="195"/>
      <c r="L628" s="264"/>
      <c r="M628" s="266"/>
      <c r="N628" s="267"/>
    </row>
    <row r="629" spans="6:14" ht="9.75" customHeight="1" x14ac:dyDescent="0.2">
      <c r="F629" s="196"/>
      <c r="G629" s="196"/>
      <c r="I629" s="187"/>
      <c r="J629" s="195"/>
      <c r="L629" s="264"/>
      <c r="M629" s="266"/>
      <c r="N629" s="267"/>
    </row>
    <row r="630" spans="6:14" ht="9.75" customHeight="1" x14ac:dyDescent="0.2">
      <c r="F630" s="196"/>
      <c r="G630" s="196"/>
      <c r="I630" s="187"/>
      <c r="J630" s="195"/>
      <c r="L630" s="264"/>
      <c r="M630" s="266"/>
      <c r="N630" s="267"/>
    </row>
    <row r="631" spans="6:14" ht="9.75" customHeight="1" x14ac:dyDescent="0.2">
      <c r="F631" s="196"/>
      <c r="G631" s="196"/>
      <c r="I631" s="187"/>
      <c r="J631" s="195"/>
      <c r="L631" s="264"/>
      <c r="M631" s="266"/>
      <c r="N631" s="267"/>
    </row>
    <row r="632" spans="6:14" ht="9.75" customHeight="1" x14ac:dyDescent="0.2">
      <c r="F632" s="196"/>
      <c r="G632" s="196"/>
      <c r="I632" s="187"/>
      <c r="J632" s="195"/>
      <c r="L632" s="264"/>
      <c r="M632" s="266"/>
      <c r="N632" s="267"/>
    </row>
    <row r="633" spans="6:14" ht="9.75" customHeight="1" x14ac:dyDescent="0.2">
      <c r="F633" s="196"/>
      <c r="G633" s="196"/>
      <c r="I633" s="187"/>
      <c r="J633" s="195"/>
      <c r="L633" s="264"/>
      <c r="M633" s="266"/>
      <c r="N633" s="267"/>
    </row>
    <row r="634" spans="6:14" ht="9.75" customHeight="1" x14ac:dyDescent="0.2">
      <c r="F634" s="196"/>
      <c r="G634" s="196"/>
      <c r="I634" s="187"/>
      <c r="J634" s="195"/>
      <c r="L634" s="264"/>
      <c r="M634" s="266"/>
      <c r="N634" s="267"/>
    </row>
    <row r="635" spans="6:14" ht="9.75" customHeight="1" x14ac:dyDescent="0.2">
      <c r="F635" s="196"/>
      <c r="G635" s="196"/>
      <c r="I635" s="187"/>
      <c r="J635" s="195"/>
      <c r="L635" s="264"/>
      <c r="M635" s="266"/>
      <c r="N635" s="267"/>
    </row>
    <row r="636" spans="6:14" ht="9.75" customHeight="1" x14ac:dyDescent="0.2">
      <c r="F636" s="196"/>
      <c r="G636" s="196"/>
      <c r="I636" s="187"/>
      <c r="J636" s="195"/>
      <c r="L636" s="264"/>
      <c r="M636" s="266"/>
      <c r="N636" s="267"/>
    </row>
    <row r="637" spans="6:14" ht="9.75" customHeight="1" x14ac:dyDescent="0.2">
      <c r="F637" s="196"/>
      <c r="G637" s="196"/>
      <c r="I637" s="187"/>
      <c r="J637" s="195"/>
      <c r="L637" s="264"/>
      <c r="M637" s="266"/>
      <c r="N637" s="267"/>
    </row>
    <row r="638" spans="6:14" ht="9.75" customHeight="1" x14ac:dyDescent="0.2">
      <c r="F638" s="196"/>
      <c r="G638" s="196"/>
      <c r="I638" s="187"/>
      <c r="J638" s="195"/>
      <c r="L638" s="264"/>
      <c r="M638" s="266"/>
      <c r="N638" s="267"/>
    </row>
    <row r="639" spans="6:14" ht="9.75" customHeight="1" x14ac:dyDescent="0.2">
      <c r="F639" s="196"/>
      <c r="G639" s="196"/>
      <c r="I639" s="187"/>
      <c r="J639" s="195"/>
      <c r="L639" s="264"/>
      <c r="M639" s="266"/>
      <c r="N639" s="267"/>
    </row>
    <row r="640" spans="6:14" ht="9.75" customHeight="1" x14ac:dyDescent="0.2">
      <c r="F640" s="196"/>
      <c r="G640" s="196"/>
      <c r="I640" s="187"/>
      <c r="J640" s="195"/>
      <c r="L640" s="264"/>
      <c r="M640" s="266"/>
      <c r="N640" s="267"/>
    </row>
    <row r="641" spans="6:14" ht="9.75" customHeight="1" x14ac:dyDescent="0.2">
      <c r="F641" s="196"/>
      <c r="G641" s="196"/>
      <c r="I641" s="187"/>
      <c r="J641" s="195"/>
      <c r="L641" s="264"/>
      <c r="M641" s="266"/>
      <c r="N641" s="267"/>
    </row>
    <row r="642" spans="6:14" ht="9.75" customHeight="1" x14ac:dyDescent="0.2">
      <c r="F642" s="196"/>
      <c r="G642" s="196"/>
      <c r="I642" s="187"/>
      <c r="J642" s="195"/>
      <c r="L642" s="264"/>
      <c r="M642" s="266"/>
      <c r="N642" s="267"/>
    </row>
    <row r="643" spans="6:14" ht="9.75" customHeight="1" x14ac:dyDescent="0.2">
      <c r="F643" s="196"/>
      <c r="G643" s="196"/>
      <c r="I643" s="187"/>
      <c r="J643" s="195"/>
      <c r="L643" s="264"/>
      <c r="M643" s="266"/>
      <c r="N643" s="267"/>
    </row>
    <row r="644" spans="6:14" ht="9.75" customHeight="1" x14ac:dyDescent="0.2">
      <c r="F644" s="196"/>
      <c r="G644" s="196"/>
      <c r="I644" s="187"/>
      <c r="J644" s="195"/>
      <c r="L644" s="264"/>
      <c r="M644" s="266"/>
      <c r="N644" s="267"/>
    </row>
    <row r="645" spans="6:14" ht="9.75" customHeight="1" x14ac:dyDescent="0.2">
      <c r="F645" s="196"/>
      <c r="G645" s="196"/>
      <c r="I645" s="187"/>
      <c r="J645" s="195"/>
      <c r="L645" s="264"/>
      <c r="M645" s="266"/>
      <c r="N645" s="267"/>
    </row>
    <row r="646" spans="6:14" ht="9.75" customHeight="1" x14ac:dyDescent="0.2">
      <c r="F646" s="196"/>
      <c r="G646" s="196"/>
      <c r="I646" s="187"/>
      <c r="J646" s="195"/>
      <c r="L646" s="264"/>
      <c r="M646" s="266"/>
      <c r="N646" s="267"/>
    </row>
    <row r="647" spans="6:14" ht="9.75" customHeight="1" x14ac:dyDescent="0.2">
      <c r="F647" s="196"/>
      <c r="G647" s="196"/>
      <c r="I647" s="187"/>
      <c r="J647" s="195"/>
      <c r="L647" s="264"/>
      <c r="M647" s="266"/>
      <c r="N647" s="267"/>
    </row>
    <row r="648" spans="6:14" ht="9.75" customHeight="1" x14ac:dyDescent="0.2">
      <c r="F648" s="196"/>
      <c r="G648" s="196"/>
      <c r="I648" s="187"/>
      <c r="J648" s="195"/>
      <c r="L648" s="264"/>
      <c r="M648" s="266"/>
      <c r="N648" s="267"/>
    </row>
    <row r="649" spans="6:14" ht="9.75" customHeight="1" x14ac:dyDescent="0.2">
      <c r="F649" s="196"/>
      <c r="G649" s="196"/>
      <c r="I649" s="187"/>
      <c r="J649" s="195"/>
      <c r="L649" s="264"/>
      <c r="M649" s="266"/>
      <c r="N649" s="267"/>
    </row>
    <row r="650" spans="6:14" ht="9.75" customHeight="1" x14ac:dyDescent="0.2">
      <c r="F650" s="196"/>
      <c r="G650" s="196"/>
      <c r="I650" s="187"/>
      <c r="J650" s="195"/>
      <c r="L650" s="264"/>
      <c r="M650" s="266"/>
      <c r="N650" s="267"/>
    </row>
    <row r="651" spans="6:14" ht="9.75" customHeight="1" x14ac:dyDescent="0.2">
      <c r="F651" s="196"/>
      <c r="G651" s="196"/>
      <c r="I651" s="187"/>
      <c r="J651" s="195"/>
      <c r="L651" s="264"/>
      <c r="M651" s="266"/>
      <c r="N651" s="267"/>
    </row>
    <row r="652" spans="6:14" ht="9.75" customHeight="1" x14ac:dyDescent="0.2">
      <c r="F652" s="196"/>
      <c r="G652" s="196"/>
      <c r="I652" s="187"/>
      <c r="J652" s="195"/>
      <c r="L652" s="264"/>
      <c r="M652" s="266"/>
      <c r="N652" s="267"/>
    </row>
    <row r="653" spans="6:14" ht="9.75" customHeight="1" x14ac:dyDescent="0.2">
      <c r="F653" s="196"/>
      <c r="G653" s="196"/>
      <c r="I653" s="187"/>
      <c r="J653" s="195"/>
      <c r="L653" s="264"/>
      <c r="M653" s="266"/>
      <c r="N653" s="267"/>
    </row>
    <row r="654" spans="6:14" ht="9.75" customHeight="1" x14ac:dyDescent="0.2">
      <c r="F654" s="196"/>
      <c r="G654" s="196"/>
      <c r="I654" s="187"/>
      <c r="J654" s="195"/>
      <c r="L654" s="264"/>
      <c r="M654" s="266"/>
      <c r="N654" s="267"/>
    </row>
    <row r="655" spans="6:14" ht="9.75" customHeight="1" x14ac:dyDescent="0.2">
      <c r="F655" s="196"/>
      <c r="G655" s="196"/>
      <c r="I655" s="187"/>
      <c r="J655" s="195"/>
      <c r="L655" s="264"/>
      <c r="M655" s="266"/>
      <c r="N655" s="267"/>
    </row>
    <row r="656" spans="6:14" ht="9.75" customHeight="1" x14ac:dyDescent="0.2">
      <c r="F656" s="196"/>
      <c r="G656" s="196"/>
      <c r="I656" s="187"/>
      <c r="J656" s="195"/>
      <c r="L656" s="264"/>
      <c r="M656" s="266"/>
      <c r="N656" s="267"/>
    </row>
    <row r="657" spans="6:14" ht="9.75" customHeight="1" x14ac:dyDescent="0.2">
      <c r="F657" s="196"/>
      <c r="G657" s="196"/>
      <c r="I657" s="187"/>
      <c r="J657" s="195"/>
      <c r="L657" s="264"/>
      <c r="M657" s="266"/>
      <c r="N657" s="267"/>
    </row>
    <row r="658" spans="6:14" ht="9.75" customHeight="1" x14ac:dyDescent="0.2">
      <c r="F658" s="196"/>
      <c r="G658" s="196"/>
      <c r="I658" s="187"/>
      <c r="J658" s="195"/>
      <c r="L658" s="264"/>
      <c r="M658" s="266"/>
      <c r="N658" s="267"/>
    </row>
    <row r="659" spans="6:14" ht="9.75" customHeight="1" x14ac:dyDescent="0.2">
      <c r="F659" s="196"/>
      <c r="G659" s="196"/>
      <c r="I659" s="187"/>
      <c r="J659" s="195"/>
      <c r="L659" s="264"/>
      <c r="M659" s="266"/>
      <c r="N659" s="267"/>
    </row>
    <row r="660" spans="6:14" ht="9.75" customHeight="1" x14ac:dyDescent="0.2">
      <c r="F660" s="196"/>
      <c r="G660" s="196"/>
      <c r="I660" s="187"/>
      <c r="J660" s="195"/>
      <c r="L660" s="264"/>
      <c r="M660" s="266"/>
      <c r="N660" s="267"/>
    </row>
    <row r="661" spans="6:14" ht="9.75" customHeight="1" x14ac:dyDescent="0.2">
      <c r="F661" s="196"/>
      <c r="G661" s="196"/>
      <c r="I661" s="187"/>
      <c r="J661" s="195"/>
      <c r="L661" s="264"/>
      <c r="M661" s="266"/>
      <c r="N661" s="267"/>
    </row>
    <row r="662" spans="6:14" ht="9.75" customHeight="1" x14ac:dyDescent="0.2">
      <c r="F662" s="196"/>
      <c r="G662" s="196"/>
      <c r="I662" s="187"/>
      <c r="J662" s="195"/>
      <c r="L662" s="264"/>
      <c r="M662" s="266"/>
      <c r="N662" s="267"/>
    </row>
    <row r="663" spans="6:14" ht="9.75" customHeight="1" x14ac:dyDescent="0.2">
      <c r="F663" s="196"/>
      <c r="G663" s="196"/>
      <c r="I663" s="187"/>
      <c r="J663" s="195"/>
      <c r="L663" s="264"/>
      <c r="M663" s="266"/>
      <c r="N663" s="267"/>
    </row>
    <row r="664" spans="6:14" ht="9.75" customHeight="1" x14ac:dyDescent="0.2">
      <c r="F664" s="196"/>
      <c r="G664" s="196"/>
      <c r="I664" s="187"/>
      <c r="J664" s="195"/>
      <c r="L664" s="264"/>
      <c r="M664" s="266"/>
      <c r="N664" s="267"/>
    </row>
    <row r="665" spans="6:14" ht="9.75" customHeight="1" x14ac:dyDescent="0.2">
      <c r="F665" s="196"/>
      <c r="G665" s="196"/>
      <c r="I665" s="187"/>
      <c r="J665" s="195"/>
      <c r="L665" s="264"/>
      <c r="M665" s="266"/>
      <c r="N665" s="267"/>
    </row>
    <row r="666" spans="6:14" ht="9.75" customHeight="1" x14ac:dyDescent="0.2">
      <c r="F666" s="196"/>
      <c r="G666" s="196"/>
      <c r="I666" s="187"/>
      <c r="J666" s="195"/>
      <c r="L666" s="264"/>
      <c r="M666" s="266"/>
      <c r="N666" s="267"/>
    </row>
    <row r="667" spans="6:14" ht="9.75" customHeight="1" x14ac:dyDescent="0.2">
      <c r="F667" s="196"/>
      <c r="G667" s="196"/>
      <c r="I667" s="187"/>
      <c r="J667" s="195"/>
      <c r="L667" s="264"/>
      <c r="M667" s="266"/>
      <c r="N667" s="267"/>
    </row>
    <row r="668" spans="6:14" ht="9.75" customHeight="1" x14ac:dyDescent="0.2">
      <c r="F668" s="196"/>
      <c r="G668" s="196"/>
      <c r="I668" s="187"/>
      <c r="J668" s="195"/>
      <c r="L668" s="264"/>
      <c r="M668" s="266"/>
      <c r="N668" s="267"/>
    </row>
    <row r="669" spans="6:14" ht="9.75" customHeight="1" x14ac:dyDescent="0.2">
      <c r="F669" s="196"/>
      <c r="G669" s="196"/>
      <c r="I669" s="187"/>
      <c r="J669" s="195"/>
      <c r="L669" s="264"/>
      <c r="M669" s="266"/>
      <c r="N669" s="267"/>
    </row>
    <row r="670" spans="6:14" ht="9.75" customHeight="1" x14ac:dyDescent="0.2">
      <c r="F670" s="196"/>
      <c r="G670" s="196"/>
      <c r="I670" s="187"/>
      <c r="J670" s="195"/>
      <c r="L670" s="264"/>
      <c r="M670" s="266"/>
      <c r="N670" s="267"/>
    </row>
    <row r="671" spans="6:14" ht="9.75" customHeight="1" x14ac:dyDescent="0.2">
      <c r="F671" s="196"/>
      <c r="G671" s="196"/>
      <c r="I671" s="187"/>
      <c r="J671" s="195"/>
      <c r="L671" s="264"/>
      <c r="M671" s="266"/>
      <c r="N671" s="267"/>
    </row>
    <row r="672" spans="6:14" ht="9.75" customHeight="1" x14ac:dyDescent="0.2">
      <c r="F672" s="196"/>
      <c r="G672" s="196"/>
      <c r="I672" s="187"/>
      <c r="J672" s="195"/>
      <c r="L672" s="264"/>
      <c r="M672" s="266"/>
      <c r="N672" s="267"/>
    </row>
    <row r="673" spans="6:14" ht="9.75" customHeight="1" x14ac:dyDescent="0.2">
      <c r="F673" s="196"/>
      <c r="G673" s="196"/>
      <c r="I673" s="187"/>
      <c r="J673" s="195"/>
      <c r="L673" s="264"/>
      <c r="M673" s="266"/>
      <c r="N673" s="267"/>
    </row>
    <row r="674" spans="6:14" ht="9.75" customHeight="1" x14ac:dyDescent="0.2">
      <c r="F674" s="196"/>
      <c r="G674" s="196"/>
      <c r="I674" s="187"/>
      <c r="J674" s="195"/>
      <c r="L674" s="264"/>
      <c r="M674" s="266"/>
      <c r="N674" s="267"/>
    </row>
    <row r="675" spans="6:14" ht="9.75" customHeight="1" x14ac:dyDescent="0.2">
      <c r="F675" s="196"/>
      <c r="G675" s="196"/>
      <c r="I675" s="187"/>
      <c r="J675" s="195"/>
      <c r="L675" s="264"/>
      <c r="M675" s="266"/>
      <c r="N675" s="267"/>
    </row>
    <row r="676" spans="6:14" ht="9.75" customHeight="1" x14ac:dyDescent="0.2">
      <c r="F676" s="196"/>
      <c r="G676" s="196"/>
      <c r="I676" s="187"/>
      <c r="J676" s="195"/>
      <c r="L676" s="264"/>
      <c r="M676" s="266"/>
      <c r="N676" s="267"/>
    </row>
    <row r="677" spans="6:14" ht="9.75" customHeight="1" x14ac:dyDescent="0.2">
      <c r="F677" s="196"/>
      <c r="G677" s="196"/>
      <c r="I677" s="187"/>
      <c r="J677" s="195"/>
      <c r="L677" s="264"/>
      <c r="M677" s="266"/>
      <c r="N677" s="267"/>
    </row>
    <row r="678" spans="6:14" ht="9.75" customHeight="1" x14ac:dyDescent="0.2">
      <c r="F678" s="196"/>
      <c r="G678" s="196"/>
      <c r="I678" s="187"/>
      <c r="J678" s="195"/>
      <c r="L678" s="264"/>
      <c r="M678" s="266"/>
      <c r="N678" s="267"/>
    </row>
    <row r="679" spans="6:14" ht="9.75" customHeight="1" x14ac:dyDescent="0.2">
      <c r="F679" s="196"/>
      <c r="G679" s="196"/>
      <c r="I679" s="187"/>
      <c r="J679" s="195"/>
      <c r="L679" s="264"/>
      <c r="M679" s="266"/>
      <c r="N679" s="267"/>
    </row>
    <row r="680" spans="6:14" ht="9.75" customHeight="1" x14ac:dyDescent="0.2">
      <c r="F680" s="196"/>
      <c r="G680" s="196"/>
      <c r="I680" s="187"/>
      <c r="J680" s="195"/>
      <c r="L680" s="264"/>
      <c r="M680" s="266"/>
      <c r="N680" s="267"/>
    </row>
    <row r="681" spans="6:14" ht="9.75" customHeight="1" x14ac:dyDescent="0.2">
      <c r="F681" s="196"/>
      <c r="G681" s="196"/>
      <c r="I681" s="187"/>
      <c r="J681" s="195"/>
      <c r="L681" s="264"/>
      <c r="M681" s="266"/>
      <c r="N681" s="267"/>
    </row>
    <row r="682" spans="6:14" ht="9.75" customHeight="1" x14ac:dyDescent="0.2">
      <c r="F682" s="196"/>
      <c r="G682" s="196"/>
      <c r="I682" s="187"/>
      <c r="J682" s="195"/>
      <c r="L682" s="264"/>
      <c r="M682" s="266"/>
      <c r="N682" s="267"/>
    </row>
    <row r="683" spans="6:14" ht="9.75" customHeight="1" x14ac:dyDescent="0.2">
      <c r="F683" s="196"/>
      <c r="G683" s="196"/>
      <c r="I683" s="187"/>
      <c r="J683" s="195"/>
      <c r="L683" s="264"/>
      <c r="M683" s="266"/>
      <c r="N683" s="267"/>
    </row>
    <row r="684" spans="6:14" ht="9.75" customHeight="1" x14ac:dyDescent="0.2">
      <c r="F684" s="196"/>
      <c r="G684" s="196"/>
      <c r="I684" s="187"/>
      <c r="J684" s="195"/>
      <c r="L684" s="264"/>
      <c r="M684" s="266"/>
      <c r="N684" s="267"/>
    </row>
    <row r="685" spans="6:14" ht="9.75" customHeight="1" x14ac:dyDescent="0.2">
      <c r="F685" s="196"/>
      <c r="G685" s="196"/>
      <c r="I685" s="187"/>
      <c r="J685" s="195"/>
      <c r="L685" s="264"/>
      <c r="M685" s="266"/>
      <c r="N685" s="267"/>
    </row>
    <row r="686" spans="6:14" ht="9.75" customHeight="1" x14ac:dyDescent="0.2">
      <c r="F686" s="196"/>
      <c r="G686" s="196"/>
      <c r="I686" s="187"/>
      <c r="J686" s="195"/>
      <c r="L686" s="264"/>
      <c r="M686" s="266"/>
      <c r="N686" s="267"/>
    </row>
    <row r="687" spans="6:14" ht="9.75" customHeight="1" x14ac:dyDescent="0.2">
      <c r="F687" s="196"/>
      <c r="G687" s="196"/>
      <c r="I687" s="187"/>
      <c r="J687" s="195"/>
      <c r="L687" s="264"/>
      <c r="M687" s="266"/>
      <c r="N687" s="267"/>
    </row>
    <row r="688" spans="6:14" ht="9.75" customHeight="1" x14ac:dyDescent="0.2">
      <c r="F688" s="196"/>
      <c r="G688" s="196"/>
      <c r="I688" s="187"/>
      <c r="J688" s="195"/>
      <c r="L688" s="264"/>
      <c r="M688" s="266"/>
      <c r="N688" s="267"/>
    </row>
    <row r="689" spans="6:14" ht="9.75" customHeight="1" x14ac:dyDescent="0.2">
      <c r="F689" s="196"/>
      <c r="G689" s="196"/>
      <c r="I689" s="187"/>
      <c r="J689" s="195"/>
      <c r="L689" s="264"/>
      <c r="M689" s="266"/>
      <c r="N689" s="267"/>
    </row>
    <row r="690" spans="6:14" ht="9.75" customHeight="1" x14ac:dyDescent="0.2">
      <c r="F690" s="196"/>
      <c r="G690" s="196"/>
      <c r="I690" s="187"/>
      <c r="J690" s="195"/>
      <c r="L690" s="264"/>
      <c r="M690" s="266"/>
      <c r="N690" s="267"/>
    </row>
    <row r="691" spans="6:14" ht="9.75" customHeight="1" x14ac:dyDescent="0.2">
      <c r="F691" s="196"/>
      <c r="G691" s="196"/>
      <c r="I691" s="187"/>
      <c r="J691" s="195"/>
      <c r="L691" s="264"/>
      <c r="M691" s="266"/>
      <c r="N691" s="267"/>
    </row>
    <row r="692" spans="6:14" ht="9.75" customHeight="1" x14ac:dyDescent="0.2">
      <c r="F692" s="196"/>
      <c r="G692" s="196"/>
      <c r="I692" s="187"/>
      <c r="J692" s="195"/>
      <c r="L692" s="264"/>
      <c r="M692" s="266"/>
      <c r="N692" s="267"/>
    </row>
    <row r="693" spans="6:14" ht="9.75" customHeight="1" x14ac:dyDescent="0.2">
      <c r="F693" s="196"/>
      <c r="G693" s="196"/>
      <c r="I693" s="187"/>
      <c r="J693" s="195"/>
      <c r="L693" s="264"/>
      <c r="M693" s="266"/>
      <c r="N693" s="267"/>
    </row>
    <row r="694" spans="6:14" ht="9.75" customHeight="1" x14ac:dyDescent="0.2">
      <c r="F694" s="196"/>
      <c r="G694" s="196"/>
      <c r="I694" s="187"/>
      <c r="J694" s="195"/>
      <c r="L694" s="264"/>
      <c r="M694" s="266"/>
      <c r="N694" s="267"/>
    </row>
    <row r="695" spans="6:14" ht="9.75" customHeight="1" x14ac:dyDescent="0.2">
      <c r="F695" s="196"/>
      <c r="G695" s="196"/>
      <c r="I695" s="187"/>
      <c r="J695" s="195"/>
      <c r="L695" s="264"/>
      <c r="M695" s="266"/>
      <c r="N695" s="267"/>
    </row>
    <row r="696" spans="6:14" ht="9.75" customHeight="1" x14ac:dyDescent="0.2">
      <c r="F696" s="196"/>
      <c r="G696" s="196"/>
      <c r="I696" s="187"/>
      <c r="J696" s="195"/>
      <c r="L696" s="264"/>
      <c r="M696" s="266"/>
      <c r="N696" s="267"/>
    </row>
    <row r="697" spans="6:14" ht="9.75" customHeight="1" x14ac:dyDescent="0.2">
      <c r="F697" s="196"/>
      <c r="G697" s="196"/>
      <c r="I697" s="187"/>
      <c r="J697" s="195"/>
      <c r="L697" s="264"/>
      <c r="M697" s="266"/>
      <c r="N697" s="267"/>
    </row>
    <row r="698" spans="6:14" ht="9.75" customHeight="1" x14ac:dyDescent="0.2">
      <c r="F698" s="196"/>
      <c r="G698" s="196"/>
      <c r="I698" s="187"/>
      <c r="J698" s="195"/>
      <c r="L698" s="264"/>
      <c r="M698" s="266"/>
      <c r="N698" s="267"/>
    </row>
    <row r="699" spans="6:14" ht="9.75" customHeight="1" x14ac:dyDescent="0.2">
      <c r="F699" s="196"/>
      <c r="G699" s="196"/>
      <c r="I699" s="187"/>
      <c r="J699" s="195"/>
      <c r="L699" s="264"/>
      <c r="M699" s="266"/>
      <c r="N699" s="267"/>
    </row>
    <row r="700" spans="6:14" ht="9.75" customHeight="1" x14ac:dyDescent="0.2">
      <c r="F700" s="196"/>
      <c r="G700" s="196"/>
      <c r="I700" s="187"/>
      <c r="J700" s="195"/>
      <c r="L700" s="264"/>
      <c r="M700" s="266"/>
      <c r="N700" s="267"/>
    </row>
    <row r="701" spans="6:14" ht="9.75" customHeight="1" x14ac:dyDescent="0.2">
      <c r="F701" s="196"/>
      <c r="G701" s="196"/>
      <c r="I701" s="187"/>
      <c r="J701" s="195"/>
      <c r="L701" s="264"/>
      <c r="M701" s="266"/>
      <c r="N701" s="267"/>
    </row>
    <row r="702" spans="6:14" ht="9.75" customHeight="1" x14ac:dyDescent="0.2">
      <c r="F702" s="196"/>
      <c r="G702" s="196"/>
      <c r="I702" s="187"/>
      <c r="J702" s="195"/>
      <c r="L702" s="264"/>
      <c r="M702" s="266"/>
      <c r="N702" s="267"/>
    </row>
    <row r="703" spans="6:14" ht="9.75" customHeight="1" x14ac:dyDescent="0.2">
      <c r="F703" s="196"/>
      <c r="G703" s="196"/>
      <c r="I703" s="187"/>
      <c r="J703" s="195"/>
      <c r="L703" s="264"/>
      <c r="M703" s="266"/>
      <c r="N703" s="267"/>
    </row>
    <row r="704" spans="6:14" ht="9.75" customHeight="1" x14ac:dyDescent="0.2">
      <c r="F704" s="196"/>
      <c r="G704" s="196"/>
      <c r="I704" s="187"/>
      <c r="J704" s="195"/>
      <c r="L704" s="264"/>
      <c r="M704" s="266"/>
      <c r="N704" s="267"/>
    </row>
    <row r="705" spans="6:14" ht="9.75" customHeight="1" x14ac:dyDescent="0.2">
      <c r="F705" s="196"/>
      <c r="G705" s="196"/>
      <c r="I705" s="187"/>
      <c r="J705" s="195"/>
      <c r="L705" s="264"/>
      <c r="M705" s="266"/>
      <c r="N705" s="267"/>
    </row>
    <row r="706" spans="6:14" ht="9.75" customHeight="1" x14ac:dyDescent="0.2">
      <c r="F706" s="196"/>
      <c r="G706" s="196"/>
      <c r="I706" s="187"/>
      <c r="J706" s="195"/>
      <c r="L706" s="264"/>
      <c r="M706" s="266"/>
      <c r="N706" s="267"/>
    </row>
    <row r="707" spans="6:14" ht="9.75" customHeight="1" x14ac:dyDescent="0.2">
      <c r="F707" s="196"/>
      <c r="G707" s="196"/>
      <c r="I707" s="187"/>
      <c r="J707" s="195"/>
      <c r="L707" s="264"/>
      <c r="M707" s="266"/>
      <c r="N707" s="267"/>
    </row>
    <row r="708" spans="6:14" ht="9.75" customHeight="1" x14ac:dyDescent="0.2">
      <c r="F708" s="196"/>
      <c r="G708" s="196"/>
      <c r="I708" s="187"/>
      <c r="J708" s="195"/>
      <c r="L708" s="264"/>
      <c r="M708" s="266"/>
      <c r="N708" s="267"/>
    </row>
    <row r="709" spans="6:14" ht="9.75" customHeight="1" x14ac:dyDescent="0.2">
      <c r="F709" s="196"/>
      <c r="G709" s="196"/>
      <c r="I709" s="187"/>
      <c r="J709" s="195"/>
      <c r="L709" s="264"/>
      <c r="M709" s="266"/>
      <c r="N709" s="267"/>
    </row>
    <row r="710" spans="6:14" ht="9.75" customHeight="1" x14ac:dyDescent="0.2">
      <c r="F710" s="196"/>
      <c r="G710" s="196"/>
      <c r="I710" s="187"/>
      <c r="J710" s="195"/>
      <c r="L710" s="264"/>
      <c r="M710" s="266"/>
      <c r="N710" s="267"/>
    </row>
    <row r="711" spans="6:14" ht="9.75" customHeight="1" x14ac:dyDescent="0.2">
      <c r="F711" s="196"/>
      <c r="G711" s="196"/>
      <c r="I711" s="187"/>
      <c r="J711" s="195"/>
      <c r="L711" s="264"/>
      <c r="M711" s="266"/>
      <c r="N711" s="267"/>
    </row>
    <row r="712" spans="6:14" ht="9.75" customHeight="1" x14ac:dyDescent="0.2">
      <c r="F712" s="196"/>
      <c r="G712" s="196"/>
      <c r="I712" s="187"/>
      <c r="J712" s="195"/>
      <c r="L712" s="264"/>
      <c r="M712" s="266"/>
      <c r="N712" s="267"/>
    </row>
    <row r="713" spans="6:14" ht="9.75" customHeight="1" x14ac:dyDescent="0.2">
      <c r="F713" s="196"/>
      <c r="G713" s="196"/>
      <c r="I713" s="187"/>
      <c r="J713" s="195"/>
      <c r="L713" s="264"/>
      <c r="M713" s="266"/>
      <c r="N713" s="267"/>
    </row>
    <row r="714" spans="6:14" ht="9.75" customHeight="1" x14ac:dyDescent="0.2">
      <c r="F714" s="196"/>
      <c r="G714" s="196"/>
      <c r="I714" s="187"/>
      <c r="J714" s="195"/>
      <c r="L714" s="264"/>
      <c r="M714" s="266"/>
      <c r="N714" s="267"/>
    </row>
    <row r="715" spans="6:14" ht="9.75" customHeight="1" x14ac:dyDescent="0.2">
      <c r="F715" s="196"/>
      <c r="G715" s="196"/>
      <c r="I715" s="187"/>
      <c r="J715" s="195"/>
      <c r="L715" s="264"/>
      <c r="M715" s="266"/>
      <c r="N715" s="267"/>
    </row>
    <row r="716" spans="6:14" ht="9.75" customHeight="1" x14ac:dyDescent="0.2">
      <c r="F716" s="196"/>
      <c r="G716" s="196"/>
      <c r="I716" s="187"/>
      <c r="J716" s="195"/>
      <c r="L716" s="264"/>
      <c r="M716" s="266"/>
      <c r="N716" s="267"/>
    </row>
    <row r="717" spans="6:14" ht="9.75" customHeight="1" x14ac:dyDescent="0.2">
      <c r="F717" s="196"/>
      <c r="G717" s="196"/>
      <c r="I717" s="187"/>
      <c r="J717" s="195"/>
      <c r="L717" s="264"/>
      <c r="M717" s="266"/>
      <c r="N717" s="267"/>
    </row>
    <row r="718" spans="6:14" ht="9.75" customHeight="1" x14ac:dyDescent="0.2">
      <c r="F718" s="196"/>
      <c r="G718" s="196"/>
      <c r="I718" s="187"/>
      <c r="J718" s="195"/>
      <c r="L718" s="264"/>
      <c r="M718" s="266"/>
      <c r="N718" s="267"/>
    </row>
    <row r="719" spans="6:14" ht="9.75" customHeight="1" x14ac:dyDescent="0.2">
      <c r="F719" s="196"/>
      <c r="G719" s="196"/>
      <c r="I719" s="187"/>
      <c r="J719" s="195"/>
      <c r="L719" s="264"/>
      <c r="M719" s="266"/>
      <c r="N719" s="267"/>
    </row>
    <row r="720" spans="6:14" ht="9.75" customHeight="1" x14ac:dyDescent="0.2">
      <c r="F720" s="196"/>
      <c r="G720" s="196"/>
      <c r="I720" s="187"/>
      <c r="J720" s="195"/>
      <c r="L720" s="264"/>
      <c r="M720" s="266"/>
      <c r="N720" s="267"/>
    </row>
    <row r="721" spans="6:14" ht="9.75" customHeight="1" x14ac:dyDescent="0.2">
      <c r="F721" s="196"/>
      <c r="G721" s="196"/>
      <c r="I721" s="187"/>
      <c r="J721" s="195"/>
      <c r="L721" s="264"/>
      <c r="M721" s="266"/>
      <c r="N721" s="267"/>
    </row>
    <row r="722" spans="6:14" ht="9.75" customHeight="1" x14ac:dyDescent="0.2">
      <c r="F722" s="196"/>
      <c r="G722" s="196"/>
      <c r="I722" s="187"/>
      <c r="J722" s="195"/>
      <c r="L722" s="264"/>
      <c r="M722" s="266"/>
      <c r="N722" s="267"/>
    </row>
    <row r="723" spans="6:14" ht="9.75" customHeight="1" x14ac:dyDescent="0.2">
      <c r="F723" s="196"/>
      <c r="G723" s="196"/>
      <c r="I723" s="187"/>
      <c r="J723" s="195"/>
      <c r="L723" s="264"/>
      <c r="M723" s="266"/>
      <c r="N723" s="267"/>
    </row>
    <row r="724" spans="6:14" ht="9.75" customHeight="1" x14ac:dyDescent="0.2">
      <c r="F724" s="196"/>
      <c r="G724" s="196"/>
      <c r="I724" s="187"/>
      <c r="J724" s="195"/>
      <c r="L724" s="264"/>
      <c r="M724" s="266"/>
      <c r="N724" s="267"/>
    </row>
    <row r="725" spans="6:14" ht="9.75" customHeight="1" x14ac:dyDescent="0.2">
      <c r="F725" s="196"/>
      <c r="G725" s="196"/>
      <c r="I725" s="187"/>
      <c r="J725" s="195"/>
      <c r="L725" s="264"/>
      <c r="M725" s="266"/>
      <c r="N725" s="267"/>
    </row>
    <row r="726" spans="6:14" ht="9.75" customHeight="1" x14ac:dyDescent="0.2">
      <c r="F726" s="196"/>
      <c r="G726" s="196"/>
      <c r="I726" s="187"/>
      <c r="J726" s="195"/>
      <c r="L726" s="264"/>
      <c r="M726" s="266"/>
      <c r="N726" s="267"/>
    </row>
    <row r="727" spans="6:14" ht="9.75" customHeight="1" x14ac:dyDescent="0.2">
      <c r="F727" s="196"/>
      <c r="G727" s="196"/>
      <c r="I727" s="187"/>
      <c r="J727" s="195"/>
      <c r="L727" s="264"/>
      <c r="M727" s="266"/>
      <c r="N727" s="267"/>
    </row>
    <row r="728" spans="6:14" ht="9.75" customHeight="1" x14ac:dyDescent="0.2">
      <c r="F728" s="196"/>
      <c r="G728" s="196"/>
      <c r="I728" s="187"/>
      <c r="J728" s="195"/>
      <c r="L728" s="264"/>
      <c r="M728" s="266"/>
      <c r="N728" s="267"/>
    </row>
    <row r="729" spans="6:14" ht="9.75" customHeight="1" x14ac:dyDescent="0.2">
      <c r="F729" s="196"/>
      <c r="G729" s="196"/>
      <c r="I729" s="187"/>
      <c r="J729" s="195"/>
      <c r="L729" s="264"/>
      <c r="M729" s="266"/>
      <c r="N729" s="267"/>
    </row>
    <row r="730" spans="6:14" ht="9.75" customHeight="1" x14ac:dyDescent="0.2">
      <c r="F730" s="196"/>
      <c r="G730" s="196"/>
      <c r="I730" s="187"/>
      <c r="J730" s="195"/>
      <c r="L730" s="264"/>
      <c r="M730" s="266"/>
      <c r="N730" s="267"/>
    </row>
    <row r="731" spans="6:14" ht="9.75" customHeight="1" x14ac:dyDescent="0.2">
      <c r="F731" s="196"/>
      <c r="G731" s="196"/>
      <c r="I731" s="187"/>
      <c r="J731" s="195"/>
      <c r="L731" s="264"/>
      <c r="M731" s="266"/>
      <c r="N731" s="267"/>
    </row>
    <row r="732" spans="6:14" ht="9.75" customHeight="1" x14ac:dyDescent="0.2">
      <c r="F732" s="196"/>
      <c r="G732" s="196"/>
      <c r="I732" s="187"/>
      <c r="J732" s="195"/>
      <c r="L732" s="264"/>
      <c r="M732" s="266"/>
      <c r="N732" s="267"/>
    </row>
    <row r="733" spans="6:14" ht="9.75" customHeight="1" x14ac:dyDescent="0.2">
      <c r="F733" s="196"/>
      <c r="G733" s="196"/>
      <c r="I733" s="187"/>
      <c r="J733" s="195"/>
      <c r="L733" s="264"/>
      <c r="M733" s="266"/>
      <c r="N733" s="267"/>
    </row>
    <row r="734" spans="6:14" ht="9.75" customHeight="1" x14ac:dyDescent="0.2">
      <c r="F734" s="196"/>
      <c r="G734" s="196"/>
      <c r="I734" s="187"/>
      <c r="J734" s="195"/>
      <c r="L734" s="264"/>
      <c r="M734" s="266"/>
      <c r="N734" s="267"/>
    </row>
    <row r="735" spans="6:14" ht="9.75" customHeight="1" x14ac:dyDescent="0.2">
      <c r="F735" s="196"/>
      <c r="G735" s="196"/>
      <c r="I735" s="187"/>
      <c r="J735" s="195"/>
      <c r="L735" s="264"/>
      <c r="M735" s="266"/>
      <c r="N735" s="267"/>
    </row>
    <row r="736" spans="6:14" ht="9.75" customHeight="1" x14ac:dyDescent="0.2">
      <c r="F736" s="196"/>
      <c r="G736" s="196"/>
      <c r="I736" s="187"/>
      <c r="J736" s="195"/>
      <c r="L736" s="264"/>
      <c r="M736" s="266"/>
      <c r="N736" s="267"/>
    </row>
    <row r="737" spans="6:14" ht="9.75" customHeight="1" x14ac:dyDescent="0.2">
      <c r="F737" s="196"/>
      <c r="G737" s="196"/>
      <c r="I737" s="187"/>
      <c r="J737" s="195"/>
      <c r="L737" s="264"/>
      <c r="M737" s="266"/>
      <c r="N737" s="267"/>
    </row>
    <row r="738" spans="6:14" ht="9.75" customHeight="1" x14ac:dyDescent="0.2">
      <c r="F738" s="196"/>
      <c r="G738" s="196"/>
      <c r="I738" s="187"/>
      <c r="J738" s="195"/>
      <c r="L738" s="264"/>
      <c r="M738" s="266"/>
      <c r="N738" s="267"/>
    </row>
    <row r="739" spans="6:14" ht="9.75" customHeight="1" x14ac:dyDescent="0.2">
      <c r="F739" s="196"/>
      <c r="G739" s="196"/>
      <c r="I739" s="187"/>
      <c r="J739" s="195"/>
      <c r="L739" s="264"/>
      <c r="M739" s="266"/>
      <c r="N739" s="267"/>
    </row>
    <row r="740" spans="6:14" ht="9.75" customHeight="1" x14ac:dyDescent="0.2">
      <c r="F740" s="196"/>
      <c r="G740" s="196"/>
      <c r="I740" s="187"/>
      <c r="J740" s="195"/>
      <c r="L740" s="264"/>
      <c r="M740" s="266"/>
      <c r="N740" s="267"/>
    </row>
    <row r="741" spans="6:14" ht="9.75" customHeight="1" x14ac:dyDescent="0.2">
      <c r="F741" s="196"/>
      <c r="G741" s="196"/>
      <c r="I741" s="187"/>
      <c r="J741" s="195"/>
      <c r="L741" s="264"/>
      <c r="M741" s="266"/>
      <c r="N741" s="267"/>
    </row>
    <row r="742" spans="6:14" ht="9.75" customHeight="1" x14ac:dyDescent="0.2">
      <c r="F742" s="196"/>
      <c r="G742" s="196"/>
      <c r="I742" s="187"/>
      <c r="J742" s="195"/>
      <c r="L742" s="264"/>
      <c r="M742" s="266"/>
      <c r="N742" s="267"/>
    </row>
    <row r="743" spans="6:14" ht="9.75" customHeight="1" x14ac:dyDescent="0.2">
      <c r="F743" s="196"/>
      <c r="G743" s="196"/>
      <c r="I743" s="187"/>
      <c r="J743" s="195"/>
      <c r="L743" s="264"/>
      <c r="M743" s="266"/>
      <c r="N743" s="267"/>
    </row>
    <row r="744" spans="6:14" ht="9.75" customHeight="1" x14ac:dyDescent="0.2">
      <c r="F744" s="196"/>
      <c r="G744" s="196"/>
      <c r="I744" s="187"/>
      <c r="J744" s="195"/>
      <c r="L744" s="264"/>
      <c r="M744" s="266"/>
      <c r="N744" s="267"/>
    </row>
    <row r="745" spans="6:14" ht="9.75" customHeight="1" x14ac:dyDescent="0.2">
      <c r="F745" s="196"/>
      <c r="G745" s="196"/>
      <c r="I745" s="187"/>
      <c r="J745" s="195"/>
      <c r="L745" s="264"/>
      <c r="M745" s="266"/>
      <c r="N745" s="267"/>
    </row>
    <row r="746" spans="6:14" ht="9.75" customHeight="1" x14ac:dyDescent="0.2">
      <c r="F746" s="196"/>
      <c r="G746" s="196"/>
      <c r="I746" s="187"/>
      <c r="J746" s="195"/>
      <c r="L746" s="264"/>
      <c r="M746" s="266"/>
      <c r="N746" s="267"/>
    </row>
    <row r="747" spans="6:14" ht="9.75" customHeight="1" x14ac:dyDescent="0.2">
      <c r="F747" s="196"/>
      <c r="G747" s="196"/>
      <c r="I747" s="187"/>
      <c r="J747" s="195"/>
      <c r="L747" s="264"/>
      <c r="M747" s="266"/>
      <c r="N747" s="267"/>
    </row>
    <row r="748" spans="6:14" ht="9.75" customHeight="1" x14ac:dyDescent="0.2">
      <c r="F748" s="196"/>
      <c r="G748" s="196"/>
      <c r="I748" s="187"/>
      <c r="J748" s="195"/>
      <c r="L748" s="264"/>
      <c r="M748" s="266"/>
      <c r="N748" s="267"/>
    </row>
    <row r="749" spans="6:14" ht="9.75" customHeight="1" x14ac:dyDescent="0.2">
      <c r="F749" s="196"/>
      <c r="G749" s="196"/>
      <c r="I749" s="187"/>
      <c r="J749" s="195"/>
      <c r="L749" s="264"/>
      <c r="M749" s="266"/>
      <c r="N749" s="267"/>
    </row>
    <row r="750" spans="6:14" ht="9.75" customHeight="1" x14ac:dyDescent="0.2">
      <c r="F750" s="196"/>
      <c r="G750" s="196"/>
      <c r="I750" s="187"/>
      <c r="J750" s="195"/>
      <c r="L750" s="264"/>
      <c r="M750" s="266"/>
      <c r="N750" s="267"/>
    </row>
    <row r="751" spans="6:14" ht="9.75" customHeight="1" x14ac:dyDescent="0.2">
      <c r="F751" s="196"/>
      <c r="G751" s="196"/>
      <c r="I751" s="187"/>
      <c r="J751" s="195"/>
      <c r="L751" s="264"/>
      <c r="M751" s="266"/>
      <c r="N751" s="267"/>
    </row>
    <row r="752" spans="6:14" ht="9.75" customHeight="1" x14ac:dyDescent="0.2">
      <c r="F752" s="196"/>
      <c r="G752" s="196"/>
      <c r="I752" s="187"/>
      <c r="J752" s="195"/>
      <c r="L752" s="264"/>
      <c r="M752" s="266"/>
      <c r="N752" s="267"/>
    </row>
    <row r="753" spans="6:14" ht="9.75" customHeight="1" x14ac:dyDescent="0.2">
      <c r="F753" s="196"/>
      <c r="G753" s="196"/>
      <c r="I753" s="187"/>
      <c r="J753" s="195"/>
      <c r="L753" s="264"/>
      <c r="M753" s="266"/>
      <c r="N753" s="267"/>
    </row>
    <row r="754" spans="6:14" ht="9.75" customHeight="1" x14ac:dyDescent="0.2">
      <c r="F754" s="196"/>
      <c r="G754" s="196"/>
      <c r="I754" s="187"/>
      <c r="J754" s="195"/>
      <c r="L754" s="264"/>
      <c r="M754" s="266"/>
      <c r="N754" s="267"/>
    </row>
    <row r="755" spans="6:14" ht="9.75" customHeight="1" x14ac:dyDescent="0.2">
      <c r="F755" s="196"/>
      <c r="G755" s="196"/>
      <c r="I755" s="187"/>
      <c r="J755" s="195"/>
      <c r="L755" s="264"/>
      <c r="M755" s="266"/>
      <c r="N755" s="267"/>
    </row>
    <row r="756" spans="6:14" ht="9.75" customHeight="1" x14ac:dyDescent="0.2">
      <c r="F756" s="196"/>
      <c r="G756" s="196"/>
      <c r="I756" s="187"/>
      <c r="J756" s="195"/>
      <c r="L756" s="264"/>
      <c r="M756" s="266"/>
      <c r="N756" s="267"/>
    </row>
    <row r="757" spans="6:14" ht="9.75" customHeight="1" x14ac:dyDescent="0.2">
      <c r="F757" s="196"/>
      <c r="G757" s="196"/>
      <c r="I757" s="187"/>
      <c r="J757" s="195"/>
      <c r="L757" s="264"/>
      <c r="M757" s="266"/>
      <c r="N757" s="267"/>
    </row>
    <row r="758" spans="6:14" ht="9.75" customHeight="1" x14ac:dyDescent="0.2">
      <c r="F758" s="196"/>
      <c r="G758" s="196"/>
      <c r="I758" s="187"/>
      <c r="J758" s="195"/>
      <c r="L758" s="264"/>
      <c r="M758" s="266"/>
      <c r="N758" s="267"/>
    </row>
    <row r="759" spans="6:14" ht="9.75" customHeight="1" x14ac:dyDescent="0.2">
      <c r="F759" s="196"/>
      <c r="G759" s="196"/>
      <c r="I759" s="187"/>
      <c r="J759" s="195"/>
      <c r="L759" s="264"/>
      <c r="M759" s="266"/>
      <c r="N759" s="267"/>
    </row>
    <row r="760" spans="6:14" ht="9.75" customHeight="1" x14ac:dyDescent="0.2">
      <c r="F760" s="196"/>
      <c r="G760" s="196"/>
      <c r="I760" s="187"/>
      <c r="J760" s="195"/>
      <c r="L760" s="264"/>
      <c r="M760" s="266"/>
      <c r="N760" s="267"/>
    </row>
    <row r="761" spans="6:14" ht="9.75" customHeight="1" x14ac:dyDescent="0.2">
      <c r="F761" s="196"/>
      <c r="G761" s="196"/>
      <c r="I761" s="187"/>
      <c r="J761" s="195"/>
      <c r="L761" s="264"/>
      <c r="M761" s="266"/>
      <c r="N761" s="267"/>
    </row>
    <row r="762" spans="6:14" ht="9.75" customHeight="1" x14ac:dyDescent="0.2">
      <c r="F762" s="196"/>
      <c r="G762" s="196"/>
      <c r="I762" s="187"/>
      <c r="J762" s="195"/>
      <c r="L762" s="264"/>
      <c r="M762" s="266"/>
      <c r="N762" s="267"/>
    </row>
    <row r="763" spans="6:14" ht="9.75" customHeight="1" x14ac:dyDescent="0.2">
      <c r="F763" s="196"/>
      <c r="G763" s="196"/>
      <c r="I763" s="187"/>
      <c r="J763" s="195"/>
      <c r="L763" s="264"/>
      <c r="M763" s="266"/>
      <c r="N763" s="267"/>
    </row>
    <row r="764" spans="6:14" ht="9.75" customHeight="1" x14ac:dyDescent="0.2">
      <c r="F764" s="196"/>
      <c r="G764" s="196"/>
      <c r="I764" s="187"/>
      <c r="J764" s="195"/>
      <c r="L764" s="264"/>
      <c r="M764" s="266"/>
      <c r="N764" s="267"/>
    </row>
    <row r="765" spans="6:14" ht="9.75" customHeight="1" x14ac:dyDescent="0.2">
      <c r="F765" s="196"/>
      <c r="G765" s="196"/>
      <c r="I765" s="187"/>
      <c r="J765" s="195"/>
      <c r="L765" s="264"/>
      <c r="M765" s="266"/>
      <c r="N765" s="267"/>
    </row>
    <row r="766" spans="6:14" ht="9.75" customHeight="1" x14ac:dyDescent="0.2">
      <c r="F766" s="196"/>
      <c r="G766" s="196"/>
      <c r="I766" s="187"/>
      <c r="J766" s="195"/>
      <c r="L766" s="264"/>
      <c r="M766" s="266"/>
      <c r="N766" s="267"/>
    </row>
    <row r="767" spans="6:14" ht="9.75" customHeight="1" x14ac:dyDescent="0.2">
      <c r="F767" s="196"/>
      <c r="G767" s="196"/>
      <c r="I767" s="187"/>
      <c r="J767" s="195"/>
      <c r="L767" s="264"/>
      <c r="M767" s="266"/>
      <c r="N767" s="267"/>
    </row>
    <row r="768" spans="6:14" ht="9.75" customHeight="1" x14ac:dyDescent="0.2">
      <c r="F768" s="196"/>
      <c r="G768" s="196"/>
      <c r="I768" s="187"/>
      <c r="J768" s="195"/>
      <c r="L768" s="264"/>
      <c r="M768" s="266"/>
      <c r="N768" s="267"/>
    </row>
    <row r="769" spans="6:14" ht="9.75" customHeight="1" x14ac:dyDescent="0.2">
      <c r="F769" s="196"/>
      <c r="G769" s="196"/>
      <c r="I769" s="187"/>
      <c r="J769" s="195"/>
      <c r="L769" s="264"/>
      <c r="M769" s="266"/>
      <c r="N769" s="267"/>
    </row>
    <row r="770" spans="6:14" ht="9.75" customHeight="1" x14ac:dyDescent="0.2">
      <c r="F770" s="196"/>
      <c r="G770" s="196"/>
      <c r="I770" s="187"/>
      <c r="J770" s="195"/>
      <c r="L770" s="264"/>
      <c r="M770" s="266"/>
      <c r="N770" s="267"/>
    </row>
    <row r="771" spans="6:14" ht="9.75" customHeight="1" x14ac:dyDescent="0.2">
      <c r="F771" s="196"/>
      <c r="G771" s="196"/>
      <c r="I771" s="187"/>
      <c r="J771" s="195"/>
      <c r="L771" s="264"/>
      <c r="M771" s="266"/>
      <c r="N771" s="267"/>
    </row>
    <row r="772" spans="6:14" ht="9.75" customHeight="1" x14ac:dyDescent="0.2">
      <c r="F772" s="196"/>
      <c r="G772" s="196"/>
      <c r="I772" s="187"/>
      <c r="J772" s="195"/>
      <c r="L772" s="264"/>
      <c r="M772" s="266"/>
      <c r="N772" s="267"/>
    </row>
    <row r="773" spans="6:14" ht="9.75" customHeight="1" x14ac:dyDescent="0.2">
      <c r="F773" s="196"/>
      <c r="G773" s="196"/>
      <c r="I773" s="187"/>
      <c r="J773" s="195"/>
      <c r="L773" s="264"/>
      <c r="M773" s="266"/>
      <c r="N773" s="267"/>
    </row>
    <row r="774" spans="6:14" ht="9.75" customHeight="1" x14ac:dyDescent="0.2">
      <c r="F774" s="196"/>
      <c r="G774" s="196"/>
      <c r="I774" s="187"/>
      <c r="J774" s="195"/>
      <c r="L774" s="264"/>
      <c r="M774" s="266"/>
      <c r="N774" s="267"/>
    </row>
    <row r="775" spans="6:14" ht="9.75" customHeight="1" x14ac:dyDescent="0.2">
      <c r="F775" s="196"/>
      <c r="G775" s="196"/>
      <c r="I775" s="187"/>
      <c r="J775" s="195"/>
      <c r="L775" s="264"/>
      <c r="M775" s="266"/>
      <c r="N775" s="267"/>
    </row>
    <row r="776" spans="6:14" ht="9.75" customHeight="1" x14ac:dyDescent="0.2">
      <c r="F776" s="196"/>
      <c r="G776" s="196"/>
      <c r="I776" s="187"/>
      <c r="J776" s="195"/>
      <c r="L776" s="264"/>
      <c r="M776" s="266"/>
      <c r="N776" s="267"/>
    </row>
    <row r="777" spans="6:14" ht="9.75" customHeight="1" x14ac:dyDescent="0.2">
      <c r="F777" s="196"/>
      <c r="G777" s="196"/>
      <c r="I777" s="187"/>
      <c r="J777" s="195"/>
      <c r="L777" s="264"/>
      <c r="M777" s="266"/>
      <c r="N777" s="267"/>
    </row>
    <row r="778" spans="6:14" ht="9.75" customHeight="1" x14ac:dyDescent="0.2">
      <c r="F778" s="196"/>
      <c r="G778" s="196"/>
      <c r="I778" s="187"/>
      <c r="J778" s="195"/>
      <c r="L778" s="264"/>
      <c r="M778" s="266"/>
      <c r="N778" s="267"/>
    </row>
    <row r="779" spans="6:14" ht="9.75" customHeight="1" x14ac:dyDescent="0.2">
      <c r="F779" s="196"/>
      <c r="G779" s="196"/>
      <c r="I779" s="187"/>
      <c r="J779" s="195"/>
      <c r="L779" s="264"/>
      <c r="M779" s="266"/>
      <c r="N779" s="267"/>
    </row>
    <row r="780" spans="6:14" ht="9.75" customHeight="1" x14ac:dyDescent="0.2">
      <c r="F780" s="196"/>
      <c r="G780" s="196"/>
      <c r="I780" s="187"/>
      <c r="J780" s="195"/>
      <c r="L780" s="264"/>
      <c r="M780" s="266"/>
      <c r="N780" s="267"/>
    </row>
    <row r="781" spans="6:14" ht="9.75" customHeight="1" x14ac:dyDescent="0.2">
      <c r="F781" s="196"/>
      <c r="G781" s="196"/>
      <c r="I781" s="187"/>
      <c r="J781" s="195"/>
      <c r="L781" s="264"/>
      <c r="M781" s="266"/>
      <c r="N781" s="267"/>
    </row>
    <row r="782" spans="6:14" ht="9.75" customHeight="1" x14ac:dyDescent="0.2">
      <c r="F782" s="196"/>
      <c r="G782" s="196"/>
      <c r="I782" s="187"/>
      <c r="J782" s="195"/>
      <c r="L782" s="264"/>
      <c r="M782" s="266"/>
      <c r="N782" s="267"/>
    </row>
    <row r="783" spans="6:14" ht="9.75" customHeight="1" x14ac:dyDescent="0.2">
      <c r="F783" s="196"/>
      <c r="G783" s="196"/>
      <c r="I783" s="187"/>
      <c r="J783" s="195"/>
      <c r="L783" s="264"/>
      <c r="M783" s="266"/>
      <c r="N783" s="267"/>
    </row>
    <row r="784" spans="6:14" ht="9.75" customHeight="1" x14ac:dyDescent="0.2">
      <c r="F784" s="196"/>
      <c r="G784" s="196"/>
      <c r="I784" s="187"/>
      <c r="J784" s="195"/>
      <c r="L784" s="264"/>
      <c r="M784" s="266"/>
      <c r="N784" s="267"/>
    </row>
    <row r="785" spans="6:14" ht="9.75" customHeight="1" x14ac:dyDescent="0.2">
      <c r="F785" s="196"/>
      <c r="G785" s="196"/>
      <c r="I785" s="187"/>
      <c r="J785" s="195"/>
      <c r="L785" s="264"/>
      <c r="M785" s="266"/>
      <c r="N785" s="267"/>
    </row>
    <row r="786" spans="6:14" ht="9.75" customHeight="1" x14ac:dyDescent="0.2">
      <c r="F786" s="196"/>
      <c r="G786" s="196"/>
      <c r="I786" s="187"/>
      <c r="J786" s="195"/>
      <c r="L786" s="264"/>
      <c r="M786" s="266"/>
      <c r="N786" s="267"/>
    </row>
    <row r="787" spans="6:14" ht="9.75" customHeight="1" x14ac:dyDescent="0.2">
      <c r="F787" s="196"/>
      <c r="G787" s="196"/>
      <c r="I787" s="187"/>
      <c r="J787" s="195"/>
      <c r="L787" s="264"/>
      <c r="M787" s="266"/>
      <c r="N787" s="267"/>
    </row>
    <row r="788" spans="6:14" ht="9.75" customHeight="1" x14ac:dyDescent="0.2">
      <c r="F788" s="196"/>
      <c r="G788" s="196"/>
      <c r="I788" s="187"/>
      <c r="J788" s="195"/>
      <c r="L788" s="264"/>
      <c r="M788" s="266"/>
      <c r="N788" s="267"/>
    </row>
    <row r="789" spans="6:14" ht="9.75" customHeight="1" x14ac:dyDescent="0.2">
      <c r="F789" s="196"/>
      <c r="G789" s="196"/>
      <c r="I789" s="187"/>
      <c r="J789" s="195"/>
      <c r="L789" s="264"/>
      <c r="M789" s="266"/>
      <c r="N789" s="267"/>
    </row>
    <row r="790" spans="6:14" ht="9.75" customHeight="1" x14ac:dyDescent="0.2">
      <c r="F790" s="196"/>
      <c r="G790" s="196"/>
      <c r="I790" s="187"/>
      <c r="J790" s="195"/>
      <c r="L790" s="264"/>
      <c r="M790" s="266"/>
      <c r="N790" s="267"/>
    </row>
    <row r="791" spans="6:14" ht="9.75" customHeight="1" x14ac:dyDescent="0.2">
      <c r="F791" s="196"/>
      <c r="G791" s="196"/>
      <c r="I791" s="187"/>
      <c r="J791" s="195"/>
      <c r="L791" s="264"/>
      <c r="M791" s="266"/>
      <c r="N791" s="267"/>
    </row>
    <row r="792" spans="6:14" ht="9.75" customHeight="1" x14ac:dyDescent="0.2">
      <c r="F792" s="196"/>
      <c r="G792" s="196"/>
      <c r="I792" s="187"/>
      <c r="J792" s="195"/>
      <c r="L792" s="264"/>
      <c r="M792" s="266"/>
      <c r="N792" s="267"/>
    </row>
    <row r="793" spans="6:14" ht="9.75" customHeight="1" x14ac:dyDescent="0.2">
      <c r="F793" s="196"/>
      <c r="G793" s="196"/>
      <c r="I793" s="187"/>
      <c r="J793" s="195"/>
      <c r="L793" s="264"/>
      <c r="M793" s="266"/>
      <c r="N793" s="267"/>
    </row>
    <row r="794" spans="6:14" ht="9.75" customHeight="1" x14ac:dyDescent="0.2">
      <c r="F794" s="196"/>
      <c r="G794" s="196"/>
      <c r="I794" s="187"/>
      <c r="J794" s="195"/>
      <c r="L794" s="264"/>
      <c r="M794" s="266"/>
      <c r="N794" s="267"/>
    </row>
    <row r="795" spans="6:14" ht="9.75" customHeight="1" x14ac:dyDescent="0.2">
      <c r="F795" s="196"/>
      <c r="G795" s="196"/>
      <c r="I795" s="187"/>
      <c r="J795" s="195"/>
      <c r="L795" s="264"/>
      <c r="M795" s="266"/>
      <c r="N795" s="267"/>
    </row>
    <row r="796" spans="6:14" ht="9.75" customHeight="1" x14ac:dyDescent="0.2">
      <c r="F796" s="196"/>
      <c r="G796" s="196"/>
      <c r="I796" s="187"/>
      <c r="J796" s="195"/>
      <c r="L796" s="264"/>
      <c r="M796" s="266"/>
      <c r="N796" s="267"/>
    </row>
    <row r="797" spans="6:14" ht="9.75" customHeight="1" x14ac:dyDescent="0.2">
      <c r="F797" s="196"/>
      <c r="G797" s="196"/>
      <c r="I797" s="187"/>
      <c r="J797" s="195"/>
      <c r="L797" s="264"/>
      <c r="M797" s="266"/>
      <c r="N797" s="267"/>
    </row>
    <row r="798" spans="6:14" ht="9.75" customHeight="1" x14ac:dyDescent="0.2">
      <c r="F798" s="196"/>
      <c r="G798" s="196"/>
      <c r="I798" s="187"/>
      <c r="J798" s="195"/>
      <c r="L798" s="264"/>
      <c r="M798" s="266"/>
      <c r="N798" s="267"/>
    </row>
    <row r="799" spans="6:14" ht="9.75" customHeight="1" x14ac:dyDescent="0.2">
      <c r="F799" s="196"/>
      <c r="G799" s="196"/>
      <c r="I799" s="187"/>
      <c r="J799" s="195"/>
      <c r="L799" s="264"/>
      <c r="M799" s="266"/>
      <c r="N799" s="267"/>
    </row>
    <row r="800" spans="6:14" ht="9.75" customHeight="1" x14ac:dyDescent="0.2">
      <c r="F800" s="196"/>
      <c r="G800" s="196"/>
      <c r="I800" s="187"/>
      <c r="J800" s="195"/>
      <c r="L800" s="264"/>
      <c r="M800" s="266"/>
      <c r="N800" s="267"/>
    </row>
    <row r="801" spans="6:14" ht="9.75" customHeight="1" x14ac:dyDescent="0.2">
      <c r="F801" s="196"/>
      <c r="G801" s="196"/>
      <c r="I801" s="187"/>
      <c r="J801" s="195"/>
      <c r="L801" s="264"/>
      <c r="M801" s="266"/>
      <c r="N801" s="267"/>
    </row>
    <row r="802" spans="6:14" ht="9.75" customHeight="1" x14ac:dyDescent="0.2">
      <c r="F802" s="196"/>
      <c r="G802" s="196"/>
      <c r="I802" s="187"/>
      <c r="J802" s="195"/>
      <c r="L802" s="264"/>
      <c r="M802" s="266"/>
      <c r="N802" s="267"/>
    </row>
    <row r="803" spans="6:14" ht="9.75" customHeight="1" x14ac:dyDescent="0.2">
      <c r="F803" s="196"/>
      <c r="G803" s="196"/>
      <c r="I803" s="187"/>
      <c r="J803" s="195"/>
      <c r="L803" s="264"/>
      <c r="M803" s="266"/>
      <c r="N803" s="267"/>
    </row>
    <row r="804" spans="6:14" ht="9.75" customHeight="1" x14ac:dyDescent="0.2">
      <c r="F804" s="196"/>
      <c r="G804" s="196"/>
      <c r="I804" s="187"/>
      <c r="J804" s="195"/>
      <c r="L804" s="264"/>
      <c r="M804" s="266"/>
      <c r="N804" s="267"/>
    </row>
    <row r="805" spans="6:14" ht="9.75" customHeight="1" x14ac:dyDescent="0.2">
      <c r="F805" s="196"/>
      <c r="G805" s="196"/>
      <c r="I805" s="187"/>
      <c r="J805" s="195"/>
      <c r="L805" s="264"/>
      <c r="M805" s="266"/>
      <c r="N805" s="267"/>
    </row>
    <row r="806" spans="6:14" ht="9.75" customHeight="1" x14ac:dyDescent="0.2">
      <c r="F806" s="196"/>
      <c r="G806" s="196"/>
      <c r="I806" s="187"/>
      <c r="J806" s="195"/>
      <c r="L806" s="264"/>
      <c r="M806" s="266"/>
      <c r="N806" s="267"/>
    </row>
    <row r="807" spans="6:14" ht="9.75" customHeight="1" x14ac:dyDescent="0.2">
      <c r="F807" s="196"/>
      <c r="G807" s="196"/>
      <c r="I807" s="187"/>
      <c r="J807" s="195"/>
      <c r="L807" s="264"/>
      <c r="M807" s="266"/>
      <c r="N807" s="267"/>
    </row>
    <row r="808" spans="6:14" ht="9.75" customHeight="1" x14ac:dyDescent="0.2">
      <c r="F808" s="196"/>
      <c r="G808" s="196"/>
      <c r="I808" s="187"/>
      <c r="J808" s="195"/>
      <c r="L808" s="264"/>
      <c r="M808" s="266"/>
      <c r="N808" s="267"/>
    </row>
    <row r="809" spans="6:14" ht="9.75" customHeight="1" x14ac:dyDescent="0.2">
      <c r="F809" s="196"/>
      <c r="G809" s="196"/>
      <c r="I809" s="187"/>
      <c r="J809" s="195"/>
      <c r="L809" s="264"/>
      <c r="M809" s="266"/>
      <c r="N809" s="267"/>
    </row>
    <row r="810" spans="6:14" ht="9.75" customHeight="1" x14ac:dyDescent="0.2">
      <c r="F810" s="196"/>
      <c r="G810" s="196"/>
      <c r="I810" s="187"/>
      <c r="J810" s="195"/>
      <c r="L810" s="264"/>
      <c r="M810" s="266"/>
      <c r="N810" s="267"/>
    </row>
    <row r="811" spans="6:14" ht="9.75" customHeight="1" x14ac:dyDescent="0.2">
      <c r="F811" s="196"/>
      <c r="G811" s="196"/>
      <c r="I811" s="187"/>
      <c r="J811" s="195"/>
      <c r="L811" s="264"/>
      <c r="M811" s="266"/>
      <c r="N811" s="267"/>
    </row>
    <row r="812" spans="6:14" ht="9.75" customHeight="1" x14ac:dyDescent="0.2">
      <c r="F812" s="196"/>
      <c r="G812" s="196"/>
      <c r="I812" s="187"/>
      <c r="J812" s="195"/>
      <c r="L812" s="264"/>
      <c r="M812" s="266"/>
      <c r="N812" s="267"/>
    </row>
    <row r="813" spans="6:14" ht="9.75" customHeight="1" x14ac:dyDescent="0.2">
      <c r="F813" s="196"/>
      <c r="G813" s="196"/>
      <c r="I813" s="187"/>
      <c r="J813" s="195"/>
      <c r="L813" s="264"/>
      <c r="M813" s="266"/>
      <c r="N813" s="267"/>
    </row>
    <row r="814" spans="6:14" ht="9.75" customHeight="1" x14ac:dyDescent="0.2">
      <c r="F814" s="196"/>
      <c r="G814" s="196"/>
      <c r="I814" s="187"/>
      <c r="J814" s="195"/>
      <c r="L814" s="264"/>
      <c r="M814" s="266"/>
      <c r="N814" s="267"/>
    </row>
    <row r="815" spans="6:14" ht="9.75" customHeight="1" x14ac:dyDescent="0.2">
      <c r="F815" s="196"/>
      <c r="G815" s="196"/>
      <c r="I815" s="187"/>
      <c r="J815" s="195"/>
      <c r="L815" s="264"/>
      <c r="M815" s="266"/>
      <c r="N815" s="267"/>
    </row>
    <row r="816" spans="6:14" ht="9.75" customHeight="1" x14ac:dyDescent="0.2">
      <c r="F816" s="196"/>
      <c r="G816" s="196"/>
      <c r="I816" s="187"/>
      <c r="J816" s="195"/>
      <c r="L816" s="264"/>
      <c r="M816" s="266"/>
      <c r="N816" s="267"/>
    </row>
    <row r="817" spans="6:14" ht="9.75" customHeight="1" x14ac:dyDescent="0.2">
      <c r="F817" s="196"/>
      <c r="G817" s="196"/>
      <c r="I817" s="187"/>
      <c r="J817" s="195"/>
      <c r="L817" s="264"/>
      <c r="M817" s="266"/>
      <c r="N817" s="267"/>
    </row>
    <row r="818" spans="6:14" ht="9.75" customHeight="1" x14ac:dyDescent="0.2">
      <c r="F818" s="196"/>
      <c r="G818" s="196"/>
      <c r="I818" s="187"/>
      <c r="J818" s="195"/>
      <c r="L818" s="264"/>
      <c r="M818" s="266"/>
      <c r="N818" s="267"/>
    </row>
    <row r="819" spans="6:14" ht="9.75" customHeight="1" x14ac:dyDescent="0.2">
      <c r="F819" s="196"/>
      <c r="G819" s="196"/>
      <c r="I819" s="187"/>
      <c r="J819" s="195"/>
      <c r="L819" s="264"/>
      <c r="M819" s="266"/>
      <c r="N819" s="267"/>
    </row>
    <row r="820" spans="6:14" ht="9.75" customHeight="1" x14ac:dyDescent="0.2">
      <c r="F820" s="196"/>
      <c r="G820" s="196"/>
      <c r="I820" s="187"/>
      <c r="J820" s="195"/>
      <c r="L820" s="264"/>
      <c r="M820" s="266"/>
      <c r="N820" s="267"/>
    </row>
    <row r="821" spans="6:14" ht="9.75" customHeight="1" x14ac:dyDescent="0.2">
      <c r="F821" s="196"/>
      <c r="G821" s="196"/>
      <c r="I821" s="187"/>
      <c r="J821" s="195"/>
      <c r="L821" s="264"/>
      <c r="M821" s="266"/>
      <c r="N821" s="267"/>
    </row>
    <row r="822" spans="6:14" ht="9.75" customHeight="1" x14ac:dyDescent="0.2">
      <c r="F822" s="196"/>
      <c r="G822" s="196"/>
      <c r="I822" s="187"/>
      <c r="J822" s="195"/>
      <c r="L822" s="264"/>
      <c r="M822" s="266"/>
      <c r="N822" s="267"/>
    </row>
    <row r="823" spans="6:14" ht="9.75" customHeight="1" x14ac:dyDescent="0.2">
      <c r="F823" s="196"/>
      <c r="G823" s="196"/>
      <c r="I823" s="187"/>
      <c r="J823" s="195"/>
      <c r="L823" s="264"/>
      <c r="M823" s="266"/>
      <c r="N823" s="267"/>
    </row>
    <row r="824" spans="6:14" ht="9.75" customHeight="1" x14ac:dyDescent="0.2">
      <c r="F824" s="196"/>
      <c r="G824" s="196"/>
      <c r="I824" s="187"/>
      <c r="J824" s="195"/>
      <c r="L824" s="264"/>
      <c r="M824" s="266"/>
      <c r="N824" s="267"/>
    </row>
    <row r="825" spans="6:14" ht="9.75" customHeight="1" x14ac:dyDescent="0.2">
      <c r="F825" s="196"/>
      <c r="G825" s="196"/>
      <c r="I825" s="187"/>
      <c r="J825" s="195"/>
      <c r="L825" s="264"/>
      <c r="M825" s="266"/>
      <c r="N825" s="267"/>
    </row>
    <row r="826" spans="6:14" ht="9.75" customHeight="1" x14ac:dyDescent="0.2">
      <c r="F826" s="196"/>
      <c r="G826" s="196"/>
      <c r="I826" s="187"/>
      <c r="J826" s="195"/>
      <c r="L826" s="264"/>
      <c r="M826" s="266"/>
      <c r="N826" s="267"/>
    </row>
    <row r="827" spans="6:14" ht="9.75" customHeight="1" x14ac:dyDescent="0.2">
      <c r="F827" s="196"/>
      <c r="G827" s="196"/>
      <c r="I827" s="187"/>
      <c r="J827" s="195"/>
      <c r="L827" s="264"/>
      <c r="M827" s="266"/>
      <c r="N827" s="267"/>
    </row>
    <row r="828" spans="6:14" ht="9.75" customHeight="1" x14ac:dyDescent="0.2">
      <c r="F828" s="196"/>
      <c r="G828" s="196"/>
      <c r="I828" s="187"/>
      <c r="J828" s="195"/>
      <c r="L828" s="264"/>
      <c r="M828" s="266"/>
      <c r="N828" s="267"/>
    </row>
    <row r="829" spans="6:14" ht="9.75" customHeight="1" x14ac:dyDescent="0.2">
      <c r="F829" s="196"/>
      <c r="G829" s="196"/>
      <c r="I829" s="187"/>
      <c r="J829" s="195"/>
      <c r="L829" s="264"/>
      <c r="M829" s="266"/>
      <c r="N829" s="267"/>
    </row>
    <row r="830" spans="6:14" ht="9.75" customHeight="1" x14ac:dyDescent="0.2">
      <c r="F830" s="196"/>
      <c r="G830" s="196"/>
      <c r="I830" s="187"/>
      <c r="J830" s="195"/>
      <c r="L830" s="264"/>
      <c r="M830" s="266"/>
      <c r="N830" s="267"/>
    </row>
    <row r="831" spans="6:14" ht="9.75" customHeight="1" x14ac:dyDescent="0.2">
      <c r="F831" s="196"/>
      <c r="G831" s="196"/>
      <c r="I831" s="187"/>
      <c r="J831" s="195"/>
      <c r="L831" s="264"/>
      <c r="M831" s="266"/>
      <c r="N831" s="267"/>
    </row>
    <row r="832" spans="6:14" ht="9.75" customHeight="1" x14ac:dyDescent="0.2">
      <c r="F832" s="196"/>
      <c r="G832" s="196"/>
      <c r="I832" s="187"/>
      <c r="J832" s="195"/>
      <c r="L832" s="264"/>
      <c r="M832" s="266"/>
      <c r="N832" s="267"/>
    </row>
    <row r="833" spans="6:14" ht="9.75" customHeight="1" x14ac:dyDescent="0.2">
      <c r="F833" s="196"/>
      <c r="G833" s="196"/>
      <c r="I833" s="187"/>
      <c r="J833" s="195"/>
      <c r="L833" s="264"/>
      <c r="M833" s="266"/>
      <c r="N833" s="267"/>
    </row>
    <row r="834" spans="6:14" ht="9.75" customHeight="1" x14ac:dyDescent="0.2">
      <c r="F834" s="196"/>
      <c r="G834" s="196"/>
      <c r="I834" s="187"/>
      <c r="J834" s="195"/>
      <c r="L834" s="264"/>
      <c r="M834" s="266"/>
      <c r="N834" s="267"/>
    </row>
    <row r="835" spans="6:14" ht="9.75" customHeight="1" x14ac:dyDescent="0.2">
      <c r="F835" s="196"/>
      <c r="G835" s="196"/>
      <c r="I835" s="187"/>
      <c r="J835" s="195"/>
      <c r="L835" s="264"/>
      <c r="M835" s="266"/>
      <c r="N835" s="267"/>
    </row>
    <row r="836" spans="6:14" ht="9.75" customHeight="1" x14ac:dyDescent="0.2">
      <c r="F836" s="196"/>
      <c r="G836" s="196"/>
      <c r="I836" s="187"/>
      <c r="J836" s="195"/>
      <c r="L836" s="264"/>
      <c r="M836" s="266"/>
      <c r="N836" s="267"/>
    </row>
    <row r="837" spans="6:14" ht="9.75" customHeight="1" x14ac:dyDescent="0.2">
      <c r="F837" s="196"/>
      <c r="G837" s="196"/>
      <c r="I837" s="187"/>
      <c r="J837" s="195"/>
      <c r="L837" s="264"/>
      <c r="M837" s="266"/>
      <c r="N837" s="267"/>
    </row>
    <row r="838" spans="6:14" ht="9.75" customHeight="1" x14ac:dyDescent="0.2">
      <c r="F838" s="196"/>
      <c r="G838" s="196"/>
      <c r="I838" s="187"/>
      <c r="J838" s="195"/>
      <c r="L838" s="264"/>
      <c r="M838" s="266"/>
      <c r="N838" s="267"/>
    </row>
    <row r="839" spans="6:14" ht="9.75" customHeight="1" x14ac:dyDescent="0.2">
      <c r="F839" s="196"/>
      <c r="G839" s="196"/>
      <c r="I839" s="187"/>
      <c r="J839" s="195"/>
      <c r="L839" s="264"/>
      <c r="M839" s="266"/>
      <c r="N839" s="267"/>
    </row>
    <row r="840" spans="6:14" ht="9.75" customHeight="1" x14ac:dyDescent="0.2">
      <c r="F840" s="196"/>
      <c r="G840" s="196"/>
      <c r="I840" s="187"/>
      <c r="J840" s="195"/>
      <c r="L840" s="264"/>
      <c r="M840" s="266"/>
      <c r="N840" s="267"/>
    </row>
    <row r="841" spans="6:14" ht="9.75" customHeight="1" x14ac:dyDescent="0.2">
      <c r="F841" s="196"/>
      <c r="G841" s="196"/>
      <c r="I841" s="187"/>
      <c r="J841" s="195"/>
      <c r="L841" s="264"/>
      <c r="M841" s="266"/>
      <c r="N841" s="267"/>
    </row>
    <row r="842" spans="6:14" ht="9.75" customHeight="1" x14ac:dyDescent="0.2">
      <c r="F842" s="196"/>
      <c r="G842" s="196"/>
      <c r="I842" s="187"/>
      <c r="J842" s="195"/>
      <c r="L842" s="264"/>
      <c r="M842" s="266"/>
      <c r="N842" s="267"/>
    </row>
    <row r="843" spans="6:14" ht="9.75" customHeight="1" x14ac:dyDescent="0.2">
      <c r="F843" s="196"/>
      <c r="G843" s="196"/>
      <c r="I843" s="187"/>
      <c r="J843" s="195"/>
      <c r="L843" s="264"/>
      <c r="M843" s="266"/>
      <c r="N843" s="267"/>
    </row>
    <row r="844" spans="6:14" ht="9.75" customHeight="1" x14ac:dyDescent="0.2">
      <c r="F844" s="196"/>
      <c r="G844" s="196"/>
      <c r="I844" s="187"/>
      <c r="J844" s="195"/>
      <c r="L844" s="264"/>
      <c r="M844" s="266"/>
      <c r="N844" s="267"/>
    </row>
    <row r="845" spans="6:14" ht="9.75" customHeight="1" x14ac:dyDescent="0.2">
      <c r="F845" s="196"/>
      <c r="G845" s="196"/>
      <c r="I845" s="187"/>
      <c r="J845" s="195"/>
      <c r="L845" s="264"/>
      <c r="M845" s="266"/>
      <c r="N845" s="267"/>
    </row>
    <row r="846" spans="6:14" ht="9.75" customHeight="1" x14ac:dyDescent="0.2">
      <c r="F846" s="196"/>
      <c r="G846" s="196"/>
      <c r="I846" s="187"/>
      <c r="J846" s="195"/>
      <c r="L846" s="264"/>
      <c r="M846" s="266"/>
      <c r="N846" s="267"/>
    </row>
    <row r="847" spans="6:14" ht="9.75" customHeight="1" x14ac:dyDescent="0.2">
      <c r="F847" s="196"/>
      <c r="G847" s="196"/>
      <c r="I847" s="187"/>
      <c r="J847" s="195"/>
      <c r="L847" s="264"/>
      <c r="M847" s="266"/>
      <c r="N847" s="267"/>
    </row>
    <row r="848" spans="6:14" ht="9.75" customHeight="1" x14ac:dyDescent="0.2">
      <c r="F848" s="196"/>
      <c r="G848" s="196"/>
      <c r="I848" s="187"/>
      <c r="J848" s="195"/>
      <c r="L848" s="264"/>
      <c r="M848" s="266"/>
      <c r="N848" s="267"/>
    </row>
    <row r="849" spans="6:14" ht="9.75" customHeight="1" x14ac:dyDescent="0.2">
      <c r="F849" s="196"/>
      <c r="G849" s="196"/>
      <c r="I849" s="187"/>
      <c r="J849" s="195"/>
      <c r="L849" s="264"/>
      <c r="M849" s="266"/>
      <c r="N849" s="267"/>
    </row>
    <row r="850" spans="6:14" ht="9.75" customHeight="1" x14ac:dyDescent="0.2">
      <c r="F850" s="196"/>
      <c r="G850" s="196"/>
      <c r="I850" s="187"/>
      <c r="J850" s="195"/>
      <c r="L850" s="264"/>
      <c r="M850" s="266"/>
      <c r="N850" s="267"/>
    </row>
    <row r="851" spans="6:14" ht="9.75" customHeight="1" x14ac:dyDescent="0.2">
      <c r="F851" s="196"/>
      <c r="G851" s="196"/>
      <c r="I851" s="187"/>
      <c r="J851" s="195"/>
      <c r="L851" s="264"/>
      <c r="M851" s="266"/>
      <c r="N851" s="267"/>
    </row>
    <row r="852" spans="6:14" ht="9.75" customHeight="1" x14ac:dyDescent="0.2">
      <c r="F852" s="196"/>
      <c r="G852" s="196"/>
      <c r="I852" s="187"/>
      <c r="J852" s="195"/>
      <c r="L852" s="264"/>
      <c r="M852" s="266"/>
      <c r="N852" s="267"/>
    </row>
    <row r="853" spans="6:14" ht="9.75" customHeight="1" x14ac:dyDescent="0.2">
      <c r="F853" s="196"/>
      <c r="G853" s="196"/>
      <c r="I853" s="187"/>
      <c r="J853" s="195"/>
      <c r="L853" s="264"/>
      <c r="M853" s="266"/>
      <c r="N853" s="267"/>
    </row>
    <row r="854" spans="6:14" ht="9.75" customHeight="1" x14ac:dyDescent="0.2">
      <c r="F854" s="196"/>
      <c r="G854" s="196"/>
      <c r="I854" s="187"/>
      <c r="J854" s="195"/>
      <c r="L854" s="264"/>
      <c r="M854" s="266"/>
      <c r="N854" s="267"/>
    </row>
    <row r="855" spans="6:14" ht="9.75" customHeight="1" x14ac:dyDescent="0.2">
      <c r="F855" s="196"/>
      <c r="G855" s="196"/>
      <c r="I855" s="187"/>
      <c r="J855" s="195"/>
      <c r="L855" s="264"/>
      <c r="M855" s="266"/>
      <c r="N855" s="267"/>
    </row>
    <row r="856" spans="6:14" ht="9.75" customHeight="1" x14ac:dyDescent="0.2">
      <c r="F856" s="196"/>
      <c r="G856" s="196"/>
      <c r="I856" s="187"/>
      <c r="J856" s="195"/>
      <c r="L856" s="264"/>
      <c r="M856" s="266"/>
      <c r="N856" s="267"/>
    </row>
    <row r="857" spans="6:14" ht="9.75" customHeight="1" x14ac:dyDescent="0.2">
      <c r="F857" s="196"/>
      <c r="G857" s="196"/>
      <c r="I857" s="187"/>
      <c r="J857" s="195"/>
      <c r="L857" s="264"/>
      <c r="M857" s="266"/>
      <c r="N857" s="267"/>
    </row>
    <row r="858" spans="6:14" ht="9.75" customHeight="1" x14ac:dyDescent="0.2">
      <c r="F858" s="196"/>
      <c r="G858" s="196"/>
      <c r="I858" s="187"/>
      <c r="J858" s="195"/>
      <c r="L858" s="264"/>
      <c r="M858" s="266"/>
      <c r="N858" s="267"/>
    </row>
    <row r="859" spans="6:14" ht="9.75" customHeight="1" x14ac:dyDescent="0.2">
      <c r="F859" s="196"/>
      <c r="G859" s="196"/>
      <c r="I859" s="187"/>
      <c r="J859" s="195"/>
      <c r="L859" s="264"/>
      <c r="M859" s="266"/>
      <c r="N859" s="267"/>
    </row>
    <row r="860" spans="6:14" ht="9.75" customHeight="1" x14ac:dyDescent="0.2">
      <c r="F860" s="196"/>
      <c r="G860" s="196"/>
      <c r="I860" s="187"/>
      <c r="J860" s="195"/>
      <c r="L860" s="264"/>
      <c r="M860" s="266"/>
      <c r="N860" s="267"/>
    </row>
    <row r="861" spans="6:14" ht="9.75" customHeight="1" x14ac:dyDescent="0.2">
      <c r="F861" s="196"/>
      <c r="G861" s="196"/>
      <c r="I861" s="187"/>
      <c r="J861" s="195"/>
      <c r="L861" s="264"/>
      <c r="M861" s="266"/>
      <c r="N861" s="267"/>
    </row>
    <row r="862" spans="6:14" ht="9.75" customHeight="1" x14ac:dyDescent="0.2">
      <c r="F862" s="196"/>
      <c r="G862" s="196"/>
      <c r="I862" s="187"/>
      <c r="J862" s="195"/>
      <c r="L862" s="264"/>
      <c r="M862" s="266"/>
      <c r="N862" s="267"/>
    </row>
    <row r="863" spans="6:14" ht="9.75" customHeight="1" x14ac:dyDescent="0.2">
      <c r="F863" s="196"/>
      <c r="G863" s="196"/>
      <c r="I863" s="187"/>
      <c r="J863" s="195"/>
      <c r="L863" s="264"/>
      <c r="M863" s="266"/>
      <c r="N863" s="267"/>
    </row>
    <row r="864" spans="6:14" ht="9.75" customHeight="1" x14ac:dyDescent="0.2">
      <c r="F864" s="196"/>
      <c r="G864" s="196"/>
      <c r="I864" s="187"/>
      <c r="J864" s="195"/>
      <c r="L864" s="264"/>
      <c r="M864" s="266"/>
      <c r="N864" s="267"/>
    </row>
    <row r="865" spans="6:14" ht="9.75" customHeight="1" x14ac:dyDescent="0.2">
      <c r="F865" s="196"/>
      <c r="G865" s="196"/>
      <c r="I865" s="187"/>
      <c r="J865" s="195"/>
      <c r="L865" s="264"/>
      <c r="M865" s="266"/>
      <c r="N865" s="267"/>
    </row>
    <row r="866" spans="6:14" ht="9.75" customHeight="1" x14ac:dyDescent="0.2">
      <c r="F866" s="196"/>
      <c r="G866" s="196"/>
      <c r="I866" s="187"/>
      <c r="J866" s="195"/>
      <c r="L866" s="264"/>
      <c r="M866" s="266"/>
      <c r="N866" s="267"/>
    </row>
    <row r="867" spans="6:14" ht="9.75" customHeight="1" x14ac:dyDescent="0.2">
      <c r="F867" s="196"/>
      <c r="G867" s="196"/>
      <c r="I867" s="187"/>
      <c r="J867" s="195"/>
      <c r="L867" s="264"/>
      <c r="M867" s="266"/>
      <c r="N867" s="267"/>
    </row>
    <row r="868" spans="6:14" ht="9.75" customHeight="1" x14ac:dyDescent="0.2">
      <c r="F868" s="196"/>
      <c r="G868" s="196"/>
      <c r="I868" s="187"/>
      <c r="J868" s="195"/>
      <c r="L868" s="264"/>
      <c r="M868" s="266"/>
      <c r="N868" s="267"/>
    </row>
    <row r="869" spans="6:14" ht="9.75" customHeight="1" x14ac:dyDescent="0.2">
      <c r="F869" s="196"/>
      <c r="G869" s="196"/>
      <c r="I869" s="187"/>
      <c r="J869" s="195"/>
      <c r="L869" s="264"/>
      <c r="M869" s="266"/>
      <c r="N869" s="267"/>
    </row>
    <row r="870" spans="6:14" ht="9.75" customHeight="1" x14ac:dyDescent="0.2">
      <c r="F870" s="196"/>
      <c r="G870" s="196"/>
      <c r="I870" s="187"/>
      <c r="J870" s="195"/>
      <c r="L870" s="264"/>
      <c r="M870" s="266"/>
      <c r="N870" s="267"/>
    </row>
    <row r="871" spans="6:14" ht="9.75" customHeight="1" x14ac:dyDescent="0.2">
      <c r="F871" s="196"/>
      <c r="G871" s="196"/>
      <c r="I871" s="187"/>
      <c r="J871" s="195"/>
      <c r="L871" s="264"/>
      <c r="M871" s="266"/>
      <c r="N871" s="267"/>
    </row>
    <row r="872" spans="6:14" ht="9.75" customHeight="1" x14ac:dyDescent="0.2">
      <c r="F872" s="196"/>
      <c r="G872" s="196"/>
      <c r="I872" s="187"/>
      <c r="J872" s="195"/>
      <c r="L872" s="264"/>
      <c r="M872" s="266"/>
      <c r="N872" s="267"/>
    </row>
    <row r="873" spans="6:14" ht="9.75" customHeight="1" x14ac:dyDescent="0.2">
      <c r="F873" s="196"/>
      <c r="G873" s="196"/>
      <c r="I873" s="187"/>
      <c r="J873" s="195"/>
      <c r="L873" s="264"/>
      <c r="M873" s="266"/>
      <c r="N873" s="267"/>
    </row>
    <row r="874" spans="6:14" ht="9.75" customHeight="1" x14ac:dyDescent="0.2">
      <c r="F874" s="196"/>
      <c r="G874" s="196"/>
      <c r="I874" s="187"/>
      <c r="J874" s="195"/>
      <c r="L874" s="264"/>
      <c r="M874" s="266"/>
      <c r="N874" s="267"/>
    </row>
    <row r="875" spans="6:14" ht="9.75" customHeight="1" x14ac:dyDescent="0.2">
      <c r="F875" s="196"/>
      <c r="G875" s="196"/>
      <c r="I875" s="187"/>
      <c r="J875" s="195"/>
      <c r="L875" s="264"/>
      <c r="M875" s="266"/>
      <c r="N875" s="267"/>
    </row>
    <row r="876" spans="6:14" ht="9.75" customHeight="1" x14ac:dyDescent="0.2">
      <c r="F876" s="196"/>
      <c r="G876" s="196"/>
      <c r="I876" s="187"/>
      <c r="J876" s="195"/>
      <c r="L876" s="264"/>
      <c r="M876" s="266"/>
      <c r="N876" s="267"/>
    </row>
    <row r="877" spans="6:14" ht="9.75" customHeight="1" x14ac:dyDescent="0.2">
      <c r="F877" s="196"/>
      <c r="G877" s="196"/>
      <c r="I877" s="187"/>
      <c r="J877" s="195"/>
      <c r="L877" s="264"/>
      <c r="M877" s="266"/>
      <c r="N877" s="267"/>
    </row>
    <row r="878" spans="6:14" ht="9.75" customHeight="1" x14ac:dyDescent="0.2">
      <c r="F878" s="196"/>
      <c r="G878" s="196"/>
      <c r="I878" s="187"/>
      <c r="J878" s="195"/>
      <c r="L878" s="264"/>
      <c r="M878" s="266"/>
      <c r="N878" s="267"/>
    </row>
    <row r="879" spans="6:14" ht="9.75" customHeight="1" x14ac:dyDescent="0.2">
      <c r="F879" s="196"/>
      <c r="G879" s="196"/>
      <c r="I879" s="187"/>
      <c r="J879" s="195"/>
      <c r="L879" s="264"/>
      <c r="M879" s="266"/>
      <c r="N879" s="267"/>
    </row>
    <row r="880" spans="6:14" ht="9.75" customHeight="1" x14ac:dyDescent="0.2">
      <c r="F880" s="196"/>
      <c r="G880" s="196"/>
      <c r="I880" s="187"/>
      <c r="J880" s="195"/>
      <c r="L880" s="264"/>
      <c r="M880" s="266"/>
      <c r="N880" s="267"/>
    </row>
    <row r="881" spans="6:14" ht="9.75" customHeight="1" x14ac:dyDescent="0.2">
      <c r="F881" s="196"/>
      <c r="G881" s="196"/>
      <c r="I881" s="187"/>
      <c r="J881" s="195"/>
      <c r="L881" s="264"/>
      <c r="M881" s="266"/>
      <c r="N881" s="267"/>
    </row>
    <row r="882" spans="6:14" ht="9.75" customHeight="1" x14ac:dyDescent="0.2">
      <c r="F882" s="196"/>
      <c r="G882" s="196"/>
      <c r="I882" s="187"/>
      <c r="J882" s="195"/>
      <c r="L882" s="264"/>
      <c r="M882" s="266"/>
      <c r="N882" s="267"/>
    </row>
    <row r="883" spans="6:14" ht="9.75" customHeight="1" x14ac:dyDescent="0.2">
      <c r="F883" s="196"/>
      <c r="G883" s="196"/>
      <c r="I883" s="187"/>
      <c r="J883" s="195"/>
      <c r="L883" s="264"/>
      <c r="M883" s="266"/>
      <c r="N883" s="267"/>
    </row>
    <row r="884" spans="6:14" ht="9.75" customHeight="1" x14ac:dyDescent="0.2">
      <c r="F884" s="196"/>
      <c r="G884" s="196"/>
      <c r="I884" s="187"/>
      <c r="J884" s="195"/>
      <c r="L884" s="264"/>
      <c r="M884" s="266"/>
      <c r="N884" s="267"/>
    </row>
    <row r="885" spans="6:14" ht="9.75" customHeight="1" x14ac:dyDescent="0.2">
      <c r="F885" s="196"/>
      <c r="G885" s="196"/>
      <c r="I885" s="187"/>
      <c r="J885" s="195"/>
      <c r="L885" s="264"/>
      <c r="M885" s="266"/>
      <c r="N885" s="267"/>
    </row>
    <row r="886" spans="6:14" ht="9.75" customHeight="1" x14ac:dyDescent="0.2">
      <c r="F886" s="196"/>
      <c r="G886" s="196"/>
      <c r="I886" s="187"/>
      <c r="J886" s="195"/>
      <c r="L886" s="264"/>
      <c r="M886" s="266"/>
      <c r="N886" s="267"/>
    </row>
    <row r="887" spans="6:14" ht="9.75" customHeight="1" x14ac:dyDescent="0.2">
      <c r="F887" s="196"/>
      <c r="G887" s="196"/>
      <c r="I887" s="187"/>
      <c r="J887" s="195"/>
      <c r="L887" s="264"/>
      <c r="M887" s="266"/>
      <c r="N887" s="267"/>
    </row>
    <row r="888" spans="6:14" ht="9.75" customHeight="1" x14ac:dyDescent="0.2">
      <c r="F888" s="196"/>
      <c r="G888" s="196"/>
      <c r="I888" s="187"/>
      <c r="J888" s="195"/>
      <c r="L888" s="264"/>
      <c r="M888" s="266"/>
      <c r="N888" s="267"/>
    </row>
    <row r="889" spans="6:14" ht="9.75" customHeight="1" x14ac:dyDescent="0.2">
      <c r="F889" s="196"/>
      <c r="G889" s="196"/>
      <c r="I889" s="187"/>
      <c r="J889" s="195"/>
      <c r="L889" s="264"/>
      <c r="M889" s="266"/>
      <c r="N889" s="267"/>
    </row>
    <row r="890" spans="6:14" ht="9.75" customHeight="1" x14ac:dyDescent="0.2">
      <c r="F890" s="196"/>
      <c r="G890" s="196"/>
      <c r="I890" s="187"/>
      <c r="J890" s="195"/>
      <c r="L890" s="264"/>
      <c r="M890" s="266"/>
      <c r="N890" s="267"/>
    </row>
    <row r="891" spans="6:14" ht="9.75" customHeight="1" x14ac:dyDescent="0.2">
      <c r="F891" s="196"/>
      <c r="G891" s="196"/>
      <c r="I891" s="187"/>
      <c r="J891" s="195"/>
      <c r="L891" s="264"/>
      <c r="M891" s="266"/>
      <c r="N891" s="267"/>
    </row>
    <row r="892" spans="6:14" ht="9.75" customHeight="1" x14ac:dyDescent="0.2">
      <c r="F892" s="196"/>
      <c r="G892" s="196"/>
      <c r="I892" s="187"/>
      <c r="J892" s="195"/>
      <c r="L892" s="264"/>
      <c r="M892" s="266"/>
      <c r="N892" s="267"/>
    </row>
    <row r="893" spans="6:14" ht="9.75" customHeight="1" x14ac:dyDescent="0.2">
      <c r="F893" s="196"/>
      <c r="G893" s="196"/>
      <c r="I893" s="187"/>
      <c r="J893" s="195"/>
      <c r="L893" s="264"/>
      <c r="M893" s="266"/>
      <c r="N893" s="267"/>
    </row>
    <row r="894" spans="6:14" ht="9.75" customHeight="1" x14ac:dyDescent="0.2">
      <c r="F894" s="196"/>
      <c r="G894" s="196"/>
      <c r="I894" s="187"/>
      <c r="J894" s="195"/>
      <c r="L894" s="264"/>
      <c r="M894" s="266"/>
      <c r="N894" s="267"/>
    </row>
    <row r="895" spans="6:14" ht="9.75" customHeight="1" x14ac:dyDescent="0.2">
      <c r="F895" s="196"/>
      <c r="G895" s="196"/>
      <c r="I895" s="187"/>
      <c r="J895" s="195"/>
      <c r="L895" s="264"/>
      <c r="M895" s="266"/>
      <c r="N895" s="267"/>
    </row>
    <row r="896" spans="6:14" ht="9.75" customHeight="1" x14ac:dyDescent="0.2">
      <c r="F896" s="196"/>
      <c r="G896" s="196"/>
      <c r="I896" s="187"/>
      <c r="J896" s="195"/>
      <c r="L896" s="264"/>
      <c r="M896" s="266"/>
      <c r="N896" s="267"/>
    </row>
    <row r="897" spans="6:14" ht="9.75" customHeight="1" x14ac:dyDescent="0.2">
      <c r="F897" s="196"/>
      <c r="G897" s="196"/>
      <c r="I897" s="187"/>
      <c r="J897" s="195"/>
      <c r="L897" s="264"/>
      <c r="M897" s="266"/>
      <c r="N897" s="267"/>
    </row>
    <row r="898" spans="6:14" ht="9.75" customHeight="1" x14ac:dyDescent="0.2">
      <c r="F898" s="196"/>
      <c r="G898" s="196"/>
      <c r="I898" s="187"/>
      <c r="J898" s="195"/>
      <c r="L898" s="264"/>
      <c r="M898" s="266"/>
      <c r="N898" s="267"/>
    </row>
    <row r="899" spans="6:14" ht="9.75" customHeight="1" x14ac:dyDescent="0.2">
      <c r="F899" s="196"/>
      <c r="G899" s="196"/>
      <c r="I899" s="187"/>
      <c r="J899" s="195"/>
      <c r="L899" s="264"/>
      <c r="M899" s="266"/>
      <c r="N899" s="267"/>
    </row>
    <row r="900" spans="6:14" ht="9.75" customHeight="1" x14ac:dyDescent="0.2">
      <c r="F900" s="196"/>
      <c r="G900" s="196"/>
      <c r="I900" s="187"/>
      <c r="J900" s="195"/>
      <c r="L900" s="264"/>
      <c r="M900" s="266"/>
      <c r="N900" s="267"/>
    </row>
    <row r="901" spans="6:14" ht="9.75" customHeight="1" x14ac:dyDescent="0.2">
      <c r="F901" s="196"/>
      <c r="G901" s="196"/>
      <c r="I901" s="187"/>
      <c r="J901" s="195"/>
      <c r="L901" s="264"/>
      <c r="M901" s="266"/>
      <c r="N901" s="267"/>
    </row>
    <row r="902" spans="6:14" ht="9.75" customHeight="1" x14ac:dyDescent="0.2">
      <c r="F902" s="196"/>
      <c r="G902" s="196"/>
      <c r="I902" s="187"/>
      <c r="J902" s="195"/>
      <c r="L902" s="264"/>
      <c r="M902" s="266"/>
      <c r="N902" s="267"/>
    </row>
    <row r="903" spans="6:14" ht="9.75" customHeight="1" x14ac:dyDescent="0.2">
      <c r="F903" s="196"/>
      <c r="G903" s="196"/>
      <c r="I903" s="187"/>
      <c r="J903" s="195"/>
      <c r="L903" s="264"/>
      <c r="M903" s="266"/>
      <c r="N903" s="267"/>
    </row>
    <row r="904" spans="6:14" ht="9.75" customHeight="1" x14ac:dyDescent="0.2">
      <c r="F904" s="196"/>
      <c r="G904" s="196"/>
      <c r="I904" s="187"/>
      <c r="J904" s="195"/>
      <c r="L904" s="264"/>
      <c r="M904" s="266"/>
      <c r="N904" s="267"/>
    </row>
    <row r="905" spans="6:14" ht="9.75" customHeight="1" x14ac:dyDescent="0.2">
      <c r="F905" s="196"/>
      <c r="G905" s="196"/>
      <c r="I905" s="187"/>
      <c r="J905" s="195"/>
      <c r="L905" s="264"/>
      <c r="M905" s="266"/>
      <c r="N905" s="267"/>
    </row>
    <row r="906" spans="6:14" ht="9.75" customHeight="1" x14ac:dyDescent="0.2">
      <c r="F906" s="196"/>
      <c r="G906" s="196"/>
      <c r="I906" s="187"/>
      <c r="J906" s="195"/>
      <c r="L906" s="264"/>
      <c r="M906" s="266"/>
      <c r="N906" s="267"/>
    </row>
    <row r="907" spans="6:14" ht="9.75" customHeight="1" x14ac:dyDescent="0.2">
      <c r="F907" s="196"/>
      <c r="G907" s="196"/>
      <c r="I907" s="187"/>
      <c r="J907" s="195"/>
      <c r="L907" s="264"/>
      <c r="M907" s="266"/>
      <c r="N907" s="267"/>
    </row>
    <row r="908" spans="6:14" ht="9.75" customHeight="1" x14ac:dyDescent="0.2">
      <c r="F908" s="196"/>
      <c r="G908" s="196"/>
      <c r="I908" s="187"/>
      <c r="J908" s="195"/>
      <c r="L908" s="264"/>
      <c r="M908" s="266"/>
      <c r="N908" s="267"/>
    </row>
    <row r="909" spans="6:14" ht="9.75" customHeight="1" x14ac:dyDescent="0.2">
      <c r="F909" s="196"/>
      <c r="G909" s="196"/>
      <c r="I909" s="187"/>
      <c r="J909" s="195"/>
      <c r="L909" s="264"/>
      <c r="M909" s="266"/>
      <c r="N909" s="267"/>
    </row>
    <row r="910" spans="6:14" ht="9.75" customHeight="1" x14ac:dyDescent="0.2">
      <c r="F910" s="196"/>
      <c r="G910" s="196"/>
      <c r="I910" s="187"/>
      <c r="J910" s="195"/>
      <c r="L910" s="264"/>
      <c r="M910" s="266"/>
      <c r="N910" s="267"/>
    </row>
    <row r="911" spans="6:14" ht="9.75" customHeight="1" x14ac:dyDescent="0.2">
      <c r="F911" s="196"/>
      <c r="G911" s="196"/>
      <c r="I911" s="187"/>
      <c r="J911" s="195"/>
      <c r="L911" s="264"/>
      <c r="M911" s="266"/>
      <c r="N911" s="267"/>
    </row>
    <row r="912" spans="6:14" ht="9.75" customHeight="1" x14ac:dyDescent="0.2">
      <c r="F912" s="196"/>
      <c r="G912" s="196"/>
      <c r="I912" s="187"/>
      <c r="J912" s="195"/>
      <c r="L912" s="264"/>
      <c r="M912" s="266"/>
      <c r="N912" s="267"/>
    </row>
    <row r="913" spans="6:14" ht="9.75" customHeight="1" x14ac:dyDescent="0.2">
      <c r="F913" s="196"/>
      <c r="G913" s="196"/>
      <c r="I913" s="187"/>
      <c r="J913" s="195"/>
      <c r="L913" s="264"/>
      <c r="M913" s="266"/>
      <c r="N913" s="267"/>
    </row>
    <row r="914" spans="6:14" ht="9.75" customHeight="1" x14ac:dyDescent="0.2">
      <c r="F914" s="196"/>
      <c r="G914" s="196"/>
      <c r="I914" s="187"/>
      <c r="J914" s="195"/>
      <c r="L914" s="264"/>
      <c r="M914" s="266"/>
      <c r="N914" s="267"/>
    </row>
    <row r="915" spans="6:14" ht="9.75" customHeight="1" x14ac:dyDescent="0.2">
      <c r="F915" s="196"/>
      <c r="G915" s="196"/>
      <c r="I915" s="187"/>
      <c r="J915" s="195"/>
      <c r="L915" s="264"/>
      <c r="M915" s="266"/>
      <c r="N915" s="267"/>
    </row>
    <row r="916" spans="6:14" ht="9.75" customHeight="1" x14ac:dyDescent="0.2">
      <c r="F916" s="196"/>
      <c r="G916" s="196"/>
      <c r="I916" s="187"/>
      <c r="J916" s="195"/>
      <c r="L916" s="264"/>
      <c r="M916" s="266"/>
      <c r="N916" s="267"/>
    </row>
    <row r="917" spans="6:14" ht="9.75" customHeight="1" x14ac:dyDescent="0.2">
      <c r="F917" s="196"/>
      <c r="G917" s="196"/>
      <c r="I917" s="187"/>
      <c r="J917" s="195"/>
      <c r="L917" s="264"/>
      <c r="M917" s="266"/>
      <c r="N917" s="267"/>
    </row>
    <row r="918" spans="6:14" ht="9.75" customHeight="1" x14ac:dyDescent="0.2">
      <c r="F918" s="196"/>
      <c r="G918" s="196"/>
      <c r="I918" s="187"/>
      <c r="J918" s="195"/>
      <c r="L918" s="264"/>
      <c r="M918" s="266"/>
      <c r="N918" s="267"/>
    </row>
    <row r="919" spans="6:14" ht="9.75" customHeight="1" x14ac:dyDescent="0.2">
      <c r="F919" s="196"/>
      <c r="G919" s="196"/>
      <c r="I919" s="187"/>
      <c r="J919" s="195"/>
      <c r="L919" s="264"/>
      <c r="M919" s="266"/>
      <c r="N919" s="267"/>
    </row>
    <row r="920" spans="6:14" ht="9.75" customHeight="1" x14ac:dyDescent="0.2">
      <c r="F920" s="196"/>
      <c r="G920" s="196"/>
      <c r="I920" s="187"/>
      <c r="J920" s="195"/>
      <c r="L920" s="264"/>
      <c r="M920" s="266"/>
      <c r="N920" s="267"/>
    </row>
    <row r="921" spans="6:14" ht="9.75" customHeight="1" x14ac:dyDescent="0.2">
      <c r="F921" s="196"/>
      <c r="G921" s="196"/>
      <c r="I921" s="187"/>
      <c r="J921" s="195"/>
      <c r="L921" s="264"/>
      <c r="M921" s="266"/>
      <c r="N921" s="267"/>
    </row>
    <row r="922" spans="6:14" ht="9.75" customHeight="1" x14ac:dyDescent="0.2">
      <c r="F922" s="196"/>
      <c r="G922" s="196"/>
      <c r="I922" s="187"/>
      <c r="J922" s="195"/>
      <c r="L922" s="264"/>
      <c r="M922" s="266"/>
      <c r="N922" s="267"/>
    </row>
    <row r="923" spans="6:14" ht="9.75" customHeight="1" x14ac:dyDescent="0.2">
      <c r="F923" s="196"/>
      <c r="G923" s="196"/>
      <c r="I923" s="187"/>
      <c r="J923" s="195"/>
      <c r="L923" s="264"/>
      <c r="M923" s="266"/>
      <c r="N923" s="267"/>
    </row>
    <row r="924" spans="6:14" ht="9.75" customHeight="1" x14ac:dyDescent="0.2">
      <c r="F924" s="196"/>
      <c r="G924" s="196"/>
      <c r="I924" s="187"/>
      <c r="J924" s="195"/>
      <c r="L924" s="264"/>
      <c r="M924" s="266"/>
      <c r="N924" s="267"/>
    </row>
    <row r="925" spans="6:14" ht="9.75" customHeight="1" x14ac:dyDescent="0.2">
      <c r="F925" s="196"/>
      <c r="G925" s="196"/>
      <c r="I925" s="187"/>
      <c r="J925" s="195"/>
      <c r="L925" s="264"/>
      <c r="M925" s="266"/>
      <c r="N925" s="267"/>
    </row>
    <row r="926" spans="6:14" ht="9.75" customHeight="1" x14ac:dyDescent="0.2">
      <c r="F926" s="196"/>
      <c r="G926" s="196"/>
      <c r="I926" s="187"/>
      <c r="J926" s="195"/>
      <c r="L926" s="264"/>
      <c r="M926" s="266"/>
      <c r="N926" s="267"/>
    </row>
    <row r="927" spans="6:14" ht="9.75" customHeight="1" x14ac:dyDescent="0.2">
      <c r="F927" s="196"/>
      <c r="G927" s="196"/>
      <c r="I927" s="187"/>
      <c r="J927" s="195"/>
      <c r="L927" s="264"/>
      <c r="M927" s="266"/>
      <c r="N927" s="267"/>
    </row>
    <row r="928" spans="6:14" ht="9.75" customHeight="1" x14ac:dyDescent="0.2">
      <c r="F928" s="196"/>
      <c r="G928" s="196"/>
      <c r="I928" s="187"/>
      <c r="J928" s="195"/>
      <c r="L928" s="264"/>
      <c r="M928" s="266"/>
      <c r="N928" s="267"/>
    </row>
    <row r="929" spans="6:14" ht="9.75" customHeight="1" x14ac:dyDescent="0.2">
      <c r="F929" s="196"/>
      <c r="G929" s="196"/>
      <c r="I929" s="187"/>
      <c r="J929" s="195"/>
      <c r="L929" s="264"/>
      <c r="M929" s="266"/>
      <c r="N929" s="267"/>
    </row>
    <row r="930" spans="6:14" ht="9.75" customHeight="1" x14ac:dyDescent="0.2">
      <c r="F930" s="196"/>
      <c r="G930" s="196"/>
      <c r="I930" s="187"/>
      <c r="J930" s="195"/>
      <c r="L930" s="264"/>
      <c r="M930" s="266"/>
      <c r="N930" s="267"/>
    </row>
    <row r="931" spans="6:14" ht="9.75" customHeight="1" x14ac:dyDescent="0.2">
      <c r="F931" s="196"/>
      <c r="G931" s="196"/>
      <c r="I931" s="187"/>
      <c r="J931" s="195"/>
      <c r="L931" s="264"/>
      <c r="M931" s="266"/>
      <c r="N931" s="267"/>
    </row>
    <row r="932" spans="6:14" ht="9.75" customHeight="1" x14ac:dyDescent="0.2">
      <c r="F932" s="196"/>
      <c r="G932" s="196"/>
      <c r="I932" s="187"/>
      <c r="J932" s="195"/>
      <c r="L932" s="264"/>
      <c r="M932" s="266"/>
      <c r="N932" s="267"/>
    </row>
    <row r="933" spans="6:14" ht="9.75" customHeight="1" x14ac:dyDescent="0.2">
      <c r="F933" s="196"/>
      <c r="G933" s="196"/>
      <c r="I933" s="187"/>
      <c r="J933" s="195"/>
      <c r="L933" s="264"/>
      <c r="M933" s="266"/>
      <c r="N933" s="267"/>
    </row>
    <row r="934" spans="6:14" ht="9.75" customHeight="1" x14ac:dyDescent="0.2">
      <c r="F934" s="196"/>
      <c r="G934" s="196"/>
      <c r="I934" s="187"/>
      <c r="J934" s="195"/>
      <c r="L934" s="264"/>
      <c r="M934" s="266"/>
      <c r="N934" s="267"/>
    </row>
    <row r="935" spans="6:14" ht="9.75" customHeight="1" x14ac:dyDescent="0.2">
      <c r="F935" s="196"/>
      <c r="G935" s="196"/>
      <c r="I935" s="187"/>
      <c r="J935" s="195"/>
      <c r="L935" s="264"/>
      <c r="M935" s="266"/>
      <c r="N935" s="267"/>
    </row>
    <row r="936" spans="6:14" ht="9.75" customHeight="1" x14ac:dyDescent="0.2">
      <c r="F936" s="196"/>
      <c r="G936" s="196"/>
      <c r="I936" s="187"/>
      <c r="J936" s="195"/>
      <c r="L936" s="264"/>
      <c r="M936" s="266"/>
      <c r="N936" s="267"/>
    </row>
    <row r="937" spans="6:14" ht="9.75" customHeight="1" x14ac:dyDescent="0.2">
      <c r="F937" s="196"/>
      <c r="G937" s="196"/>
      <c r="I937" s="187"/>
      <c r="J937" s="195"/>
      <c r="L937" s="264"/>
      <c r="M937" s="266"/>
      <c r="N937" s="267"/>
    </row>
    <row r="938" spans="6:14" ht="9.75" customHeight="1" x14ac:dyDescent="0.2">
      <c r="F938" s="196"/>
      <c r="G938" s="196"/>
      <c r="I938" s="187"/>
      <c r="J938" s="195"/>
      <c r="L938" s="264"/>
      <c r="M938" s="266"/>
      <c r="N938" s="267"/>
    </row>
    <row r="939" spans="6:14" ht="9.75" customHeight="1" x14ac:dyDescent="0.2">
      <c r="F939" s="196"/>
      <c r="G939" s="196"/>
      <c r="I939" s="187"/>
      <c r="J939" s="195"/>
      <c r="L939" s="264"/>
      <c r="M939" s="266"/>
      <c r="N939" s="267"/>
    </row>
    <row r="940" spans="6:14" ht="9.75" customHeight="1" x14ac:dyDescent="0.2">
      <c r="F940" s="196"/>
      <c r="G940" s="196"/>
      <c r="I940" s="187"/>
      <c r="J940" s="195"/>
      <c r="L940" s="264"/>
      <c r="M940" s="266"/>
      <c r="N940" s="267"/>
    </row>
    <row r="941" spans="6:14" ht="9.75" customHeight="1" x14ac:dyDescent="0.2">
      <c r="F941" s="196"/>
      <c r="G941" s="196"/>
      <c r="I941" s="187"/>
      <c r="J941" s="195"/>
      <c r="L941" s="264"/>
      <c r="M941" s="266"/>
      <c r="N941" s="267"/>
    </row>
    <row r="942" spans="6:14" ht="9.75" customHeight="1" x14ac:dyDescent="0.2">
      <c r="F942" s="196"/>
      <c r="G942" s="196"/>
      <c r="I942" s="187"/>
      <c r="J942" s="195"/>
      <c r="L942" s="264"/>
      <c r="M942" s="266"/>
      <c r="N942" s="267"/>
    </row>
    <row r="943" spans="6:14" ht="9.75" customHeight="1" x14ac:dyDescent="0.2">
      <c r="F943" s="196"/>
      <c r="G943" s="196"/>
      <c r="I943" s="187"/>
      <c r="J943" s="195"/>
      <c r="L943" s="264"/>
      <c r="M943" s="266"/>
      <c r="N943" s="267"/>
    </row>
    <row r="944" spans="6:14" ht="9.75" customHeight="1" x14ac:dyDescent="0.2">
      <c r="F944" s="196"/>
      <c r="G944" s="196"/>
      <c r="I944" s="187"/>
      <c r="J944" s="195"/>
      <c r="L944" s="264"/>
      <c r="M944" s="266"/>
      <c r="N944" s="267"/>
    </row>
    <row r="945" spans="6:14" ht="9.75" customHeight="1" x14ac:dyDescent="0.2">
      <c r="F945" s="196"/>
      <c r="G945" s="196"/>
      <c r="I945" s="187"/>
      <c r="J945" s="195"/>
      <c r="L945" s="264"/>
      <c r="M945" s="266"/>
      <c r="N945" s="267"/>
    </row>
    <row r="946" spans="6:14" ht="9.75" customHeight="1" x14ac:dyDescent="0.2">
      <c r="F946" s="196"/>
      <c r="G946" s="196"/>
      <c r="I946" s="187"/>
      <c r="J946" s="195"/>
      <c r="L946" s="264"/>
      <c r="M946" s="266"/>
      <c r="N946" s="267"/>
    </row>
    <row r="947" spans="6:14" ht="9.75" customHeight="1" x14ac:dyDescent="0.2">
      <c r="F947" s="196"/>
      <c r="G947" s="196"/>
      <c r="I947" s="187"/>
      <c r="J947" s="195"/>
      <c r="L947" s="264"/>
      <c r="M947" s="266"/>
      <c r="N947" s="267"/>
    </row>
    <row r="948" spans="6:14" ht="9.75" customHeight="1" x14ac:dyDescent="0.2">
      <c r="F948" s="196"/>
      <c r="G948" s="196"/>
      <c r="I948" s="187"/>
      <c r="J948" s="195"/>
      <c r="L948" s="264"/>
      <c r="M948" s="266"/>
      <c r="N948" s="267"/>
    </row>
    <row r="949" spans="6:14" ht="9.75" customHeight="1" x14ac:dyDescent="0.2">
      <c r="F949" s="196"/>
      <c r="G949" s="196"/>
      <c r="I949" s="187"/>
      <c r="J949" s="195"/>
      <c r="L949" s="264"/>
      <c r="M949" s="266"/>
      <c r="N949" s="267"/>
    </row>
    <row r="950" spans="6:14" ht="9.75" customHeight="1" x14ac:dyDescent="0.2">
      <c r="F950" s="196"/>
      <c r="G950" s="196"/>
      <c r="I950" s="187"/>
      <c r="J950" s="195"/>
      <c r="L950" s="264"/>
      <c r="M950" s="266"/>
      <c r="N950" s="267"/>
    </row>
    <row r="951" spans="6:14" ht="9.75" customHeight="1" x14ac:dyDescent="0.2">
      <c r="F951" s="196"/>
      <c r="G951" s="196"/>
      <c r="I951" s="187"/>
      <c r="J951" s="195"/>
      <c r="L951" s="264"/>
      <c r="M951" s="266"/>
      <c r="N951" s="267"/>
    </row>
    <row r="952" spans="6:14" ht="9.75" customHeight="1" x14ac:dyDescent="0.2">
      <c r="F952" s="196"/>
      <c r="G952" s="196"/>
      <c r="I952" s="187"/>
      <c r="J952" s="195"/>
      <c r="L952" s="264"/>
      <c r="M952" s="266"/>
      <c r="N952" s="267"/>
    </row>
    <row r="953" spans="6:14" ht="9.75" customHeight="1" x14ac:dyDescent="0.2">
      <c r="F953" s="196"/>
      <c r="G953" s="196"/>
      <c r="I953" s="187"/>
      <c r="J953" s="195"/>
      <c r="L953" s="264"/>
      <c r="M953" s="266"/>
      <c r="N953" s="267"/>
    </row>
    <row r="954" spans="6:14" ht="9.75" customHeight="1" x14ac:dyDescent="0.2">
      <c r="F954" s="196"/>
      <c r="G954" s="196"/>
      <c r="I954" s="187"/>
      <c r="J954" s="195"/>
      <c r="L954" s="264"/>
      <c r="M954" s="266"/>
      <c r="N954" s="267"/>
    </row>
    <row r="955" spans="6:14" ht="9.75" customHeight="1" x14ac:dyDescent="0.2">
      <c r="F955" s="196"/>
      <c r="G955" s="196"/>
      <c r="I955" s="187"/>
      <c r="J955" s="195"/>
      <c r="L955" s="264"/>
      <c r="M955" s="266"/>
      <c r="N955" s="267"/>
    </row>
    <row r="956" spans="6:14" ht="9.75" customHeight="1" x14ac:dyDescent="0.2">
      <c r="F956" s="196"/>
      <c r="G956" s="196"/>
      <c r="I956" s="187"/>
      <c r="J956" s="195"/>
      <c r="L956" s="264"/>
      <c r="M956" s="266"/>
      <c r="N956" s="267"/>
    </row>
    <row r="957" spans="6:14" ht="9.75" customHeight="1" x14ac:dyDescent="0.2">
      <c r="F957" s="196"/>
      <c r="G957" s="196"/>
      <c r="I957" s="187"/>
      <c r="J957" s="195"/>
      <c r="L957" s="264"/>
      <c r="M957" s="266"/>
      <c r="N957" s="267"/>
    </row>
    <row r="958" spans="6:14" ht="9.75" customHeight="1" x14ac:dyDescent="0.2">
      <c r="F958" s="196"/>
      <c r="G958" s="196"/>
      <c r="I958" s="187"/>
      <c r="J958" s="195"/>
      <c r="L958" s="264"/>
      <c r="M958" s="266"/>
      <c r="N958" s="267"/>
    </row>
    <row r="959" spans="6:14" ht="9.75" customHeight="1" x14ac:dyDescent="0.2">
      <c r="F959" s="196"/>
      <c r="G959" s="196"/>
      <c r="I959" s="187"/>
      <c r="J959" s="195"/>
      <c r="L959" s="264"/>
      <c r="M959" s="266"/>
      <c r="N959" s="267"/>
    </row>
    <row r="960" spans="6:14" ht="9.75" customHeight="1" x14ac:dyDescent="0.2">
      <c r="F960" s="196"/>
      <c r="G960" s="196"/>
      <c r="I960" s="187"/>
      <c r="J960" s="195"/>
      <c r="L960" s="264"/>
      <c r="M960" s="266"/>
      <c r="N960" s="267"/>
    </row>
    <row r="961" spans="6:14" ht="9.75" customHeight="1" x14ac:dyDescent="0.2">
      <c r="F961" s="196"/>
      <c r="G961" s="196"/>
      <c r="I961" s="187"/>
      <c r="J961" s="195"/>
      <c r="L961" s="264"/>
      <c r="M961" s="266"/>
      <c r="N961" s="267"/>
    </row>
    <row r="962" spans="6:14" ht="9.75" customHeight="1" x14ac:dyDescent="0.2">
      <c r="F962" s="196"/>
      <c r="G962" s="196"/>
      <c r="I962" s="187"/>
      <c r="J962" s="195"/>
      <c r="L962" s="264"/>
      <c r="M962" s="266"/>
      <c r="N962" s="267"/>
    </row>
    <row r="963" spans="6:14" ht="9.75" customHeight="1" x14ac:dyDescent="0.2">
      <c r="F963" s="196"/>
      <c r="G963" s="196"/>
      <c r="I963" s="187"/>
      <c r="J963" s="195"/>
      <c r="L963" s="264"/>
      <c r="M963" s="266"/>
      <c r="N963" s="267"/>
    </row>
    <row r="964" spans="6:14" ht="9.75" customHeight="1" x14ac:dyDescent="0.2">
      <c r="F964" s="196"/>
      <c r="G964" s="196"/>
      <c r="I964" s="187"/>
      <c r="J964" s="195"/>
      <c r="L964" s="264"/>
      <c r="M964" s="266"/>
      <c r="N964" s="267"/>
    </row>
    <row r="965" spans="6:14" ht="9.75" customHeight="1" x14ac:dyDescent="0.2">
      <c r="F965" s="196"/>
      <c r="G965" s="196"/>
      <c r="I965" s="187"/>
      <c r="J965" s="195"/>
      <c r="L965" s="264"/>
      <c r="M965" s="266"/>
      <c r="N965" s="267"/>
    </row>
    <row r="966" spans="6:14" ht="9.75" customHeight="1" x14ac:dyDescent="0.2">
      <c r="F966" s="196"/>
      <c r="G966" s="196"/>
      <c r="I966" s="187"/>
      <c r="J966" s="195"/>
      <c r="L966" s="264"/>
      <c r="M966" s="266"/>
      <c r="N966" s="267"/>
    </row>
    <row r="967" spans="6:14" ht="9.75" customHeight="1" x14ac:dyDescent="0.2">
      <c r="F967" s="196"/>
      <c r="G967" s="196"/>
      <c r="I967" s="187"/>
      <c r="J967" s="195"/>
      <c r="L967" s="264"/>
      <c r="M967" s="266"/>
      <c r="N967" s="267"/>
    </row>
    <row r="968" spans="6:14" ht="9.75" customHeight="1" x14ac:dyDescent="0.2">
      <c r="F968" s="196"/>
      <c r="G968" s="196"/>
      <c r="I968" s="187"/>
      <c r="J968" s="195"/>
      <c r="L968" s="264"/>
      <c r="M968" s="266"/>
      <c r="N968" s="267"/>
    </row>
    <row r="969" spans="6:14" ht="9.75" customHeight="1" x14ac:dyDescent="0.2">
      <c r="F969" s="196"/>
      <c r="G969" s="196"/>
      <c r="I969" s="187"/>
      <c r="J969" s="195"/>
      <c r="L969" s="264"/>
      <c r="M969" s="266"/>
      <c r="N969" s="267"/>
    </row>
    <row r="970" spans="6:14" ht="9.75" customHeight="1" x14ac:dyDescent="0.2">
      <c r="F970" s="196"/>
      <c r="G970" s="196"/>
      <c r="I970" s="187"/>
      <c r="J970" s="195"/>
      <c r="L970" s="264"/>
      <c r="M970" s="266"/>
      <c r="N970" s="267"/>
    </row>
    <row r="971" spans="6:14" ht="9.75" customHeight="1" x14ac:dyDescent="0.2">
      <c r="F971" s="196"/>
      <c r="G971" s="196"/>
      <c r="I971" s="187"/>
      <c r="J971" s="195"/>
      <c r="L971" s="264"/>
      <c r="M971" s="266"/>
      <c r="N971" s="267"/>
    </row>
    <row r="972" spans="6:14" ht="9.75" customHeight="1" x14ac:dyDescent="0.2">
      <c r="F972" s="196"/>
      <c r="G972" s="196"/>
      <c r="I972" s="187"/>
      <c r="J972" s="195"/>
      <c r="L972" s="264"/>
      <c r="M972" s="266"/>
      <c r="N972" s="267"/>
    </row>
    <row r="973" spans="6:14" ht="9.75" customHeight="1" x14ac:dyDescent="0.2">
      <c r="F973" s="196"/>
      <c r="G973" s="196"/>
      <c r="I973" s="187"/>
      <c r="J973" s="195"/>
      <c r="L973" s="264"/>
      <c r="M973" s="266"/>
      <c r="N973" s="267"/>
    </row>
    <row r="974" spans="6:14" ht="9.75" customHeight="1" x14ac:dyDescent="0.2">
      <c r="F974" s="196"/>
      <c r="G974" s="196"/>
      <c r="I974" s="187"/>
      <c r="J974" s="195"/>
      <c r="L974" s="264"/>
      <c r="M974" s="266"/>
      <c r="N974" s="267"/>
    </row>
    <row r="975" spans="6:14" ht="9.75" customHeight="1" x14ac:dyDescent="0.2">
      <c r="F975" s="196"/>
      <c r="G975" s="196"/>
      <c r="I975" s="187"/>
      <c r="J975" s="195"/>
      <c r="L975" s="264"/>
      <c r="M975" s="266"/>
      <c r="N975" s="267"/>
    </row>
    <row r="976" spans="6:14" ht="9.75" customHeight="1" x14ac:dyDescent="0.2">
      <c r="F976" s="196"/>
      <c r="G976" s="196"/>
      <c r="I976" s="187"/>
      <c r="J976" s="195"/>
      <c r="L976" s="264"/>
      <c r="M976" s="266"/>
      <c r="N976" s="267"/>
    </row>
    <row r="977" spans="6:14" ht="9.75" customHeight="1" x14ac:dyDescent="0.2">
      <c r="F977" s="196"/>
      <c r="G977" s="196"/>
      <c r="I977" s="187"/>
      <c r="J977" s="195"/>
      <c r="L977" s="264"/>
      <c r="M977" s="266"/>
      <c r="N977" s="267"/>
    </row>
    <row r="978" spans="6:14" ht="9.75" customHeight="1" x14ac:dyDescent="0.2">
      <c r="F978" s="196"/>
      <c r="G978" s="196"/>
      <c r="I978" s="187"/>
      <c r="J978" s="195"/>
      <c r="L978" s="264"/>
      <c r="M978" s="266"/>
      <c r="N978" s="267"/>
    </row>
    <row r="979" spans="6:14" ht="9.75" customHeight="1" x14ac:dyDescent="0.2">
      <c r="F979" s="196"/>
      <c r="G979" s="196"/>
      <c r="I979" s="187"/>
      <c r="J979" s="195"/>
      <c r="L979" s="264"/>
      <c r="M979" s="266"/>
      <c r="N979" s="267"/>
    </row>
    <row r="980" spans="6:14" ht="9.75" customHeight="1" x14ac:dyDescent="0.2">
      <c r="F980" s="196"/>
      <c r="G980" s="196"/>
      <c r="I980" s="187"/>
      <c r="J980" s="195"/>
      <c r="L980" s="264"/>
      <c r="M980" s="266"/>
      <c r="N980" s="267"/>
    </row>
    <row r="981" spans="6:14" ht="9.75" customHeight="1" x14ac:dyDescent="0.2">
      <c r="F981" s="196"/>
      <c r="G981" s="196"/>
      <c r="I981" s="187"/>
      <c r="J981" s="195"/>
      <c r="L981" s="264"/>
      <c r="M981" s="266"/>
      <c r="N981" s="267"/>
    </row>
    <row r="982" spans="6:14" ht="9.75" customHeight="1" x14ac:dyDescent="0.2">
      <c r="F982" s="196"/>
      <c r="G982" s="196"/>
      <c r="I982" s="187"/>
      <c r="J982" s="195"/>
      <c r="L982" s="264"/>
      <c r="M982" s="266"/>
      <c r="N982" s="267"/>
    </row>
    <row r="983" spans="6:14" ht="9.75" customHeight="1" x14ac:dyDescent="0.2">
      <c r="F983" s="196"/>
      <c r="G983" s="196"/>
      <c r="I983" s="187"/>
      <c r="J983" s="195"/>
      <c r="L983" s="264"/>
      <c r="M983" s="266"/>
      <c r="N983" s="267"/>
    </row>
    <row r="984" spans="6:14" ht="9.75" customHeight="1" x14ac:dyDescent="0.2">
      <c r="F984" s="196"/>
      <c r="G984" s="196"/>
      <c r="I984" s="187"/>
      <c r="J984" s="195"/>
      <c r="L984" s="264"/>
      <c r="M984" s="266"/>
      <c r="N984" s="267"/>
    </row>
    <row r="985" spans="6:14" ht="9.75" customHeight="1" x14ac:dyDescent="0.2">
      <c r="F985" s="196"/>
      <c r="G985" s="196"/>
      <c r="I985" s="187"/>
      <c r="J985" s="195"/>
      <c r="L985" s="264"/>
      <c r="M985" s="266"/>
      <c r="N985" s="267"/>
    </row>
    <row r="986" spans="6:14" ht="9.75" customHeight="1" x14ac:dyDescent="0.2">
      <c r="F986" s="196"/>
      <c r="G986" s="196"/>
      <c r="I986" s="187"/>
      <c r="J986" s="195"/>
      <c r="L986" s="264"/>
      <c r="M986" s="266"/>
      <c r="N986" s="267"/>
    </row>
    <row r="987" spans="6:14" ht="9.75" customHeight="1" x14ac:dyDescent="0.2">
      <c r="F987" s="196"/>
      <c r="G987" s="196"/>
      <c r="I987" s="187"/>
      <c r="J987" s="195"/>
      <c r="L987" s="264"/>
      <c r="M987" s="266"/>
      <c r="N987" s="267"/>
    </row>
    <row r="988" spans="6:14" ht="9.75" customHeight="1" x14ac:dyDescent="0.2">
      <c r="F988" s="196"/>
      <c r="G988" s="196"/>
      <c r="I988" s="187"/>
      <c r="J988" s="195"/>
      <c r="L988" s="264"/>
      <c r="M988" s="266"/>
      <c r="N988" s="267"/>
    </row>
    <row r="989" spans="6:14" ht="9.75" customHeight="1" x14ac:dyDescent="0.2">
      <c r="F989" s="196"/>
      <c r="G989" s="196"/>
      <c r="I989" s="187"/>
      <c r="J989" s="195"/>
      <c r="L989" s="264"/>
      <c r="M989" s="266"/>
      <c r="N989" s="267"/>
    </row>
    <row r="990" spans="6:14" ht="9.75" customHeight="1" x14ac:dyDescent="0.2">
      <c r="F990" s="196"/>
      <c r="G990" s="196"/>
      <c r="I990" s="187"/>
      <c r="J990" s="195"/>
      <c r="L990" s="264"/>
      <c r="M990" s="266"/>
      <c r="N990" s="267"/>
    </row>
    <row r="991" spans="6:14" ht="9.75" customHeight="1" x14ac:dyDescent="0.2">
      <c r="F991" s="196"/>
      <c r="G991" s="196"/>
      <c r="I991" s="187"/>
      <c r="J991" s="195"/>
      <c r="L991" s="264"/>
      <c r="M991" s="266"/>
      <c r="N991" s="267"/>
    </row>
    <row r="992" spans="6:14" ht="9.75" customHeight="1" x14ac:dyDescent="0.2">
      <c r="F992" s="196"/>
      <c r="G992" s="196"/>
      <c r="I992" s="187"/>
      <c r="J992" s="195"/>
      <c r="L992" s="264"/>
      <c r="M992" s="266"/>
      <c r="N992" s="267"/>
    </row>
    <row r="993" spans="6:14" ht="9.75" customHeight="1" x14ac:dyDescent="0.2">
      <c r="F993" s="196"/>
      <c r="G993" s="196"/>
      <c r="I993" s="187"/>
      <c r="J993" s="195"/>
      <c r="L993" s="264"/>
      <c r="M993" s="266"/>
      <c r="N993" s="267"/>
    </row>
    <row r="994" spans="6:14" ht="9.75" customHeight="1" x14ac:dyDescent="0.2">
      <c r="F994" s="196"/>
      <c r="G994" s="196"/>
      <c r="I994" s="187"/>
      <c r="J994" s="195"/>
      <c r="L994" s="264"/>
      <c r="M994" s="266"/>
      <c r="N994" s="267"/>
    </row>
    <row r="995" spans="6:14" ht="9.75" customHeight="1" x14ac:dyDescent="0.2">
      <c r="F995" s="196"/>
      <c r="G995" s="196"/>
      <c r="I995" s="187"/>
      <c r="J995" s="195"/>
      <c r="L995" s="264"/>
      <c r="M995" s="266"/>
      <c r="N995" s="267"/>
    </row>
    <row r="996" spans="6:14" ht="9.75" customHeight="1" x14ac:dyDescent="0.2">
      <c r="F996" s="196"/>
      <c r="G996" s="196"/>
      <c r="I996" s="187"/>
      <c r="J996" s="195"/>
      <c r="L996" s="264"/>
      <c r="M996" s="266"/>
      <c r="N996" s="267"/>
    </row>
    <row r="997" spans="6:14" ht="9.75" customHeight="1" x14ac:dyDescent="0.2">
      <c r="F997" s="196"/>
      <c r="G997" s="196"/>
      <c r="I997" s="187"/>
      <c r="J997" s="195"/>
      <c r="L997" s="264"/>
      <c r="M997" s="266"/>
      <c r="N997" s="267"/>
    </row>
    <row r="998" spans="6:14" ht="9.75" customHeight="1" x14ac:dyDescent="0.2">
      <c r="F998" s="196"/>
      <c r="G998" s="196"/>
      <c r="I998" s="187"/>
      <c r="J998" s="195"/>
      <c r="L998" s="264"/>
      <c r="M998" s="266"/>
      <c r="N998" s="267"/>
    </row>
    <row r="999" spans="6:14" ht="9.75" customHeight="1" x14ac:dyDescent="0.2">
      <c r="F999" s="196"/>
      <c r="G999" s="196"/>
      <c r="I999" s="187"/>
      <c r="J999" s="195"/>
      <c r="L999" s="264"/>
      <c r="M999" s="266"/>
      <c r="N999" s="267"/>
    </row>
    <row r="1000" spans="6:14" ht="9.75" customHeight="1" x14ac:dyDescent="0.2">
      <c r="F1000" s="196"/>
      <c r="G1000" s="196"/>
      <c r="I1000" s="187"/>
      <c r="J1000" s="195"/>
      <c r="L1000" s="264"/>
      <c r="M1000" s="266"/>
      <c r="N1000" s="267"/>
    </row>
    <row r="1001" spans="6:14" ht="9.75" customHeight="1" x14ac:dyDescent="0.2">
      <c r="F1001" s="196"/>
      <c r="G1001" s="196"/>
      <c r="I1001" s="187"/>
      <c r="J1001" s="195"/>
      <c r="L1001" s="264"/>
      <c r="M1001" s="266"/>
      <c r="N1001" s="267"/>
    </row>
    <row r="1002" spans="6:14" ht="9.75" customHeight="1" x14ac:dyDescent="0.2">
      <c r="F1002" s="196"/>
      <c r="G1002" s="196"/>
      <c r="I1002" s="187"/>
      <c r="J1002" s="195"/>
      <c r="L1002" s="264"/>
      <c r="M1002" s="266"/>
      <c r="N1002" s="267"/>
    </row>
    <row r="1003" spans="6:14" ht="9.75" customHeight="1" x14ac:dyDescent="0.2">
      <c r="F1003" s="196"/>
      <c r="G1003" s="196"/>
      <c r="I1003" s="187"/>
      <c r="J1003" s="195"/>
      <c r="L1003" s="264"/>
      <c r="M1003" s="266"/>
      <c r="N1003" s="267"/>
    </row>
    <row r="1004" spans="6:14" ht="9.75" customHeight="1" x14ac:dyDescent="0.2">
      <c r="F1004" s="196"/>
      <c r="G1004" s="196"/>
      <c r="I1004" s="187"/>
      <c r="J1004" s="195"/>
      <c r="L1004" s="264"/>
      <c r="M1004" s="266"/>
      <c r="N1004" s="267"/>
    </row>
    <row r="1005" spans="6:14" ht="9.75" customHeight="1" x14ac:dyDescent="0.2">
      <c r="F1005" s="196"/>
      <c r="G1005" s="196"/>
      <c r="I1005" s="187"/>
      <c r="J1005" s="195"/>
      <c r="L1005" s="264"/>
      <c r="M1005" s="266"/>
      <c r="N1005" s="267"/>
    </row>
    <row r="1006" spans="6:14" ht="9.75" customHeight="1" x14ac:dyDescent="0.2">
      <c r="F1006" s="196"/>
      <c r="G1006" s="196"/>
      <c r="I1006" s="187"/>
      <c r="J1006" s="195"/>
      <c r="L1006" s="264"/>
      <c r="M1006" s="266"/>
      <c r="N1006" s="267"/>
    </row>
    <row r="1007" spans="6:14" ht="9.75" customHeight="1" x14ac:dyDescent="0.2">
      <c r="F1007" s="196"/>
      <c r="G1007" s="196"/>
      <c r="I1007" s="187"/>
      <c r="J1007" s="195"/>
      <c r="L1007" s="264"/>
      <c r="M1007" s="266"/>
      <c r="N1007" s="267"/>
    </row>
    <row r="1008" spans="6:14" ht="9.75" customHeight="1" x14ac:dyDescent="0.2">
      <c r="F1008" s="196"/>
      <c r="G1008" s="196"/>
      <c r="I1008" s="187"/>
      <c r="J1008" s="195"/>
      <c r="L1008" s="264"/>
      <c r="M1008" s="266"/>
      <c r="N1008" s="267"/>
    </row>
    <row r="1009" spans="6:14" ht="9.75" customHeight="1" x14ac:dyDescent="0.2">
      <c r="F1009" s="196"/>
      <c r="G1009" s="196"/>
      <c r="I1009" s="187"/>
      <c r="J1009" s="195"/>
      <c r="L1009" s="264"/>
      <c r="M1009" s="266"/>
      <c r="N1009" s="267"/>
    </row>
    <row r="1010" spans="6:14" ht="9.75" customHeight="1" x14ac:dyDescent="0.2">
      <c r="F1010" s="196"/>
      <c r="G1010" s="196"/>
      <c r="I1010" s="187"/>
      <c r="J1010" s="195"/>
      <c r="L1010" s="264"/>
      <c r="M1010" s="266"/>
      <c r="N1010" s="267"/>
    </row>
    <row r="1011" spans="6:14" ht="9.75" customHeight="1" x14ac:dyDescent="0.2">
      <c r="F1011" s="196"/>
      <c r="G1011" s="196"/>
      <c r="I1011" s="187"/>
      <c r="J1011" s="195"/>
      <c r="L1011" s="264"/>
      <c r="M1011" s="266"/>
      <c r="N1011" s="267"/>
    </row>
    <row r="1012" spans="6:14" ht="9.75" customHeight="1" x14ac:dyDescent="0.2">
      <c r="F1012" s="196"/>
      <c r="G1012" s="196"/>
      <c r="I1012" s="187"/>
      <c r="J1012" s="195"/>
      <c r="L1012" s="264"/>
      <c r="M1012" s="266"/>
      <c r="N1012" s="267"/>
    </row>
    <row r="1013" spans="6:14" ht="9.75" customHeight="1" x14ac:dyDescent="0.2">
      <c r="F1013" s="196"/>
      <c r="G1013" s="196"/>
      <c r="I1013" s="187"/>
      <c r="J1013" s="195"/>
      <c r="L1013" s="264"/>
      <c r="M1013" s="266"/>
      <c r="N1013" s="267"/>
    </row>
    <row r="1014" spans="6:14" ht="9.75" customHeight="1" x14ac:dyDescent="0.2">
      <c r="F1014" s="196"/>
      <c r="G1014" s="196"/>
      <c r="I1014" s="187"/>
      <c r="J1014" s="195"/>
      <c r="L1014" s="264"/>
      <c r="M1014" s="266"/>
      <c r="N1014" s="267"/>
    </row>
    <row r="1015" spans="6:14" ht="9.75" customHeight="1" x14ac:dyDescent="0.2">
      <c r="F1015" s="196"/>
      <c r="G1015" s="196"/>
      <c r="I1015" s="187"/>
      <c r="J1015" s="195"/>
      <c r="L1015" s="264"/>
      <c r="M1015" s="266"/>
      <c r="N1015" s="267"/>
    </row>
    <row r="1016" spans="6:14" ht="9.75" customHeight="1" x14ac:dyDescent="0.2">
      <c r="F1016" s="196"/>
      <c r="G1016" s="196"/>
      <c r="I1016" s="187"/>
      <c r="J1016" s="195"/>
      <c r="L1016" s="264"/>
      <c r="M1016" s="266"/>
      <c r="N1016" s="267"/>
    </row>
    <row r="1017" spans="6:14" ht="9.75" customHeight="1" x14ac:dyDescent="0.2">
      <c r="F1017" s="196"/>
      <c r="G1017" s="196"/>
      <c r="I1017" s="187"/>
      <c r="J1017" s="195"/>
      <c r="L1017" s="264"/>
      <c r="M1017" s="266"/>
      <c r="N1017" s="267"/>
    </row>
    <row r="1018" spans="6:14" ht="9.75" customHeight="1" x14ac:dyDescent="0.2">
      <c r="F1018" s="196"/>
      <c r="G1018" s="196"/>
      <c r="I1018" s="187"/>
      <c r="J1018" s="195"/>
      <c r="L1018" s="264"/>
      <c r="M1018" s="266"/>
      <c r="N1018" s="267"/>
    </row>
    <row r="1019" spans="6:14" ht="9.75" customHeight="1" x14ac:dyDescent="0.2">
      <c r="F1019" s="196"/>
      <c r="G1019" s="196"/>
      <c r="I1019" s="187"/>
      <c r="J1019" s="195"/>
      <c r="L1019" s="264"/>
      <c r="M1019" s="266"/>
      <c r="N1019" s="267"/>
    </row>
    <row r="1020" spans="6:14" ht="9.75" customHeight="1" x14ac:dyDescent="0.2">
      <c r="F1020" s="196"/>
      <c r="G1020" s="196"/>
      <c r="I1020" s="187"/>
      <c r="J1020" s="195"/>
      <c r="L1020" s="264"/>
      <c r="M1020" s="266"/>
      <c r="N1020" s="267"/>
    </row>
    <row r="1021" spans="6:14" ht="9.75" customHeight="1" x14ac:dyDescent="0.2">
      <c r="F1021" s="196"/>
      <c r="G1021" s="196"/>
      <c r="I1021" s="187"/>
      <c r="J1021" s="195"/>
      <c r="L1021" s="264"/>
      <c r="M1021" s="266"/>
      <c r="N1021" s="267"/>
    </row>
    <row r="1022" spans="6:14" ht="9.75" customHeight="1" x14ac:dyDescent="0.2">
      <c r="F1022" s="196"/>
      <c r="G1022" s="196"/>
      <c r="I1022" s="187"/>
      <c r="J1022" s="195"/>
      <c r="L1022" s="264"/>
      <c r="M1022" s="266"/>
      <c r="N1022" s="267"/>
    </row>
    <row r="1023" spans="6:14" ht="9.75" customHeight="1" x14ac:dyDescent="0.2">
      <c r="F1023" s="196"/>
      <c r="G1023" s="196"/>
      <c r="I1023" s="187"/>
      <c r="J1023" s="195"/>
      <c r="L1023" s="264"/>
      <c r="M1023" s="266"/>
      <c r="N1023" s="267"/>
    </row>
    <row r="1024" spans="6:14" ht="9.75" customHeight="1" x14ac:dyDescent="0.2">
      <c r="F1024" s="196"/>
      <c r="G1024" s="196"/>
      <c r="I1024" s="187"/>
      <c r="J1024" s="195"/>
      <c r="L1024" s="264"/>
      <c r="M1024" s="266"/>
      <c r="N1024" s="267"/>
    </row>
    <row r="1025" spans="6:14" ht="9.75" customHeight="1" x14ac:dyDescent="0.2">
      <c r="F1025" s="196"/>
      <c r="G1025" s="196"/>
      <c r="I1025" s="187"/>
      <c r="J1025" s="195"/>
      <c r="L1025" s="264"/>
      <c r="M1025" s="266"/>
      <c r="N1025" s="267"/>
    </row>
    <row r="1026" spans="6:14" ht="9.75" customHeight="1" x14ac:dyDescent="0.2">
      <c r="F1026" s="196"/>
      <c r="G1026" s="196"/>
      <c r="I1026" s="187"/>
      <c r="J1026" s="195"/>
      <c r="L1026" s="264"/>
      <c r="M1026" s="266"/>
      <c r="N1026" s="267"/>
    </row>
    <row r="1027" spans="6:14" ht="9.75" customHeight="1" x14ac:dyDescent="0.2">
      <c r="F1027" s="196"/>
      <c r="G1027" s="196"/>
      <c r="I1027" s="187"/>
      <c r="J1027" s="195"/>
      <c r="L1027" s="264"/>
      <c r="M1027" s="266"/>
      <c r="N1027" s="267"/>
    </row>
    <row r="1028" spans="6:14" ht="9.75" customHeight="1" x14ac:dyDescent="0.2">
      <c r="F1028" s="196"/>
      <c r="G1028" s="196"/>
      <c r="I1028" s="187"/>
      <c r="J1028" s="195"/>
      <c r="L1028" s="264"/>
      <c r="M1028" s="266"/>
      <c r="N1028" s="267"/>
    </row>
    <row r="1029" spans="6:14" ht="9.75" customHeight="1" x14ac:dyDescent="0.2">
      <c r="F1029" s="196"/>
      <c r="G1029" s="196"/>
      <c r="I1029" s="187"/>
      <c r="J1029" s="195"/>
      <c r="L1029" s="264"/>
      <c r="M1029" s="266"/>
      <c r="N1029" s="267"/>
    </row>
    <row r="1030" spans="6:14" ht="9.75" customHeight="1" x14ac:dyDescent="0.2">
      <c r="F1030" s="196"/>
      <c r="G1030" s="196"/>
      <c r="I1030" s="187"/>
      <c r="J1030" s="195"/>
      <c r="L1030" s="264"/>
      <c r="M1030" s="266"/>
      <c r="N1030" s="267"/>
    </row>
    <row r="1031" spans="6:14" ht="9.75" customHeight="1" x14ac:dyDescent="0.2">
      <c r="F1031" s="196"/>
      <c r="G1031" s="196"/>
      <c r="I1031" s="187"/>
      <c r="J1031" s="195"/>
      <c r="L1031" s="264"/>
      <c r="M1031" s="266"/>
      <c r="N1031" s="267"/>
    </row>
    <row r="1032" spans="6:14" ht="9.75" customHeight="1" x14ac:dyDescent="0.2">
      <c r="F1032" s="196"/>
      <c r="G1032" s="196"/>
      <c r="I1032" s="187"/>
      <c r="J1032" s="195"/>
      <c r="L1032" s="264"/>
      <c r="M1032" s="266"/>
      <c r="N1032" s="267"/>
    </row>
    <row r="1033" spans="6:14" ht="9.75" customHeight="1" x14ac:dyDescent="0.2">
      <c r="F1033" s="196"/>
      <c r="G1033" s="196"/>
      <c r="I1033" s="187"/>
      <c r="J1033" s="195"/>
      <c r="L1033" s="264"/>
      <c r="M1033" s="266"/>
      <c r="N1033" s="267"/>
    </row>
    <row r="1034" spans="6:14" ht="9.75" customHeight="1" x14ac:dyDescent="0.2">
      <c r="F1034" s="196"/>
      <c r="G1034" s="196"/>
      <c r="I1034" s="187"/>
      <c r="J1034" s="195"/>
      <c r="L1034" s="264"/>
      <c r="M1034" s="266"/>
      <c r="N1034" s="267"/>
    </row>
    <row r="1035" spans="6:14" ht="9.75" customHeight="1" x14ac:dyDescent="0.2">
      <c r="F1035" s="196"/>
      <c r="G1035" s="196"/>
      <c r="I1035" s="187"/>
      <c r="J1035" s="195"/>
      <c r="L1035" s="264"/>
      <c r="M1035" s="266"/>
      <c r="N1035" s="267"/>
    </row>
    <row r="1036" spans="6:14" ht="9.75" customHeight="1" x14ac:dyDescent="0.2">
      <c r="F1036" s="196"/>
      <c r="G1036" s="196"/>
      <c r="I1036" s="187"/>
      <c r="J1036" s="195"/>
      <c r="L1036" s="264"/>
      <c r="M1036" s="266"/>
      <c r="N1036" s="267"/>
    </row>
    <row r="1037" spans="6:14" ht="9.75" customHeight="1" x14ac:dyDescent="0.2">
      <c r="F1037" s="196"/>
      <c r="G1037" s="196"/>
      <c r="I1037" s="187"/>
      <c r="J1037" s="195"/>
      <c r="L1037" s="264"/>
      <c r="M1037" s="266"/>
      <c r="N1037" s="267"/>
    </row>
    <row r="1038" spans="6:14" ht="9.75" customHeight="1" x14ac:dyDescent="0.2">
      <c r="F1038" s="196"/>
      <c r="G1038" s="196"/>
      <c r="I1038" s="187"/>
      <c r="J1038" s="195"/>
      <c r="L1038" s="264"/>
      <c r="M1038" s="266"/>
      <c r="N1038" s="267"/>
    </row>
    <row r="1039" spans="6:14" ht="9.75" customHeight="1" x14ac:dyDescent="0.2">
      <c r="F1039" s="196"/>
      <c r="G1039" s="196"/>
      <c r="I1039" s="187"/>
      <c r="J1039" s="195"/>
      <c r="L1039" s="264"/>
      <c r="M1039" s="266"/>
      <c r="N1039" s="267"/>
    </row>
    <row r="1040" spans="6:14" ht="9.75" customHeight="1" x14ac:dyDescent="0.2">
      <c r="F1040" s="196"/>
      <c r="G1040" s="196"/>
      <c r="I1040" s="187"/>
      <c r="J1040" s="195"/>
      <c r="L1040" s="264"/>
      <c r="M1040" s="266"/>
      <c r="N1040" s="267"/>
    </row>
    <row r="1041" spans="6:14" ht="9.75" customHeight="1" x14ac:dyDescent="0.2">
      <c r="F1041" s="196"/>
      <c r="G1041" s="196"/>
      <c r="I1041" s="187"/>
      <c r="J1041" s="195"/>
      <c r="L1041" s="264"/>
      <c r="M1041" s="266"/>
      <c r="N1041" s="267"/>
    </row>
    <row r="1042" spans="6:14" ht="9.75" customHeight="1" x14ac:dyDescent="0.2">
      <c r="F1042" s="196"/>
      <c r="G1042" s="196"/>
      <c r="I1042" s="187"/>
      <c r="J1042" s="195"/>
      <c r="L1042" s="264"/>
      <c r="M1042" s="266"/>
      <c r="N1042" s="267"/>
    </row>
    <row r="1043" spans="6:14" ht="9.75" customHeight="1" x14ac:dyDescent="0.2">
      <c r="F1043" s="196"/>
      <c r="G1043" s="196"/>
      <c r="I1043" s="187"/>
      <c r="J1043" s="195"/>
      <c r="L1043" s="264"/>
      <c r="M1043" s="266"/>
      <c r="N1043" s="267"/>
    </row>
    <row r="1044" spans="6:14" ht="9.75" customHeight="1" x14ac:dyDescent="0.2">
      <c r="F1044" s="196"/>
      <c r="G1044" s="196"/>
      <c r="I1044" s="187"/>
      <c r="J1044" s="195"/>
      <c r="L1044" s="264"/>
      <c r="M1044" s="266"/>
      <c r="N1044" s="267"/>
    </row>
    <row r="1045" spans="6:14" ht="9.75" customHeight="1" x14ac:dyDescent="0.2">
      <c r="F1045" s="196"/>
      <c r="G1045" s="196"/>
      <c r="I1045" s="187"/>
      <c r="J1045" s="195"/>
      <c r="L1045" s="264"/>
      <c r="M1045" s="266"/>
      <c r="N1045" s="267"/>
    </row>
    <row r="1046" spans="6:14" ht="9.75" customHeight="1" x14ac:dyDescent="0.2">
      <c r="F1046" s="196"/>
      <c r="G1046" s="196"/>
      <c r="I1046" s="187"/>
      <c r="J1046" s="195"/>
      <c r="L1046" s="264"/>
      <c r="M1046" s="266"/>
      <c r="N1046" s="267"/>
    </row>
    <row r="1047" spans="6:14" ht="9.75" customHeight="1" x14ac:dyDescent="0.2">
      <c r="F1047" s="196"/>
      <c r="G1047" s="196"/>
      <c r="I1047" s="187"/>
      <c r="J1047" s="195"/>
      <c r="L1047" s="264"/>
      <c r="M1047" s="266"/>
      <c r="N1047" s="267"/>
    </row>
    <row r="1048" spans="6:14" ht="9.75" customHeight="1" x14ac:dyDescent="0.2">
      <c r="F1048" s="196"/>
      <c r="G1048" s="196"/>
      <c r="I1048" s="187"/>
      <c r="J1048" s="195"/>
      <c r="L1048" s="264"/>
      <c r="M1048" s="266"/>
      <c r="N1048" s="267"/>
    </row>
    <row r="1049" spans="6:14" ht="9.75" customHeight="1" x14ac:dyDescent="0.2">
      <c r="F1049" s="196"/>
      <c r="G1049" s="196"/>
      <c r="I1049" s="187"/>
      <c r="J1049" s="195"/>
      <c r="L1049" s="264"/>
      <c r="M1049" s="266"/>
      <c r="N1049" s="267"/>
    </row>
    <row r="1050" spans="6:14" ht="9.75" customHeight="1" x14ac:dyDescent="0.2">
      <c r="F1050" s="196"/>
      <c r="G1050" s="196"/>
      <c r="I1050" s="187"/>
      <c r="J1050" s="195"/>
      <c r="L1050" s="264"/>
      <c r="M1050" s="266"/>
      <c r="N1050" s="267"/>
    </row>
    <row r="1051" spans="6:14" ht="9.75" customHeight="1" x14ac:dyDescent="0.2">
      <c r="F1051" s="196"/>
      <c r="G1051" s="196"/>
      <c r="I1051" s="187"/>
      <c r="J1051" s="195"/>
      <c r="L1051" s="264"/>
      <c r="M1051" s="266"/>
      <c r="N1051" s="267"/>
    </row>
    <row r="1052" spans="6:14" ht="9.75" customHeight="1" x14ac:dyDescent="0.2">
      <c r="F1052" s="196"/>
      <c r="G1052" s="196"/>
      <c r="I1052" s="187"/>
      <c r="J1052" s="195"/>
      <c r="L1052" s="264"/>
      <c r="M1052" s="266"/>
      <c r="N1052" s="267"/>
    </row>
    <row r="1053" spans="6:14" ht="9.75" customHeight="1" x14ac:dyDescent="0.2">
      <c r="F1053" s="196"/>
      <c r="G1053" s="196"/>
      <c r="I1053" s="187"/>
      <c r="J1053" s="195"/>
      <c r="L1053" s="264"/>
      <c r="M1053" s="266"/>
      <c r="N1053" s="267"/>
    </row>
    <row r="1054" spans="6:14" ht="9.75" customHeight="1" x14ac:dyDescent="0.2">
      <c r="F1054" s="196"/>
      <c r="G1054" s="196"/>
      <c r="I1054" s="187"/>
      <c r="J1054" s="195"/>
      <c r="L1054" s="264"/>
      <c r="M1054" s="266"/>
      <c r="N1054" s="267"/>
    </row>
    <row r="1055" spans="6:14" ht="9.75" customHeight="1" x14ac:dyDescent="0.2">
      <c r="F1055" s="196"/>
      <c r="G1055" s="196"/>
      <c r="I1055" s="187"/>
      <c r="J1055" s="195"/>
      <c r="L1055" s="264"/>
      <c r="M1055" s="266"/>
      <c r="N1055" s="267"/>
    </row>
    <row r="1056" spans="6:14" ht="9.75" customHeight="1" x14ac:dyDescent="0.2">
      <c r="F1056" s="196"/>
      <c r="G1056" s="196"/>
      <c r="I1056" s="187"/>
      <c r="J1056" s="195"/>
      <c r="L1056" s="264"/>
      <c r="M1056" s="266"/>
      <c r="N1056" s="267"/>
    </row>
    <row r="1057" spans="6:14" ht="9.75" customHeight="1" x14ac:dyDescent="0.2">
      <c r="F1057" s="196"/>
      <c r="G1057" s="196"/>
      <c r="I1057" s="187"/>
      <c r="J1057" s="195"/>
      <c r="L1057" s="264"/>
      <c r="M1057" s="266"/>
      <c r="N1057" s="267"/>
    </row>
    <row r="1058" spans="6:14" ht="9.75" customHeight="1" x14ac:dyDescent="0.2">
      <c r="F1058" s="196"/>
      <c r="G1058" s="196"/>
      <c r="I1058" s="187"/>
      <c r="J1058" s="195"/>
      <c r="L1058" s="264"/>
      <c r="M1058" s="266"/>
      <c r="N1058" s="267"/>
    </row>
    <row r="1059" spans="6:14" ht="9.75" customHeight="1" x14ac:dyDescent="0.2">
      <c r="F1059" s="196"/>
      <c r="G1059" s="196"/>
      <c r="I1059" s="187"/>
      <c r="J1059" s="195"/>
      <c r="L1059" s="264"/>
      <c r="M1059" s="266"/>
      <c r="N1059" s="267"/>
    </row>
    <row r="1060" spans="6:14" ht="9.75" customHeight="1" x14ac:dyDescent="0.2">
      <c r="F1060" s="196"/>
      <c r="G1060" s="196"/>
      <c r="I1060" s="187"/>
      <c r="J1060" s="195"/>
      <c r="L1060" s="264"/>
      <c r="M1060" s="266"/>
      <c r="N1060" s="267"/>
    </row>
    <row r="1061" spans="6:14" ht="9.75" customHeight="1" x14ac:dyDescent="0.2">
      <c r="F1061" s="196"/>
      <c r="G1061" s="196"/>
      <c r="I1061" s="187"/>
      <c r="J1061" s="195"/>
      <c r="L1061" s="264"/>
      <c r="M1061" s="266"/>
      <c r="N1061" s="267"/>
    </row>
    <row r="1062" spans="6:14" ht="9.75" customHeight="1" x14ac:dyDescent="0.2">
      <c r="F1062" s="196"/>
      <c r="G1062" s="196"/>
      <c r="I1062" s="187"/>
      <c r="J1062" s="195"/>
      <c r="L1062" s="264"/>
      <c r="M1062" s="266"/>
      <c r="N1062" s="267"/>
    </row>
    <row r="1063" spans="6:14" ht="9.75" customHeight="1" x14ac:dyDescent="0.2">
      <c r="F1063" s="196"/>
      <c r="G1063" s="196"/>
      <c r="I1063" s="187"/>
      <c r="J1063" s="195"/>
      <c r="L1063" s="264"/>
      <c r="M1063" s="266"/>
      <c r="N1063" s="267"/>
    </row>
    <row r="1064" spans="6:14" ht="9.75" customHeight="1" x14ac:dyDescent="0.2">
      <c r="F1064" s="196"/>
      <c r="G1064" s="196"/>
      <c r="I1064" s="187"/>
      <c r="J1064" s="195"/>
      <c r="L1064" s="264"/>
      <c r="M1064" s="266"/>
      <c r="N1064" s="267"/>
    </row>
    <row r="1065" spans="6:14" ht="9.75" customHeight="1" x14ac:dyDescent="0.2">
      <c r="F1065" s="196"/>
      <c r="G1065" s="196"/>
      <c r="I1065" s="187"/>
      <c r="J1065" s="195"/>
      <c r="L1065" s="264"/>
      <c r="M1065" s="266"/>
      <c r="N1065" s="267"/>
    </row>
    <row r="1066" spans="6:14" ht="9.75" customHeight="1" x14ac:dyDescent="0.2">
      <c r="F1066" s="196"/>
      <c r="G1066" s="196"/>
      <c r="I1066" s="187"/>
      <c r="J1066" s="195"/>
      <c r="L1066" s="264"/>
      <c r="M1066" s="266"/>
      <c r="N1066" s="267"/>
    </row>
    <row r="1067" spans="6:14" ht="9.75" customHeight="1" x14ac:dyDescent="0.2">
      <c r="F1067" s="196"/>
      <c r="G1067" s="196"/>
      <c r="I1067" s="187"/>
      <c r="J1067" s="195"/>
      <c r="L1067" s="264"/>
      <c r="M1067" s="266"/>
      <c r="N1067" s="267"/>
    </row>
    <row r="1068" spans="6:14" ht="9.75" customHeight="1" x14ac:dyDescent="0.2">
      <c r="F1068" s="196"/>
      <c r="G1068" s="196"/>
      <c r="I1068" s="187"/>
      <c r="J1068" s="195"/>
      <c r="L1068" s="264"/>
      <c r="M1068" s="266"/>
      <c r="N1068" s="267"/>
    </row>
    <row r="1069" spans="6:14" ht="9.75" customHeight="1" x14ac:dyDescent="0.2">
      <c r="F1069" s="196"/>
      <c r="G1069" s="196"/>
      <c r="I1069" s="187"/>
      <c r="J1069" s="195"/>
      <c r="L1069" s="264"/>
      <c r="M1069" s="266"/>
      <c r="N1069" s="267"/>
    </row>
    <row r="1070" spans="6:14" ht="9.75" customHeight="1" x14ac:dyDescent="0.2">
      <c r="F1070" s="196"/>
      <c r="G1070" s="196"/>
      <c r="I1070" s="187"/>
      <c r="J1070" s="195"/>
      <c r="L1070" s="264"/>
      <c r="M1070" s="266"/>
      <c r="N1070" s="267"/>
    </row>
    <row r="1071" spans="6:14" ht="9.75" customHeight="1" x14ac:dyDescent="0.2">
      <c r="F1071" s="196"/>
      <c r="G1071" s="196"/>
      <c r="I1071" s="187"/>
      <c r="J1071" s="195"/>
      <c r="L1071" s="264"/>
      <c r="M1071" s="266"/>
      <c r="N1071" s="267"/>
    </row>
    <row r="1072" spans="6:14" ht="9.75" customHeight="1" x14ac:dyDescent="0.2">
      <c r="F1072" s="196"/>
      <c r="G1072" s="196"/>
      <c r="I1072" s="187"/>
      <c r="J1072" s="195"/>
      <c r="L1072" s="264"/>
      <c r="M1072" s="266"/>
      <c r="N1072" s="267"/>
    </row>
    <row r="1073" spans="6:14" ht="9.75" customHeight="1" x14ac:dyDescent="0.2">
      <c r="F1073" s="196"/>
      <c r="G1073" s="196"/>
      <c r="I1073" s="187"/>
      <c r="J1073" s="195"/>
      <c r="L1073" s="264"/>
      <c r="M1073" s="266"/>
      <c r="N1073" s="267"/>
    </row>
    <row r="1074" spans="6:14" ht="9.75" customHeight="1" x14ac:dyDescent="0.2">
      <c r="F1074" s="196"/>
      <c r="G1074" s="196"/>
      <c r="I1074" s="187"/>
      <c r="J1074" s="195"/>
      <c r="L1074" s="264"/>
      <c r="M1074" s="266"/>
      <c r="N1074" s="267"/>
    </row>
    <row r="1075" spans="6:14" ht="9.75" customHeight="1" x14ac:dyDescent="0.2">
      <c r="F1075" s="196"/>
      <c r="G1075" s="196"/>
      <c r="I1075" s="187"/>
      <c r="J1075" s="195"/>
      <c r="L1075" s="264"/>
      <c r="M1075" s="266"/>
      <c r="N1075" s="267"/>
    </row>
    <row r="1076" spans="6:14" ht="9.75" customHeight="1" x14ac:dyDescent="0.2">
      <c r="F1076" s="196"/>
      <c r="G1076" s="196"/>
      <c r="I1076" s="187"/>
      <c r="J1076" s="195"/>
      <c r="L1076" s="264"/>
      <c r="M1076" s="266"/>
      <c r="N1076" s="267"/>
    </row>
    <row r="1077" spans="6:14" ht="9.75" customHeight="1" x14ac:dyDescent="0.2">
      <c r="F1077" s="196"/>
      <c r="G1077" s="196"/>
      <c r="I1077" s="187"/>
      <c r="J1077" s="195"/>
      <c r="L1077" s="264"/>
      <c r="M1077" s="266"/>
      <c r="N1077" s="267"/>
    </row>
    <row r="1078" spans="6:14" ht="9.75" customHeight="1" x14ac:dyDescent="0.2">
      <c r="F1078" s="196"/>
      <c r="G1078" s="196"/>
      <c r="I1078" s="187"/>
      <c r="J1078" s="195"/>
      <c r="L1078" s="264"/>
      <c r="M1078" s="266"/>
      <c r="N1078" s="267"/>
    </row>
    <row r="1079" spans="6:14" ht="9.75" customHeight="1" x14ac:dyDescent="0.2">
      <c r="F1079" s="196"/>
      <c r="G1079" s="196"/>
      <c r="I1079" s="187"/>
      <c r="J1079" s="195"/>
      <c r="L1079" s="264"/>
      <c r="M1079" s="266"/>
      <c r="N1079" s="267"/>
    </row>
    <row r="1080" spans="6:14" ht="9.75" customHeight="1" x14ac:dyDescent="0.2">
      <c r="F1080" s="196"/>
      <c r="G1080" s="196"/>
      <c r="I1080" s="187"/>
      <c r="J1080" s="195"/>
      <c r="L1080" s="264"/>
      <c r="M1080" s="266"/>
      <c r="N1080" s="267"/>
    </row>
    <row r="1081" spans="6:14" ht="9.75" customHeight="1" x14ac:dyDescent="0.2">
      <c r="F1081" s="196"/>
      <c r="G1081" s="196"/>
      <c r="I1081" s="187"/>
      <c r="J1081" s="195"/>
      <c r="L1081" s="264"/>
      <c r="M1081" s="266"/>
      <c r="N1081" s="267"/>
    </row>
    <row r="1082" spans="6:14" ht="9.75" customHeight="1" x14ac:dyDescent="0.2">
      <c r="F1082" s="196"/>
      <c r="G1082" s="196"/>
      <c r="I1082" s="187"/>
      <c r="J1082" s="195"/>
      <c r="L1082" s="264"/>
      <c r="M1082" s="266"/>
      <c r="N1082" s="267"/>
    </row>
    <row r="1083" spans="6:14" ht="9.75" customHeight="1" x14ac:dyDescent="0.2">
      <c r="F1083" s="196"/>
      <c r="G1083" s="196"/>
      <c r="I1083" s="187"/>
      <c r="J1083" s="195"/>
      <c r="L1083" s="264"/>
      <c r="M1083" s="266"/>
      <c r="N1083" s="267"/>
    </row>
    <row r="1084" spans="6:14" ht="9.75" customHeight="1" x14ac:dyDescent="0.2">
      <c r="F1084" s="196"/>
      <c r="G1084" s="196"/>
      <c r="I1084" s="187"/>
      <c r="J1084" s="195"/>
      <c r="L1084" s="264"/>
      <c r="M1084" s="266"/>
      <c r="N1084" s="267"/>
    </row>
    <row r="1085" spans="6:14" ht="9.75" customHeight="1" x14ac:dyDescent="0.2">
      <c r="F1085" s="196"/>
      <c r="G1085" s="196"/>
      <c r="I1085" s="187"/>
      <c r="J1085" s="195"/>
      <c r="L1085" s="264"/>
      <c r="M1085" s="266"/>
      <c r="N1085" s="267"/>
    </row>
    <row r="1086" spans="6:14" ht="9.75" customHeight="1" x14ac:dyDescent="0.2">
      <c r="F1086" s="196"/>
      <c r="G1086" s="196"/>
      <c r="I1086" s="187"/>
      <c r="J1086" s="195"/>
      <c r="L1086" s="264"/>
      <c r="M1086" s="266"/>
      <c r="N1086" s="267"/>
    </row>
    <row r="1087" spans="6:14" ht="9.75" customHeight="1" x14ac:dyDescent="0.2">
      <c r="F1087" s="196"/>
      <c r="G1087" s="196"/>
      <c r="I1087" s="187"/>
      <c r="J1087" s="195"/>
      <c r="L1087" s="264"/>
      <c r="M1087" s="266"/>
      <c r="N1087" s="267"/>
    </row>
    <row r="1088" spans="6:14" ht="9.75" customHeight="1" x14ac:dyDescent="0.2">
      <c r="F1088" s="196"/>
      <c r="G1088" s="196"/>
      <c r="I1088" s="187"/>
      <c r="J1088" s="195"/>
      <c r="L1088" s="264"/>
      <c r="M1088" s="266"/>
      <c r="N1088" s="267"/>
    </row>
    <row r="1089" spans="6:14" ht="9.75" customHeight="1" x14ac:dyDescent="0.2">
      <c r="F1089" s="196"/>
      <c r="G1089" s="196"/>
      <c r="I1089" s="187"/>
      <c r="J1089" s="195"/>
      <c r="L1089" s="264"/>
      <c r="M1089" s="266"/>
      <c r="N1089" s="267"/>
    </row>
    <row r="1090" spans="6:14" ht="9.75" customHeight="1" x14ac:dyDescent="0.2">
      <c r="F1090" s="196"/>
      <c r="G1090" s="196"/>
      <c r="I1090" s="187"/>
      <c r="J1090" s="195"/>
      <c r="L1090" s="264"/>
      <c r="M1090" s="266"/>
      <c r="N1090" s="267"/>
    </row>
    <row r="1091" spans="6:14" ht="9.75" customHeight="1" x14ac:dyDescent="0.2">
      <c r="F1091" s="196"/>
      <c r="G1091" s="196"/>
      <c r="I1091" s="187"/>
      <c r="J1091" s="195"/>
      <c r="L1091" s="264"/>
      <c r="M1091" s="266"/>
      <c r="N1091" s="267"/>
    </row>
    <row r="1092" spans="6:14" ht="9.75" customHeight="1" x14ac:dyDescent="0.2">
      <c r="F1092" s="196"/>
      <c r="G1092" s="196"/>
      <c r="I1092" s="187"/>
      <c r="J1092" s="195"/>
      <c r="L1092" s="264"/>
      <c r="M1092" s="266"/>
      <c r="N1092" s="267"/>
    </row>
    <row r="1093" spans="6:14" ht="9.75" customHeight="1" x14ac:dyDescent="0.2">
      <c r="F1093" s="196"/>
      <c r="G1093" s="196"/>
      <c r="I1093" s="187"/>
      <c r="J1093" s="195"/>
      <c r="L1093" s="264"/>
      <c r="M1093" s="266"/>
      <c r="N1093" s="267"/>
    </row>
    <row r="1094" spans="6:14" ht="9.75" customHeight="1" x14ac:dyDescent="0.2">
      <c r="F1094" s="196"/>
      <c r="G1094" s="196"/>
      <c r="I1094" s="187"/>
      <c r="J1094" s="195"/>
      <c r="L1094" s="264"/>
      <c r="M1094" s="266"/>
      <c r="N1094" s="267"/>
    </row>
    <row r="1095" spans="6:14" ht="9.75" customHeight="1" x14ac:dyDescent="0.2">
      <c r="F1095" s="196"/>
      <c r="G1095" s="196"/>
      <c r="I1095" s="187"/>
      <c r="J1095" s="195"/>
      <c r="L1095" s="264"/>
      <c r="M1095" s="266"/>
      <c r="N1095" s="267"/>
    </row>
    <row r="1096" spans="6:14" ht="9.75" customHeight="1" x14ac:dyDescent="0.2">
      <c r="F1096" s="196"/>
      <c r="G1096" s="196"/>
      <c r="I1096" s="187"/>
      <c r="J1096" s="195"/>
      <c r="L1096" s="264"/>
      <c r="M1096" s="266"/>
      <c r="N1096" s="267"/>
    </row>
    <row r="1097" spans="6:14" ht="9.75" customHeight="1" x14ac:dyDescent="0.2">
      <c r="F1097" s="196"/>
      <c r="G1097" s="196"/>
      <c r="I1097" s="187"/>
      <c r="J1097" s="195"/>
      <c r="L1097" s="264"/>
      <c r="M1097" s="266"/>
      <c r="N1097" s="267"/>
    </row>
    <row r="1098" spans="6:14" ht="9.75" customHeight="1" x14ac:dyDescent="0.2">
      <c r="F1098" s="196"/>
      <c r="G1098" s="196"/>
      <c r="I1098" s="187"/>
      <c r="J1098" s="195"/>
      <c r="L1098" s="264"/>
      <c r="M1098" s="266"/>
      <c r="N1098" s="267"/>
    </row>
    <row r="1099" spans="6:14" ht="9.75" customHeight="1" x14ac:dyDescent="0.2">
      <c r="F1099" s="196"/>
      <c r="G1099" s="196"/>
      <c r="I1099" s="187"/>
      <c r="J1099" s="195"/>
      <c r="L1099" s="264"/>
      <c r="M1099" s="266"/>
      <c r="N1099" s="267"/>
    </row>
    <row r="1100" spans="6:14" ht="9.75" customHeight="1" x14ac:dyDescent="0.2">
      <c r="F1100" s="196"/>
      <c r="G1100" s="196"/>
      <c r="I1100" s="187"/>
      <c r="J1100" s="195"/>
      <c r="L1100" s="264"/>
      <c r="M1100" s="266"/>
      <c r="N1100" s="267"/>
    </row>
    <row r="1101" spans="6:14" ht="9.75" customHeight="1" x14ac:dyDescent="0.2">
      <c r="F1101" s="196"/>
      <c r="G1101" s="196"/>
      <c r="I1101" s="187"/>
      <c r="J1101" s="195"/>
      <c r="L1101" s="264"/>
      <c r="M1101" s="266"/>
      <c r="N1101" s="267"/>
    </row>
    <row r="1102" spans="6:14" ht="9.75" customHeight="1" x14ac:dyDescent="0.2">
      <c r="F1102" s="196"/>
      <c r="G1102" s="196"/>
      <c r="I1102" s="187"/>
      <c r="J1102" s="195"/>
      <c r="L1102" s="264"/>
      <c r="M1102" s="266"/>
      <c r="N1102" s="267"/>
    </row>
    <row r="1103" spans="6:14" ht="9.75" customHeight="1" x14ac:dyDescent="0.2">
      <c r="F1103" s="196"/>
      <c r="G1103" s="196"/>
      <c r="I1103" s="187"/>
      <c r="J1103" s="195"/>
      <c r="L1103" s="264"/>
      <c r="M1103" s="266"/>
      <c r="N1103" s="267"/>
    </row>
    <row r="1104" spans="6:14" ht="9.75" customHeight="1" x14ac:dyDescent="0.2">
      <c r="F1104" s="196"/>
      <c r="G1104" s="196"/>
      <c r="I1104" s="187"/>
      <c r="J1104" s="195"/>
      <c r="L1104" s="264"/>
      <c r="M1104" s="266"/>
      <c r="N1104" s="267"/>
    </row>
    <row r="1105" spans="6:14" ht="9.75" customHeight="1" x14ac:dyDescent="0.2">
      <c r="F1105" s="196"/>
      <c r="G1105" s="196"/>
      <c r="I1105" s="187"/>
      <c r="J1105" s="195"/>
      <c r="L1105" s="264"/>
      <c r="M1105" s="266"/>
      <c r="N1105" s="267"/>
    </row>
    <row r="1106" spans="6:14" ht="9.75" customHeight="1" x14ac:dyDescent="0.2">
      <c r="F1106" s="196"/>
      <c r="G1106" s="196"/>
      <c r="I1106" s="187"/>
      <c r="J1106" s="195"/>
      <c r="L1106" s="264"/>
      <c r="M1106" s="266"/>
      <c r="N1106" s="267"/>
    </row>
    <row r="1107" spans="6:14" ht="9.75" customHeight="1" x14ac:dyDescent="0.2">
      <c r="F1107" s="196"/>
      <c r="G1107" s="196"/>
      <c r="I1107" s="187"/>
      <c r="J1107" s="195"/>
      <c r="L1107" s="264"/>
      <c r="M1107" s="266"/>
      <c r="N1107" s="267"/>
    </row>
    <row r="1108" spans="6:14" ht="9.75" customHeight="1" x14ac:dyDescent="0.2">
      <c r="F1108" s="196"/>
      <c r="G1108" s="196"/>
      <c r="I1108" s="187"/>
      <c r="J1108" s="195"/>
      <c r="L1108" s="264"/>
      <c r="M1108" s="266"/>
      <c r="N1108" s="267"/>
    </row>
    <row r="1109" spans="6:14" ht="9.75" customHeight="1" x14ac:dyDescent="0.2">
      <c r="F1109" s="196"/>
      <c r="G1109" s="196"/>
      <c r="I1109" s="187"/>
      <c r="J1109" s="195"/>
      <c r="L1109" s="264"/>
      <c r="M1109" s="266"/>
      <c r="N1109" s="267"/>
    </row>
    <row r="1110" spans="6:14" ht="9.75" customHeight="1" x14ac:dyDescent="0.2">
      <c r="F1110" s="196"/>
      <c r="G1110" s="196"/>
      <c r="I1110" s="187"/>
      <c r="J1110" s="195"/>
      <c r="L1110" s="264"/>
      <c r="M1110" s="266"/>
      <c r="N1110" s="267"/>
    </row>
    <row r="1111" spans="6:14" ht="9.75" customHeight="1" x14ac:dyDescent="0.2">
      <c r="F1111" s="196"/>
      <c r="G1111" s="196"/>
      <c r="I1111" s="187"/>
      <c r="J1111" s="195"/>
      <c r="L1111" s="264"/>
      <c r="M1111" s="266"/>
      <c r="N1111" s="267"/>
    </row>
    <row r="1112" spans="6:14" ht="9.75" customHeight="1" x14ac:dyDescent="0.2">
      <c r="F1112" s="196"/>
      <c r="G1112" s="196"/>
      <c r="I1112" s="187"/>
      <c r="J1112" s="195"/>
      <c r="L1112" s="264"/>
      <c r="M1112" s="266"/>
      <c r="N1112" s="267"/>
    </row>
    <row r="1113" spans="6:14" ht="9.75" customHeight="1" x14ac:dyDescent="0.2">
      <c r="F1113" s="196"/>
      <c r="G1113" s="196"/>
      <c r="I1113" s="187"/>
      <c r="J1113" s="195"/>
      <c r="L1113" s="264"/>
      <c r="M1113" s="266"/>
      <c r="N1113" s="267"/>
    </row>
    <row r="1114" spans="6:14" ht="9.75" customHeight="1" x14ac:dyDescent="0.2">
      <c r="F1114" s="196"/>
      <c r="G1114" s="196"/>
      <c r="I1114" s="187"/>
      <c r="J1114" s="195"/>
      <c r="L1114" s="264"/>
      <c r="M1114" s="266"/>
      <c r="N1114" s="267"/>
    </row>
    <row r="1115" spans="6:14" ht="9.75" customHeight="1" x14ac:dyDescent="0.2">
      <c r="F1115" s="196"/>
      <c r="G1115" s="196"/>
      <c r="I1115" s="187"/>
      <c r="J1115" s="195"/>
      <c r="L1115" s="264"/>
      <c r="M1115" s="266"/>
      <c r="N1115" s="267"/>
    </row>
    <row r="1116" spans="6:14" ht="9.75" customHeight="1" x14ac:dyDescent="0.2">
      <c r="F1116" s="196"/>
      <c r="G1116" s="196"/>
      <c r="I1116" s="187"/>
      <c r="J1116" s="195"/>
      <c r="L1116" s="264"/>
      <c r="M1116" s="266"/>
      <c r="N1116" s="267"/>
    </row>
    <row r="1117" spans="6:14" ht="9.75" customHeight="1" x14ac:dyDescent="0.2">
      <c r="F1117" s="196"/>
      <c r="G1117" s="196"/>
      <c r="I1117" s="187"/>
      <c r="J1117" s="195"/>
      <c r="L1117" s="264"/>
      <c r="M1117" s="266"/>
      <c r="N1117" s="267"/>
    </row>
    <row r="1118" spans="6:14" ht="9.75" customHeight="1" x14ac:dyDescent="0.2">
      <c r="F1118" s="196"/>
      <c r="G1118" s="196"/>
      <c r="I1118" s="187"/>
      <c r="J1118" s="195"/>
      <c r="L1118" s="264"/>
      <c r="M1118" s="266"/>
      <c r="N1118" s="267"/>
    </row>
    <row r="1119" spans="6:14" ht="9.75" customHeight="1" x14ac:dyDescent="0.2">
      <c r="F1119" s="196"/>
      <c r="G1119" s="196"/>
      <c r="I1119" s="187"/>
      <c r="J1119" s="195"/>
      <c r="L1119" s="264"/>
      <c r="M1119" s="266"/>
      <c r="N1119" s="267"/>
    </row>
    <row r="1120" spans="6:14" ht="9.75" customHeight="1" x14ac:dyDescent="0.2">
      <c r="F1120" s="196"/>
      <c r="G1120" s="196"/>
      <c r="I1120" s="187"/>
      <c r="J1120" s="195"/>
      <c r="L1120" s="264"/>
      <c r="M1120" s="266"/>
      <c r="N1120" s="267"/>
    </row>
    <row r="1121" spans="6:14" ht="9.75" customHeight="1" x14ac:dyDescent="0.2">
      <c r="F1121" s="196"/>
      <c r="G1121" s="196"/>
      <c r="I1121" s="187"/>
      <c r="J1121" s="195"/>
      <c r="L1121" s="264"/>
      <c r="M1121" s="266"/>
      <c r="N1121" s="267"/>
    </row>
    <row r="1122" spans="6:14" ht="9.75" customHeight="1" x14ac:dyDescent="0.2">
      <c r="F1122" s="196"/>
      <c r="G1122" s="196"/>
      <c r="I1122" s="187"/>
      <c r="J1122" s="195"/>
      <c r="L1122" s="264"/>
      <c r="M1122" s="266"/>
      <c r="N1122" s="267"/>
    </row>
    <row r="1123" spans="6:14" ht="9.75" customHeight="1" x14ac:dyDescent="0.2">
      <c r="F1123" s="196"/>
      <c r="G1123" s="196"/>
      <c r="I1123" s="187"/>
      <c r="J1123" s="195"/>
      <c r="L1123" s="264"/>
      <c r="M1123" s="266"/>
      <c r="N1123" s="267"/>
    </row>
    <row r="1124" spans="6:14" ht="9.75" customHeight="1" x14ac:dyDescent="0.2">
      <c r="F1124" s="196"/>
      <c r="G1124" s="196"/>
      <c r="I1124" s="187"/>
      <c r="J1124" s="195"/>
      <c r="L1124" s="264"/>
      <c r="M1124" s="266"/>
      <c r="N1124" s="267"/>
    </row>
    <row r="1125" spans="6:14" ht="9.75" customHeight="1" x14ac:dyDescent="0.2">
      <c r="F1125" s="196"/>
      <c r="G1125" s="196"/>
      <c r="I1125" s="187"/>
      <c r="J1125" s="195"/>
      <c r="L1125" s="264"/>
      <c r="M1125" s="266"/>
      <c r="N1125" s="267"/>
    </row>
    <row r="1126" spans="6:14" ht="9.75" customHeight="1" x14ac:dyDescent="0.2">
      <c r="F1126" s="196"/>
      <c r="G1126" s="196"/>
      <c r="I1126" s="187"/>
      <c r="J1126" s="195"/>
      <c r="L1126" s="264"/>
      <c r="M1126" s="266"/>
      <c r="N1126" s="267"/>
    </row>
    <row r="1127" spans="6:14" ht="9.75" customHeight="1" x14ac:dyDescent="0.2">
      <c r="F1127" s="196"/>
      <c r="G1127" s="196"/>
      <c r="I1127" s="187"/>
      <c r="J1127" s="195"/>
      <c r="L1127" s="264"/>
      <c r="M1127" s="266"/>
      <c r="N1127" s="267"/>
    </row>
    <row r="1128" spans="6:14" ht="9.75" customHeight="1" x14ac:dyDescent="0.2">
      <c r="F1128" s="196"/>
      <c r="G1128" s="196"/>
      <c r="I1128" s="187"/>
      <c r="J1128" s="195"/>
      <c r="L1128" s="264"/>
      <c r="M1128" s="266"/>
      <c r="N1128" s="267"/>
    </row>
    <row r="1129" spans="6:14" ht="9.75" customHeight="1" x14ac:dyDescent="0.2">
      <c r="F1129" s="196"/>
      <c r="G1129" s="196"/>
      <c r="I1129" s="187"/>
      <c r="J1129" s="195"/>
      <c r="L1129" s="264"/>
      <c r="M1129" s="266"/>
      <c r="N1129" s="267"/>
    </row>
    <row r="1130" spans="6:14" ht="9.75" customHeight="1" x14ac:dyDescent="0.2">
      <c r="F1130" s="196"/>
      <c r="G1130" s="196"/>
      <c r="I1130" s="187"/>
      <c r="J1130" s="195"/>
      <c r="L1130" s="264"/>
      <c r="M1130" s="266"/>
      <c r="N1130" s="267"/>
    </row>
    <row r="1131" spans="6:14" ht="9.75" customHeight="1" x14ac:dyDescent="0.2">
      <c r="F1131" s="196"/>
      <c r="G1131" s="196"/>
      <c r="I1131" s="187"/>
      <c r="J1131" s="195"/>
      <c r="L1131" s="264"/>
      <c r="M1131" s="266"/>
      <c r="N1131" s="267"/>
    </row>
    <row r="1132" spans="6:14" ht="9.75" customHeight="1" x14ac:dyDescent="0.2">
      <c r="F1132" s="196"/>
      <c r="G1132" s="196"/>
      <c r="I1132" s="187"/>
      <c r="J1132" s="195"/>
      <c r="L1132" s="264"/>
      <c r="M1132" s="266"/>
      <c r="N1132" s="267"/>
    </row>
    <row r="1133" spans="6:14" ht="9.75" customHeight="1" x14ac:dyDescent="0.2">
      <c r="F1133" s="196"/>
      <c r="G1133" s="196"/>
      <c r="I1133" s="187"/>
      <c r="J1133" s="195"/>
      <c r="L1133" s="264"/>
      <c r="M1133" s="266"/>
      <c r="N1133" s="267"/>
    </row>
    <row r="1134" spans="6:14" ht="9.75" customHeight="1" x14ac:dyDescent="0.2">
      <c r="F1134" s="196"/>
      <c r="G1134" s="196"/>
      <c r="I1134" s="187"/>
      <c r="J1134" s="195"/>
      <c r="L1134" s="264"/>
      <c r="M1134" s="266"/>
      <c r="N1134" s="267"/>
    </row>
    <row r="1135" spans="6:14" ht="9.75" customHeight="1" x14ac:dyDescent="0.2">
      <c r="F1135" s="196"/>
      <c r="G1135" s="196"/>
      <c r="I1135" s="187"/>
      <c r="J1135" s="195"/>
      <c r="L1135" s="264"/>
      <c r="M1135" s="266"/>
      <c r="N1135" s="267"/>
    </row>
    <row r="1136" spans="6:14" ht="9.75" customHeight="1" x14ac:dyDescent="0.2">
      <c r="F1136" s="196"/>
      <c r="G1136" s="196"/>
      <c r="I1136" s="187"/>
      <c r="J1136" s="195"/>
      <c r="L1136" s="264"/>
      <c r="M1136" s="266"/>
      <c r="N1136" s="267"/>
    </row>
    <row r="1137" spans="6:14" ht="9.75" customHeight="1" x14ac:dyDescent="0.2">
      <c r="F1137" s="196"/>
      <c r="G1137" s="196"/>
      <c r="I1137" s="187"/>
      <c r="J1137" s="195"/>
      <c r="L1137" s="264"/>
      <c r="M1137" s="266"/>
      <c r="N1137" s="267"/>
    </row>
    <row r="1138" spans="6:14" ht="9.75" customHeight="1" x14ac:dyDescent="0.2">
      <c r="F1138" s="196"/>
      <c r="G1138" s="196"/>
      <c r="I1138" s="187"/>
      <c r="J1138" s="195"/>
      <c r="L1138" s="264"/>
      <c r="M1138" s="266"/>
      <c r="N1138" s="267"/>
    </row>
    <row r="1139" spans="6:14" ht="9.75" customHeight="1" x14ac:dyDescent="0.2">
      <c r="F1139" s="196"/>
      <c r="G1139" s="196"/>
      <c r="I1139" s="187"/>
      <c r="J1139" s="195"/>
      <c r="L1139" s="264"/>
      <c r="M1139" s="266"/>
      <c r="N1139" s="267"/>
    </row>
    <row r="1140" spans="6:14" ht="9.75" customHeight="1" x14ac:dyDescent="0.2">
      <c r="F1140" s="196"/>
      <c r="G1140" s="196"/>
      <c r="I1140" s="187"/>
      <c r="J1140" s="195"/>
      <c r="L1140" s="264"/>
      <c r="M1140" s="266"/>
      <c r="N1140" s="267"/>
    </row>
    <row r="1141" spans="6:14" ht="9.75" customHeight="1" x14ac:dyDescent="0.2">
      <c r="F1141" s="196"/>
      <c r="G1141" s="196"/>
      <c r="I1141" s="187"/>
      <c r="J1141" s="195"/>
      <c r="L1141" s="264"/>
      <c r="M1141" s="266"/>
      <c r="N1141" s="267"/>
    </row>
    <row r="1142" spans="6:14" ht="9.75" customHeight="1" x14ac:dyDescent="0.2">
      <c r="F1142" s="196"/>
      <c r="G1142" s="196"/>
      <c r="I1142" s="187"/>
      <c r="J1142" s="195"/>
      <c r="L1142" s="264"/>
      <c r="M1142" s="266"/>
      <c r="N1142" s="267"/>
    </row>
    <row r="1143" spans="6:14" ht="9.75" customHeight="1" x14ac:dyDescent="0.2">
      <c r="F1143" s="196"/>
      <c r="G1143" s="196"/>
      <c r="I1143" s="187"/>
      <c r="J1143" s="195"/>
      <c r="L1143" s="264"/>
      <c r="M1143" s="266"/>
      <c r="N1143" s="267"/>
    </row>
    <row r="1144" spans="6:14" ht="9.75" customHeight="1" x14ac:dyDescent="0.2">
      <c r="F1144" s="196"/>
      <c r="G1144" s="196"/>
      <c r="I1144" s="187"/>
      <c r="J1144" s="195"/>
      <c r="L1144" s="264"/>
      <c r="M1144" s="266"/>
      <c r="N1144" s="267"/>
    </row>
    <row r="1145" spans="6:14" ht="9.75" customHeight="1" x14ac:dyDescent="0.2">
      <c r="F1145" s="196"/>
      <c r="G1145" s="196"/>
      <c r="I1145" s="187"/>
      <c r="J1145" s="195"/>
      <c r="L1145" s="264"/>
      <c r="M1145" s="266"/>
      <c r="N1145" s="267"/>
    </row>
    <row r="1146" spans="6:14" ht="9.75" customHeight="1" x14ac:dyDescent="0.2">
      <c r="F1146" s="196"/>
      <c r="G1146" s="196"/>
      <c r="I1146" s="187"/>
      <c r="J1146" s="195"/>
      <c r="L1146" s="264"/>
      <c r="M1146" s="266"/>
      <c r="N1146" s="267"/>
    </row>
    <row r="1147" spans="6:14" ht="9.75" customHeight="1" x14ac:dyDescent="0.2">
      <c r="F1147" s="196"/>
      <c r="G1147" s="196"/>
      <c r="I1147" s="187"/>
      <c r="J1147" s="195"/>
      <c r="L1147" s="264"/>
      <c r="M1147" s="266"/>
      <c r="N1147" s="267"/>
    </row>
    <row r="1148" spans="6:14" ht="9.75" customHeight="1" x14ac:dyDescent="0.2">
      <c r="F1148" s="196"/>
      <c r="G1148" s="196"/>
      <c r="I1148" s="187"/>
      <c r="J1148" s="195"/>
      <c r="L1148" s="264"/>
      <c r="M1148" s="266"/>
      <c r="N1148" s="267"/>
    </row>
    <row r="1149" spans="6:14" ht="9.75" customHeight="1" x14ac:dyDescent="0.2">
      <c r="F1149" s="196"/>
      <c r="G1149" s="196"/>
      <c r="I1149" s="187"/>
      <c r="J1149" s="195"/>
      <c r="L1149" s="264"/>
      <c r="M1149" s="266"/>
      <c r="N1149" s="267"/>
    </row>
    <row r="1150" spans="6:14" ht="9.75" customHeight="1" x14ac:dyDescent="0.2">
      <c r="F1150" s="196"/>
      <c r="G1150" s="196"/>
      <c r="I1150" s="187"/>
      <c r="J1150" s="195"/>
      <c r="L1150" s="264"/>
      <c r="M1150" s="266"/>
      <c r="N1150" s="267"/>
    </row>
    <row r="1151" spans="6:14" ht="9.75" customHeight="1" x14ac:dyDescent="0.2">
      <c r="F1151" s="196"/>
      <c r="G1151" s="196"/>
      <c r="I1151" s="187"/>
      <c r="J1151" s="195"/>
      <c r="L1151" s="264"/>
      <c r="M1151" s="266"/>
      <c r="N1151" s="267"/>
    </row>
    <row r="1152" spans="6:14" ht="9.75" customHeight="1" x14ac:dyDescent="0.2">
      <c r="F1152" s="196"/>
      <c r="G1152" s="196"/>
      <c r="I1152" s="187"/>
      <c r="J1152" s="195"/>
      <c r="L1152" s="264"/>
      <c r="M1152" s="266"/>
      <c r="N1152" s="267"/>
    </row>
    <row r="1153" spans="6:14" ht="9.75" customHeight="1" x14ac:dyDescent="0.2">
      <c r="F1153" s="196"/>
      <c r="G1153" s="196"/>
      <c r="I1153" s="187"/>
      <c r="J1153" s="195"/>
      <c r="L1153" s="264"/>
      <c r="M1153" s="266"/>
      <c r="N1153" s="267"/>
    </row>
    <row r="1154" spans="6:14" ht="9.75" customHeight="1" x14ac:dyDescent="0.2">
      <c r="F1154" s="196"/>
      <c r="G1154" s="196"/>
      <c r="I1154" s="187"/>
      <c r="J1154" s="195"/>
      <c r="L1154" s="264"/>
      <c r="M1154" s="266"/>
      <c r="N1154" s="267"/>
    </row>
    <row r="1155" spans="6:14" ht="9.75" customHeight="1" x14ac:dyDescent="0.2">
      <c r="F1155" s="196"/>
      <c r="G1155" s="196"/>
      <c r="I1155" s="187"/>
      <c r="J1155" s="195"/>
      <c r="L1155" s="264"/>
      <c r="M1155" s="266"/>
      <c r="N1155" s="267"/>
    </row>
    <row r="1156" spans="6:14" ht="9.75" customHeight="1" x14ac:dyDescent="0.2">
      <c r="F1156" s="196"/>
      <c r="G1156" s="196"/>
      <c r="I1156" s="187"/>
      <c r="J1156" s="195"/>
      <c r="L1156" s="264"/>
      <c r="M1156" s="266"/>
      <c r="N1156" s="267"/>
    </row>
    <row r="1157" spans="6:14" ht="9.75" customHeight="1" x14ac:dyDescent="0.2">
      <c r="F1157" s="196"/>
      <c r="G1157" s="196"/>
      <c r="I1157" s="187"/>
      <c r="J1157" s="195"/>
      <c r="L1157" s="264"/>
      <c r="M1157" s="266"/>
      <c r="N1157" s="267"/>
    </row>
    <row r="1158" spans="6:14" ht="9.75" customHeight="1" x14ac:dyDescent="0.2">
      <c r="F1158" s="196"/>
      <c r="G1158" s="196"/>
      <c r="I1158" s="187"/>
      <c r="J1158" s="195"/>
      <c r="L1158" s="264"/>
      <c r="M1158" s="266"/>
      <c r="N1158" s="267"/>
    </row>
    <row r="1159" spans="6:14" ht="9.75" customHeight="1" x14ac:dyDescent="0.2">
      <c r="F1159" s="196"/>
      <c r="G1159" s="196"/>
      <c r="I1159" s="187"/>
      <c r="J1159" s="195"/>
      <c r="L1159" s="264"/>
      <c r="M1159" s="266"/>
      <c r="N1159" s="267"/>
    </row>
    <row r="1160" spans="6:14" ht="9.75" customHeight="1" x14ac:dyDescent="0.2">
      <c r="F1160" s="196"/>
      <c r="G1160" s="196"/>
      <c r="I1160" s="187"/>
      <c r="J1160" s="195"/>
      <c r="L1160" s="264"/>
      <c r="M1160" s="266"/>
      <c r="N1160" s="267"/>
    </row>
    <row r="1161" spans="6:14" ht="9.75" customHeight="1" x14ac:dyDescent="0.2">
      <c r="F1161" s="196"/>
      <c r="G1161" s="196"/>
      <c r="I1161" s="187"/>
      <c r="J1161" s="195"/>
      <c r="L1161" s="264"/>
      <c r="M1161" s="266"/>
      <c r="N1161" s="267"/>
    </row>
    <row r="1162" spans="6:14" ht="9.75" customHeight="1" x14ac:dyDescent="0.2">
      <c r="F1162" s="196"/>
      <c r="G1162" s="196"/>
      <c r="I1162" s="187"/>
      <c r="J1162" s="195"/>
      <c r="L1162" s="264"/>
      <c r="M1162" s="266"/>
      <c r="N1162" s="267"/>
    </row>
    <row r="1163" spans="6:14" ht="9.75" customHeight="1" x14ac:dyDescent="0.2">
      <c r="F1163" s="196"/>
      <c r="G1163" s="196"/>
      <c r="I1163" s="187"/>
      <c r="J1163" s="195"/>
      <c r="L1163" s="264"/>
      <c r="M1163" s="266"/>
      <c r="N1163" s="267"/>
    </row>
    <row r="1164" spans="6:14" ht="9.75" customHeight="1" x14ac:dyDescent="0.2">
      <c r="F1164" s="196"/>
      <c r="G1164" s="196"/>
      <c r="I1164" s="187"/>
      <c r="J1164" s="195"/>
      <c r="L1164" s="264"/>
      <c r="M1164" s="266"/>
      <c r="N1164" s="267"/>
    </row>
    <row r="1165" spans="6:14" ht="9.75" customHeight="1" x14ac:dyDescent="0.2">
      <c r="F1165" s="196"/>
      <c r="G1165" s="196"/>
      <c r="I1165" s="187"/>
      <c r="J1165" s="195"/>
      <c r="L1165" s="264"/>
      <c r="M1165" s="266"/>
      <c r="N1165" s="267"/>
    </row>
    <row r="1166" spans="6:14" ht="9.75" customHeight="1" x14ac:dyDescent="0.2">
      <c r="F1166" s="196"/>
      <c r="G1166" s="196"/>
      <c r="I1166" s="187"/>
      <c r="J1166" s="195"/>
      <c r="L1166" s="264"/>
      <c r="M1166" s="266"/>
      <c r="N1166" s="267"/>
    </row>
    <row r="1167" spans="6:14" ht="9.75" customHeight="1" x14ac:dyDescent="0.2">
      <c r="F1167" s="196"/>
      <c r="G1167" s="196"/>
      <c r="I1167" s="187"/>
      <c r="J1167" s="195"/>
      <c r="L1167" s="264"/>
      <c r="M1167" s="266"/>
      <c r="N1167" s="267"/>
    </row>
    <row r="1168" spans="6:14" ht="9.75" customHeight="1" x14ac:dyDescent="0.2">
      <c r="F1168" s="196"/>
      <c r="G1168" s="196"/>
      <c r="I1168" s="187"/>
      <c r="J1168" s="195"/>
      <c r="L1168" s="264"/>
      <c r="M1168" s="266"/>
      <c r="N1168" s="267"/>
    </row>
    <row r="1169" spans="6:14" ht="9.75" customHeight="1" x14ac:dyDescent="0.2">
      <c r="F1169" s="196"/>
      <c r="G1169" s="196"/>
      <c r="I1169" s="187"/>
      <c r="J1169" s="195"/>
      <c r="L1169" s="264"/>
      <c r="M1169" s="266"/>
      <c r="N1169" s="267"/>
    </row>
    <row r="1170" spans="6:14" ht="9.75" customHeight="1" x14ac:dyDescent="0.2">
      <c r="F1170" s="196"/>
      <c r="G1170" s="196"/>
      <c r="I1170" s="187"/>
      <c r="J1170" s="195"/>
      <c r="L1170" s="264"/>
      <c r="M1170" s="266"/>
      <c r="N1170" s="267"/>
    </row>
    <row r="1171" spans="6:14" ht="9.75" customHeight="1" x14ac:dyDescent="0.2">
      <c r="F1171" s="196"/>
      <c r="G1171" s="196"/>
      <c r="I1171" s="187"/>
      <c r="J1171" s="195"/>
      <c r="L1171" s="264"/>
      <c r="M1171" s="266"/>
      <c r="N1171" s="267"/>
    </row>
    <row r="1172" spans="6:14" ht="9.75" customHeight="1" x14ac:dyDescent="0.2">
      <c r="F1172" s="196"/>
      <c r="G1172" s="196"/>
      <c r="I1172" s="187"/>
      <c r="J1172" s="195"/>
      <c r="L1172" s="264"/>
      <c r="M1172" s="266"/>
      <c r="N1172" s="267"/>
    </row>
    <row r="1173" spans="6:14" ht="9.75" customHeight="1" x14ac:dyDescent="0.2">
      <c r="F1173" s="196"/>
      <c r="G1173" s="196"/>
      <c r="I1173" s="187"/>
      <c r="J1173" s="195"/>
      <c r="L1173" s="264"/>
      <c r="M1173" s="266"/>
      <c r="N1173" s="267"/>
    </row>
    <row r="1174" spans="6:14" ht="9.75" customHeight="1" x14ac:dyDescent="0.2">
      <c r="F1174" s="196"/>
      <c r="G1174" s="196"/>
      <c r="I1174" s="187"/>
      <c r="J1174" s="195"/>
      <c r="L1174" s="264"/>
      <c r="M1174" s="266"/>
      <c r="N1174" s="267"/>
    </row>
    <row r="1175" spans="6:14" ht="9.75" customHeight="1" x14ac:dyDescent="0.2">
      <c r="F1175" s="196"/>
      <c r="G1175" s="196"/>
      <c r="I1175" s="187"/>
      <c r="J1175" s="195"/>
      <c r="L1175" s="264"/>
      <c r="M1175" s="266"/>
      <c r="N1175" s="267"/>
    </row>
    <row r="1176" spans="6:14" ht="9.75" customHeight="1" x14ac:dyDescent="0.2">
      <c r="F1176" s="196"/>
      <c r="G1176" s="196"/>
      <c r="I1176" s="187"/>
      <c r="J1176" s="195"/>
      <c r="L1176" s="264"/>
      <c r="M1176" s="266"/>
      <c r="N1176" s="267"/>
    </row>
    <row r="1177" spans="6:14" ht="9.75" customHeight="1" x14ac:dyDescent="0.2">
      <c r="F1177" s="196"/>
      <c r="G1177" s="196"/>
      <c r="I1177" s="187"/>
      <c r="J1177" s="195"/>
      <c r="L1177" s="264"/>
      <c r="M1177" s="266"/>
      <c r="N1177" s="267"/>
    </row>
    <row r="1178" spans="6:14" ht="9.75" customHeight="1" x14ac:dyDescent="0.2">
      <c r="F1178" s="196"/>
      <c r="G1178" s="196"/>
      <c r="I1178" s="187"/>
      <c r="J1178" s="195"/>
      <c r="L1178" s="264"/>
      <c r="M1178" s="266"/>
      <c r="N1178" s="267"/>
    </row>
    <row r="1179" spans="6:14" ht="9.75" customHeight="1" x14ac:dyDescent="0.2">
      <c r="F1179" s="196"/>
      <c r="G1179" s="196"/>
      <c r="I1179" s="187"/>
      <c r="J1179" s="195"/>
      <c r="L1179" s="264"/>
      <c r="M1179" s="266"/>
      <c r="N1179" s="267"/>
    </row>
    <row r="1180" spans="6:14" ht="9.75" customHeight="1" x14ac:dyDescent="0.2">
      <c r="F1180" s="196"/>
      <c r="G1180" s="196"/>
      <c r="I1180" s="187"/>
      <c r="J1180" s="195"/>
      <c r="L1180" s="264"/>
      <c r="M1180" s="266"/>
      <c r="N1180" s="267"/>
    </row>
    <row r="1181" spans="6:14" ht="9.75" customHeight="1" x14ac:dyDescent="0.2">
      <c r="F1181" s="196"/>
      <c r="G1181" s="196"/>
      <c r="I1181" s="187"/>
      <c r="J1181" s="195"/>
      <c r="L1181" s="264"/>
      <c r="M1181" s="266"/>
      <c r="N1181" s="267"/>
    </row>
    <row r="1182" spans="6:14" ht="9.75" customHeight="1" x14ac:dyDescent="0.2">
      <c r="F1182" s="196"/>
      <c r="G1182" s="196"/>
      <c r="I1182" s="187"/>
      <c r="J1182" s="195"/>
      <c r="L1182" s="264"/>
      <c r="M1182" s="266"/>
      <c r="N1182" s="267"/>
    </row>
    <row r="1183" spans="6:14" ht="9.75" customHeight="1" x14ac:dyDescent="0.2">
      <c r="F1183" s="196"/>
      <c r="G1183" s="196"/>
      <c r="I1183" s="187"/>
      <c r="J1183" s="195"/>
      <c r="L1183" s="264"/>
      <c r="M1183" s="266"/>
      <c r="N1183" s="267"/>
    </row>
    <row r="1184" spans="6:14" ht="9.75" customHeight="1" x14ac:dyDescent="0.2">
      <c r="F1184" s="196"/>
      <c r="G1184" s="196"/>
      <c r="I1184" s="187"/>
      <c r="J1184" s="195"/>
      <c r="L1184" s="264"/>
      <c r="M1184" s="266"/>
      <c r="N1184" s="267"/>
    </row>
    <row r="1185" spans="6:14" ht="9.75" customHeight="1" x14ac:dyDescent="0.2">
      <c r="F1185" s="196"/>
      <c r="G1185" s="196"/>
      <c r="I1185" s="187"/>
      <c r="J1185" s="195"/>
      <c r="L1185" s="264"/>
      <c r="M1185" s="266"/>
      <c r="N1185" s="267"/>
    </row>
    <row r="1186" spans="6:14" ht="9.75" customHeight="1" x14ac:dyDescent="0.2">
      <c r="F1186" s="196"/>
      <c r="G1186" s="196"/>
      <c r="I1186" s="187"/>
      <c r="J1186" s="195"/>
      <c r="L1186" s="264"/>
      <c r="M1186" s="266"/>
      <c r="N1186" s="267"/>
    </row>
    <row r="1187" spans="6:14" ht="9.75" customHeight="1" x14ac:dyDescent="0.2">
      <c r="F1187" s="196"/>
      <c r="G1187" s="196"/>
      <c r="I1187" s="187"/>
      <c r="J1187" s="195"/>
      <c r="L1187" s="264"/>
      <c r="M1187" s="266"/>
      <c r="N1187" s="267"/>
    </row>
    <row r="1188" spans="6:14" ht="9.75" customHeight="1" x14ac:dyDescent="0.2">
      <c r="F1188" s="196"/>
      <c r="G1188" s="196"/>
      <c r="I1188" s="187"/>
      <c r="J1188" s="195"/>
      <c r="L1188" s="264"/>
      <c r="M1188" s="266"/>
      <c r="N1188" s="267"/>
    </row>
    <row r="1189" spans="6:14" ht="9.75" customHeight="1" x14ac:dyDescent="0.2">
      <c r="F1189" s="196"/>
      <c r="G1189" s="196"/>
      <c r="I1189" s="187"/>
      <c r="J1189" s="195"/>
      <c r="L1189" s="264"/>
      <c r="M1189" s="266"/>
      <c r="N1189" s="267"/>
    </row>
    <row r="1190" spans="6:14" ht="9.75" customHeight="1" x14ac:dyDescent="0.2">
      <c r="F1190" s="196"/>
      <c r="G1190" s="196"/>
      <c r="I1190" s="187"/>
      <c r="J1190" s="195"/>
      <c r="L1190" s="264"/>
      <c r="M1190" s="266"/>
      <c r="N1190" s="267"/>
    </row>
    <row r="1191" spans="6:14" ht="9.75" customHeight="1" x14ac:dyDescent="0.2">
      <c r="F1191" s="196"/>
      <c r="G1191" s="196"/>
      <c r="I1191" s="187"/>
      <c r="J1191" s="195"/>
      <c r="L1191" s="264"/>
      <c r="M1191" s="266"/>
      <c r="N1191" s="267"/>
    </row>
    <row r="1192" spans="6:14" ht="9.75" customHeight="1" x14ac:dyDescent="0.2">
      <c r="F1192" s="196"/>
      <c r="G1192" s="196"/>
      <c r="I1192" s="187"/>
      <c r="J1192" s="195"/>
      <c r="L1192" s="264"/>
      <c r="M1192" s="266"/>
      <c r="N1192" s="267"/>
    </row>
    <row r="1193" spans="6:14" ht="9.75" customHeight="1" x14ac:dyDescent="0.2">
      <c r="F1193" s="196"/>
      <c r="G1193" s="196"/>
      <c r="I1193" s="187"/>
      <c r="J1193" s="195"/>
      <c r="L1193" s="264"/>
      <c r="M1193" s="266"/>
      <c r="N1193" s="267"/>
    </row>
    <row r="1194" spans="6:14" ht="9.75" customHeight="1" x14ac:dyDescent="0.2">
      <c r="F1194" s="196"/>
      <c r="G1194" s="196"/>
      <c r="I1194" s="187"/>
      <c r="J1194" s="195"/>
      <c r="L1194" s="264"/>
      <c r="M1194" s="266"/>
      <c r="N1194" s="267"/>
    </row>
    <row r="1195" spans="6:14" ht="9.75" customHeight="1" x14ac:dyDescent="0.2">
      <c r="F1195" s="196"/>
      <c r="G1195" s="196"/>
      <c r="I1195" s="187"/>
      <c r="J1195" s="195"/>
      <c r="L1195" s="264"/>
      <c r="M1195" s="266"/>
      <c r="N1195" s="267"/>
    </row>
    <row r="1196" spans="6:14" ht="9.75" customHeight="1" x14ac:dyDescent="0.2">
      <c r="F1196" s="196"/>
      <c r="G1196" s="196"/>
      <c r="I1196" s="187"/>
      <c r="J1196" s="195"/>
      <c r="L1196" s="264"/>
      <c r="M1196" s="266"/>
      <c r="N1196" s="267"/>
    </row>
    <row r="1197" spans="6:14" ht="9.75" customHeight="1" x14ac:dyDescent="0.2">
      <c r="F1197" s="196"/>
      <c r="G1197" s="196"/>
      <c r="I1197" s="187"/>
      <c r="J1197" s="195"/>
      <c r="L1197" s="264"/>
      <c r="M1197" s="266"/>
      <c r="N1197" s="267"/>
    </row>
    <row r="1198" spans="6:14" ht="9.75" customHeight="1" x14ac:dyDescent="0.2">
      <c r="F1198" s="196"/>
      <c r="G1198" s="196"/>
      <c r="I1198" s="187"/>
      <c r="J1198" s="195"/>
      <c r="L1198" s="264"/>
      <c r="M1198" s="266"/>
      <c r="N1198" s="267"/>
    </row>
    <row r="1199" spans="6:14" ht="9.75" customHeight="1" x14ac:dyDescent="0.2">
      <c r="F1199" s="196"/>
      <c r="G1199" s="196"/>
      <c r="I1199" s="187"/>
      <c r="J1199" s="195"/>
      <c r="L1199" s="264"/>
      <c r="M1199" s="266"/>
      <c r="N1199" s="267"/>
    </row>
    <row r="1200" spans="6:14" ht="9.75" customHeight="1" x14ac:dyDescent="0.2">
      <c r="F1200" s="196"/>
      <c r="G1200" s="196"/>
      <c r="I1200" s="187"/>
      <c r="J1200" s="195"/>
      <c r="L1200" s="264"/>
      <c r="M1200" s="266"/>
      <c r="N1200" s="267"/>
    </row>
    <row r="1201" spans="6:14" ht="9.75" customHeight="1" x14ac:dyDescent="0.2">
      <c r="F1201" s="196"/>
      <c r="G1201" s="196"/>
      <c r="I1201" s="187"/>
      <c r="J1201" s="195"/>
      <c r="L1201" s="264"/>
      <c r="M1201" s="266"/>
      <c r="N1201" s="267"/>
    </row>
    <row r="1202" spans="6:14" ht="9.75" customHeight="1" x14ac:dyDescent="0.2">
      <c r="F1202" s="196"/>
      <c r="G1202" s="196"/>
      <c r="I1202" s="187"/>
      <c r="J1202" s="195"/>
      <c r="L1202" s="264"/>
      <c r="M1202" s="266"/>
      <c r="N1202" s="267"/>
    </row>
    <row r="1203" spans="6:14" ht="9.75" customHeight="1" x14ac:dyDescent="0.2">
      <c r="F1203" s="196"/>
      <c r="G1203" s="196"/>
      <c r="I1203" s="187"/>
      <c r="J1203" s="195"/>
      <c r="L1203" s="264"/>
      <c r="M1203" s="266"/>
      <c r="N1203" s="267"/>
    </row>
    <row r="1204" spans="6:14" ht="9.75" customHeight="1" x14ac:dyDescent="0.2">
      <c r="F1204" s="196"/>
      <c r="G1204" s="196"/>
      <c r="I1204" s="187"/>
      <c r="J1204" s="195"/>
      <c r="L1204" s="264"/>
      <c r="M1204" s="266"/>
      <c r="N1204" s="267"/>
    </row>
    <row r="1205" spans="6:14" ht="9.75" customHeight="1" x14ac:dyDescent="0.2">
      <c r="F1205" s="196"/>
      <c r="G1205" s="196"/>
      <c r="I1205" s="187"/>
      <c r="J1205" s="195"/>
      <c r="L1205" s="264"/>
      <c r="M1205" s="266"/>
      <c r="N1205" s="267"/>
    </row>
    <row r="1206" spans="6:14" ht="9.75" customHeight="1" x14ac:dyDescent="0.2">
      <c r="F1206" s="196"/>
      <c r="G1206" s="196"/>
      <c r="I1206" s="187"/>
      <c r="J1206" s="195"/>
      <c r="L1206" s="264"/>
      <c r="M1206" s="266"/>
      <c r="N1206" s="267"/>
    </row>
    <row r="1207" spans="6:14" ht="9.75" customHeight="1" x14ac:dyDescent="0.2">
      <c r="F1207" s="196"/>
      <c r="G1207" s="196"/>
      <c r="I1207" s="187"/>
      <c r="J1207" s="195"/>
      <c r="L1207" s="264"/>
      <c r="M1207" s="266"/>
      <c r="N1207" s="267"/>
    </row>
    <row r="1208" spans="6:14" ht="9.75" customHeight="1" x14ac:dyDescent="0.2">
      <c r="F1208" s="196"/>
      <c r="G1208" s="196"/>
      <c r="I1208" s="187"/>
      <c r="J1208" s="195"/>
      <c r="L1208" s="264"/>
      <c r="M1208" s="266"/>
      <c r="N1208" s="267"/>
    </row>
    <row r="1209" spans="6:14" ht="9.75" customHeight="1" x14ac:dyDescent="0.2">
      <c r="F1209" s="196"/>
      <c r="G1209" s="196"/>
      <c r="I1209" s="187"/>
      <c r="J1209" s="195"/>
      <c r="L1209" s="264"/>
      <c r="M1209" s="266"/>
      <c r="N1209" s="267"/>
    </row>
    <row r="1210" spans="6:14" ht="9.75" customHeight="1" x14ac:dyDescent="0.2">
      <c r="F1210" s="196"/>
      <c r="G1210" s="196"/>
      <c r="I1210" s="187"/>
      <c r="J1210" s="195"/>
      <c r="L1210" s="264"/>
      <c r="M1210" s="266"/>
      <c r="N1210" s="267"/>
    </row>
    <row r="1211" spans="6:14" ht="9.75" customHeight="1" x14ac:dyDescent="0.2">
      <c r="F1211" s="196"/>
      <c r="G1211" s="196"/>
      <c r="I1211" s="187"/>
      <c r="J1211" s="195"/>
      <c r="L1211" s="264"/>
      <c r="M1211" s="266"/>
      <c r="N1211" s="267"/>
    </row>
    <row r="1212" spans="6:14" ht="9.75" customHeight="1" x14ac:dyDescent="0.2">
      <c r="F1212" s="196"/>
      <c r="G1212" s="196"/>
      <c r="I1212" s="187"/>
      <c r="J1212" s="195"/>
      <c r="L1212" s="264"/>
      <c r="M1212" s="266"/>
      <c r="N1212" s="267"/>
    </row>
    <row r="1213" spans="6:14" ht="9.75" customHeight="1" x14ac:dyDescent="0.2">
      <c r="F1213" s="196"/>
      <c r="G1213" s="196"/>
      <c r="I1213" s="187"/>
      <c r="J1213" s="195"/>
      <c r="L1213" s="264"/>
      <c r="M1213" s="266"/>
      <c r="N1213" s="267"/>
    </row>
    <row r="1214" spans="6:14" ht="9.75" customHeight="1" x14ac:dyDescent="0.2">
      <c r="F1214" s="196"/>
      <c r="G1214" s="196"/>
      <c r="I1214" s="187"/>
      <c r="J1214" s="195"/>
      <c r="L1214" s="264"/>
      <c r="M1214" s="266"/>
      <c r="N1214" s="267"/>
    </row>
    <row r="1215" spans="6:14" ht="9.75" customHeight="1" x14ac:dyDescent="0.2">
      <c r="F1215" s="196"/>
      <c r="G1215" s="196"/>
      <c r="I1215" s="187"/>
      <c r="J1215" s="195"/>
      <c r="L1215" s="264"/>
      <c r="M1215" s="266"/>
      <c r="N1215" s="267"/>
    </row>
    <row r="1216" spans="6:14" ht="9.75" customHeight="1" x14ac:dyDescent="0.2">
      <c r="F1216" s="196"/>
      <c r="G1216" s="196"/>
      <c r="I1216" s="187"/>
      <c r="J1216" s="195"/>
      <c r="L1216" s="264"/>
      <c r="M1216" s="266"/>
      <c r="N1216" s="267"/>
    </row>
    <row r="1217" spans="6:14" ht="9.75" customHeight="1" x14ac:dyDescent="0.2">
      <c r="F1217" s="196"/>
      <c r="G1217" s="196"/>
      <c r="I1217" s="187"/>
      <c r="J1217" s="195"/>
      <c r="L1217" s="264"/>
      <c r="M1217" s="266"/>
      <c r="N1217" s="267"/>
    </row>
    <row r="1218" spans="6:14" ht="9.75" customHeight="1" x14ac:dyDescent="0.2">
      <c r="F1218" s="196"/>
      <c r="G1218" s="196"/>
      <c r="I1218" s="187"/>
      <c r="J1218" s="195"/>
      <c r="L1218" s="264"/>
      <c r="M1218" s="266"/>
      <c r="N1218" s="267"/>
    </row>
    <row r="1219" spans="6:14" ht="9.75" customHeight="1" x14ac:dyDescent="0.2">
      <c r="F1219" s="196"/>
      <c r="G1219" s="196"/>
      <c r="I1219" s="187"/>
      <c r="J1219" s="195"/>
      <c r="L1219" s="264"/>
      <c r="M1219" s="266"/>
      <c r="N1219" s="267"/>
    </row>
    <row r="1220" spans="6:14" ht="9.75" customHeight="1" x14ac:dyDescent="0.2">
      <c r="F1220" s="196"/>
      <c r="G1220" s="196"/>
      <c r="I1220" s="187"/>
      <c r="J1220" s="195"/>
      <c r="L1220" s="264"/>
      <c r="M1220" s="266"/>
      <c r="N1220" s="267"/>
    </row>
    <row r="1221" spans="6:14" ht="9.75" customHeight="1" x14ac:dyDescent="0.2">
      <c r="F1221" s="196"/>
      <c r="G1221" s="196"/>
      <c r="I1221" s="187"/>
      <c r="J1221" s="195"/>
      <c r="L1221" s="264"/>
      <c r="M1221" s="266"/>
      <c r="N1221" s="267"/>
    </row>
    <row r="1222" spans="6:14" ht="9.75" customHeight="1" x14ac:dyDescent="0.2">
      <c r="F1222" s="196"/>
      <c r="G1222" s="196"/>
      <c r="I1222" s="187"/>
      <c r="J1222" s="195"/>
      <c r="L1222" s="264"/>
      <c r="M1222" s="266"/>
      <c r="N1222" s="267"/>
    </row>
    <row r="1223" spans="6:14" ht="9.75" customHeight="1" x14ac:dyDescent="0.2">
      <c r="F1223" s="196"/>
      <c r="G1223" s="196"/>
      <c r="I1223" s="187"/>
      <c r="J1223" s="195"/>
      <c r="L1223" s="264"/>
      <c r="M1223" s="266"/>
      <c r="N1223" s="267"/>
    </row>
    <row r="1224" spans="6:14" ht="9.75" customHeight="1" x14ac:dyDescent="0.2">
      <c r="F1224" s="196"/>
      <c r="G1224" s="196"/>
      <c r="I1224" s="187"/>
      <c r="J1224" s="195"/>
      <c r="L1224" s="264"/>
      <c r="M1224" s="266"/>
      <c r="N1224" s="267"/>
    </row>
    <row r="1225" spans="6:14" ht="9.75" customHeight="1" x14ac:dyDescent="0.2">
      <c r="F1225" s="196"/>
      <c r="G1225" s="196"/>
      <c r="I1225" s="187"/>
      <c r="J1225" s="195"/>
      <c r="L1225" s="264"/>
      <c r="M1225" s="266"/>
      <c r="N1225" s="267"/>
    </row>
    <row r="1226" spans="6:14" ht="9.75" customHeight="1" x14ac:dyDescent="0.2">
      <c r="F1226" s="196"/>
      <c r="G1226" s="196"/>
      <c r="I1226" s="187"/>
      <c r="J1226" s="195"/>
      <c r="L1226" s="264"/>
      <c r="M1226" s="266"/>
      <c r="N1226" s="267"/>
    </row>
    <row r="1227" spans="6:14" ht="9.75" customHeight="1" x14ac:dyDescent="0.2">
      <c r="F1227" s="196"/>
      <c r="G1227" s="196"/>
      <c r="I1227" s="187"/>
      <c r="J1227" s="195"/>
      <c r="L1227" s="264"/>
      <c r="M1227" s="266"/>
      <c r="N1227" s="267"/>
    </row>
    <row r="1228" spans="6:14" ht="9.75" customHeight="1" x14ac:dyDescent="0.2">
      <c r="F1228" s="196"/>
      <c r="G1228" s="196"/>
      <c r="I1228" s="187"/>
      <c r="J1228" s="195"/>
      <c r="L1228" s="264"/>
      <c r="M1228" s="266"/>
      <c r="N1228" s="267"/>
    </row>
    <row r="1229" spans="6:14" ht="9.75" customHeight="1" x14ac:dyDescent="0.2">
      <c r="F1229" s="196"/>
      <c r="G1229" s="196"/>
      <c r="I1229" s="187"/>
      <c r="J1229" s="195"/>
      <c r="L1229" s="264"/>
      <c r="M1229" s="266"/>
      <c r="N1229" s="267"/>
    </row>
    <row r="1230" spans="6:14" ht="9.75" customHeight="1" x14ac:dyDescent="0.2">
      <c r="F1230" s="196"/>
      <c r="G1230" s="196"/>
      <c r="I1230" s="187"/>
      <c r="J1230" s="195"/>
      <c r="L1230" s="264"/>
      <c r="M1230" s="266"/>
      <c r="N1230" s="267"/>
    </row>
    <row r="1231" spans="6:14" ht="9.75" customHeight="1" x14ac:dyDescent="0.2">
      <c r="F1231" s="196"/>
      <c r="G1231" s="196"/>
      <c r="I1231" s="187"/>
      <c r="J1231" s="195"/>
      <c r="L1231" s="264"/>
      <c r="M1231" s="266"/>
      <c r="N1231" s="267"/>
    </row>
    <row r="1232" spans="6:14" ht="9.75" customHeight="1" x14ac:dyDescent="0.2">
      <c r="F1232" s="196"/>
      <c r="G1232" s="196"/>
      <c r="I1232" s="187"/>
      <c r="J1232" s="195"/>
      <c r="L1232" s="264"/>
      <c r="M1232" s="266"/>
      <c r="N1232" s="267"/>
    </row>
    <row r="1233" spans="6:14" ht="9.75" customHeight="1" x14ac:dyDescent="0.2">
      <c r="F1233" s="196"/>
      <c r="G1233" s="196"/>
      <c r="I1233" s="187"/>
      <c r="J1233" s="195"/>
      <c r="L1233" s="264"/>
      <c r="M1233" s="266"/>
      <c r="N1233" s="267"/>
    </row>
    <row r="1234" spans="6:14" ht="9.75" customHeight="1" x14ac:dyDescent="0.2">
      <c r="F1234" s="196"/>
      <c r="G1234" s="196"/>
      <c r="I1234" s="187"/>
      <c r="J1234" s="195"/>
      <c r="L1234" s="264"/>
      <c r="M1234" s="266"/>
      <c r="N1234" s="267"/>
    </row>
    <row r="1235" spans="6:14" ht="9.75" customHeight="1" x14ac:dyDescent="0.2">
      <c r="F1235" s="196"/>
      <c r="G1235" s="196"/>
      <c r="I1235" s="187"/>
      <c r="J1235" s="195"/>
      <c r="L1235" s="264"/>
      <c r="M1235" s="266"/>
      <c r="N1235" s="267"/>
    </row>
    <row r="1236" spans="6:14" ht="9.75" customHeight="1" x14ac:dyDescent="0.2">
      <c r="F1236" s="196"/>
      <c r="G1236" s="196"/>
      <c r="I1236" s="187"/>
      <c r="J1236" s="195"/>
      <c r="L1236" s="264"/>
      <c r="M1236" s="266"/>
      <c r="N1236" s="267"/>
    </row>
    <row r="1237" spans="6:14" ht="9.75" customHeight="1" x14ac:dyDescent="0.2">
      <c r="F1237" s="196"/>
      <c r="G1237" s="196"/>
      <c r="I1237" s="187"/>
      <c r="J1237" s="195"/>
      <c r="L1237" s="264"/>
      <c r="M1237" s="266"/>
      <c r="N1237" s="267"/>
    </row>
    <row r="1238" spans="6:14" ht="9.75" customHeight="1" x14ac:dyDescent="0.2">
      <c r="F1238" s="196"/>
      <c r="G1238" s="196"/>
      <c r="I1238" s="187"/>
      <c r="J1238" s="195"/>
      <c r="L1238" s="264"/>
      <c r="M1238" s="266"/>
      <c r="N1238" s="267"/>
    </row>
    <row r="1239" spans="6:14" ht="9.75" customHeight="1" x14ac:dyDescent="0.2">
      <c r="F1239" s="196"/>
      <c r="G1239" s="196"/>
      <c r="I1239" s="187"/>
      <c r="J1239" s="195"/>
      <c r="L1239" s="264"/>
      <c r="M1239" s="266"/>
      <c r="N1239" s="267"/>
    </row>
    <row r="1240" spans="6:14" ht="9.75" customHeight="1" x14ac:dyDescent="0.2">
      <c r="F1240" s="196"/>
      <c r="G1240" s="196"/>
      <c r="I1240" s="187"/>
      <c r="J1240" s="195"/>
      <c r="L1240" s="264"/>
      <c r="M1240" s="266"/>
      <c r="N1240" s="267"/>
    </row>
    <row r="1241" spans="6:14" ht="9.75" customHeight="1" x14ac:dyDescent="0.2">
      <c r="F1241" s="196"/>
      <c r="G1241" s="196"/>
      <c r="I1241" s="187"/>
      <c r="J1241" s="195"/>
      <c r="L1241" s="264"/>
      <c r="M1241" s="266"/>
      <c r="N1241" s="267"/>
    </row>
    <row r="1242" spans="6:14" ht="9.75" customHeight="1" x14ac:dyDescent="0.2">
      <c r="F1242" s="196"/>
      <c r="G1242" s="196"/>
      <c r="I1242" s="187"/>
      <c r="J1242" s="195"/>
      <c r="L1242" s="264"/>
      <c r="M1242" s="266"/>
      <c r="N1242" s="267"/>
    </row>
    <row r="1243" spans="6:14" ht="9.75" customHeight="1" x14ac:dyDescent="0.2">
      <c r="F1243" s="196"/>
      <c r="G1243" s="196"/>
      <c r="I1243" s="187"/>
      <c r="J1243" s="195"/>
      <c r="L1243" s="264"/>
      <c r="M1243" s="266"/>
      <c r="N1243" s="267"/>
    </row>
    <row r="1244" spans="6:14" ht="9.75" customHeight="1" x14ac:dyDescent="0.2">
      <c r="F1244" s="196"/>
      <c r="G1244" s="196"/>
      <c r="I1244" s="187"/>
      <c r="J1244" s="195"/>
      <c r="L1244" s="264"/>
      <c r="M1244" s="266"/>
      <c r="N1244" s="267"/>
    </row>
    <row r="1245" spans="6:14" ht="9.75" customHeight="1" x14ac:dyDescent="0.2">
      <c r="F1245" s="196"/>
      <c r="G1245" s="196"/>
      <c r="I1245" s="187"/>
      <c r="J1245" s="195"/>
      <c r="L1245" s="264"/>
      <c r="M1245" s="266"/>
      <c r="N1245" s="267"/>
    </row>
    <row r="1246" spans="6:14" ht="9.75" customHeight="1" x14ac:dyDescent="0.2">
      <c r="F1246" s="196"/>
      <c r="G1246" s="196"/>
      <c r="I1246" s="187"/>
      <c r="J1246" s="195"/>
      <c r="L1246" s="264"/>
      <c r="M1246" s="266"/>
      <c r="N1246" s="267"/>
    </row>
    <row r="1247" spans="6:14" ht="9.75" customHeight="1" x14ac:dyDescent="0.2">
      <c r="F1247" s="196"/>
      <c r="G1247" s="196"/>
      <c r="I1247" s="187"/>
      <c r="J1247" s="195"/>
      <c r="L1247" s="264"/>
      <c r="M1247" s="266"/>
      <c r="N1247" s="267"/>
    </row>
    <row r="1248" spans="6:14" ht="9.75" customHeight="1" x14ac:dyDescent="0.2">
      <c r="F1248" s="196"/>
      <c r="G1248" s="196"/>
      <c r="I1248" s="187"/>
      <c r="J1248" s="195"/>
      <c r="L1248" s="264"/>
      <c r="M1248" s="266"/>
      <c r="N1248" s="267"/>
    </row>
    <row r="1249" spans="6:14" ht="9.75" customHeight="1" x14ac:dyDescent="0.2">
      <c r="F1249" s="196"/>
      <c r="G1249" s="196"/>
      <c r="I1249" s="187"/>
      <c r="J1249" s="195"/>
      <c r="L1249" s="264"/>
      <c r="M1249" s="266"/>
      <c r="N1249" s="267"/>
    </row>
    <row r="1250" spans="6:14" ht="9.75" customHeight="1" x14ac:dyDescent="0.2">
      <c r="F1250" s="196"/>
      <c r="G1250" s="196"/>
      <c r="I1250" s="187"/>
      <c r="J1250" s="195"/>
      <c r="L1250" s="264"/>
      <c r="M1250" s="266"/>
      <c r="N1250" s="267"/>
    </row>
    <row r="1251" spans="6:14" ht="9.75" customHeight="1" x14ac:dyDescent="0.2">
      <c r="F1251" s="196"/>
      <c r="G1251" s="196"/>
      <c r="I1251" s="187"/>
      <c r="J1251" s="195"/>
      <c r="L1251" s="264"/>
      <c r="M1251" s="266"/>
      <c r="N1251" s="267"/>
    </row>
    <row r="1252" spans="6:14" ht="9.75" customHeight="1" x14ac:dyDescent="0.2">
      <c r="F1252" s="196"/>
      <c r="G1252" s="196"/>
      <c r="I1252" s="187"/>
      <c r="J1252" s="195"/>
      <c r="L1252" s="264"/>
      <c r="M1252" s="266"/>
      <c r="N1252" s="267"/>
    </row>
    <row r="1253" spans="6:14" ht="9.75" customHeight="1" x14ac:dyDescent="0.2">
      <c r="F1253" s="196"/>
      <c r="G1253" s="196"/>
      <c r="I1253" s="187"/>
      <c r="J1253" s="195"/>
      <c r="L1253" s="264"/>
      <c r="M1253" s="266"/>
      <c r="N1253" s="267"/>
    </row>
    <row r="1254" spans="6:14" ht="9.75" customHeight="1" x14ac:dyDescent="0.2">
      <c r="F1254" s="196"/>
      <c r="G1254" s="196"/>
      <c r="I1254" s="187"/>
      <c r="J1254" s="195"/>
      <c r="L1254" s="264"/>
      <c r="M1254" s="266"/>
      <c r="N1254" s="267"/>
    </row>
    <row r="1255" spans="6:14" ht="9.75" customHeight="1" x14ac:dyDescent="0.2">
      <c r="F1255" s="196"/>
      <c r="G1255" s="196"/>
      <c r="I1255" s="187"/>
      <c r="J1255" s="195"/>
      <c r="L1255" s="264"/>
      <c r="M1255" s="266"/>
      <c r="N1255" s="267"/>
    </row>
    <row r="1256" spans="6:14" ht="9.75" customHeight="1" x14ac:dyDescent="0.2">
      <c r="F1256" s="196"/>
      <c r="G1256" s="196"/>
      <c r="I1256" s="187"/>
      <c r="J1256" s="195"/>
      <c r="L1256" s="264"/>
      <c r="M1256" s="266"/>
      <c r="N1256" s="267"/>
    </row>
    <row r="1257" spans="6:14" ht="9.75" customHeight="1" x14ac:dyDescent="0.2">
      <c r="F1257" s="196"/>
      <c r="G1257" s="196"/>
      <c r="I1257" s="187"/>
      <c r="J1257" s="195"/>
      <c r="L1257" s="264"/>
      <c r="M1257" s="266"/>
      <c r="N1257" s="267"/>
    </row>
    <row r="1258" spans="6:14" ht="9.75" customHeight="1" x14ac:dyDescent="0.2">
      <c r="F1258" s="196"/>
      <c r="G1258" s="196"/>
      <c r="I1258" s="187"/>
      <c r="J1258" s="195"/>
      <c r="L1258" s="264"/>
      <c r="M1258" s="266"/>
      <c r="N1258" s="267"/>
    </row>
    <row r="1259" spans="6:14" ht="9.75" customHeight="1" x14ac:dyDescent="0.2">
      <c r="F1259" s="196"/>
      <c r="G1259" s="196"/>
      <c r="I1259" s="187"/>
      <c r="J1259" s="195"/>
      <c r="L1259" s="264"/>
      <c r="M1259" s="266"/>
      <c r="N1259" s="267"/>
    </row>
    <row r="1260" spans="6:14" ht="9.75" customHeight="1" x14ac:dyDescent="0.2">
      <c r="F1260" s="196"/>
      <c r="G1260" s="196"/>
      <c r="I1260" s="187"/>
      <c r="J1260" s="195"/>
      <c r="L1260" s="264"/>
      <c r="M1260" s="266"/>
      <c r="N1260" s="267"/>
    </row>
    <row r="1261" spans="6:14" ht="9.75" customHeight="1" x14ac:dyDescent="0.2">
      <c r="F1261" s="196"/>
      <c r="G1261" s="196"/>
      <c r="I1261" s="187"/>
      <c r="J1261" s="195"/>
      <c r="L1261" s="264"/>
      <c r="M1261" s="266"/>
      <c r="N1261" s="267"/>
    </row>
    <row r="1262" spans="6:14" ht="9.75" customHeight="1" x14ac:dyDescent="0.2">
      <c r="F1262" s="196"/>
      <c r="G1262" s="196"/>
      <c r="I1262" s="187"/>
      <c r="J1262" s="195"/>
      <c r="L1262" s="264"/>
      <c r="M1262" s="266"/>
      <c r="N1262" s="267"/>
    </row>
    <row r="1263" spans="6:14" ht="9.75" customHeight="1" x14ac:dyDescent="0.2">
      <c r="F1263" s="196"/>
      <c r="G1263" s="196"/>
      <c r="I1263" s="187"/>
      <c r="J1263" s="195"/>
      <c r="L1263" s="264"/>
      <c r="M1263" s="266"/>
      <c r="N1263" s="267"/>
    </row>
    <row r="1264" spans="6:14" ht="9.75" customHeight="1" x14ac:dyDescent="0.2">
      <c r="F1264" s="196"/>
      <c r="G1264" s="196"/>
      <c r="I1264" s="187"/>
      <c r="J1264" s="195"/>
      <c r="L1264" s="264"/>
      <c r="M1264" s="266"/>
      <c r="N1264" s="267"/>
    </row>
    <row r="1265" spans="6:14" ht="9.75" customHeight="1" x14ac:dyDescent="0.2">
      <c r="F1265" s="196"/>
      <c r="G1265" s="196"/>
      <c r="I1265" s="187"/>
      <c r="J1265" s="195"/>
      <c r="L1265" s="264"/>
      <c r="M1265" s="266"/>
      <c r="N1265" s="267"/>
    </row>
    <row r="1266" spans="6:14" ht="9.75" customHeight="1" x14ac:dyDescent="0.2">
      <c r="F1266" s="196"/>
      <c r="G1266" s="196"/>
      <c r="I1266" s="187"/>
      <c r="J1266" s="195"/>
      <c r="L1266" s="264"/>
      <c r="M1266" s="266"/>
      <c r="N1266" s="267"/>
    </row>
    <row r="1267" spans="6:14" ht="9.75" customHeight="1" x14ac:dyDescent="0.2">
      <c r="F1267" s="196"/>
      <c r="G1267" s="196"/>
      <c r="I1267" s="187"/>
      <c r="J1267" s="195"/>
      <c r="L1267" s="264"/>
      <c r="M1267" s="266"/>
      <c r="N1267" s="267"/>
    </row>
    <row r="1268" spans="6:14" ht="9.75" customHeight="1" x14ac:dyDescent="0.2">
      <c r="F1268" s="196"/>
      <c r="G1268" s="196"/>
      <c r="I1268" s="187"/>
      <c r="J1268" s="195"/>
      <c r="L1268" s="264"/>
      <c r="M1268" s="266"/>
      <c r="N1268" s="267"/>
    </row>
    <row r="1269" spans="6:14" ht="9.75" customHeight="1" x14ac:dyDescent="0.2">
      <c r="F1269" s="196"/>
      <c r="G1269" s="196"/>
      <c r="I1269" s="187"/>
      <c r="J1269" s="195"/>
      <c r="L1269" s="264"/>
      <c r="M1269" s="266"/>
      <c r="N1269" s="267"/>
    </row>
    <row r="1270" spans="6:14" ht="9.75" customHeight="1" x14ac:dyDescent="0.2">
      <c r="F1270" s="196"/>
      <c r="G1270" s="196"/>
      <c r="I1270" s="187"/>
      <c r="J1270" s="195"/>
      <c r="L1270" s="264"/>
      <c r="M1270" s="266"/>
      <c r="N1270" s="267"/>
    </row>
    <row r="1271" spans="6:14" ht="9.75" customHeight="1" x14ac:dyDescent="0.2">
      <c r="F1271" s="196"/>
      <c r="G1271" s="196"/>
      <c r="I1271" s="187"/>
      <c r="J1271" s="195"/>
      <c r="L1271" s="264"/>
      <c r="M1271" s="266"/>
      <c r="N1271" s="267"/>
    </row>
    <row r="1272" spans="6:14" ht="9.75" customHeight="1" x14ac:dyDescent="0.2">
      <c r="F1272" s="196"/>
      <c r="G1272" s="196"/>
      <c r="I1272" s="187"/>
      <c r="J1272" s="195"/>
      <c r="L1272" s="264"/>
      <c r="M1272" s="266"/>
      <c r="N1272" s="267"/>
    </row>
    <row r="1273" spans="6:14" ht="9.75" customHeight="1" x14ac:dyDescent="0.2">
      <c r="F1273" s="196"/>
      <c r="G1273" s="196"/>
      <c r="I1273" s="187"/>
      <c r="J1273" s="195"/>
      <c r="L1273" s="264"/>
      <c r="M1273" s="266"/>
      <c r="N1273" s="267"/>
    </row>
    <row r="1274" spans="6:14" ht="9.75" customHeight="1" x14ac:dyDescent="0.2">
      <c r="F1274" s="196"/>
      <c r="G1274" s="196"/>
      <c r="I1274" s="187"/>
      <c r="J1274" s="195"/>
      <c r="L1274" s="264"/>
      <c r="M1274" s="266"/>
      <c r="N1274" s="267"/>
    </row>
    <row r="1275" spans="6:14" ht="9.75" customHeight="1" x14ac:dyDescent="0.2">
      <c r="F1275" s="196"/>
      <c r="G1275" s="196"/>
      <c r="I1275" s="187"/>
      <c r="J1275" s="195"/>
      <c r="L1275" s="264"/>
      <c r="M1275" s="266"/>
      <c r="N1275" s="267"/>
    </row>
    <row r="1276" spans="6:14" ht="9.75" customHeight="1" x14ac:dyDescent="0.2">
      <c r="F1276" s="196"/>
      <c r="G1276" s="196"/>
      <c r="I1276" s="187"/>
      <c r="J1276" s="195"/>
      <c r="L1276" s="264"/>
      <c r="M1276" s="266"/>
      <c r="N1276" s="267"/>
    </row>
    <row r="1277" spans="6:14" ht="9.75" customHeight="1" x14ac:dyDescent="0.2">
      <c r="F1277" s="196"/>
      <c r="G1277" s="196"/>
      <c r="I1277" s="187"/>
      <c r="J1277" s="195"/>
      <c r="L1277" s="264"/>
      <c r="M1277" s="266"/>
      <c r="N1277" s="267"/>
    </row>
    <row r="1278" spans="6:14" ht="9.75" customHeight="1" x14ac:dyDescent="0.2">
      <c r="F1278" s="196"/>
      <c r="G1278" s="196"/>
      <c r="I1278" s="187"/>
      <c r="J1278" s="195"/>
      <c r="L1278" s="264"/>
      <c r="M1278" s="266"/>
      <c r="N1278" s="267"/>
    </row>
    <row r="1279" spans="6:14" ht="9.75" customHeight="1" x14ac:dyDescent="0.2">
      <c r="F1279" s="196"/>
      <c r="G1279" s="196"/>
      <c r="I1279" s="187"/>
      <c r="J1279" s="195"/>
      <c r="L1279" s="264"/>
      <c r="M1279" s="266"/>
      <c r="N1279" s="267"/>
    </row>
    <row r="1280" spans="6:14" ht="9.75" customHeight="1" x14ac:dyDescent="0.2">
      <c r="F1280" s="196"/>
      <c r="G1280" s="196"/>
      <c r="I1280" s="187"/>
      <c r="J1280" s="195"/>
      <c r="L1280" s="264"/>
      <c r="M1280" s="266"/>
      <c r="N1280" s="267"/>
    </row>
    <row r="1281" spans="6:14" ht="9.75" customHeight="1" x14ac:dyDescent="0.2">
      <c r="F1281" s="196"/>
      <c r="G1281" s="196"/>
      <c r="I1281" s="187"/>
      <c r="J1281" s="195"/>
      <c r="L1281" s="264"/>
      <c r="M1281" s="266"/>
      <c r="N1281" s="267"/>
    </row>
    <row r="1282" spans="6:14" ht="9.75" customHeight="1" x14ac:dyDescent="0.2">
      <c r="F1282" s="196"/>
      <c r="G1282" s="196"/>
      <c r="I1282" s="187"/>
      <c r="J1282" s="195"/>
      <c r="L1282" s="264"/>
      <c r="M1282" s="266"/>
      <c r="N1282" s="267"/>
    </row>
    <row r="1283" spans="6:14" ht="9.75" customHeight="1" x14ac:dyDescent="0.2">
      <c r="F1283" s="196"/>
      <c r="G1283" s="196"/>
      <c r="I1283" s="187"/>
      <c r="J1283" s="195"/>
      <c r="L1283" s="264"/>
      <c r="M1283" s="266"/>
      <c r="N1283" s="267"/>
    </row>
    <row r="1284" spans="6:14" ht="9.75" customHeight="1" x14ac:dyDescent="0.2">
      <c r="F1284" s="196"/>
      <c r="G1284" s="196"/>
      <c r="I1284" s="187"/>
      <c r="J1284" s="195"/>
      <c r="L1284" s="264"/>
      <c r="M1284" s="266"/>
      <c r="N1284" s="267"/>
    </row>
    <row r="1285" spans="6:14" ht="9.75" customHeight="1" x14ac:dyDescent="0.2">
      <c r="F1285" s="196"/>
      <c r="G1285" s="196"/>
      <c r="I1285" s="187"/>
      <c r="J1285" s="195"/>
      <c r="L1285" s="264"/>
      <c r="M1285" s="266"/>
      <c r="N1285" s="267"/>
    </row>
    <row r="1286" spans="6:14" ht="9.75" customHeight="1" x14ac:dyDescent="0.2">
      <c r="F1286" s="196"/>
      <c r="G1286" s="196"/>
      <c r="I1286" s="187"/>
      <c r="J1286" s="195"/>
      <c r="L1286" s="264"/>
      <c r="M1286" s="266"/>
      <c r="N1286" s="267"/>
    </row>
    <row r="1287" spans="6:14" ht="9.75" customHeight="1" x14ac:dyDescent="0.2">
      <c r="F1287" s="196"/>
      <c r="G1287" s="196"/>
      <c r="I1287" s="187"/>
      <c r="J1287" s="195"/>
      <c r="L1287" s="264"/>
      <c r="M1287" s="266"/>
      <c r="N1287" s="267"/>
    </row>
    <row r="1288" spans="6:14" ht="9.75" customHeight="1" x14ac:dyDescent="0.2">
      <c r="F1288" s="196"/>
      <c r="G1288" s="196"/>
      <c r="I1288" s="187"/>
      <c r="J1288" s="195"/>
      <c r="L1288" s="264"/>
      <c r="M1288" s="266"/>
      <c r="N1288" s="267"/>
    </row>
    <row r="1289" spans="6:14" ht="9.75" customHeight="1" x14ac:dyDescent="0.2">
      <c r="F1289" s="196"/>
      <c r="G1289" s="196"/>
      <c r="I1289" s="187"/>
      <c r="J1289" s="195"/>
      <c r="L1289" s="264"/>
      <c r="M1289" s="266"/>
      <c r="N1289" s="267"/>
    </row>
    <row r="1290" spans="6:14" ht="9.75" customHeight="1" x14ac:dyDescent="0.2">
      <c r="F1290" s="196"/>
      <c r="G1290" s="196"/>
      <c r="I1290" s="187"/>
      <c r="J1290" s="195"/>
      <c r="L1290" s="264"/>
      <c r="M1290" s="266"/>
      <c r="N1290" s="267"/>
    </row>
    <row r="1291" spans="6:14" ht="9.75" customHeight="1" x14ac:dyDescent="0.2">
      <c r="F1291" s="196"/>
      <c r="G1291" s="196"/>
      <c r="I1291" s="187"/>
      <c r="J1291" s="195"/>
      <c r="L1291" s="264"/>
      <c r="M1291" s="266"/>
      <c r="N1291" s="267"/>
    </row>
    <row r="1292" spans="6:14" ht="9.75" customHeight="1" x14ac:dyDescent="0.2">
      <c r="F1292" s="196"/>
      <c r="G1292" s="196"/>
      <c r="I1292" s="187"/>
      <c r="J1292" s="195"/>
      <c r="L1292" s="264"/>
      <c r="M1292" s="266"/>
      <c r="N1292" s="267"/>
    </row>
    <row r="1293" spans="6:14" ht="9.75" customHeight="1" x14ac:dyDescent="0.2">
      <c r="F1293" s="196"/>
      <c r="G1293" s="196"/>
      <c r="I1293" s="187"/>
      <c r="J1293" s="195"/>
      <c r="L1293" s="264"/>
      <c r="M1293" s="266"/>
      <c r="N1293" s="267"/>
    </row>
    <row r="1294" spans="6:14" ht="9.75" customHeight="1" x14ac:dyDescent="0.2">
      <c r="F1294" s="196"/>
      <c r="G1294" s="196"/>
      <c r="I1294" s="187"/>
      <c r="J1294" s="195"/>
      <c r="L1294" s="264"/>
      <c r="M1294" s="266"/>
      <c r="N1294" s="267"/>
    </row>
    <row r="1295" spans="6:14" ht="9.75" customHeight="1" x14ac:dyDescent="0.2">
      <c r="F1295" s="196"/>
      <c r="G1295" s="196"/>
      <c r="I1295" s="187"/>
      <c r="J1295" s="195"/>
      <c r="L1295" s="264"/>
      <c r="M1295" s="266"/>
      <c r="N1295" s="267"/>
    </row>
    <row r="1296" spans="6:14" ht="9.75" customHeight="1" x14ac:dyDescent="0.2">
      <c r="F1296" s="196"/>
      <c r="G1296" s="196"/>
      <c r="I1296" s="187"/>
      <c r="J1296" s="195"/>
      <c r="L1296" s="264"/>
      <c r="M1296" s="266"/>
      <c r="N1296" s="267"/>
    </row>
    <row r="1297" spans="6:14" ht="9.75" customHeight="1" x14ac:dyDescent="0.2">
      <c r="F1297" s="196"/>
      <c r="G1297" s="196"/>
      <c r="I1297" s="187"/>
      <c r="J1297" s="195"/>
      <c r="L1297" s="264"/>
      <c r="M1297" s="266"/>
      <c r="N1297" s="267"/>
    </row>
    <row r="1298" spans="6:14" ht="9.75" customHeight="1" x14ac:dyDescent="0.2">
      <c r="F1298" s="196"/>
      <c r="G1298" s="196"/>
      <c r="I1298" s="187"/>
      <c r="J1298" s="195"/>
      <c r="L1298" s="264"/>
      <c r="M1298" s="266"/>
      <c r="N1298" s="267"/>
    </row>
    <row r="1299" spans="6:14" ht="9.75" customHeight="1" x14ac:dyDescent="0.2">
      <c r="F1299" s="196"/>
      <c r="G1299" s="196"/>
      <c r="I1299" s="187"/>
      <c r="J1299" s="195"/>
      <c r="L1299" s="264"/>
      <c r="M1299" s="266"/>
      <c r="N1299" s="267"/>
    </row>
    <row r="1300" spans="6:14" ht="9.75" customHeight="1" x14ac:dyDescent="0.2">
      <c r="F1300" s="196"/>
      <c r="G1300" s="196"/>
      <c r="I1300" s="187"/>
      <c r="J1300" s="195"/>
      <c r="L1300" s="264"/>
      <c r="M1300" s="266"/>
      <c r="N1300" s="267"/>
    </row>
    <row r="1301" spans="6:14" ht="9.75" customHeight="1" x14ac:dyDescent="0.2">
      <c r="F1301" s="196"/>
      <c r="G1301" s="196"/>
      <c r="I1301" s="187"/>
      <c r="J1301" s="195"/>
      <c r="L1301" s="264"/>
      <c r="M1301" s="266"/>
      <c r="N1301" s="267"/>
    </row>
    <row r="1302" spans="6:14" ht="9.75" customHeight="1" x14ac:dyDescent="0.2">
      <c r="F1302" s="196"/>
      <c r="G1302" s="196"/>
      <c r="I1302" s="187"/>
      <c r="J1302" s="195"/>
      <c r="L1302" s="264"/>
      <c r="M1302" s="266"/>
      <c r="N1302" s="267"/>
    </row>
    <row r="1303" spans="6:14" ht="9.75" customHeight="1" x14ac:dyDescent="0.2">
      <c r="F1303" s="196"/>
      <c r="G1303" s="196"/>
      <c r="I1303" s="187"/>
      <c r="J1303" s="195"/>
      <c r="L1303" s="264"/>
      <c r="M1303" s="266"/>
      <c r="N1303" s="267"/>
    </row>
    <row r="1304" spans="6:14" ht="9.75" customHeight="1" x14ac:dyDescent="0.2">
      <c r="F1304" s="196"/>
      <c r="G1304" s="196"/>
      <c r="I1304" s="187"/>
      <c r="J1304" s="195"/>
      <c r="L1304" s="264"/>
      <c r="M1304" s="266"/>
      <c r="N1304" s="267"/>
    </row>
    <row r="1305" spans="6:14" ht="9.75" customHeight="1" x14ac:dyDescent="0.2">
      <c r="F1305" s="196"/>
      <c r="G1305" s="196"/>
      <c r="I1305" s="187"/>
      <c r="J1305" s="195"/>
      <c r="L1305" s="264"/>
      <c r="M1305" s="266"/>
      <c r="N1305" s="267"/>
    </row>
    <row r="1306" spans="6:14" ht="9.75" customHeight="1" x14ac:dyDescent="0.2">
      <c r="F1306" s="196"/>
      <c r="G1306" s="196"/>
      <c r="I1306" s="187"/>
      <c r="J1306" s="195"/>
      <c r="L1306" s="264"/>
      <c r="M1306" s="266"/>
      <c r="N1306" s="267"/>
    </row>
    <row r="1307" spans="6:14" ht="9.75" customHeight="1" x14ac:dyDescent="0.2">
      <c r="F1307" s="196"/>
      <c r="G1307" s="196"/>
      <c r="I1307" s="187"/>
      <c r="J1307" s="195"/>
      <c r="L1307" s="264"/>
      <c r="M1307" s="266"/>
      <c r="N1307" s="267"/>
    </row>
    <row r="1308" spans="6:14" ht="9.75" customHeight="1" x14ac:dyDescent="0.2">
      <c r="F1308" s="196"/>
      <c r="G1308" s="196"/>
      <c r="I1308" s="187"/>
      <c r="J1308" s="195"/>
      <c r="L1308" s="264"/>
      <c r="M1308" s="266"/>
      <c r="N1308" s="267"/>
    </row>
    <row r="1309" spans="6:14" ht="9.75" customHeight="1" x14ac:dyDescent="0.2">
      <c r="F1309" s="196"/>
      <c r="G1309" s="196"/>
      <c r="I1309" s="187"/>
      <c r="J1309" s="195"/>
      <c r="L1309" s="264"/>
      <c r="M1309" s="266"/>
      <c r="N1309" s="267"/>
    </row>
    <row r="1310" spans="6:14" ht="9.75" customHeight="1" x14ac:dyDescent="0.2">
      <c r="F1310" s="196"/>
      <c r="G1310" s="196"/>
      <c r="I1310" s="187"/>
      <c r="J1310" s="195"/>
      <c r="L1310" s="264"/>
      <c r="M1310" s="266"/>
      <c r="N1310" s="267"/>
    </row>
    <row r="1311" spans="6:14" ht="9.75" customHeight="1" x14ac:dyDescent="0.2">
      <c r="F1311" s="196"/>
      <c r="G1311" s="196"/>
      <c r="I1311" s="187"/>
      <c r="J1311" s="195"/>
      <c r="L1311" s="264"/>
      <c r="M1311" s="266"/>
      <c r="N1311" s="267"/>
    </row>
    <row r="1312" spans="6:14" ht="9.75" customHeight="1" x14ac:dyDescent="0.2">
      <c r="F1312" s="196"/>
      <c r="G1312" s="196"/>
      <c r="I1312" s="187"/>
      <c r="J1312" s="195"/>
      <c r="L1312" s="264"/>
      <c r="M1312" s="266"/>
      <c r="N1312" s="267"/>
    </row>
    <row r="1313" spans="6:14" ht="9.75" customHeight="1" x14ac:dyDescent="0.2">
      <c r="F1313" s="196"/>
      <c r="G1313" s="196"/>
      <c r="I1313" s="187"/>
      <c r="J1313" s="195"/>
      <c r="L1313" s="264"/>
      <c r="M1313" s="266"/>
      <c r="N1313" s="267"/>
    </row>
    <row r="1314" spans="6:14" ht="9.75" customHeight="1" x14ac:dyDescent="0.2">
      <c r="F1314" s="196"/>
      <c r="G1314" s="196"/>
      <c r="I1314" s="187"/>
      <c r="J1314" s="195"/>
      <c r="L1314" s="264"/>
      <c r="M1314" s="266"/>
      <c r="N1314" s="267"/>
    </row>
    <row r="1315" spans="6:14" ht="9.75" customHeight="1" x14ac:dyDescent="0.2">
      <c r="F1315" s="196"/>
      <c r="G1315" s="196"/>
      <c r="I1315" s="187"/>
      <c r="J1315" s="195"/>
      <c r="L1315" s="264"/>
      <c r="M1315" s="266"/>
      <c r="N1315" s="267"/>
    </row>
    <row r="1316" spans="6:14" ht="9.75" customHeight="1" x14ac:dyDescent="0.2">
      <c r="F1316" s="196"/>
      <c r="G1316" s="196"/>
      <c r="I1316" s="187"/>
      <c r="J1316" s="195"/>
      <c r="L1316" s="264"/>
      <c r="M1316" s="266"/>
      <c r="N1316" s="267"/>
    </row>
    <row r="1317" spans="6:14" ht="9.75" customHeight="1" x14ac:dyDescent="0.2">
      <c r="F1317" s="196"/>
      <c r="G1317" s="196"/>
      <c r="I1317" s="187"/>
      <c r="J1317" s="195"/>
      <c r="L1317" s="264"/>
      <c r="M1317" s="266"/>
      <c r="N1317" s="267"/>
    </row>
    <row r="1318" spans="6:14" ht="9.75" customHeight="1" x14ac:dyDescent="0.2">
      <c r="F1318" s="196"/>
      <c r="G1318" s="196"/>
      <c r="I1318" s="187"/>
      <c r="J1318" s="195"/>
      <c r="L1318" s="264"/>
      <c r="M1318" s="266"/>
      <c r="N1318" s="267"/>
    </row>
    <row r="1319" spans="6:14" ht="9.75" customHeight="1" x14ac:dyDescent="0.2">
      <c r="F1319" s="196"/>
      <c r="G1319" s="196"/>
      <c r="I1319" s="187"/>
      <c r="J1319" s="195"/>
      <c r="L1319" s="264"/>
      <c r="M1319" s="266"/>
      <c r="N1319" s="267"/>
    </row>
    <row r="1320" spans="6:14" ht="9.75" customHeight="1" x14ac:dyDescent="0.2">
      <c r="F1320" s="196"/>
      <c r="G1320" s="196"/>
      <c r="I1320" s="187"/>
      <c r="J1320" s="195"/>
      <c r="L1320" s="264"/>
      <c r="M1320" s="266"/>
      <c r="N1320" s="267"/>
    </row>
    <row r="1321" spans="6:14" ht="9.75" customHeight="1" x14ac:dyDescent="0.2">
      <c r="F1321" s="196"/>
      <c r="G1321" s="196"/>
      <c r="I1321" s="187"/>
      <c r="J1321" s="195"/>
      <c r="L1321" s="264"/>
      <c r="M1321" s="266"/>
      <c r="N1321" s="267"/>
    </row>
    <row r="1322" spans="6:14" ht="9.75" customHeight="1" x14ac:dyDescent="0.2">
      <c r="F1322" s="196"/>
      <c r="G1322" s="196"/>
      <c r="I1322" s="187"/>
      <c r="J1322" s="195"/>
      <c r="L1322" s="264"/>
      <c r="M1322" s="266"/>
      <c r="N1322" s="267"/>
    </row>
    <row r="1323" spans="6:14" ht="9.75" customHeight="1" x14ac:dyDescent="0.2">
      <c r="F1323" s="196"/>
      <c r="G1323" s="196"/>
      <c r="I1323" s="187"/>
      <c r="J1323" s="195"/>
      <c r="L1323" s="264"/>
      <c r="M1323" s="266"/>
      <c r="N1323" s="267"/>
    </row>
    <row r="1324" spans="6:14" ht="9.75" customHeight="1" x14ac:dyDescent="0.2">
      <c r="F1324" s="196"/>
      <c r="G1324" s="196"/>
      <c r="I1324" s="187"/>
      <c r="J1324" s="195"/>
      <c r="L1324" s="264"/>
      <c r="M1324" s="266"/>
      <c r="N1324" s="267"/>
    </row>
    <row r="1325" spans="6:14" ht="9.75" customHeight="1" x14ac:dyDescent="0.2">
      <c r="F1325" s="196"/>
      <c r="G1325" s="196"/>
      <c r="I1325" s="187"/>
      <c r="J1325" s="195"/>
      <c r="L1325" s="264"/>
      <c r="M1325" s="266"/>
      <c r="N1325" s="267"/>
    </row>
    <row r="1326" spans="6:14" ht="9.75" customHeight="1" x14ac:dyDescent="0.2">
      <c r="F1326" s="196"/>
      <c r="G1326" s="196"/>
      <c r="I1326" s="187"/>
      <c r="J1326" s="195"/>
      <c r="L1326" s="264"/>
      <c r="M1326" s="266"/>
      <c r="N1326" s="267"/>
    </row>
    <row r="1327" spans="6:14" ht="9.75" customHeight="1" x14ac:dyDescent="0.2">
      <c r="F1327" s="196"/>
      <c r="G1327" s="196"/>
      <c r="I1327" s="187"/>
      <c r="J1327" s="195"/>
      <c r="L1327" s="264"/>
      <c r="M1327" s="266"/>
      <c r="N1327" s="267"/>
    </row>
    <row r="1328" spans="6:14" ht="9.75" customHeight="1" x14ac:dyDescent="0.2">
      <c r="F1328" s="196"/>
      <c r="G1328" s="196"/>
      <c r="I1328" s="187"/>
      <c r="J1328" s="195"/>
      <c r="L1328" s="264"/>
      <c r="M1328" s="266"/>
      <c r="N1328" s="267"/>
    </row>
    <row r="1329" spans="6:14" ht="9.75" customHeight="1" x14ac:dyDescent="0.2">
      <c r="F1329" s="196"/>
      <c r="G1329" s="196"/>
      <c r="I1329" s="187"/>
      <c r="J1329" s="195"/>
      <c r="L1329" s="264"/>
      <c r="M1329" s="266"/>
      <c r="N1329" s="267"/>
    </row>
    <row r="1330" spans="6:14" ht="9.75" customHeight="1" x14ac:dyDescent="0.2">
      <c r="F1330" s="196"/>
      <c r="G1330" s="196"/>
      <c r="I1330" s="187"/>
      <c r="J1330" s="195"/>
      <c r="L1330" s="264"/>
      <c r="M1330" s="266"/>
      <c r="N1330" s="267"/>
    </row>
    <row r="1331" spans="6:14" ht="9.75" customHeight="1" x14ac:dyDescent="0.2">
      <c r="F1331" s="196"/>
      <c r="G1331" s="196"/>
      <c r="I1331" s="187"/>
      <c r="J1331" s="195"/>
      <c r="L1331" s="264"/>
      <c r="M1331" s="266"/>
      <c r="N1331" s="267"/>
    </row>
    <row r="1332" spans="6:14" ht="9.75" customHeight="1" x14ac:dyDescent="0.2">
      <c r="F1332" s="196"/>
      <c r="G1332" s="196"/>
      <c r="I1332" s="187"/>
      <c r="J1332" s="195"/>
      <c r="L1332" s="264"/>
      <c r="M1332" s="266"/>
      <c r="N1332" s="267"/>
    </row>
    <row r="1333" spans="6:14" ht="9.75" customHeight="1" x14ac:dyDescent="0.2">
      <c r="F1333" s="196"/>
      <c r="G1333" s="196"/>
      <c r="I1333" s="187"/>
      <c r="J1333" s="195"/>
      <c r="L1333" s="264"/>
      <c r="M1333" s="266"/>
      <c r="N1333" s="267"/>
    </row>
    <row r="1334" spans="6:14" ht="9.75" customHeight="1" x14ac:dyDescent="0.2">
      <c r="F1334" s="196"/>
      <c r="G1334" s="196"/>
      <c r="I1334" s="187"/>
      <c r="J1334" s="195"/>
      <c r="L1334" s="264"/>
      <c r="M1334" s="266"/>
      <c r="N1334" s="267"/>
    </row>
    <row r="1335" spans="6:14" ht="9.75" customHeight="1" x14ac:dyDescent="0.2">
      <c r="F1335" s="196"/>
      <c r="G1335" s="196"/>
      <c r="I1335" s="187"/>
      <c r="J1335" s="195"/>
      <c r="L1335" s="264"/>
      <c r="M1335" s="266"/>
      <c r="N1335" s="267"/>
    </row>
    <row r="1336" spans="6:14" ht="9.75" customHeight="1" x14ac:dyDescent="0.2">
      <c r="F1336" s="196"/>
      <c r="G1336" s="196"/>
      <c r="I1336" s="187"/>
      <c r="J1336" s="195"/>
      <c r="L1336" s="264"/>
      <c r="M1336" s="266"/>
      <c r="N1336" s="267"/>
    </row>
    <row r="1337" spans="6:14" ht="9.75" customHeight="1" x14ac:dyDescent="0.2">
      <c r="F1337" s="196"/>
      <c r="G1337" s="196"/>
      <c r="I1337" s="187"/>
      <c r="J1337" s="195"/>
      <c r="L1337" s="264"/>
      <c r="M1337" s="266"/>
      <c r="N1337" s="267"/>
    </row>
    <row r="1338" spans="6:14" ht="9.75" customHeight="1" x14ac:dyDescent="0.2">
      <c r="F1338" s="196"/>
      <c r="G1338" s="196"/>
      <c r="I1338" s="187"/>
      <c r="J1338" s="195"/>
      <c r="L1338" s="264"/>
      <c r="M1338" s="266"/>
      <c r="N1338" s="267"/>
    </row>
    <row r="1339" spans="6:14" ht="9.75" customHeight="1" x14ac:dyDescent="0.2">
      <c r="F1339" s="196"/>
      <c r="G1339" s="196"/>
      <c r="I1339" s="187"/>
      <c r="J1339" s="195"/>
      <c r="L1339" s="264"/>
      <c r="M1339" s="266"/>
      <c r="N1339" s="267"/>
    </row>
    <row r="1340" spans="6:14" ht="9.75" customHeight="1" x14ac:dyDescent="0.2">
      <c r="F1340" s="196"/>
      <c r="G1340" s="196"/>
      <c r="I1340" s="187"/>
      <c r="J1340" s="195"/>
      <c r="L1340" s="264"/>
      <c r="M1340" s="266"/>
      <c r="N1340" s="267"/>
    </row>
    <row r="1341" spans="6:14" ht="9.75" customHeight="1" x14ac:dyDescent="0.2">
      <c r="F1341" s="196"/>
      <c r="G1341" s="196"/>
      <c r="I1341" s="187"/>
      <c r="J1341" s="195"/>
      <c r="L1341" s="264"/>
      <c r="M1341" s="266"/>
      <c r="N1341" s="267"/>
    </row>
    <row r="1342" spans="6:14" ht="9.75" customHeight="1" x14ac:dyDescent="0.2">
      <c r="F1342" s="196"/>
      <c r="G1342" s="196"/>
      <c r="I1342" s="187"/>
      <c r="J1342" s="195"/>
      <c r="L1342" s="264"/>
      <c r="M1342" s="266"/>
      <c r="N1342" s="267"/>
    </row>
    <row r="1343" spans="6:14" ht="9.75" customHeight="1" x14ac:dyDescent="0.2">
      <c r="F1343" s="196"/>
      <c r="G1343" s="196"/>
      <c r="I1343" s="187"/>
      <c r="J1343" s="195"/>
      <c r="L1343" s="264"/>
      <c r="M1343" s="266"/>
      <c r="N1343" s="267"/>
    </row>
    <row r="1344" spans="6:14" ht="9.75" customHeight="1" x14ac:dyDescent="0.2">
      <c r="F1344" s="196"/>
      <c r="G1344" s="196"/>
      <c r="I1344" s="187"/>
      <c r="J1344" s="195"/>
      <c r="L1344" s="264"/>
      <c r="M1344" s="266"/>
      <c r="N1344" s="267"/>
    </row>
    <row r="1345" spans="6:14" ht="9.75" customHeight="1" x14ac:dyDescent="0.2">
      <c r="F1345" s="196"/>
      <c r="G1345" s="196"/>
      <c r="I1345" s="187"/>
      <c r="J1345" s="195"/>
      <c r="L1345" s="264"/>
      <c r="M1345" s="266"/>
      <c r="N1345" s="267"/>
    </row>
    <row r="1346" spans="6:14" ht="9.75" customHeight="1" x14ac:dyDescent="0.2">
      <c r="F1346" s="196"/>
      <c r="G1346" s="196"/>
      <c r="I1346" s="187"/>
      <c r="J1346" s="195"/>
      <c r="L1346" s="264"/>
      <c r="M1346" s="266"/>
      <c r="N1346" s="267"/>
    </row>
    <row r="1347" spans="6:14" ht="9.75" customHeight="1" x14ac:dyDescent="0.2">
      <c r="F1347" s="196"/>
      <c r="G1347" s="196"/>
      <c r="I1347" s="187"/>
      <c r="J1347" s="195"/>
      <c r="L1347" s="264"/>
      <c r="M1347" s="266"/>
      <c r="N1347" s="267"/>
    </row>
    <row r="1348" spans="6:14" ht="9.75" customHeight="1" x14ac:dyDescent="0.2">
      <c r="F1348" s="196"/>
      <c r="G1348" s="196"/>
      <c r="I1348" s="187"/>
      <c r="J1348" s="195"/>
      <c r="L1348" s="264"/>
      <c r="M1348" s="266"/>
      <c r="N1348" s="267"/>
    </row>
    <row r="1349" spans="6:14" ht="9.75" customHeight="1" x14ac:dyDescent="0.2">
      <c r="F1349" s="196"/>
      <c r="G1349" s="196"/>
      <c r="I1349" s="187"/>
      <c r="J1349" s="195"/>
      <c r="L1349" s="264"/>
      <c r="M1349" s="266"/>
      <c r="N1349" s="267"/>
    </row>
    <row r="1350" spans="6:14" ht="9.75" customHeight="1" x14ac:dyDescent="0.2">
      <c r="F1350" s="196"/>
      <c r="G1350" s="196"/>
      <c r="I1350" s="187"/>
      <c r="J1350" s="195"/>
      <c r="L1350" s="264"/>
      <c r="M1350" s="266"/>
      <c r="N1350" s="267"/>
    </row>
    <row r="1351" spans="6:14" ht="9.75" customHeight="1" x14ac:dyDescent="0.2">
      <c r="F1351" s="196"/>
      <c r="G1351" s="196"/>
      <c r="I1351" s="187"/>
      <c r="J1351" s="195"/>
      <c r="L1351" s="264"/>
      <c r="M1351" s="266"/>
      <c r="N1351" s="267"/>
    </row>
    <row r="1352" spans="6:14" ht="9.75" customHeight="1" x14ac:dyDescent="0.2">
      <c r="F1352" s="196"/>
      <c r="G1352" s="196"/>
      <c r="I1352" s="187"/>
      <c r="J1352" s="195"/>
      <c r="L1352" s="264"/>
      <c r="M1352" s="266"/>
      <c r="N1352" s="267"/>
    </row>
    <row r="1353" spans="6:14" ht="9.75" customHeight="1" x14ac:dyDescent="0.2">
      <c r="F1353" s="196"/>
      <c r="G1353" s="196"/>
      <c r="I1353" s="187"/>
      <c r="J1353" s="195"/>
      <c r="L1353" s="264"/>
      <c r="M1353" s="266"/>
      <c r="N1353" s="267"/>
    </row>
    <row r="1354" spans="6:14" ht="9.75" customHeight="1" x14ac:dyDescent="0.2">
      <c r="F1354" s="196"/>
      <c r="G1354" s="196"/>
      <c r="I1354" s="187"/>
      <c r="J1354" s="195"/>
      <c r="L1354" s="264"/>
      <c r="M1354" s="266"/>
      <c r="N1354" s="267"/>
    </row>
    <row r="1355" spans="6:14" ht="9.75" customHeight="1" x14ac:dyDescent="0.2">
      <c r="F1355" s="196"/>
      <c r="G1355" s="196"/>
      <c r="I1355" s="187"/>
      <c r="J1355" s="195"/>
      <c r="L1355" s="264"/>
      <c r="M1355" s="266"/>
      <c r="N1355" s="267"/>
    </row>
    <row r="1356" spans="6:14" ht="9.75" customHeight="1" x14ac:dyDescent="0.2">
      <c r="F1356" s="196"/>
      <c r="G1356" s="196"/>
      <c r="I1356" s="187"/>
      <c r="J1356" s="195"/>
      <c r="L1356" s="264"/>
      <c r="M1356" s="266"/>
      <c r="N1356" s="267"/>
    </row>
    <row r="1357" spans="6:14" ht="9.75" customHeight="1" x14ac:dyDescent="0.2">
      <c r="F1357" s="196"/>
      <c r="G1357" s="196"/>
      <c r="I1357" s="187"/>
      <c r="J1357" s="195"/>
      <c r="L1357" s="264"/>
      <c r="M1357" s="266"/>
      <c r="N1357" s="267"/>
    </row>
    <row r="1358" spans="6:14" ht="9.75" customHeight="1" x14ac:dyDescent="0.2">
      <c r="F1358" s="196"/>
      <c r="G1358" s="196"/>
      <c r="I1358" s="187"/>
      <c r="J1358" s="195"/>
      <c r="L1358" s="264"/>
      <c r="M1358" s="266"/>
      <c r="N1358" s="267"/>
    </row>
    <row r="1359" spans="6:14" ht="9.75" customHeight="1" x14ac:dyDescent="0.2">
      <c r="F1359" s="196"/>
      <c r="G1359" s="196"/>
      <c r="I1359" s="187"/>
      <c r="J1359" s="195"/>
      <c r="L1359" s="264"/>
      <c r="M1359" s="266"/>
      <c r="N1359" s="267"/>
    </row>
    <row r="1360" spans="6:14" ht="9.75" customHeight="1" x14ac:dyDescent="0.2">
      <c r="F1360" s="196"/>
      <c r="G1360" s="196"/>
      <c r="I1360" s="187"/>
      <c r="J1360" s="195"/>
      <c r="L1360" s="264"/>
      <c r="M1360" s="266"/>
      <c r="N1360" s="267"/>
    </row>
    <row r="1361" spans="6:14" ht="9.75" customHeight="1" x14ac:dyDescent="0.2">
      <c r="F1361" s="196"/>
      <c r="G1361" s="196"/>
      <c r="I1361" s="187"/>
      <c r="J1361" s="195"/>
      <c r="L1361" s="264"/>
      <c r="M1361" s="266"/>
      <c r="N1361" s="267"/>
    </row>
    <row r="1362" spans="6:14" ht="9.75" customHeight="1" x14ac:dyDescent="0.2">
      <c r="F1362" s="196"/>
      <c r="G1362" s="196"/>
      <c r="I1362" s="187"/>
      <c r="J1362" s="195"/>
      <c r="L1362" s="264"/>
      <c r="M1362" s="266"/>
      <c r="N1362" s="267"/>
    </row>
    <row r="1363" spans="6:14" ht="9.75" customHeight="1" x14ac:dyDescent="0.2">
      <c r="F1363" s="196"/>
      <c r="G1363" s="196"/>
      <c r="I1363" s="187"/>
      <c r="J1363" s="195"/>
      <c r="L1363" s="264"/>
      <c r="M1363" s="266"/>
      <c r="N1363" s="267"/>
    </row>
    <row r="1364" spans="6:14" ht="9.75" customHeight="1" x14ac:dyDescent="0.2">
      <c r="F1364" s="196"/>
      <c r="G1364" s="196"/>
      <c r="I1364" s="187"/>
      <c r="J1364" s="195"/>
      <c r="L1364" s="264"/>
      <c r="M1364" s="266"/>
      <c r="N1364" s="267"/>
    </row>
    <row r="1365" spans="6:14" ht="9.75" customHeight="1" x14ac:dyDescent="0.2">
      <c r="F1365" s="196"/>
      <c r="G1365" s="196"/>
      <c r="I1365" s="187"/>
      <c r="J1365" s="195"/>
      <c r="L1365" s="264"/>
      <c r="M1365" s="266"/>
      <c r="N1365" s="267"/>
    </row>
    <row r="1366" spans="6:14" ht="9.75" customHeight="1" x14ac:dyDescent="0.2">
      <c r="F1366" s="196"/>
      <c r="G1366" s="196"/>
      <c r="I1366" s="187"/>
      <c r="J1366" s="195"/>
      <c r="L1366" s="264"/>
      <c r="M1366" s="266"/>
      <c r="N1366" s="267"/>
    </row>
    <row r="1367" spans="6:14" ht="9.75" customHeight="1" x14ac:dyDescent="0.2">
      <c r="F1367" s="196"/>
      <c r="G1367" s="196"/>
      <c r="I1367" s="187"/>
      <c r="J1367" s="195"/>
      <c r="L1367" s="264"/>
      <c r="M1367" s="266"/>
      <c r="N1367" s="267"/>
    </row>
    <row r="1368" spans="6:14" ht="9.75" customHeight="1" x14ac:dyDescent="0.2">
      <c r="F1368" s="196"/>
      <c r="G1368" s="196"/>
      <c r="I1368" s="187"/>
      <c r="J1368" s="195"/>
      <c r="L1368" s="264"/>
      <c r="M1368" s="266"/>
      <c r="N1368" s="267"/>
    </row>
    <row r="1369" spans="6:14" ht="9.75" customHeight="1" x14ac:dyDescent="0.2">
      <c r="F1369" s="196"/>
      <c r="G1369" s="196"/>
      <c r="I1369" s="187"/>
      <c r="J1369" s="195"/>
      <c r="L1369" s="264"/>
      <c r="M1369" s="266"/>
      <c r="N1369" s="267"/>
    </row>
    <row r="1370" spans="6:14" ht="9.75" customHeight="1" x14ac:dyDescent="0.2">
      <c r="F1370" s="196"/>
      <c r="G1370" s="196"/>
      <c r="I1370" s="187"/>
      <c r="J1370" s="195"/>
      <c r="L1370" s="264"/>
      <c r="M1370" s="266"/>
      <c r="N1370" s="267"/>
    </row>
    <row r="1371" spans="6:14" ht="9.75" customHeight="1" x14ac:dyDescent="0.2">
      <c r="F1371" s="196"/>
      <c r="G1371" s="196"/>
      <c r="I1371" s="187"/>
      <c r="J1371" s="195"/>
      <c r="L1371" s="264"/>
      <c r="M1371" s="266"/>
      <c r="N1371" s="267"/>
    </row>
    <row r="1372" spans="6:14" ht="9.75" customHeight="1" x14ac:dyDescent="0.2">
      <c r="F1372" s="196"/>
      <c r="G1372" s="196"/>
      <c r="I1372" s="187"/>
      <c r="J1372" s="195"/>
      <c r="L1372" s="264"/>
      <c r="M1372" s="266"/>
      <c r="N1372" s="267"/>
    </row>
    <row r="1373" spans="6:14" ht="9.75" customHeight="1" x14ac:dyDescent="0.2">
      <c r="F1373" s="196"/>
      <c r="G1373" s="196"/>
      <c r="I1373" s="187"/>
      <c r="J1373" s="195"/>
      <c r="L1373" s="264"/>
      <c r="M1373" s="266"/>
      <c r="N1373" s="267"/>
    </row>
    <row r="1374" spans="6:14" ht="9.75" customHeight="1" x14ac:dyDescent="0.2">
      <c r="F1374" s="196"/>
      <c r="G1374" s="196"/>
      <c r="I1374" s="187"/>
      <c r="J1374" s="195"/>
      <c r="L1374" s="264"/>
      <c r="M1374" s="266"/>
      <c r="N1374" s="267"/>
    </row>
    <row r="1375" spans="6:14" ht="9.75" customHeight="1" x14ac:dyDescent="0.2">
      <c r="F1375" s="196"/>
      <c r="G1375" s="196"/>
      <c r="I1375" s="187"/>
      <c r="J1375" s="195"/>
      <c r="L1375" s="264"/>
      <c r="M1375" s="266"/>
      <c r="N1375" s="267"/>
    </row>
    <row r="1376" spans="6:14" ht="9.75" customHeight="1" x14ac:dyDescent="0.2">
      <c r="F1376" s="196"/>
      <c r="G1376" s="196"/>
      <c r="I1376" s="187"/>
      <c r="J1376" s="195"/>
      <c r="L1376" s="264"/>
      <c r="M1376" s="266"/>
      <c r="N1376" s="267"/>
    </row>
    <row r="1377" spans="6:14" ht="9.75" customHeight="1" x14ac:dyDescent="0.2">
      <c r="F1377" s="196"/>
      <c r="G1377" s="196"/>
      <c r="I1377" s="187"/>
      <c r="J1377" s="195"/>
      <c r="L1377" s="264"/>
      <c r="M1377" s="266"/>
      <c r="N1377" s="267"/>
    </row>
    <row r="1378" spans="6:14" ht="9.75" customHeight="1" x14ac:dyDescent="0.2">
      <c r="F1378" s="196"/>
      <c r="G1378" s="196"/>
      <c r="I1378" s="187"/>
      <c r="J1378" s="195"/>
      <c r="L1378" s="264"/>
      <c r="M1378" s="266"/>
      <c r="N1378" s="267"/>
    </row>
    <row r="1379" spans="6:14" ht="9.75" customHeight="1" x14ac:dyDescent="0.2">
      <c r="F1379" s="196"/>
      <c r="G1379" s="196"/>
      <c r="I1379" s="187"/>
      <c r="J1379" s="195"/>
      <c r="L1379" s="264"/>
      <c r="M1379" s="266"/>
      <c r="N1379" s="267"/>
    </row>
    <row r="1380" spans="6:14" ht="9.75" customHeight="1" x14ac:dyDescent="0.2">
      <c r="F1380" s="196"/>
      <c r="G1380" s="196"/>
      <c r="I1380" s="187"/>
      <c r="J1380" s="195"/>
      <c r="L1380" s="264"/>
      <c r="M1380" s="266"/>
      <c r="N1380" s="267"/>
    </row>
    <row r="1381" spans="6:14" ht="9.75" customHeight="1" x14ac:dyDescent="0.2">
      <c r="F1381" s="196"/>
      <c r="G1381" s="196"/>
      <c r="I1381" s="187"/>
      <c r="J1381" s="195"/>
      <c r="L1381" s="264"/>
      <c r="M1381" s="266"/>
      <c r="N1381" s="267"/>
    </row>
    <row r="1382" spans="6:14" ht="9.75" customHeight="1" x14ac:dyDescent="0.2">
      <c r="F1382" s="196"/>
      <c r="G1382" s="196"/>
      <c r="I1382" s="187"/>
      <c r="J1382" s="195"/>
      <c r="L1382" s="264"/>
      <c r="M1382" s="266"/>
      <c r="N1382" s="267"/>
    </row>
    <row r="1383" spans="6:14" ht="9.75" customHeight="1" x14ac:dyDescent="0.2">
      <c r="F1383" s="196"/>
      <c r="G1383" s="196"/>
      <c r="I1383" s="187"/>
      <c r="J1383" s="195"/>
      <c r="L1383" s="264"/>
      <c r="M1383" s="266"/>
      <c r="N1383" s="267"/>
    </row>
    <row r="1384" spans="6:14" ht="9.75" customHeight="1" x14ac:dyDescent="0.2">
      <c r="F1384" s="196"/>
      <c r="G1384" s="196"/>
      <c r="I1384" s="187"/>
      <c r="J1384" s="195"/>
      <c r="L1384" s="264"/>
      <c r="M1384" s="266"/>
      <c r="N1384" s="267"/>
    </row>
    <row r="1385" spans="6:14" ht="9.75" customHeight="1" x14ac:dyDescent="0.2">
      <c r="F1385" s="196"/>
      <c r="G1385" s="196"/>
      <c r="I1385" s="187"/>
      <c r="J1385" s="195"/>
      <c r="L1385" s="264"/>
      <c r="M1385" s="266"/>
      <c r="N1385" s="267"/>
    </row>
    <row r="1386" spans="6:14" ht="9.75" customHeight="1" x14ac:dyDescent="0.2">
      <c r="F1386" s="196"/>
      <c r="G1386" s="196"/>
      <c r="I1386" s="187"/>
      <c r="J1386" s="195"/>
      <c r="L1386" s="264"/>
      <c r="M1386" s="266"/>
      <c r="N1386" s="267"/>
    </row>
    <row r="1387" spans="6:14" ht="9.75" customHeight="1" x14ac:dyDescent="0.2">
      <c r="F1387" s="196"/>
      <c r="G1387" s="196"/>
      <c r="I1387" s="187"/>
      <c r="J1387" s="195"/>
      <c r="L1387" s="264"/>
      <c r="M1387" s="266"/>
      <c r="N1387" s="267"/>
    </row>
    <row r="1388" spans="6:14" ht="9.75" customHeight="1" x14ac:dyDescent="0.2">
      <c r="F1388" s="196"/>
      <c r="G1388" s="196"/>
      <c r="I1388" s="187"/>
      <c r="J1388" s="195"/>
      <c r="L1388" s="264"/>
      <c r="M1388" s="266"/>
      <c r="N1388" s="267"/>
    </row>
    <row r="1389" spans="6:14" ht="9.75" customHeight="1" x14ac:dyDescent="0.2">
      <c r="F1389" s="196"/>
      <c r="G1389" s="196"/>
      <c r="I1389" s="187"/>
      <c r="J1389" s="195"/>
      <c r="L1389" s="264"/>
      <c r="M1389" s="266"/>
      <c r="N1389" s="267"/>
    </row>
    <row r="1390" spans="6:14" ht="9.75" customHeight="1" x14ac:dyDescent="0.2">
      <c r="F1390" s="196"/>
      <c r="G1390" s="196"/>
      <c r="I1390" s="187"/>
      <c r="J1390" s="195"/>
      <c r="L1390" s="264"/>
      <c r="M1390" s="266"/>
      <c r="N1390" s="267"/>
    </row>
    <row r="1391" spans="6:14" ht="9.75" customHeight="1" x14ac:dyDescent="0.2">
      <c r="F1391" s="196"/>
      <c r="G1391" s="196"/>
      <c r="I1391" s="187"/>
      <c r="J1391" s="195"/>
      <c r="L1391" s="264"/>
      <c r="M1391" s="266"/>
      <c r="N1391" s="267"/>
    </row>
    <row r="1392" spans="6:14" ht="9.75" customHeight="1" x14ac:dyDescent="0.2">
      <c r="F1392" s="196"/>
      <c r="G1392" s="196"/>
      <c r="I1392" s="187"/>
      <c r="J1392" s="195"/>
      <c r="L1392" s="264"/>
      <c r="M1392" s="266"/>
      <c r="N1392" s="267"/>
    </row>
    <row r="1393" spans="6:14" ht="9.75" customHeight="1" x14ac:dyDescent="0.2">
      <c r="F1393" s="196"/>
      <c r="G1393" s="196"/>
      <c r="I1393" s="187"/>
      <c r="J1393" s="195"/>
      <c r="L1393" s="264"/>
      <c r="M1393" s="266"/>
      <c r="N1393" s="267"/>
    </row>
    <row r="1394" spans="6:14" ht="9.75" customHeight="1" x14ac:dyDescent="0.2">
      <c r="F1394" s="196"/>
      <c r="G1394" s="196"/>
      <c r="I1394" s="187"/>
      <c r="J1394" s="195"/>
      <c r="L1394" s="264"/>
      <c r="M1394" s="266"/>
      <c r="N1394" s="267"/>
    </row>
    <row r="1395" spans="6:14" ht="9.75" customHeight="1" x14ac:dyDescent="0.2">
      <c r="F1395" s="196"/>
      <c r="G1395" s="196"/>
      <c r="I1395" s="187"/>
      <c r="J1395" s="195"/>
      <c r="L1395" s="264"/>
      <c r="M1395" s="266"/>
      <c r="N1395" s="267"/>
    </row>
    <row r="1396" spans="6:14" ht="9.75" customHeight="1" x14ac:dyDescent="0.2">
      <c r="F1396" s="196"/>
      <c r="G1396" s="196"/>
      <c r="I1396" s="187"/>
      <c r="J1396" s="195"/>
      <c r="L1396" s="264"/>
      <c r="M1396" s="266"/>
      <c r="N1396" s="267"/>
    </row>
    <row r="1397" spans="6:14" ht="9.75" customHeight="1" x14ac:dyDescent="0.2">
      <c r="F1397" s="196"/>
      <c r="G1397" s="196"/>
      <c r="I1397" s="187"/>
      <c r="J1397" s="195"/>
      <c r="L1397" s="264"/>
      <c r="M1397" s="266"/>
      <c r="N1397" s="267"/>
    </row>
    <row r="1398" spans="6:14" ht="9.75" customHeight="1" x14ac:dyDescent="0.2">
      <c r="F1398" s="196"/>
      <c r="G1398" s="196"/>
      <c r="I1398" s="187"/>
      <c r="J1398" s="195"/>
      <c r="L1398" s="264"/>
      <c r="M1398" s="266"/>
      <c r="N1398" s="267"/>
    </row>
    <row r="1399" spans="6:14" ht="9.75" customHeight="1" x14ac:dyDescent="0.2">
      <c r="F1399" s="196"/>
      <c r="G1399" s="196"/>
      <c r="I1399" s="187"/>
      <c r="J1399" s="195"/>
      <c r="L1399" s="264"/>
      <c r="M1399" s="266"/>
      <c r="N1399" s="267"/>
    </row>
    <row r="1400" spans="6:14" ht="9.75" customHeight="1" x14ac:dyDescent="0.2">
      <c r="F1400" s="196"/>
      <c r="G1400" s="196"/>
      <c r="I1400" s="187"/>
      <c r="J1400" s="195"/>
      <c r="L1400" s="264"/>
      <c r="M1400" s="266"/>
      <c r="N1400" s="267"/>
    </row>
    <row r="1401" spans="6:14" ht="9.75" customHeight="1" x14ac:dyDescent="0.2">
      <c r="F1401" s="196"/>
      <c r="G1401" s="196"/>
      <c r="I1401" s="187"/>
      <c r="J1401" s="195"/>
      <c r="L1401" s="264"/>
      <c r="M1401" s="266"/>
      <c r="N1401" s="267"/>
    </row>
    <row r="1402" spans="6:14" ht="9.75" customHeight="1" x14ac:dyDescent="0.2">
      <c r="F1402" s="196"/>
      <c r="G1402" s="196"/>
      <c r="I1402" s="187"/>
      <c r="J1402" s="195"/>
      <c r="L1402" s="264"/>
      <c r="M1402" s="266"/>
      <c r="N1402" s="267"/>
    </row>
    <row r="1403" spans="6:14" ht="9.75" customHeight="1" x14ac:dyDescent="0.2">
      <c r="F1403" s="196"/>
      <c r="G1403" s="196"/>
      <c r="I1403" s="187"/>
      <c r="J1403" s="195"/>
      <c r="L1403" s="264"/>
      <c r="M1403" s="266"/>
      <c r="N1403" s="267"/>
    </row>
    <row r="1404" spans="6:14" ht="9.75" customHeight="1" x14ac:dyDescent="0.2">
      <c r="F1404" s="196"/>
      <c r="G1404" s="196"/>
      <c r="I1404" s="187"/>
      <c r="J1404" s="195"/>
      <c r="L1404" s="264"/>
      <c r="M1404" s="266"/>
      <c r="N1404" s="267"/>
    </row>
    <row r="1405" spans="6:14" ht="9.75" customHeight="1" x14ac:dyDescent="0.2">
      <c r="F1405" s="196"/>
      <c r="G1405" s="196"/>
      <c r="I1405" s="187"/>
      <c r="J1405" s="195"/>
      <c r="L1405" s="264"/>
      <c r="M1405" s="266"/>
      <c r="N1405" s="267"/>
    </row>
    <row r="1406" spans="6:14" ht="9.75" customHeight="1" x14ac:dyDescent="0.2">
      <c r="F1406" s="196"/>
      <c r="G1406" s="196"/>
      <c r="I1406" s="187"/>
      <c r="J1406" s="195"/>
      <c r="L1406" s="264"/>
      <c r="M1406" s="266"/>
      <c r="N1406" s="267"/>
    </row>
    <row r="1407" spans="6:14" ht="9.75" customHeight="1" x14ac:dyDescent="0.2">
      <c r="F1407" s="196"/>
      <c r="G1407" s="196"/>
      <c r="I1407" s="187"/>
      <c r="J1407" s="195"/>
      <c r="L1407" s="264"/>
      <c r="M1407" s="266"/>
      <c r="N1407" s="267"/>
    </row>
    <row r="1408" spans="6:14" ht="9.75" customHeight="1" x14ac:dyDescent="0.2">
      <c r="F1408" s="196"/>
      <c r="G1408" s="196"/>
      <c r="I1408" s="187"/>
      <c r="J1408" s="195"/>
      <c r="L1408" s="264"/>
      <c r="M1408" s="266"/>
      <c r="N1408" s="267"/>
    </row>
    <row r="1409" spans="6:14" ht="9.75" customHeight="1" x14ac:dyDescent="0.2">
      <c r="F1409" s="196"/>
      <c r="G1409" s="196"/>
      <c r="I1409" s="187"/>
      <c r="J1409" s="195"/>
      <c r="L1409" s="264"/>
      <c r="M1409" s="266"/>
      <c r="N1409" s="267"/>
    </row>
    <row r="1410" spans="6:14" ht="9.75" customHeight="1" x14ac:dyDescent="0.2">
      <c r="F1410" s="196"/>
      <c r="G1410" s="196"/>
      <c r="I1410" s="187"/>
      <c r="J1410" s="195"/>
      <c r="L1410" s="264"/>
      <c r="M1410" s="266"/>
      <c r="N1410" s="267"/>
    </row>
    <row r="1411" spans="6:14" ht="9.75" customHeight="1" x14ac:dyDescent="0.2">
      <c r="F1411" s="196"/>
      <c r="G1411" s="196"/>
      <c r="I1411" s="187"/>
      <c r="J1411" s="195"/>
      <c r="L1411" s="264"/>
      <c r="M1411" s="266"/>
      <c r="N1411" s="267"/>
    </row>
    <row r="1412" spans="6:14" ht="9.75" customHeight="1" x14ac:dyDescent="0.2">
      <c r="F1412" s="196"/>
      <c r="G1412" s="196"/>
      <c r="I1412" s="187"/>
      <c r="J1412" s="195"/>
      <c r="L1412" s="264"/>
      <c r="M1412" s="266"/>
      <c r="N1412" s="267"/>
    </row>
    <row r="1413" spans="6:14" ht="9.75" customHeight="1" x14ac:dyDescent="0.2">
      <c r="F1413" s="196"/>
      <c r="G1413" s="196"/>
      <c r="I1413" s="187"/>
      <c r="J1413" s="195"/>
      <c r="L1413" s="264"/>
      <c r="M1413" s="266"/>
      <c r="N1413" s="267"/>
    </row>
    <row r="1414" spans="6:14" ht="9.75" customHeight="1" x14ac:dyDescent="0.2">
      <c r="F1414" s="196"/>
      <c r="G1414" s="196"/>
      <c r="I1414" s="187"/>
      <c r="J1414" s="195"/>
      <c r="L1414" s="264"/>
      <c r="M1414" s="266"/>
      <c r="N1414" s="267"/>
    </row>
    <row r="1415" spans="6:14" ht="9.75" customHeight="1" x14ac:dyDescent="0.2">
      <c r="F1415" s="196"/>
      <c r="G1415" s="196"/>
      <c r="I1415" s="187"/>
      <c r="J1415" s="195"/>
      <c r="L1415" s="264"/>
      <c r="M1415" s="266"/>
      <c r="N1415" s="267"/>
    </row>
    <row r="1416" spans="6:14" ht="9.75" customHeight="1" x14ac:dyDescent="0.2">
      <c r="F1416" s="196"/>
      <c r="G1416" s="196"/>
      <c r="I1416" s="187"/>
      <c r="J1416" s="195"/>
      <c r="L1416" s="264"/>
      <c r="M1416" s="266"/>
      <c r="N1416" s="267"/>
    </row>
    <row r="1417" spans="6:14" ht="9.75" customHeight="1" x14ac:dyDescent="0.2">
      <c r="F1417" s="196"/>
      <c r="G1417" s="196"/>
      <c r="I1417" s="187"/>
      <c r="J1417" s="195"/>
      <c r="L1417" s="264"/>
      <c r="M1417" s="266"/>
      <c r="N1417" s="267"/>
    </row>
    <row r="1418" spans="6:14" ht="9.75" customHeight="1" x14ac:dyDescent="0.2">
      <c r="F1418" s="196"/>
      <c r="G1418" s="196"/>
      <c r="I1418" s="187"/>
      <c r="J1418" s="195"/>
      <c r="L1418" s="264"/>
      <c r="M1418" s="266"/>
      <c r="N1418" s="267"/>
    </row>
    <row r="1419" spans="6:14" ht="9.75" customHeight="1" x14ac:dyDescent="0.2">
      <c r="F1419" s="196"/>
      <c r="G1419" s="196"/>
      <c r="I1419" s="187"/>
      <c r="J1419" s="195"/>
      <c r="L1419" s="264"/>
      <c r="M1419" s="266"/>
      <c r="N1419" s="267"/>
    </row>
    <row r="1420" spans="6:14" ht="9.75" customHeight="1" x14ac:dyDescent="0.2">
      <c r="F1420" s="196"/>
      <c r="G1420" s="196"/>
      <c r="I1420" s="187"/>
      <c r="J1420" s="195"/>
      <c r="L1420" s="264"/>
      <c r="M1420" s="266"/>
      <c r="N1420" s="267"/>
    </row>
    <row r="1421" spans="6:14" ht="9.75" customHeight="1" x14ac:dyDescent="0.2">
      <c r="F1421" s="196"/>
      <c r="G1421" s="196"/>
      <c r="I1421" s="187"/>
      <c r="J1421" s="195"/>
      <c r="L1421" s="264"/>
      <c r="M1421" s="266"/>
      <c r="N1421" s="267"/>
    </row>
    <row r="1422" spans="6:14" ht="9.75" customHeight="1" x14ac:dyDescent="0.2">
      <c r="F1422" s="196"/>
      <c r="G1422" s="196"/>
      <c r="I1422" s="187"/>
      <c r="J1422" s="195"/>
      <c r="L1422" s="264"/>
      <c r="M1422" s="266"/>
      <c r="N1422" s="267"/>
    </row>
    <row r="1423" spans="6:14" ht="9.75" customHeight="1" x14ac:dyDescent="0.2">
      <c r="F1423" s="196"/>
      <c r="G1423" s="196"/>
      <c r="I1423" s="187"/>
      <c r="J1423" s="195"/>
      <c r="L1423" s="264"/>
      <c r="M1423" s="266"/>
      <c r="N1423" s="267"/>
    </row>
    <row r="1424" spans="6:14" ht="9.75" customHeight="1" x14ac:dyDescent="0.2">
      <c r="F1424" s="196"/>
      <c r="G1424" s="196"/>
      <c r="I1424" s="187"/>
      <c r="J1424" s="195"/>
      <c r="L1424" s="264"/>
      <c r="M1424" s="266"/>
      <c r="N1424" s="267"/>
    </row>
    <row r="1425" spans="6:14" ht="9.75" customHeight="1" x14ac:dyDescent="0.2">
      <c r="F1425" s="196"/>
      <c r="G1425" s="196"/>
      <c r="I1425" s="187"/>
      <c r="J1425" s="195"/>
      <c r="L1425" s="264"/>
      <c r="M1425" s="266"/>
      <c r="N1425" s="267"/>
    </row>
    <row r="1426" spans="6:14" ht="9.75" customHeight="1" x14ac:dyDescent="0.2">
      <c r="F1426" s="196"/>
      <c r="G1426" s="196"/>
      <c r="I1426" s="187"/>
      <c r="J1426" s="195"/>
      <c r="L1426" s="264"/>
      <c r="M1426" s="266"/>
      <c r="N1426" s="267"/>
    </row>
    <row r="1427" spans="6:14" ht="9.75" customHeight="1" x14ac:dyDescent="0.2">
      <c r="F1427" s="196"/>
      <c r="G1427" s="196"/>
      <c r="I1427" s="187"/>
      <c r="J1427" s="195"/>
      <c r="L1427" s="264"/>
      <c r="M1427" s="266"/>
      <c r="N1427" s="267"/>
    </row>
    <row r="1428" spans="6:14" ht="9.75" customHeight="1" x14ac:dyDescent="0.2">
      <c r="F1428" s="196"/>
      <c r="G1428" s="196"/>
      <c r="I1428" s="187"/>
      <c r="J1428" s="195"/>
      <c r="L1428" s="264"/>
      <c r="M1428" s="266"/>
      <c r="N1428" s="267"/>
    </row>
    <row r="1429" spans="6:14" ht="9.75" customHeight="1" x14ac:dyDescent="0.2">
      <c r="F1429" s="196"/>
      <c r="G1429" s="196"/>
      <c r="I1429" s="187"/>
      <c r="J1429" s="195"/>
      <c r="L1429" s="264"/>
      <c r="M1429" s="266"/>
      <c r="N1429" s="267"/>
    </row>
    <row r="1430" spans="6:14" ht="9.75" customHeight="1" x14ac:dyDescent="0.2">
      <c r="F1430" s="196"/>
      <c r="G1430" s="196"/>
      <c r="I1430" s="187"/>
      <c r="J1430" s="195"/>
      <c r="L1430" s="264"/>
      <c r="M1430" s="266"/>
      <c r="N1430" s="267"/>
    </row>
    <row r="1431" spans="6:14" ht="9.75" customHeight="1" x14ac:dyDescent="0.2">
      <c r="F1431" s="196"/>
      <c r="G1431" s="196"/>
      <c r="I1431" s="187"/>
      <c r="J1431" s="195"/>
      <c r="L1431" s="264"/>
      <c r="M1431" s="266"/>
      <c r="N1431" s="267"/>
    </row>
    <row r="1432" spans="6:14" ht="9.75" customHeight="1" x14ac:dyDescent="0.2">
      <c r="F1432" s="196"/>
      <c r="G1432" s="196"/>
      <c r="I1432" s="187"/>
      <c r="J1432" s="195"/>
      <c r="L1432" s="264"/>
      <c r="M1432" s="266"/>
      <c r="N1432" s="267"/>
    </row>
    <row r="1433" spans="6:14" ht="9.75" customHeight="1" x14ac:dyDescent="0.2">
      <c r="F1433" s="196"/>
      <c r="G1433" s="196"/>
      <c r="I1433" s="187"/>
      <c r="J1433" s="195"/>
      <c r="L1433" s="264"/>
      <c r="M1433" s="266"/>
      <c r="N1433" s="267"/>
    </row>
    <row r="1434" spans="6:14" ht="9.75" customHeight="1" x14ac:dyDescent="0.2">
      <c r="F1434" s="196"/>
      <c r="G1434" s="196"/>
      <c r="I1434" s="187"/>
      <c r="J1434" s="195"/>
      <c r="L1434" s="264"/>
      <c r="M1434" s="266"/>
      <c r="N1434" s="267"/>
    </row>
    <row r="1435" spans="6:14" ht="9.75" customHeight="1" x14ac:dyDescent="0.2">
      <c r="F1435" s="196"/>
      <c r="G1435" s="196"/>
      <c r="I1435" s="187"/>
      <c r="J1435" s="195"/>
      <c r="L1435" s="264"/>
      <c r="M1435" s="266"/>
      <c r="N1435" s="267"/>
    </row>
    <row r="1436" spans="6:14" ht="9.75" customHeight="1" x14ac:dyDescent="0.2">
      <c r="F1436" s="196"/>
      <c r="G1436" s="196"/>
      <c r="I1436" s="187"/>
      <c r="J1436" s="195"/>
      <c r="L1436" s="264"/>
      <c r="M1436" s="266"/>
      <c r="N1436" s="267"/>
    </row>
    <row r="1437" spans="6:14" ht="9.75" customHeight="1" x14ac:dyDescent="0.2">
      <c r="F1437" s="196"/>
      <c r="G1437" s="196"/>
      <c r="I1437" s="187"/>
      <c r="J1437" s="195"/>
      <c r="L1437" s="264"/>
      <c r="M1437" s="266"/>
      <c r="N1437" s="267"/>
    </row>
    <row r="1438" spans="6:14" ht="9.75" customHeight="1" x14ac:dyDescent="0.2">
      <c r="F1438" s="196"/>
      <c r="G1438" s="196"/>
      <c r="I1438" s="187"/>
      <c r="J1438" s="195"/>
      <c r="L1438" s="264"/>
      <c r="M1438" s="266"/>
      <c r="N1438" s="267"/>
    </row>
    <row r="1439" spans="6:14" ht="9.75" customHeight="1" x14ac:dyDescent="0.2">
      <c r="F1439" s="196"/>
      <c r="G1439" s="196"/>
      <c r="I1439" s="187"/>
      <c r="J1439" s="195"/>
      <c r="L1439" s="264"/>
      <c r="M1439" s="266"/>
      <c r="N1439" s="267"/>
    </row>
    <row r="1440" spans="6:14" ht="9.75" customHeight="1" x14ac:dyDescent="0.2">
      <c r="F1440" s="196"/>
      <c r="G1440" s="196"/>
      <c r="I1440" s="187"/>
      <c r="J1440" s="195"/>
      <c r="L1440" s="264"/>
      <c r="M1440" s="266"/>
      <c r="N1440" s="267"/>
    </row>
    <row r="1441" spans="6:14" ht="9.75" customHeight="1" x14ac:dyDescent="0.2">
      <c r="F1441" s="196"/>
      <c r="G1441" s="196"/>
      <c r="I1441" s="187"/>
      <c r="J1441" s="195"/>
      <c r="L1441" s="264"/>
      <c r="M1441" s="266"/>
      <c r="N1441" s="267"/>
    </row>
    <row r="1442" spans="6:14" ht="9.75" customHeight="1" x14ac:dyDescent="0.2">
      <c r="F1442" s="196"/>
      <c r="G1442" s="196"/>
      <c r="I1442" s="187"/>
      <c r="J1442" s="195"/>
      <c r="L1442" s="264"/>
      <c r="M1442" s="266"/>
      <c r="N1442" s="267"/>
    </row>
    <row r="1443" spans="6:14" ht="9.75" customHeight="1" x14ac:dyDescent="0.2">
      <c r="F1443" s="196"/>
      <c r="G1443" s="196"/>
      <c r="I1443" s="187"/>
      <c r="J1443" s="195"/>
      <c r="L1443" s="264"/>
      <c r="M1443" s="266"/>
      <c r="N1443" s="267"/>
    </row>
    <row r="1444" spans="6:14" ht="9.75" customHeight="1" x14ac:dyDescent="0.2">
      <c r="F1444" s="196"/>
      <c r="G1444" s="196"/>
      <c r="I1444" s="187"/>
      <c r="J1444" s="195"/>
      <c r="L1444" s="264"/>
      <c r="M1444" s="266"/>
      <c r="N1444" s="267"/>
    </row>
    <row r="1445" spans="6:14" ht="9.75" customHeight="1" x14ac:dyDescent="0.2">
      <c r="F1445" s="196"/>
      <c r="G1445" s="196"/>
      <c r="I1445" s="187"/>
      <c r="J1445" s="195"/>
      <c r="L1445" s="264"/>
      <c r="M1445" s="266"/>
      <c r="N1445" s="267"/>
    </row>
    <row r="1446" spans="6:14" ht="9.75" customHeight="1" x14ac:dyDescent="0.2">
      <c r="F1446" s="196"/>
      <c r="G1446" s="196"/>
      <c r="I1446" s="187"/>
      <c r="J1446" s="195"/>
      <c r="L1446" s="264"/>
      <c r="M1446" s="266"/>
      <c r="N1446" s="267"/>
    </row>
    <row r="1447" spans="6:14" ht="9.75" customHeight="1" x14ac:dyDescent="0.2">
      <c r="F1447" s="196"/>
      <c r="G1447" s="196"/>
      <c r="I1447" s="187"/>
      <c r="J1447" s="195"/>
      <c r="L1447" s="264"/>
      <c r="M1447" s="266"/>
      <c r="N1447" s="267"/>
    </row>
    <row r="1448" spans="6:14" ht="9.75" customHeight="1" x14ac:dyDescent="0.2">
      <c r="F1448" s="196"/>
      <c r="G1448" s="196"/>
      <c r="I1448" s="187"/>
      <c r="J1448" s="195"/>
      <c r="L1448" s="264"/>
      <c r="M1448" s="266"/>
      <c r="N1448" s="267"/>
    </row>
    <row r="1449" spans="6:14" ht="9.75" customHeight="1" x14ac:dyDescent="0.2">
      <c r="F1449" s="196"/>
      <c r="G1449" s="196"/>
      <c r="I1449" s="187"/>
      <c r="J1449" s="195"/>
      <c r="L1449" s="264"/>
      <c r="M1449" s="266"/>
      <c r="N1449" s="267"/>
    </row>
    <row r="1450" spans="6:14" ht="9.75" customHeight="1" x14ac:dyDescent="0.2">
      <c r="F1450" s="196"/>
      <c r="G1450" s="196"/>
      <c r="I1450" s="187"/>
      <c r="J1450" s="195"/>
      <c r="L1450" s="264"/>
      <c r="M1450" s="266"/>
      <c r="N1450" s="267"/>
    </row>
    <row r="1451" spans="6:14" ht="9.75" customHeight="1" x14ac:dyDescent="0.2">
      <c r="F1451" s="196"/>
      <c r="G1451" s="196"/>
      <c r="I1451" s="187"/>
      <c r="J1451" s="195"/>
      <c r="L1451" s="264"/>
      <c r="M1451" s="266"/>
      <c r="N1451" s="267"/>
    </row>
    <row r="1452" spans="6:14" ht="9.75" customHeight="1" x14ac:dyDescent="0.2">
      <c r="F1452" s="196"/>
      <c r="G1452" s="196"/>
      <c r="I1452" s="187"/>
      <c r="J1452" s="195"/>
      <c r="L1452" s="264"/>
      <c r="M1452" s="266"/>
      <c r="N1452" s="267"/>
    </row>
    <row r="1453" spans="6:14" ht="9.75" customHeight="1" x14ac:dyDescent="0.2">
      <c r="F1453" s="196"/>
      <c r="G1453" s="196"/>
      <c r="I1453" s="187"/>
      <c r="J1453" s="195"/>
      <c r="L1453" s="264"/>
      <c r="M1453" s="266"/>
      <c r="N1453" s="267"/>
    </row>
    <row r="1454" spans="6:14" ht="9.75" customHeight="1" x14ac:dyDescent="0.2">
      <c r="F1454" s="196"/>
      <c r="G1454" s="196"/>
      <c r="I1454" s="187"/>
      <c r="J1454" s="195"/>
      <c r="L1454" s="264"/>
      <c r="M1454" s="266"/>
      <c r="N1454" s="267"/>
    </row>
    <row r="1455" spans="6:14" ht="9.75" customHeight="1" x14ac:dyDescent="0.2">
      <c r="F1455" s="196"/>
      <c r="G1455" s="196"/>
      <c r="I1455" s="187"/>
      <c r="J1455" s="195"/>
      <c r="L1455" s="264"/>
      <c r="M1455" s="266"/>
      <c r="N1455" s="267"/>
    </row>
    <row r="1456" spans="6:14" ht="9.75" customHeight="1" x14ac:dyDescent="0.2">
      <c r="F1456" s="196"/>
      <c r="G1456" s="196"/>
      <c r="I1456" s="187"/>
      <c r="J1456" s="195"/>
      <c r="L1456" s="264"/>
      <c r="M1456" s="266"/>
      <c r="N1456" s="267"/>
    </row>
    <row r="1457" spans="6:14" ht="9.75" customHeight="1" x14ac:dyDescent="0.2">
      <c r="F1457" s="196"/>
      <c r="G1457" s="196"/>
      <c r="I1457" s="187"/>
      <c r="J1457" s="195"/>
      <c r="L1457" s="264"/>
      <c r="M1457" s="266"/>
      <c r="N1457" s="267"/>
    </row>
    <row r="1458" spans="6:14" ht="9.75" customHeight="1" x14ac:dyDescent="0.2">
      <c r="F1458" s="196"/>
      <c r="G1458" s="196"/>
      <c r="I1458" s="187"/>
      <c r="J1458" s="195"/>
      <c r="L1458" s="264"/>
      <c r="M1458" s="266"/>
      <c r="N1458" s="267"/>
    </row>
    <row r="1459" spans="6:14" ht="9.75" customHeight="1" x14ac:dyDescent="0.2">
      <c r="F1459" s="196"/>
      <c r="G1459" s="196"/>
      <c r="I1459" s="187"/>
      <c r="J1459" s="195"/>
      <c r="L1459" s="264"/>
      <c r="M1459" s="266"/>
      <c r="N1459" s="267"/>
    </row>
    <row r="1460" spans="6:14" ht="9.75" customHeight="1" x14ac:dyDescent="0.2">
      <c r="F1460" s="196"/>
      <c r="G1460" s="196"/>
      <c r="I1460" s="187"/>
      <c r="J1460" s="195"/>
      <c r="L1460" s="264"/>
      <c r="M1460" s="266"/>
      <c r="N1460" s="267"/>
    </row>
    <row r="1461" spans="6:14" ht="9.75" customHeight="1" x14ac:dyDescent="0.2">
      <c r="F1461" s="196"/>
      <c r="G1461" s="196"/>
      <c r="I1461" s="187"/>
      <c r="J1461" s="195"/>
      <c r="L1461" s="264"/>
      <c r="M1461" s="266"/>
      <c r="N1461" s="267"/>
    </row>
    <row r="1462" spans="6:14" ht="9.75" customHeight="1" x14ac:dyDescent="0.2">
      <c r="F1462" s="196"/>
      <c r="G1462" s="196"/>
      <c r="I1462" s="187"/>
      <c r="J1462" s="195"/>
      <c r="L1462" s="264"/>
      <c r="M1462" s="266"/>
      <c r="N1462" s="267"/>
    </row>
    <row r="1463" spans="6:14" ht="9.75" customHeight="1" x14ac:dyDescent="0.2">
      <c r="F1463" s="196"/>
      <c r="G1463" s="196"/>
      <c r="I1463" s="187"/>
      <c r="J1463" s="195"/>
      <c r="L1463" s="264"/>
      <c r="M1463" s="266"/>
      <c r="N1463" s="267"/>
    </row>
    <row r="1464" spans="6:14" ht="9.75" customHeight="1" x14ac:dyDescent="0.2">
      <c r="F1464" s="196"/>
      <c r="G1464" s="196"/>
      <c r="I1464" s="187"/>
      <c r="J1464" s="195"/>
      <c r="L1464" s="264"/>
      <c r="M1464" s="266"/>
      <c r="N1464" s="267"/>
    </row>
    <row r="1465" spans="6:14" ht="9.75" customHeight="1" x14ac:dyDescent="0.2">
      <c r="F1465" s="196"/>
      <c r="G1465" s="196"/>
      <c r="I1465" s="187"/>
      <c r="J1465" s="195"/>
      <c r="L1465" s="264"/>
      <c r="M1465" s="266"/>
      <c r="N1465" s="267"/>
    </row>
    <row r="1466" spans="6:14" ht="9.75" customHeight="1" x14ac:dyDescent="0.2">
      <c r="F1466" s="196"/>
      <c r="G1466" s="196"/>
      <c r="I1466" s="187"/>
      <c r="J1466" s="195"/>
      <c r="L1466" s="264"/>
      <c r="M1466" s="266"/>
      <c r="N1466" s="267"/>
    </row>
    <row r="1467" spans="6:14" ht="9.75" customHeight="1" x14ac:dyDescent="0.2">
      <c r="F1467" s="196"/>
      <c r="G1467" s="196"/>
      <c r="I1467" s="187"/>
      <c r="J1467" s="195"/>
      <c r="L1467" s="264"/>
      <c r="M1467" s="266"/>
      <c r="N1467" s="267"/>
    </row>
    <row r="1468" spans="6:14" ht="9.75" customHeight="1" x14ac:dyDescent="0.2">
      <c r="F1468" s="196"/>
      <c r="G1468" s="196"/>
      <c r="I1468" s="187"/>
      <c r="J1468" s="195"/>
      <c r="L1468" s="264"/>
      <c r="M1468" s="266"/>
      <c r="N1468" s="267"/>
    </row>
    <row r="1469" spans="6:14" ht="9.75" customHeight="1" x14ac:dyDescent="0.2">
      <c r="F1469" s="196"/>
      <c r="G1469" s="196"/>
      <c r="I1469" s="187"/>
      <c r="J1469" s="195"/>
      <c r="L1469" s="264"/>
      <c r="M1469" s="266"/>
      <c r="N1469" s="267"/>
    </row>
    <row r="1470" spans="6:14" ht="9.75" customHeight="1" x14ac:dyDescent="0.2">
      <c r="F1470" s="196"/>
      <c r="G1470" s="196"/>
      <c r="I1470" s="187"/>
      <c r="J1470" s="195"/>
      <c r="L1470" s="264"/>
      <c r="M1470" s="266"/>
      <c r="N1470" s="267"/>
    </row>
    <row r="1471" spans="6:14" ht="9.75" customHeight="1" x14ac:dyDescent="0.2">
      <c r="F1471" s="196"/>
      <c r="G1471" s="196"/>
      <c r="I1471" s="187"/>
      <c r="J1471" s="195"/>
      <c r="L1471" s="264"/>
      <c r="M1471" s="266"/>
      <c r="N1471" s="267"/>
    </row>
    <row r="1472" spans="6:14" ht="9.75" customHeight="1" x14ac:dyDescent="0.2">
      <c r="F1472" s="196"/>
      <c r="G1472" s="196"/>
      <c r="I1472" s="187"/>
      <c r="J1472" s="195"/>
      <c r="L1472" s="264"/>
      <c r="M1472" s="266"/>
      <c r="N1472" s="267"/>
    </row>
    <row r="1473" spans="6:14" ht="9.75" customHeight="1" x14ac:dyDescent="0.2">
      <c r="F1473" s="196"/>
      <c r="G1473" s="196"/>
      <c r="I1473" s="187"/>
      <c r="J1473" s="195"/>
      <c r="L1473" s="264"/>
      <c r="M1473" s="266"/>
      <c r="N1473" s="267"/>
    </row>
    <row r="1474" spans="6:14" ht="9.75" customHeight="1" x14ac:dyDescent="0.2">
      <c r="F1474" s="196"/>
      <c r="G1474" s="196"/>
      <c r="I1474" s="187"/>
      <c r="J1474" s="195"/>
      <c r="L1474" s="264"/>
      <c r="M1474" s="266"/>
      <c r="N1474" s="267"/>
    </row>
    <row r="1475" spans="6:14" ht="9.75" customHeight="1" x14ac:dyDescent="0.2">
      <c r="F1475" s="196"/>
      <c r="G1475" s="196"/>
      <c r="I1475" s="187"/>
      <c r="J1475" s="195"/>
      <c r="L1475" s="264"/>
      <c r="M1475" s="266"/>
      <c r="N1475" s="267"/>
    </row>
    <row r="1476" spans="6:14" ht="9.75" customHeight="1" x14ac:dyDescent="0.2">
      <c r="F1476" s="196"/>
      <c r="G1476" s="196"/>
      <c r="I1476" s="187"/>
      <c r="J1476" s="195"/>
      <c r="L1476" s="264"/>
      <c r="M1476" s="266"/>
      <c r="N1476" s="267"/>
    </row>
    <row r="1477" spans="6:14" ht="9.75" customHeight="1" x14ac:dyDescent="0.2">
      <c r="F1477" s="196"/>
      <c r="G1477" s="196"/>
      <c r="I1477" s="187"/>
      <c r="J1477" s="195"/>
      <c r="L1477" s="264"/>
      <c r="M1477" s="266"/>
      <c r="N1477" s="267"/>
    </row>
    <row r="1478" spans="6:14" ht="9.75" customHeight="1" x14ac:dyDescent="0.2">
      <c r="F1478" s="196"/>
      <c r="G1478" s="196"/>
      <c r="I1478" s="187"/>
      <c r="J1478" s="195"/>
      <c r="L1478" s="264"/>
      <c r="M1478" s="266"/>
      <c r="N1478" s="267"/>
    </row>
    <row r="1479" spans="6:14" ht="9.75" customHeight="1" x14ac:dyDescent="0.2">
      <c r="F1479" s="196"/>
      <c r="G1479" s="196"/>
      <c r="I1479" s="187"/>
      <c r="J1479" s="195"/>
      <c r="L1479" s="264"/>
      <c r="M1479" s="266"/>
      <c r="N1479" s="267"/>
    </row>
    <row r="1480" spans="6:14" ht="9.75" customHeight="1" x14ac:dyDescent="0.2">
      <c r="F1480" s="196"/>
      <c r="G1480" s="196"/>
      <c r="I1480" s="187"/>
      <c r="J1480" s="195"/>
      <c r="L1480" s="264"/>
      <c r="M1480" s="266"/>
      <c r="N1480" s="267"/>
    </row>
    <row r="1481" spans="6:14" ht="9.75" customHeight="1" x14ac:dyDescent="0.2">
      <c r="F1481" s="196"/>
      <c r="G1481" s="196"/>
      <c r="I1481" s="187"/>
      <c r="J1481" s="195"/>
      <c r="L1481" s="264"/>
      <c r="M1481" s="266"/>
      <c r="N1481" s="267"/>
    </row>
    <row r="1482" spans="6:14" ht="9.75" customHeight="1" x14ac:dyDescent="0.2">
      <c r="F1482" s="196"/>
      <c r="G1482" s="196"/>
      <c r="I1482" s="187"/>
      <c r="J1482" s="195"/>
      <c r="L1482" s="264"/>
      <c r="M1482" s="266"/>
      <c r="N1482" s="267"/>
    </row>
    <row r="1483" spans="6:14" ht="9.75" customHeight="1" x14ac:dyDescent="0.2">
      <c r="F1483" s="196"/>
      <c r="G1483" s="196"/>
      <c r="I1483" s="187"/>
      <c r="J1483" s="195"/>
      <c r="L1483" s="264"/>
      <c r="M1483" s="266"/>
      <c r="N1483" s="267"/>
    </row>
    <row r="1484" spans="6:14" ht="9.75" customHeight="1" x14ac:dyDescent="0.2">
      <c r="F1484" s="196"/>
      <c r="G1484" s="196"/>
      <c r="I1484" s="187"/>
      <c r="J1484" s="195"/>
      <c r="L1484" s="264"/>
      <c r="M1484" s="266"/>
      <c r="N1484" s="267"/>
    </row>
    <row r="1485" spans="6:14" ht="9.75" customHeight="1" x14ac:dyDescent="0.2">
      <c r="F1485" s="196"/>
      <c r="G1485" s="196"/>
      <c r="I1485" s="187"/>
      <c r="J1485" s="195"/>
      <c r="L1485" s="264"/>
      <c r="M1485" s="266"/>
      <c r="N1485" s="267"/>
    </row>
    <row r="1486" spans="6:14" ht="9.75" customHeight="1" x14ac:dyDescent="0.2">
      <c r="F1486" s="196"/>
      <c r="G1486" s="196"/>
      <c r="I1486" s="187"/>
      <c r="J1486" s="195"/>
      <c r="L1486" s="264"/>
      <c r="M1486" s="266"/>
      <c r="N1486" s="267"/>
    </row>
    <row r="1487" spans="6:14" ht="9.75" customHeight="1" x14ac:dyDescent="0.2">
      <c r="F1487" s="196"/>
      <c r="G1487" s="196"/>
      <c r="I1487" s="187"/>
      <c r="J1487" s="195"/>
      <c r="L1487" s="264"/>
      <c r="M1487" s="266"/>
      <c r="N1487" s="267"/>
    </row>
    <row r="1488" spans="6:14" ht="9.75" customHeight="1" x14ac:dyDescent="0.2">
      <c r="F1488" s="196"/>
      <c r="G1488" s="196"/>
      <c r="I1488" s="187"/>
      <c r="J1488" s="195"/>
      <c r="L1488" s="264"/>
      <c r="M1488" s="266"/>
      <c r="N1488" s="267"/>
    </row>
    <row r="1489" spans="6:14" ht="9.75" customHeight="1" x14ac:dyDescent="0.2">
      <c r="F1489" s="196"/>
      <c r="G1489" s="196"/>
      <c r="I1489" s="187"/>
      <c r="J1489" s="195"/>
      <c r="L1489" s="264"/>
      <c r="M1489" s="266"/>
      <c r="N1489" s="267"/>
    </row>
    <row r="1490" spans="6:14" ht="9.75" customHeight="1" x14ac:dyDescent="0.2">
      <c r="F1490" s="196"/>
      <c r="G1490" s="196"/>
      <c r="I1490" s="187"/>
      <c r="J1490" s="195"/>
      <c r="L1490" s="264"/>
      <c r="M1490" s="266"/>
      <c r="N1490" s="267"/>
    </row>
    <row r="1491" spans="6:14" ht="9.75" customHeight="1" x14ac:dyDescent="0.2">
      <c r="F1491" s="196"/>
      <c r="G1491" s="196"/>
      <c r="I1491" s="187"/>
      <c r="J1491" s="195"/>
      <c r="L1491" s="264"/>
      <c r="M1491" s="266"/>
      <c r="N1491" s="267"/>
    </row>
    <row r="1492" spans="6:14" ht="9.75" customHeight="1" x14ac:dyDescent="0.2">
      <c r="F1492" s="196"/>
      <c r="G1492" s="196"/>
      <c r="I1492" s="187"/>
      <c r="J1492" s="195"/>
      <c r="L1492" s="264"/>
      <c r="M1492" s="266"/>
      <c r="N1492" s="267"/>
    </row>
    <row r="1493" spans="6:14" ht="9.75" customHeight="1" x14ac:dyDescent="0.2">
      <c r="F1493" s="196"/>
      <c r="G1493" s="196"/>
      <c r="I1493" s="187"/>
      <c r="J1493" s="195"/>
      <c r="L1493" s="264"/>
      <c r="M1493" s="266"/>
      <c r="N1493" s="267"/>
    </row>
  </sheetData>
  <mergeCells count="3">
    <mergeCell ref="H1:I1"/>
    <mergeCell ref="H2:I2"/>
    <mergeCell ref="H3:I3"/>
  </mergeCells>
  <conditionalFormatting sqref="A1143:A1206">
    <cfRule type="expression" dxfId="88" priority="112">
      <formula>OR(A1143=2,A1143=4,A1143=6,A1143=8,A1143=10,A1143=11,A1143=13,A1143=15,A1143=17,A1143=20,A1143=22,A1143=24,A1143=26,A1143=28,A1143=29,A1143=31,A1143=33,A1143=35)</formula>
    </cfRule>
    <cfRule type="expression" dxfId="87" priority="113">
      <formula>OR(A1143=1,A1143=3,A1143=5,A1143=7,A1143=9,A1143=12,A1143=14,A1143=16,A1143=18,A1143=19,A1143=21,A1143=23,A1143=25,A1143=27,A1143=30,A1143=32,A1143=34,A1143=36)</formula>
    </cfRule>
    <cfRule type="expression" dxfId="86" priority="114">
      <formula>ISBLANK(A1143)=FALSE</formula>
    </cfRule>
  </conditionalFormatting>
  <conditionalFormatting sqref="A5">
    <cfRule type="expression" dxfId="85" priority="79">
      <formula>OR(A5=2,A5=4,A5=6,A5=8,A5=10,A5=11,A5=13,A5=15,A5=17,A5=20,A5=22,A5=24,A5=26,A5=28,A5=29,A5=31,A5=33,A5=35)</formula>
    </cfRule>
    <cfRule type="expression" dxfId="84" priority="80">
      <formula>OR(A5=1,A5=3,A5=5,A5=7,A5=9,A5=12,A5=14,A5=16,A5=18,A5=19,A5=21,A5=23,A5=25,A5=27,A5=30,A5=32,A5=34,A5=36)</formula>
    </cfRule>
    <cfRule type="expression" dxfId="83" priority="81">
      <formula>ISBLANK(A5)=FALSE</formula>
    </cfRule>
  </conditionalFormatting>
  <conditionalFormatting sqref="A423:A1142">
    <cfRule type="expression" dxfId="82" priority="13">
      <formula>OR(A423=2,A423=4,A423=6,A423=8,A423=10,A423=11,A423=13,A423=15,A423=17,A423=20,A423=22,A423=24,A423=26,A423=28,A423=29,A423=31,A423=33,A423=35)</formula>
    </cfRule>
    <cfRule type="expression" dxfId="81" priority="14">
      <formula>OR(A423=1,A423=3,A423=5,A423=7,A423=9,A423=12,A423=14,A423=16,A423=18,A423=19,A423=21,A423=23,A423=25,A423=27,A423=30,A423=32,A423=34,A423=36)</formula>
    </cfRule>
    <cfRule type="expression" dxfId="80" priority="15">
      <formula>ISBLANK(A423)=FALSE</formula>
    </cfRule>
  </conditionalFormatting>
  <conditionalFormatting sqref="A6:A422">
    <cfRule type="expression" dxfId="79" priority="1">
      <formula>OR(A6=2,A6=4,A6=6,A6=8,A6=10,A6=11,A6=13,A6=15,A6=17,A6=20,A6=22,A6=24,A6=26,A6=28,A6=29,A6=31,A6=33,A6=35)</formula>
    </cfRule>
    <cfRule type="expression" dxfId="78" priority="2">
      <formula>OR(A6=1,A6=3,A6=5,A6=7,A6=9,A6=12,A6=14,A6=16,A6=18,A6=19,A6=21,A6=23,A6=25,A6=27,A6=30,A6=32,A6=34,A6=36)</formula>
    </cfRule>
    <cfRule type="expression" dxfId="77" priority="3">
      <formula>ISBLANK(A6)=FALSE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4585"/>
  <sheetViews>
    <sheetView zoomScale="110" zoomScaleNormal="110" workbookViewId="0">
      <pane ySplit="42" topLeftCell="A1134" activePane="bottomLeft" state="frozen"/>
      <selection activeCell="C1" sqref="C1"/>
      <selection pane="bottomLeft" activeCell="A134" sqref="A134:G1161"/>
    </sheetView>
  </sheetViews>
  <sheetFormatPr baseColWidth="10" defaultColWidth="7.5703125" defaultRowHeight="9.9499999999999993" customHeight="1" x14ac:dyDescent="0.2"/>
  <cols>
    <col min="1" max="1" width="4.85546875" style="128" customWidth="1"/>
    <col min="2" max="2" width="3.5703125" style="127" bestFit="1" customWidth="1"/>
    <col min="3" max="3" width="26.140625" style="143" customWidth="1"/>
    <col min="4" max="4" width="19.7109375" style="126" customWidth="1"/>
    <col min="5" max="5" width="8.7109375" style="126" customWidth="1"/>
    <col min="6" max="6" width="5.7109375" style="185" customWidth="1"/>
    <col min="7" max="7" width="2.28515625" style="185" customWidth="1"/>
    <col min="8" max="8" width="8.7109375" style="126" customWidth="1"/>
    <col min="9" max="9" width="18.140625" style="128" customWidth="1"/>
    <col min="10" max="10" width="13" style="134" customWidth="1"/>
    <col min="11" max="13" width="3.5703125" style="134" customWidth="1"/>
    <col min="14" max="14" width="4.85546875" style="134" customWidth="1"/>
    <col min="15" max="15" width="3.5703125" style="134" customWidth="1"/>
    <col min="16" max="16" width="15.28515625" style="134" customWidth="1"/>
    <col min="17" max="17" width="14.140625" style="134" customWidth="1"/>
    <col min="18" max="20" width="3.5703125" style="134" customWidth="1"/>
    <col min="21" max="27" width="3.5703125" style="128" customWidth="1"/>
    <col min="28" max="28" width="1.7109375" style="128" customWidth="1"/>
    <col min="29" max="29" width="1.85546875" style="128" customWidth="1"/>
    <col min="30" max="30" width="3" style="128" customWidth="1"/>
    <col min="31" max="31" width="4.7109375" style="128" customWidth="1"/>
    <col min="32" max="32" width="1.7109375" style="128" customWidth="1"/>
    <col min="33" max="33" width="2" style="128" customWidth="1"/>
    <col min="34" max="38" width="2.42578125" style="128" customWidth="1"/>
    <col min="39" max="39" width="5.28515625" style="128" customWidth="1"/>
    <col min="40" max="51" width="2.5703125" style="128" customWidth="1"/>
    <col min="52" max="16384" width="7.5703125" style="135"/>
  </cols>
  <sheetData>
    <row r="1" spans="1:31" ht="9.9499999999999993" customHeight="1" x14ac:dyDescent="0.2">
      <c r="A1" s="123">
        <f>COUNT(B43:B1718)</f>
        <v>0</v>
      </c>
      <c r="C1" s="125" t="s">
        <v>133</v>
      </c>
      <c r="D1" s="126" t="s">
        <v>134</v>
      </c>
      <c r="N1" s="148"/>
    </row>
    <row r="2" spans="1:31" ht="9.9499999999999993" customHeight="1" x14ac:dyDescent="0.2">
      <c r="A2" s="304" t="s">
        <v>136</v>
      </c>
      <c r="B2" s="304"/>
      <c r="C2" s="136" t="e">
        <f>#REF!</f>
        <v>#REF!</v>
      </c>
      <c r="D2" s="129">
        <v>1</v>
      </c>
      <c r="E2" s="129" t="s">
        <v>135</v>
      </c>
      <c r="H2" s="129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31" ht="9.9499999999999993" customHeight="1" x14ac:dyDescent="0.2">
      <c r="A3" s="304" t="s">
        <v>129</v>
      </c>
      <c r="B3" s="304"/>
      <c r="C3" s="137" t="e">
        <f>#REF!</f>
        <v>#REF!</v>
      </c>
      <c r="D3" s="129">
        <v>1</v>
      </c>
      <c r="E3" s="129" t="s">
        <v>135</v>
      </c>
      <c r="H3" s="129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31" ht="9.9499999999999993" customHeight="1" x14ac:dyDescent="0.2">
      <c r="A4" s="304" t="s">
        <v>209</v>
      </c>
      <c r="B4" s="304"/>
      <c r="C4" s="136"/>
      <c r="D4" s="129">
        <v>1</v>
      </c>
      <c r="E4" s="129" t="s">
        <v>135</v>
      </c>
      <c r="H4" s="129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31" ht="9.9499999999999993" customHeight="1" x14ac:dyDescent="0.2">
      <c r="A5" s="304" t="s">
        <v>130</v>
      </c>
      <c r="B5" s="304"/>
      <c r="C5" s="138" t="e">
        <f>#REF!</f>
        <v>#REF!</v>
      </c>
      <c r="D5" s="129">
        <v>10</v>
      </c>
      <c r="E5" s="129" t="s">
        <v>135</v>
      </c>
      <c r="H5" s="129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31" ht="9.9499999999999993" customHeight="1" x14ac:dyDescent="0.2">
      <c r="A6" s="304" t="s">
        <v>131</v>
      </c>
      <c r="B6" s="304"/>
      <c r="C6" s="139" t="e">
        <f>#REF!</f>
        <v>#REF!</v>
      </c>
      <c r="D6" s="129">
        <v>10</v>
      </c>
      <c r="E6" s="129" t="s">
        <v>135</v>
      </c>
      <c r="H6" s="129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31" ht="9.9499999999999993" customHeight="1" x14ac:dyDescent="0.2">
      <c r="A7" s="304" t="s">
        <v>132</v>
      </c>
      <c r="B7" s="304"/>
      <c r="C7" s="140" t="e">
        <f>#REF!</f>
        <v>#REF!</v>
      </c>
      <c r="D7" s="129">
        <v>10</v>
      </c>
      <c r="E7" s="129" t="s">
        <v>135</v>
      </c>
      <c r="H7" s="129"/>
      <c r="AD7" s="128" t="s">
        <v>227</v>
      </c>
      <c r="AE7" s="128" t="s">
        <v>234</v>
      </c>
    </row>
    <row r="8" spans="1:31" ht="9.9499999999999993" hidden="1" customHeight="1" x14ac:dyDescent="0.2">
      <c r="A8" s="130"/>
      <c r="B8" s="130"/>
      <c r="C8" s="130"/>
      <c r="D8" s="131"/>
      <c r="E8" s="141"/>
      <c r="F8" s="186"/>
      <c r="G8" s="186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31" ht="9.9499999999999993" hidden="1" customHeight="1" x14ac:dyDescent="0.2">
      <c r="A9" s="131"/>
      <c r="B9" s="130"/>
      <c r="C9" s="130"/>
      <c r="D9" s="131"/>
      <c r="E9" s="141"/>
      <c r="F9" s="186"/>
      <c r="G9" s="186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31" ht="9.9499999999999993" hidden="1" customHeight="1" x14ac:dyDescent="0.2">
      <c r="A10" s="131"/>
      <c r="B10" s="130"/>
      <c r="C10" s="130"/>
      <c r="D10" s="131"/>
      <c r="E10" s="141"/>
      <c r="F10" s="186"/>
      <c r="G10" s="186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31" ht="9.9499999999999993" hidden="1" customHeight="1" x14ac:dyDescent="0.2">
      <c r="A11" s="130"/>
      <c r="B11" s="130"/>
      <c r="C11" s="130"/>
      <c r="D11" s="131"/>
      <c r="E11" s="141"/>
      <c r="F11" s="186"/>
      <c r="G11" s="186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31" ht="9.9499999999999993" hidden="1" customHeight="1" x14ac:dyDescent="0.2">
      <c r="A12" s="130"/>
      <c r="B12" s="130"/>
      <c r="C12" s="130"/>
      <c r="D12" s="131"/>
      <c r="E12" s="141"/>
      <c r="F12" s="186"/>
      <c r="G12" s="186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31" ht="9.9499999999999993" hidden="1" customHeight="1" x14ac:dyDescent="0.2">
      <c r="A13" s="130"/>
      <c r="B13" s="130"/>
      <c r="C13" s="130"/>
      <c r="D13" s="131"/>
      <c r="E13" s="141"/>
      <c r="F13" s="186"/>
      <c r="G13" s="186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31" ht="9.9499999999999993" hidden="1" customHeight="1" x14ac:dyDescent="0.2">
      <c r="A14" s="130"/>
      <c r="B14" s="130"/>
      <c r="C14" s="130"/>
      <c r="D14" s="131"/>
      <c r="E14" s="141"/>
      <c r="F14" s="186"/>
      <c r="G14" s="186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31" ht="9.9499999999999993" hidden="1" customHeight="1" x14ac:dyDescent="0.2">
      <c r="A15" s="141"/>
      <c r="B15" s="141"/>
      <c r="C15" s="141"/>
      <c r="D15" s="141"/>
      <c r="E15" s="141"/>
      <c r="F15" s="186"/>
      <c r="G15" s="186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31" ht="9.9499999999999993" hidden="1" customHeight="1" x14ac:dyDescent="0.2">
      <c r="A16" s="141"/>
      <c r="B16" s="141"/>
      <c r="C16" s="141"/>
      <c r="D16" s="141"/>
      <c r="E16" s="141"/>
      <c r="F16" s="186"/>
      <c r="G16" s="186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50" ht="9.9499999999999993" hidden="1" customHeight="1" x14ac:dyDescent="0.2">
      <c r="A17" s="141"/>
      <c r="B17" s="141"/>
      <c r="C17" s="141"/>
      <c r="D17" s="141"/>
      <c r="E17" s="141"/>
      <c r="F17" s="186"/>
      <c r="G17" s="186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50" ht="9.9499999999999993" hidden="1" customHeight="1" x14ac:dyDescent="0.2">
      <c r="A18" s="141"/>
      <c r="B18" s="141"/>
      <c r="C18" s="141"/>
      <c r="D18" s="141"/>
      <c r="E18" s="141"/>
      <c r="F18" s="186"/>
      <c r="G18" s="186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50" ht="9.9499999999999993" hidden="1" customHeight="1" x14ac:dyDescent="0.2">
      <c r="A19" s="141"/>
      <c r="B19" s="141"/>
      <c r="C19" s="141"/>
      <c r="D19" s="141"/>
      <c r="E19" s="141"/>
      <c r="F19" s="186"/>
      <c r="G19" s="186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50" ht="9.9499999999999993" hidden="1" customHeight="1" x14ac:dyDescent="0.2">
      <c r="A20" s="141"/>
      <c r="B20" s="141"/>
      <c r="C20" s="141"/>
      <c r="D20" s="141"/>
      <c r="E20" s="141"/>
      <c r="F20" s="186"/>
      <c r="G20" s="186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50" ht="9.9499999999999993" hidden="1" customHeight="1" x14ac:dyDescent="0.2">
      <c r="A21" s="141"/>
      <c r="B21" s="141"/>
      <c r="C21" s="141"/>
      <c r="D21" s="141"/>
      <c r="E21" s="141"/>
      <c r="F21" s="186"/>
      <c r="G21" s="186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50" ht="9.9499999999999993" hidden="1" customHeight="1" x14ac:dyDescent="0.2">
      <c r="A22" s="141"/>
      <c r="B22" s="141"/>
      <c r="C22" s="141"/>
      <c r="D22" s="141"/>
      <c r="E22" s="141"/>
      <c r="F22" s="186"/>
      <c r="G22" s="186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50" ht="9.9499999999999993" hidden="1" customHeight="1" x14ac:dyDescent="0.2">
      <c r="A23" s="141"/>
      <c r="B23" s="141"/>
      <c r="C23" s="141"/>
      <c r="D23" s="141"/>
      <c r="E23" s="141"/>
      <c r="F23" s="186"/>
      <c r="G23" s="186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AN23" s="128" t="e">
        <f>#REF!</f>
        <v>#REF!</v>
      </c>
      <c r="AO23" s="128" t="e">
        <f>#REF!</f>
        <v>#REF!</v>
      </c>
      <c r="AP23" s="128" t="e">
        <f>#REF!</f>
        <v>#REF!</v>
      </c>
      <c r="AQ23" s="128" t="e">
        <f>#REF!</f>
        <v>#REF!</v>
      </c>
      <c r="AR23" s="128" t="e">
        <f>#REF!</f>
        <v>#REF!</v>
      </c>
      <c r="AS23" s="128" t="e">
        <f>#REF!</f>
        <v>#REF!</v>
      </c>
      <c r="AU23" s="128" t="e">
        <f>#REF!</f>
        <v>#REF!</v>
      </c>
      <c r="AV23" s="128" t="e">
        <f>#REF!</f>
        <v>#REF!</v>
      </c>
    </row>
    <row r="24" spans="1:50" ht="9.9499999999999993" hidden="1" customHeight="1" x14ac:dyDescent="0.2">
      <c r="A24" s="141"/>
      <c r="B24" s="141"/>
      <c r="C24" s="141"/>
      <c r="D24" s="141"/>
      <c r="E24" s="141"/>
      <c r="F24" s="186"/>
      <c r="G24" s="186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AN24" s="128" t="e">
        <f>#REF!</f>
        <v>#REF!</v>
      </c>
      <c r="AO24" s="128" t="e">
        <f>#REF!</f>
        <v>#REF!</v>
      </c>
      <c r="AP24" s="128" t="e">
        <f>#REF!</f>
        <v>#REF!</v>
      </c>
      <c r="AQ24" s="128" t="e">
        <f>#REF!</f>
        <v>#REF!</v>
      </c>
      <c r="AR24" s="128" t="e">
        <f>#REF!</f>
        <v>#REF!</v>
      </c>
      <c r="AS24" s="128" t="e">
        <f>#REF!</f>
        <v>#REF!</v>
      </c>
      <c r="AU24" s="128" t="e">
        <f>#REF!</f>
        <v>#REF!</v>
      </c>
      <c r="AV24" s="128" t="e">
        <f>#REF!</f>
        <v>#REF!</v>
      </c>
    </row>
    <row r="25" spans="1:50" ht="9.9499999999999993" hidden="1" customHeight="1" x14ac:dyDescent="0.2">
      <c r="A25" s="141"/>
      <c r="B25" s="141"/>
      <c r="C25" s="141"/>
      <c r="D25" s="141"/>
      <c r="E25" s="141"/>
      <c r="F25" s="186"/>
      <c r="G25" s="186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AM25" s="128" t="e">
        <f>#REF!</f>
        <v>#REF!</v>
      </c>
      <c r="AN25" s="128" t="e">
        <f>#REF!</f>
        <v>#REF!</v>
      </c>
      <c r="AO25" s="128" t="e">
        <f>#REF!</f>
        <v>#REF!</v>
      </c>
      <c r="AP25" s="128" t="e">
        <f>#REF!</f>
        <v>#REF!</v>
      </c>
      <c r="AQ25" s="128" t="e">
        <f>#REF!</f>
        <v>#REF!</v>
      </c>
      <c r="AR25" s="128" t="e">
        <f>#REF!</f>
        <v>#REF!</v>
      </c>
      <c r="AS25" s="128" t="e">
        <f>#REF!</f>
        <v>#REF!</v>
      </c>
      <c r="AU25" s="128" t="e">
        <f>#REF!</f>
        <v>#REF!</v>
      </c>
      <c r="AV25" s="128" t="e">
        <f>#REF!</f>
        <v>#REF!</v>
      </c>
    </row>
    <row r="26" spans="1:50" ht="9.9499999999999993" hidden="1" customHeight="1" x14ac:dyDescent="0.2">
      <c r="A26" s="141"/>
      <c r="B26" s="141"/>
      <c r="C26" s="141"/>
      <c r="D26" s="141"/>
      <c r="E26" s="141"/>
      <c r="F26" s="186"/>
      <c r="G26" s="186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AM26" s="128" t="e">
        <f>#REF!</f>
        <v>#REF!</v>
      </c>
      <c r="AN26" s="128" t="e">
        <f>#REF!</f>
        <v>#REF!</v>
      </c>
      <c r="AO26" s="128" t="e">
        <f>#REF!</f>
        <v>#REF!</v>
      </c>
      <c r="AP26" s="128" t="e">
        <f>#REF!</f>
        <v>#REF!</v>
      </c>
      <c r="AQ26" s="128" t="e">
        <f>#REF!</f>
        <v>#REF!</v>
      </c>
      <c r="AR26" s="128" t="e">
        <f>#REF!</f>
        <v>#REF!</v>
      </c>
      <c r="AS26" s="128" t="e">
        <f>#REF!</f>
        <v>#REF!</v>
      </c>
      <c r="AU26" s="128" t="e">
        <f>#REF!</f>
        <v>#REF!</v>
      </c>
      <c r="AV26" s="128" t="e">
        <f>#REF!</f>
        <v>#REF!</v>
      </c>
    </row>
    <row r="27" spans="1:50" ht="9.9499999999999993" hidden="1" customHeight="1" x14ac:dyDescent="0.2">
      <c r="A27" s="141"/>
      <c r="B27" s="141"/>
      <c r="C27" s="141"/>
      <c r="D27" s="141"/>
      <c r="E27" s="141"/>
      <c r="F27" s="186"/>
      <c r="G27" s="186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AN27" s="128" t="e">
        <f>#REF!</f>
        <v>#REF!</v>
      </c>
      <c r="AO27" s="128" t="e">
        <f>#REF!</f>
        <v>#REF!</v>
      </c>
      <c r="AP27" s="128" t="e">
        <f>#REF!</f>
        <v>#REF!</v>
      </c>
      <c r="AQ27" s="128" t="e">
        <f>#REF!</f>
        <v>#REF!</v>
      </c>
      <c r="AR27" s="128" t="e">
        <f>#REF!</f>
        <v>#REF!</v>
      </c>
      <c r="AS27" s="128" t="e">
        <f>#REF!</f>
        <v>#REF!</v>
      </c>
      <c r="AU27" s="128" t="e">
        <f>#REF!</f>
        <v>#REF!</v>
      </c>
      <c r="AV27" s="128" t="e">
        <f>#REF!</f>
        <v>#REF!</v>
      </c>
      <c r="AW27" s="128" t="e">
        <f>#REF!</f>
        <v>#REF!</v>
      </c>
      <c r="AX27" s="128" t="e">
        <f>#REF!</f>
        <v>#REF!</v>
      </c>
    </row>
    <row r="28" spans="1:50" ht="9.9499999999999993" hidden="1" customHeight="1" x14ac:dyDescent="0.2">
      <c r="A28" s="141"/>
      <c r="B28" s="141"/>
      <c r="C28" s="141"/>
      <c r="D28" s="141"/>
      <c r="E28" s="141"/>
      <c r="F28" s="186"/>
      <c r="G28" s="186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AN28" s="128" t="e">
        <f>#REF!</f>
        <v>#REF!</v>
      </c>
      <c r="AO28" s="128" t="e">
        <f>#REF!</f>
        <v>#REF!</v>
      </c>
      <c r="AP28" s="128" t="e">
        <f>#REF!</f>
        <v>#REF!</v>
      </c>
      <c r="AQ28" s="128" t="e">
        <f>#REF!</f>
        <v>#REF!</v>
      </c>
      <c r="AR28" s="128" t="e">
        <f>#REF!</f>
        <v>#REF!</v>
      </c>
      <c r="AS28" s="128" t="e">
        <f>#REF!</f>
        <v>#REF!</v>
      </c>
      <c r="AU28" s="128" t="e">
        <f>#REF!</f>
        <v>#REF!</v>
      </c>
      <c r="AV28" s="128" t="e">
        <f>#REF!</f>
        <v>#REF!</v>
      </c>
      <c r="AW28" s="128" t="e">
        <f>#REF!</f>
        <v>#REF!</v>
      </c>
      <c r="AX28" s="128" t="e">
        <f>#REF!</f>
        <v>#REF!</v>
      </c>
    </row>
    <row r="29" spans="1:50" ht="9.9499999999999993" hidden="1" customHeight="1" x14ac:dyDescent="0.2">
      <c r="A29" s="141"/>
      <c r="B29" s="141"/>
      <c r="C29" s="141"/>
      <c r="D29" s="141"/>
      <c r="E29" s="141"/>
      <c r="F29" s="186"/>
      <c r="G29" s="186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AN29" s="128" t="e">
        <f>#REF!</f>
        <v>#REF!</v>
      </c>
      <c r="AO29" s="128" t="e">
        <f>#REF!</f>
        <v>#REF!</v>
      </c>
      <c r="AP29" s="128" t="e">
        <f>#REF!</f>
        <v>#REF!</v>
      </c>
      <c r="AQ29" s="128" t="e">
        <f>#REF!</f>
        <v>#REF!</v>
      </c>
      <c r="AR29" s="128" t="e">
        <f>#REF!</f>
        <v>#REF!</v>
      </c>
      <c r="AS29" s="128" t="e">
        <f>#REF!</f>
        <v>#REF!</v>
      </c>
      <c r="AU29" s="128" t="e">
        <f>#REF!</f>
        <v>#REF!</v>
      </c>
      <c r="AV29" s="128" t="e">
        <f>#REF!</f>
        <v>#REF!</v>
      </c>
      <c r="AW29" s="128" t="e">
        <f>#REF!</f>
        <v>#REF!</v>
      </c>
      <c r="AX29" s="128" t="e">
        <f>#REF!</f>
        <v>#REF!</v>
      </c>
    </row>
    <row r="30" spans="1:50" ht="9.9499999999999993" hidden="1" customHeight="1" x14ac:dyDescent="0.2">
      <c r="A30" s="141"/>
      <c r="B30" s="141"/>
      <c r="C30" s="141"/>
      <c r="D30" s="141"/>
      <c r="E30" s="141"/>
      <c r="F30" s="186"/>
      <c r="G30" s="186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AN30" s="128" t="e">
        <f>#REF!</f>
        <v>#REF!</v>
      </c>
      <c r="AO30" s="128" t="e">
        <f>#REF!</f>
        <v>#REF!</v>
      </c>
      <c r="AP30" s="128" t="e">
        <f>#REF!</f>
        <v>#REF!</v>
      </c>
      <c r="AQ30" s="128" t="e">
        <f>#REF!</f>
        <v>#REF!</v>
      </c>
      <c r="AR30" s="128" t="e">
        <f>#REF!</f>
        <v>#REF!</v>
      </c>
      <c r="AS30" s="128" t="e">
        <f>#REF!</f>
        <v>#REF!</v>
      </c>
      <c r="AU30" s="128" t="e">
        <f>#REF!</f>
        <v>#REF!</v>
      </c>
      <c r="AV30" s="128" t="e">
        <f>#REF!</f>
        <v>#REF!</v>
      </c>
      <c r="AW30" s="128" t="e">
        <f>#REF!</f>
        <v>#REF!</v>
      </c>
      <c r="AX30" s="128" t="e">
        <f>#REF!</f>
        <v>#REF!</v>
      </c>
    </row>
    <row r="31" spans="1:50" ht="9.9499999999999993" hidden="1" customHeight="1" x14ac:dyDescent="0.2">
      <c r="A31" s="141"/>
      <c r="B31" s="141"/>
      <c r="C31" s="141"/>
      <c r="D31" s="141"/>
      <c r="E31" s="141"/>
      <c r="F31" s="186"/>
      <c r="G31" s="186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AN31" s="128" t="e">
        <f>#REF!</f>
        <v>#REF!</v>
      </c>
      <c r="AO31" s="128" t="e">
        <f>#REF!</f>
        <v>#REF!</v>
      </c>
      <c r="AP31" s="128" t="e">
        <f>#REF!</f>
        <v>#REF!</v>
      </c>
      <c r="AQ31" s="128" t="e">
        <f>#REF!</f>
        <v>#REF!</v>
      </c>
      <c r="AR31" s="128" t="e">
        <f>#REF!</f>
        <v>#REF!</v>
      </c>
      <c r="AS31" s="128" t="e">
        <f>#REF!</f>
        <v>#REF!</v>
      </c>
      <c r="AU31" s="128" t="e">
        <f>#REF!</f>
        <v>#REF!</v>
      </c>
      <c r="AV31" s="128" t="e">
        <f>#REF!</f>
        <v>#REF!</v>
      </c>
      <c r="AW31" s="128" t="e">
        <f>#REF!</f>
        <v>#REF!</v>
      </c>
      <c r="AX31" s="128" t="e">
        <f>#REF!</f>
        <v>#REF!</v>
      </c>
    </row>
    <row r="32" spans="1:50" ht="9.9499999999999993" hidden="1" customHeight="1" x14ac:dyDescent="0.2">
      <c r="A32" s="141"/>
      <c r="B32" s="141"/>
      <c r="C32" s="141"/>
      <c r="D32" s="141"/>
      <c r="E32" s="141"/>
      <c r="F32" s="186"/>
      <c r="G32" s="186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AN32" s="128" t="e">
        <f>#REF!</f>
        <v>#REF!</v>
      </c>
      <c r="AO32" s="128" t="e">
        <f>#REF!</f>
        <v>#REF!</v>
      </c>
      <c r="AP32" s="128" t="e">
        <f>#REF!</f>
        <v>#REF!</v>
      </c>
      <c r="AQ32" s="128" t="e">
        <f>#REF!</f>
        <v>#REF!</v>
      </c>
      <c r="AR32" s="128" t="e">
        <f>#REF!</f>
        <v>#REF!</v>
      </c>
      <c r="AS32" s="128" t="e">
        <f>#REF!</f>
        <v>#REF!</v>
      </c>
      <c r="AU32" s="128" t="e">
        <f>#REF!</f>
        <v>#REF!</v>
      </c>
      <c r="AV32" s="128" t="e">
        <f>#REF!</f>
        <v>#REF!</v>
      </c>
      <c r="AW32" s="128" t="e">
        <f>#REF!</f>
        <v>#REF!</v>
      </c>
      <c r="AX32" s="128" t="e">
        <f>#REF!</f>
        <v>#REF!</v>
      </c>
    </row>
    <row r="33" spans="1:51" ht="9.9499999999999993" hidden="1" customHeight="1" x14ac:dyDescent="0.2">
      <c r="A33" s="141"/>
      <c r="B33" s="141"/>
      <c r="C33" s="141"/>
      <c r="D33" s="141"/>
      <c r="E33" s="141"/>
      <c r="F33" s="186"/>
      <c r="G33" s="186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AN33" s="128" t="e">
        <f>#REF!</f>
        <v>#REF!</v>
      </c>
      <c r="AO33" s="128" t="e">
        <f>#REF!</f>
        <v>#REF!</v>
      </c>
      <c r="AP33" s="128" t="e">
        <f>#REF!</f>
        <v>#REF!</v>
      </c>
      <c r="AQ33" s="128" t="e">
        <f>#REF!</f>
        <v>#REF!</v>
      </c>
      <c r="AR33" s="128" t="e">
        <f>#REF!</f>
        <v>#REF!</v>
      </c>
      <c r="AS33" s="128" t="e">
        <f>#REF!</f>
        <v>#REF!</v>
      </c>
      <c r="AU33" s="128" t="e">
        <f>#REF!</f>
        <v>#REF!</v>
      </c>
      <c r="AV33" s="128" t="e">
        <f>#REF!</f>
        <v>#REF!</v>
      </c>
      <c r="AW33" s="128" t="e">
        <f>#REF!</f>
        <v>#REF!</v>
      </c>
      <c r="AX33" s="128" t="e">
        <f>#REF!</f>
        <v>#REF!</v>
      </c>
    </row>
    <row r="34" spans="1:51" ht="9.9499999999999993" hidden="1" customHeight="1" x14ac:dyDescent="0.2">
      <c r="A34" s="141"/>
      <c r="B34" s="141"/>
      <c r="C34" s="141"/>
      <c r="D34" s="141"/>
      <c r="E34" s="141"/>
      <c r="F34" s="186"/>
      <c r="G34" s="186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AN34" s="128" t="e">
        <f>#REF!</f>
        <v>#REF!</v>
      </c>
      <c r="AO34" s="128" t="e">
        <f>#REF!</f>
        <v>#REF!</v>
      </c>
      <c r="AP34" s="128" t="e">
        <f>#REF!</f>
        <v>#REF!</v>
      </c>
      <c r="AQ34" s="128" t="e">
        <f>#REF!</f>
        <v>#REF!</v>
      </c>
      <c r="AR34" s="128" t="e">
        <f>#REF!</f>
        <v>#REF!</v>
      </c>
      <c r="AS34" s="128" t="e">
        <f>#REF!</f>
        <v>#REF!</v>
      </c>
      <c r="AU34" s="128" t="e">
        <f>#REF!</f>
        <v>#REF!</v>
      </c>
      <c r="AV34" s="128" t="e">
        <f>#REF!</f>
        <v>#REF!</v>
      </c>
      <c r="AW34" s="128" t="e">
        <f>#REF!</f>
        <v>#REF!</v>
      </c>
      <c r="AX34" s="128" t="e">
        <f>#REF!</f>
        <v>#REF!</v>
      </c>
    </row>
    <row r="35" spans="1:51" ht="9.9499999999999993" hidden="1" customHeight="1" x14ac:dyDescent="0.2">
      <c r="A35" s="141"/>
      <c r="B35" s="141"/>
      <c r="C35" s="141"/>
      <c r="D35" s="141"/>
      <c r="E35" s="141"/>
      <c r="F35" s="186"/>
      <c r="G35" s="186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AN35" s="128" t="e">
        <f>#REF!</f>
        <v>#REF!</v>
      </c>
      <c r="AO35" s="128" t="e">
        <f>#REF!</f>
        <v>#REF!</v>
      </c>
      <c r="AP35" s="128" t="e">
        <f>#REF!</f>
        <v>#REF!</v>
      </c>
      <c r="AQ35" s="128" t="e">
        <f>#REF!</f>
        <v>#REF!</v>
      </c>
      <c r="AR35" s="128" t="e">
        <f>#REF!</f>
        <v>#REF!</v>
      </c>
      <c r="AS35" s="128" t="e">
        <f>#REF!</f>
        <v>#REF!</v>
      </c>
      <c r="AU35" s="128" t="e">
        <f>#REF!</f>
        <v>#REF!</v>
      </c>
      <c r="AV35" s="128" t="e">
        <f>#REF!</f>
        <v>#REF!</v>
      </c>
      <c r="AW35" s="128" t="e">
        <f>#REF!</f>
        <v>#REF!</v>
      </c>
      <c r="AX35" s="128" t="e">
        <f>#REF!</f>
        <v>#REF!</v>
      </c>
    </row>
    <row r="36" spans="1:51" ht="9.9499999999999993" hidden="1" customHeight="1" x14ac:dyDescent="0.2">
      <c r="A36" s="141"/>
      <c r="B36" s="141"/>
      <c r="C36" s="141"/>
      <c r="D36" s="141"/>
      <c r="E36" s="141"/>
      <c r="F36" s="186"/>
      <c r="G36" s="186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AN36" s="128" t="e">
        <f>#REF!</f>
        <v>#REF!</v>
      </c>
      <c r="AO36" s="128" t="e">
        <f>#REF!</f>
        <v>#REF!</v>
      </c>
      <c r="AP36" s="128" t="e">
        <f>#REF!</f>
        <v>#REF!</v>
      </c>
      <c r="AQ36" s="128" t="e">
        <f>#REF!</f>
        <v>#REF!</v>
      </c>
      <c r="AR36" s="128" t="e">
        <f>#REF!</f>
        <v>#REF!</v>
      </c>
      <c r="AS36" s="128" t="e">
        <f>#REF!</f>
        <v>#REF!</v>
      </c>
      <c r="AU36" s="128" t="e">
        <f>#REF!</f>
        <v>#REF!</v>
      </c>
      <c r="AV36" s="128" t="e">
        <f>#REF!</f>
        <v>#REF!</v>
      </c>
      <c r="AW36" s="128" t="e">
        <f>#REF!</f>
        <v>#REF!</v>
      </c>
      <c r="AX36" s="128" t="e">
        <f>#REF!</f>
        <v>#REF!</v>
      </c>
    </row>
    <row r="37" spans="1:51" ht="9.9499999999999993" hidden="1" customHeight="1" x14ac:dyDescent="0.2">
      <c r="A37" s="141"/>
      <c r="B37" s="141"/>
      <c r="C37" s="141"/>
      <c r="D37" s="141"/>
      <c r="E37" s="141"/>
      <c r="F37" s="186"/>
      <c r="G37" s="186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AN37" s="128" t="e">
        <f>#REF!</f>
        <v>#REF!</v>
      </c>
      <c r="AO37" s="128" t="e">
        <f>#REF!</f>
        <v>#REF!</v>
      </c>
      <c r="AP37" s="128" t="e">
        <f>#REF!</f>
        <v>#REF!</v>
      </c>
      <c r="AQ37" s="128" t="e">
        <f>#REF!</f>
        <v>#REF!</v>
      </c>
      <c r="AR37" s="128" t="e">
        <f>#REF!</f>
        <v>#REF!</v>
      </c>
      <c r="AS37" s="128" t="e">
        <f>#REF!</f>
        <v>#REF!</v>
      </c>
      <c r="AU37" s="128" t="e">
        <f>#REF!</f>
        <v>#REF!</v>
      </c>
      <c r="AV37" s="128" t="e">
        <f>#REF!</f>
        <v>#REF!</v>
      </c>
      <c r="AW37" s="128" t="e">
        <f>#REF!</f>
        <v>#REF!</v>
      </c>
      <c r="AX37" s="128" t="e">
        <f>#REF!</f>
        <v>#REF!</v>
      </c>
    </row>
    <row r="38" spans="1:51" ht="9.9499999999999993" hidden="1" customHeight="1" x14ac:dyDescent="0.2">
      <c r="A38" s="141"/>
      <c r="B38" s="141"/>
      <c r="C38" s="141"/>
      <c r="D38" s="141"/>
      <c r="E38" s="141"/>
      <c r="F38" s="186"/>
      <c r="G38" s="186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AN38" s="128" t="e">
        <f>#REF!</f>
        <v>#REF!</v>
      </c>
      <c r="AO38" s="128" t="e">
        <f>#REF!</f>
        <v>#REF!</v>
      </c>
      <c r="AP38" s="128" t="e">
        <f>#REF!</f>
        <v>#REF!</v>
      </c>
      <c r="AQ38" s="128" t="e">
        <f>#REF!</f>
        <v>#REF!</v>
      </c>
      <c r="AS38" s="128" t="e">
        <f>#REF!</f>
        <v>#REF!</v>
      </c>
      <c r="AU38" s="128" t="e">
        <f>#REF!</f>
        <v>#REF!</v>
      </c>
      <c r="AV38" s="128" t="e">
        <f>#REF!</f>
        <v>#REF!</v>
      </c>
      <c r="AW38" s="128" t="e">
        <f>#REF!</f>
        <v>#REF!</v>
      </c>
      <c r="AX38" s="128" t="e">
        <f>#REF!</f>
        <v>#REF!</v>
      </c>
    </row>
    <row r="39" spans="1:51" ht="9.9499999999999993" hidden="1" customHeight="1" x14ac:dyDescent="0.2">
      <c r="A39" s="141"/>
      <c r="B39" s="141"/>
      <c r="C39" s="141"/>
      <c r="D39" s="141"/>
      <c r="E39" s="141"/>
      <c r="F39" s="186"/>
      <c r="G39" s="186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AS39" s="128" t="e">
        <f>#REF!</f>
        <v>#REF!</v>
      </c>
      <c r="AU39" s="128" t="e">
        <f>#REF!</f>
        <v>#REF!</v>
      </c>
      <c r="AV39" s="128" t="e">
        <f>#REF!</f>
        <v>#REF!</v>
      </c>
      <c r="AW39" s="128" t="e">
        <f>#REF!</f>
        <v>#REF!</v>
      </c>
      <c r="AX39" s="128" t="e">
        <f>#REF!</f>
        <v>#REF!</v>
      </c>
    </row>
    <row r="40" spans="1:51" ht="9.9499999999999993" hidden="1" customHeight="1" x14ac:dyDescent="0.2">
      <c r="A40" s="141"/>
      <c r="B40" s="141"/>
      <c r="C40" s="141"/>
      <c r="D40" s="141"/>
      <c r="E40" s="141"/>
      <c r="F40" s="186"/>
      <c r="G40" s="186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AS40" s="128" t="e">
        <f>#REF!</f>
        <v>#REF!</v>
      </c>
      <c r="AU40" s="128" t="e">
        <f>#REF!</f>
        <v>#REF!</v>
      </c>
      <c r="AV40" s="128" t="e">
        <f>#REF!</f>
        <v>#REF!</v>
      </c>
      <c r="AW40" s="128" t="e">
        <f>#REF!</f>
        <v>#REF!</v>
      </c>
      <c r="AX40" s="128" t="e">
        <f>#REF!</f>
        <v>#REF!</v>
      </c>
    </row>
    <row r="41" spans="1:51" ht="9.9499999999999993" hidden="1" customHeight="1" x14ac:dyDescent="0.2">
      <c r="A41" s="141"/>
      <c r="B41" s="141"/>
      <c r="C41" s="141"/>
      <c r="D41" s="141"/>
      <c r="E41" s="141"/>
      <c r="F41" s="186"/>
      <c r="G41" s="186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AS41" s="128" t="e">
        <f>#REF!</f>
        <v>#REF!</v>
      </c>
      <c r="AU41" s="128" t="e">
        <f>#REF!</f>
        <v>#REF!</v>
      </c>
      <c r="AV41" s="128" t="e">
        <f>#REF!</f>
        <v>#REF!</v>
      </c>
      <c r="AW41" s="128" t="e">
        <f>#REF!</f>
        <v>#REF!</v>
      </c>
      <c r="AX41" s="128" t="e">
        <f>#REF!</f>
        <v>#REF!</v>
      </c>
    </row>
    <row r="42" spans="1:51" s="126" customFormat="1" ht="9.9499999999999993" hidden="1" customHeight="1" x14ac:dyDescent="0.2">
      <c r="A42" s="141"/>
      <c r="B42" s="141"/>
      <c r="C42" s="141"/>
      <c r="D42" s="141"/>
      <c r="E42" s="141"/>
      <c r="F42" s="186"/>
      <c r="G42" s="186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</row>
    <row r="43" spans="1:51" ht="9.9499999999999993" customHeight="1" x14ac:dyDescent="0.2">
      <c r="A43" s="142">
        <v>1</v>
      </c>
      <c r="B43" s="132" t="str">
        <f>IF(Bot!A5="","",Bot!A5)</f>
        <v/>
      </c>
      <c r="E43" s="126">
        <v>0</v>
      </c>
      <c r="U43" s="128">
        <v>1</v>
      </c>
      <c r="V43" s="128">
        <v>14</v>
      </c>
      <c r="W43" s="128">
        <v>29</v>
      </c>
      <c r="X43" s="128">
        <v>17</v>
      </c>
      <c r="Y43" s="128">
        <v>1</v>
      </c>
      <c r="AA43" s="128">
        <v>17</v>
      </c>
      <c r="AD43" s="128">
        <v>14</v>
      </c>
      <c r="AE43" s="128">
        <v>11</v>
      </c>
      <c r="AH43" s="128">
        <v>36</v>
      </c>
      <c r="AQ43" s="128">
        <v>2</v>
      </c>
      <c r="AR43" s="128">
        <v>15</v>
      </c>
      <c r="AS43" s="147">
        <v>3</v>
      </c>
      <c r="AT43" s="128">
        <v>36</v>
      </c>
    </row>
    <row r="44" spans="1:51" ht="9.9499999999999993" customHeight="1" x14ac:dyDescent="0.2">
      <c r="A44" s="142" t="str">
        <f t="shared" ref="A44" si="0">IF(B43="","",A43+1)</f>
        <v/>
      </c>
      <c r="B44" s="132" t="str">
        <f>IF(Bot!A6="","",Bot!A6)</f>
        <v/>
      </c>
      <c r="C44" s="218" t="str">
        <f>IF($B43="","",'3Scont'!GE12)</f>
        <v/>
      </c>
      <c r="D44" s="219" t="str">
        <f>IF(B43="","",'3Scont'!GF12)</f>
        <v/>
      </c>
      <c r="E44" s="133" t="e">
        <f>'3Scont'!K12</f>
        <v>#VALUE!</v>
      </c>
      <c r="F44" s="133" t="e">
        <f t="shared" ref="F44" si="1">IF(E44="","",E44-E43)</f>
        <v>#VALUE!</v>
      </c>
      <c r="G44" s="184" t="e">
        <f t="shared" ref="G44" si="2">IF(E44="","",IF(F44&gt;=0,"W","L"))</f>
        <v>#VALUE!</v>
      </c>
      <c r="H44" s="133"/>
      <c r="J44" s="128"/>
      <c r="U44" s="128">
        <v>14</v>
      </c>
      <c r="V44" s="128">
        <v>28</v>
      </c>
      <c r="W44" s="128">
        <v>23</v>
      </c>
      <c r="X44" s="128">
        <v>6</v>
      </c>
      <c r="Y44" s="128">
        <v>32</v>
      </c>
      <c r="AA44" s="128">
        <v>6</v>
      </c>
      <c r="AD44" s="128">
        <v>5</v>
      </c>
      <c r="AE44" s="128">
        <v>20</v>
      </c>
      <c r="AH44" s="128">
        <v>22</v>
      </c>
      <c r="AQ44" s="128">
        <v>1</v>
      </c>
      <c r="AR44" s="128">
        <v>8</v>
      </c>
      <c r="AS44" s="147">
        <v>29</v>
      </c>
      <c r="AT44" s="128">
        <v>29</v>
      </c>
    </row>
    <row r="45" spans="1:51" ht="9.9499999999999993" customHeight="1" x14ac:dyDescent="0.2">
      <c r="A45" s="142" t="str">
        <f t="shared" ref="A45:A107" si="3">IF(B44="","",A44+1)</f>
        <v/>
      </c>
      <c r="B45" s="132" t="str">
        <f>IF(Bot!A7="","",Bot!A7)</f>
        <v/>
      </c>
      <c r="C45" s="218" t="str">
        <f>IF($B44="","",'3Scont'!GE13)</f>
        <v/>
      </c>
      <c r="D45" s="219" t="str">
        <f>IF(B44="","",'3Scont'!GF13)</f>
        <v/>
      </c>
      <c r="E45" s="133" t="e">
        <f>'3Scont'!K13</f>
        <v>#VALUE!</v>
      </c>
      <c r="F45" s="133" t="e">
        <f t="shared" ref="F45:F108" si="4">IF(E45="","",E45-E44)</f>
        <v>#VALUE!</v>
      </c>
      <c r="G45" s="184" t="e">
        <f t="shared" ref="G45:G108" si="5">IF(E45="","",IF(F45&gt;=0,"W","L"))</f>
        <v>#VALUE!</v>
      </c>
      <c r="H45" s="133"/>
      <c r="J45" s="128"/>
      <c r="M45" s="120"/>
      <c r="N45" s="149"/>
      <c r="U45" s="128">
        <v>12</v>
      </c>
      <c r="V45" s="128">
        <v>28</v>
      </c>
      <c r="W45" s="128">
        <v>5</v>
      </c>
      <c r="X45" s="128">
        <v>36</v>
      </c>
      <c r="Y45" s="128">
        <v>20</v>
      </c>
      <c r="AA45" s="128">
        <v>36</v>
      </c>
      <c r="AD45" s="128">
        <v>27</v>
      </c>
      <c r="AE45" s="128">
        <v>25</v>
      </c>
      <c r="AH45" s="128">
        <v>20</v>
      </c>
      <c r="AQ45" s="128">
        <v>30</v>
      </c>
      <c r="AR45" s="128">
        <v>12</v>
      </c>
      <c r="AS45" s="147">
        <v>19</v>
      </c>
      <c r="AT45" s="128">
        <v>13</v>
      </c>
    </row>
    <row r="46" spans="1:51" ht="9.9499999999999993" customHeight="1" x14ac:dyDescent="0.2">
      <c r="A46" s="142" t="str">
        <f t="shared" si="3"/>
        <v/>
      </c>
      <c r="B46" s="132" t="str">
        <f>IF(Bot!A8="","",Bot!A8)</f>
        <v/>
      </c>
      <c r="C46" s="218" t="str">
        <f>IF($B45="","",'3Scont'!GE14)</f>
        <v/>
      </c>
      <c r="D46" s="219" t="str">
        <f>IF(B45="","",'3Scont'!GF14)</f>
        <v/>
      </c>
      <c r="E46" s="133" t="e">
        <f>'3Scont'!K14</f>
        <v>#VALUE!</v>
      </c>
      <c r="F46" s="133" t="e">
        <f t="shared" si="4"/>
        <v>#VALUE!</v>
      </c>
      <c r="G46" s="184" t="e">
        <f t="shared" si="5"/>
        <v>#VALUE!</v>
      </c>
      <c r="H46" s="133"/>
      <c r="J46" s="128"/>
      <c r="M46" s="120"/>
      <c r="N46" s="149"/>
      <c r="U46" s="128">
        <v>33</v>
      </c>
      <c r="V46" s="128">
        <v>13</v>
      </c>
      <c r="W46" s="128">
        <v>16</v>
      </c>
      <c r="X46" s="128">
        <v>26</v>
      </c>
      <c r="Y46" s="128">
        <v>2</v>
      </c>
      <c r="AA46" s="128">
        <v>26</v>
      </c>
      <c r="AD46" s="128">
        <v>3</v>
      </c>
      <c r="AE46" s="128">
        <v>2</v>
      </c>
      <c r="AH46" s="128">
        <v>24</v>
      </c>
      <c r="AQ46" s="128">
        <v>7</v>
      </c>
      <c r="AR46" s="128">
        <v>2</v>
      </c>
      <c r="AS46" s="147">
        <v>5</v>
      </c>
      <c r="AT46" s="128">
        <v>33</v>
      </c>
    </row>
    <row r="47" spans="1:51" ht="9.9499999999999993" customHeight="1" x14ac:dyDescent="0.2">
      <c r="A47" s="142" t="str">
        <f t="shared" si="3"/>
        <v/>
      </c>
      <c r="B47" s="132" t="str">
        <f>IF(Bot!A9="","",Bot!A9)</f>
        <v/>
      </c>
      <c r="C47" s="218" t="str">
        <f>IF($B46="","",'3Scont'!GE15)</f>
        <v/>
      </c>
      <c r="D47" s="219" t="str">
        <f>IF(B46="","",'3Scont'!GF15)</f>
        <v/>
      </c>
      <c r="E47" s="133" t="e">
        <f>'3Scont'!K15</f>
        <v>#VALUE!</v>
      </c>
      <c r="F47" s="133" t="e">
        <f t="shared" si="4"/>
        <v>#VALUE!</v>
      </c>
      <c r="G47" s="184" t="e">
        <f t="shared" si="5"/>
        <v>#VALUE!</v>
      </c>
      <c r="H47" s="133"/>
      <c r="J47" s="128"/>
      <c r="M47" s="120"/>
      <c r="N47" s="149"/>
      <c r="U47" s="128">
        <v>25</v>
      </c>
      <c r="V47" s="128">
        <v>33</v>
      </c>
      <c r="W47" s="128">
        <v>6</v>
      </c>
      <c r="X47" s="128">
        <v>16</v>
      </c>
      <c r="Y47" s="128">
        <v>14</v>
      </c>
      <c r="AA47" s="128">
        <v>16</v>
      </c>
      <c r="AD47" s="128">
        <v>31</v>
      </c>
      <c r="AE47" s="128">
        <v>18</v>
      </c>
      <c r="AH47" s="128">
        <v>14</v>
      </c>
      <c r="AQ47" s="128">
        <v>13</v>
      </c>
      <c r="AR47" s="128">
        <v>29</v>
      </c>
      <c r="AS47" s="147">
        <v>5</v>
      </c>
      <c r="AT47" s="128">
        <v>17</v>
      </c>
    </row>
    <row r="48" spans="1:51" ht="9.9499999999999993" customHeight="1" x14ac:dyDescent="0.2">
      <c r="A48" s="142" t="str">
        <f t="shared" si="3"/>
        <v/>
      </c>
      <c r="B48" s="132" t="str">
        <f>IF(Bot!A10="","",Bot!A10)</f>
        <v/>
      </c>
      <c r="C48" s="218" t="str">
        <f>IF($B47="","",'3Scont'!GE16)</f>
        <v/>
      </c>
      <c r="D48" s="219" t="str">
        <f>IF(B47="","",'3Scont'!GF16)</f>
        <v/>
      </c>
      <c r="E48" s="133" t="e">
        <f>'3Scont'!K16</f>
        <v>#VALUE!</v>
      </c>
      <c r="F48" s="133" t="e">
        <f t="shared" si="4"/>
        <v>#VALUE!</v>
      </c>
      <c r="G48" s="184" t="e">
        <f t="shared" si="5"/>
        <v>#VALUE!</v>
      </c>
      <c r="H48" s="133"/>
      <c r="J48" s="128"/>
      <c r="M48" s="120"/>
      <c r="N48" s="149"/>
      <c r="U48" s="128">
        <v>11</v>
      </c>
      <c r="V48" s="128">
        <v>0</v>
      </c>
      <c r="W48" s="128">
        <v>22</v>
      </c>
      <c r="X48" s="128">
        <v>4</v>
      </c>
      <c r="Y48" s="128">
        <v>22</v>
      </c>
      <c r="AA48" s="128">
        <v>4</v>
      </c>
      <c r="AD48" s="128">
        <v>8</v>
      </c>
      <c r="AE48" s="128">
        <v>3</v>
      </c>
      <c r="AH48" s="128">
        <v>31</v>
      </c>
      <c r="AQ48" s="128">
        <v>33</v>
      </c>
      <c r="AR48" s="128">
        <v>28</v>
      </c>
      <c r="AS48" s="147">
        <v>25</v>
      </c>
      <c r="AT48" s="128">
        <v>4</v>
      </c>
    </row>
    <row r="49" spans="1:46" ht="9.9499999999999993" customHeight="1" x14ac:dyDescent="0.2">
      <c r="A49" s="142" t="str">
        <f t="shared" si="3"/>
        <v/>
      </c>
      <c r="B49" s="132" t="str">
        <f>IF(Bot!A11="","",Bot!A11)</f>
        <v/>
      </c>
      <c r="C49" s="218" t="str">
        <f>IF($B48="","",'3Scont'!GE17)</f>
        <v/>
      </c>
      <c r="D49" s="219" t="str">
        <f>IF(B48="","",'3Scont'!GF17)</f>
        <v/>
      </c>
      <c r="E49" s="133" t="e">
        <f>'3Scont'!K17</f>
        <v>#VALUE!</v>
      </c>
      <c r="F49" s="133" t="e">
        <f t="shared" si="4"/>
        <v>#VALUE!</v>
      </c>
      <c r="G49" s="184" t="e">
        <f t="shared" si="5"/>
        <v>#VALUE!</v>
      </c>
      <c r="H49" s="133"/>
      <c r="J49" s="128"/>
      <c r="M49" s="120"/>
      <c r="N49" s="149"/>
      <c r="U49" s="128">
        <v>31</v>
      </c>
      <c r="V49" s="128">
        <v>1</v>
      </c>
      <c r="W49" s="128">
        <v>21</v>
      </c>
      <c r="X49" s="128">
        <v>18</v>
      </c>
      <c r="Y49" s="128">
        <v>19</v>
      </c>
      <c r="AA49" s="128">
        <v>18</v>
      </c>
      <c r="AD49" s="128">
        <v>2</v>
      </c>
      <c r="AE49" s="128">
        <v>33</v>
      </c>
      <c r="AH49" s="128">
        <v>3</v>
      </c>
      <c r="AQ49" s="128">
        <v>5</v>
      </c>
      <c r="AR49" s="128">
        <v>31</v>
      </c>
      <c r="AS49" s="147">
        <v>27</v>
      </c>
      <c r="AT49" s="128">
        <v>27</v>
      </c>
    </row>
    <row r="50" spans="1:46" ht="9.9499999999999993" customHeight="1" x14ac:dyDescent="0.2">
      <c r="A50" s="142" t="str">
        <f t="shared" si="3"/>
        <v/>
      </c>
      <c r="B50" s="132" t="str">
        <f>IF(Bot!A12="","",Bot!A12)</f>
        <v/>
      </c>
      <c r="C50" s="218" t="str">
        <f>IF($B49="","",'3Scont'!GE18)</f>
        <v/>
      </c>
      <c r="D50" s="219" t="str">
        <f>IF(B49="","",'3Scont'!GF18)</f>
        <v/>
      </c>
      <c r="E50" s="133" t="e">
        <f>'3Scont'!K18</f>
        <v>#VALUE!</v>
      </c>
      <c r="F50" s="133" t="e">
        <f t="shared" si="4"/>
        <v>#VALUE!</v>
      </c>
      <c r="G50" s="184" t="e">
        <f t="shared" si="5"/>
        <v>#VALUE!</v>
      </c>
      <c r="H50" s="133"/>
      <c r="J50" s="128"/>
      <c r="M50" s="120"/>
      <c r="N50" s="149"/>
      <c r="U50" s="128">
        <v>20</v>
      </c>
      <c r="V50" s="128">
        <v>1</v>
      </c>
      <c r="W50" s="128">
        <v>10</v>
      </c>
      <c r="X50" s="128">
        <v>33</v>
      </c>
      <c r="Y50" s="128">
        <v>31</v>
      </c>
      <c r="AA50" s="128">
        <v>33</v>
      </c>
      <c r="AD50" s="128">
        <v>19</v>
      </c>
      <c r="AE50" s="128">
        <v>28</v>
      </c>
      <c r="AH50" s="128">
        <v>1</v>
      </c>
      <c r="AQ50" s="128">
        <v>34</v>
      </c>
      <c r="AR50" s="128">
        <v>1</v>
      </c>
      <c r="AS50" s="147">
        <v>23</v>
      </c>
      <c r="AT50" s="128">
        <v>11</v>
      </c>
    </row>
    <row r="51" spans="1:46" ht="9.9499999999999993" customHeight="1" x14ac:dyDescent="0.2">
      <c r="A51" s="142" t="str">
        <f t="shared" si="3"/>
        <v/>
      </c>
      <c r="B51" s="132" t="str">
        <f>IF(Bot!A13="","",Bot!A13)</f>
        <v/>
      </c>
      <c r="C51" s="218" t="str">
        <f>IF($B50="","",'3Scont'!GE19)</f>
        <v/>
      </c>
      <c r="D51" s="219" t="str">
        <f>IF(B50="","",'3Scont'!GF19)</f>
        <v/>
      </c>
      <c r="E51" s="133" t="e">
        <f>'3Scont'!K19</f>
        <v>#VALUE!</v>
      </c>
      <c r="F51" s="133" t="e">
        <f t="shared" si="4"/>
        <v>#VALUE!</v>
      </c>
      <c r="G51" s="184" t="e">
        <f t="shared" si="5"/>
        <v>#VALUE!</v>
      </c>
      <c r="H51" s="133"/>
      <c r="J51" s="128"/>
      <c r="M51" s="120"/>
      <c r="N51" s="149"/>
      <c r="U51" s="128">
        <v>8</v>
      </c>
      <c r="V51" s="128">
        <v>31</v>
      </c>
      <c r="W51" s="128">
        <v>3</v>
      </c>
      <c r="X51" s="128">
        <v>15</v>
      </c>
      <c r="Y51" s="128">
        <v>26</v>
      </c>
      <c r="AA51" s="128">
        <v>15</v>
      </c>
      <c r="AD51" s="128">
        <v>1</v>
      </c>
      <c r="AE51" s="128">
        <v>1</v>
      </c>
      <c r="AH51" s="128">
        <v>9</v>
      </c>
      <c r="AQ51" s="128">
        <v>8</v>
      </c>
      <c r="AR51" s="128">
        <v>10</v>
      </c>
      <c r="AS51" s="147">
        <v>29</v>
      </c>
      <c r="AT51" s="128">
        <v>19</v>
      </c>
    </row>
    <row r="52" spans="1:46" ht="9.9499999999999993" customHeight="1" x14ac:dyDescent="0.2">
      <c r="A52" s="142" t="str">
        <f t="shared" si="3"/>
        <v/>
      </c>
      <c r="B52" s="132" t="str">
        <f>IF(Bot!A14="","",Bot!A14)</f>
        <v/>
      </c>
      <c r="C52" s="218" t="str">
        <f>IF($B51="","",'3Scont'!GE20)</f>
        <v/>
      </c>
      <c r="D52" s="219" t="str">
        <f>IF(B51="","",'3Scont'!GF20)</f>
        <v/>
      </c>
      <c r="E52" s="133" t="e">
        <f>'3Scont'!K20</f>
        <v>#VALUE!</v>
      </c>
      <c r="F52" s="133" t="e">
        <f t="shared" si="4"/>
        <v>#VALUE!</v>
      </c>
      <c r="G52" s="184" t="e">
        <f t="shared" si="5"/>
        <v>#VALUE!</v>
      </c>
      <c r="H52" s="133"/>
      <c r="J52" s="128"/>
      <c r="M52" s="120"/>
      <c r="N52" s="149"/>
      <c r="U52" s="128">
        <v>11</v>
      </c>
      <c r="V52" s="128">
        <v>24</v>
      </c>
      <c r="W52" s="128">
        <v>12</v>
      </c>
      <c r="X52" s="128">
        <v>29</v>
      </c>
      <c r="Y52" s="128">
        <v>28</v>
      </c>
      <c r="AA52" s="128">
        <v>29</v>
      </c>
      <c r="AD52" s="128">
        <v>8</v>
      </c>
      <c r="AE52" s="128">
        <v>3</v>
      </c>
      <c r="AH52" s="128">
        <v>34</v>
      </c>
      <c r="AQ52" s="128">
        <v>18</v>
      </c>
      <c r="AR52" s="128">
        <v>16</v>
      </c>
      <c r="AS52" s="147">
        <v>17</v>
      </c>
      <c r="AT52" s="128">
        <v>26</v>
      </c>
    </row>
    <row r="53" spans="1:46" ht="9.9499999999999993" customHeight="1" x14ac:dyDescent="0.2">
      <c r="A53" s="142" t="str">
        <f t="shared" si="3"/>
        <v/>
      </c>
      <c r="B53" s="132" t="str">
        <f>IF(Bot!A15="","",Bot!A15)</f>
        <v/>
      </c>
      <c r="C53" s="218" t="str">
        <f>IF($B52="","",'3Scont'!GE21)</f>
        <v/>
      </c>
      <c r="D53" s="219" t="str">
        <f>IF(B52="","",'3Scont'!GF21)</f>
        <v/>
      </c>
      <c r="E53" s="133" t="e">
        <f>'3Scont'!K21</f>
        <v>#VALUE!</v>
      </c>
      <c r="F53" s="133" t="e">
        <f t="shared" si="4"/>
        <v>#VALUE!</v>
      </c>
      <c r="G53" s="184" t="e">
        <f t="shared" si="5"/>
        <v>#VALUE!</v>
      </c>
      <c r="H53" s="133"/>
      <c r="J53" s="128"/>
      <c r="M53" s="120"/>
      <c r="N53" s="149"/>
      <c r="U53" s="128">
        <v>6</v>
      </c>
      <c r="V53" s="128">
        <v>33</v>
      </c>
      <c r="W53" s="128">
        <v>11</v>
      </c>
      <c r="X53" s="128">
        <v>6</v>
      </c>
      <c r="Y53" s="128">
        <v>18</v>
      </c>
      <c r="AA53" s="128">
        <v>6</v>
      </c>
      <c r="AD53" s="128">
        <v>18</v>
      </c>
      <c r="AE53" s="128">
        <v>16</v>
      </c>
      <c r="AH53" s="128">
        <v>3</v>
      </c>
      <c r="AQ53" s="128">
        <v>21</v>
      </c>
      <c r="AR53" s="128">
        <v>23</v>
      </c>
      <c r="AS53" s="147">
        <v>17</v>
      </c>
      <c r="AT53" s="128">
        <v>11</v>
      </c>
    </row>
    <row r="54" spans="1:46" ht="9.9499999999999993" customHeight="1" x14ac:dyDescent="0.2">
      <c r="A54" s="142" t="str">
        <f t="shared" si="3"/>
        <v/>
      </c>
      <c r="B54" s="132" t="str">
        <f>IF(Bot!A16="","",Bot!A16)</f>
        <v/>
      </c>
      <c r="C54" s="218" t="str">
        <f>IF($B53="","",'3Scont'!GE22)</f>
        <v/>
      </c>
      <c r="D54" s="219" t="str">
        <f>IF(B53="","",'3Scont'!GF22)</f>
        <v/>
      </c>
      <c r="E54" s="133" t="e">
        <f>'3Scont'!K22</f>
        <v>#VALUE!</v>
      </c>
      <c r="F54" s="133" t="e">
        <f t="shared" si="4"/>
        <v>#VALUE!</v>
      </c>
      <c r="G54" s="184" t="e">
        <f t="shared" si="5"/>
        <v>#VALUE!</v>
      </c>
      <c r="H54" s="133"/>
      <c r="J54" s="128"/>
      <c r="M54" s="120"/>
      <c r="N54" s="149"/>
      <c r="U54" s="128">
        <v>3</v>
      </c>
      <c r="V54" s="128">
        <v>28</v>
      </c>
      <c r="W54" s="128">
        <v>14</v>
      </c>
      <c r="X54" s="128">
        <v>8</v>
      </c>
      <c r="Y54" s="128">
        <v>22</v>
      </c>
      <c r="AA54" s="128">
        <v>8</v>
      </c>
      <c r="AD54" s="128">
        <v>20</v>
      </c>
      <c r="AE54" s="128">
        <v>17</v>
      </c>
      <c r="AH54" s="128">
        <v>30</v>
      </c>
      <c r="AQ54" s="128">
        <v>31</v>
      </c>
      <c r="AR54" s="128">
        <v>32</v>
      </c>
      <c r="AS54" s="147">
        <v>7</v>
      </c>
      <c r="AT54" s="128">
        <v>13</v>
      </c>
    </row>
    <row r="55" spans="1:46" ht="9.9499999999999993" customHeight="1" x14ac:dyDescent="0.2">
      <c r="A55" s="142" t="str">
        <f t="shared" si="3"/>
        <v/>
      </c>
      <c r="B55" s="132" t="str">
        <f>IF(Bot!A17="","",Bot!A17)</f>
        <v/>
      </c>
      <c r="C55" s="218" t="str">
        <f>IF($B54="","",'3Scont'!GE23)</f>
        <v/>
      </c>
      <c r="D55" s="219" t="str">
        <f>IF(B54="","",'3Scont'!GF23)</f>
        <v/>
      </c>
      <c r="E55" s="133" t="e">
        <f>'3Scont'!K23</f>
        <v>#VALUE!</v>
      </c>
      <c r="F55" s="133" t="e">
        <f t="shared" si="4"/>
        <v>#VALUE!</v>
      </c>
      <c r="G55" s="184" t="e">
        <f t="shared" si="5"/>
        <v>#VALUE!</v>
      </c>
      <c r="H55" s="133"/>
      <c r="J55" s="128"/>
      <c r="M55" s="120"/>
      <c r="N55" s="149"/>
      <c r="U55" s="128">
        <v>28</v>
      </c>
      <c r="V55" s="128">
        <v>33</v>
      </c>
      <c r="W55" s="128">
        <v>31</v>
      </c>
      <c r="X55" s="128">
        <v>34</v>
      </c>
      <c r="Y55" s="128">
        <v>4</v>
      </c>
      <c r="AA55" s="128">
        <v>34</v>
      </c>
      <c r="AD55" s="128">
        <v>33</v>
      </c>
      <c r="AE55" s="128">
        <v>32</v>
      </c>
      <c r="AH55" s="128">
        <v>4</v>
      </c>
      <c r="AQ55" s="128">
        <v>24</v>
      </c>
      <c r="AR55" s="128">
        <v>9</v>
      </c>
      <c r="AS55" s="147">
        <v>5</v>
      </c>
      <c r="AT55" s="128">
        <v>31</v>
      </c>
    </row>
    <row r="56" spans="1:46" ht="9.9499999999999993" customHeight="1" x14ac:dyDescent="0.2">
      <c r="A56" s="142" t="str">
        <f t="shared" si="3"/>
        <v/>
      </c>
      <c r="B56" s="132" t="str">
        <f>IF(Bot!A18="","",Bot!A18)</f>
        <v/>
      </c>
      <c r="C56" s="218" t="str">
        <f>IF($B55="","",'3Scont'!GE24)</f>
        <v/>
      </c>
      <c r="D56" s="219" t="str">
        <f>IF(B55="","",'3Scont'!GF24)</f>
        <v/>
      </c>
      <c r="E56" s="133" t="e">
        <f>'3Scont'!K24</f>
        <v>#VALUE!</v>
      </c>
      <c r="F56" s="133" t="e">
        <f t="shared" si="4"/>
        <v>#VALUE!</v>
      </c>
      <c r="G56" s="184" t="e">
        <f t="shared" si="5"/>
        <v>#VALUE!</v>
      </c>
      <c r="H56" s="133"/>
      <c r="J56" s="128"/>
      <c r="M56" s="120"/>
      <c r="N56" s="149"/>
      <c r="U56" s="128">
        <v>19</v>
      </c>
      <c r="V56" s="128">
        <v>9</v>
      </c>
      <c r="W56" s="128">
        <v>23</v>
      </c>
      <c r="X56" s="128">
        <v>32</v>
      </c>
      <c r="Y56" s="128">
        <v>17</v>
      </c>
      <c r="AA56" s="128">
        <v>32</v>
      </c>
      <c r="AD56" s="128">
        <v>21</v>
      </c>
      <c r="AE56" s="128">
        <v>15</v>
      </c>
      <c r="AH56" s="128">
        <v>13</v>
      </c>
      <c r="AQ56" s="128">
        <v>30</v>
      </c>
      <c r="AR56" s="128">
        <v>34</v>
      </c>
      <c r="AS56" s="147">
        <v>23</v>
      </c>
      <c r="AT56" s="128">
        <v>13</v>
      </c>
    </row>
    <row r="57" spans="1:46" ht="9.9499999999999993" customHeight="1" x14ac:dyDescent="0.2">
      <c r="A57" s="142" t="str">
        <f t="shared" si="3"/>
        <v/>
      </c>
      <c r="B57" s="132" t="str">
        <f>IF(Bot!A19="","",Bot!A19)</f>
        <v/>
      </c>
      <c r="C57" s="218" t="str">
        <f>IF($B56="","",'3Scont'!GE25)</f>
        <v/>
      </c>
      <c r="D57" s="219" t="str">
        <f>IF(B56="","",'3Scont'!GF25)</f>
        <v/>
      </c>
      <c r="E57" s="133" t="e">
        <f>'3Scont'!K25</f>
        <v>#VALUE!</v>
      </c>
      <c r="F57" s="133" t="e">
        <f t="shared" si="4"/>
        <v>#VALUE!</v>
      </c>
      <c r="G57" s="184" t="e">
        <f t="shared" si="5"/>
        <v>#VALUE!</v>
      </c>
      <c r="H57" s="133"/>
      <c r="J57" s="128"/>
      <c r="M57" s="120"/>
      <c r="N57" s="149"/>
      <c r="U57" s="128">
        <v>33</v>
      </c>
      <c r="V57" s="128">
        <v>19</v>
      </c>
      <c r="W57" s="128">
        <v>15</v>
      </c>
      <c r="X57" s="128">
        <v>30</v>
      </c>
      <c r="Y57" s="128">
        <v>23</v>
      </c>
      <c r="AA57" s="128">
        <v>30</v>
      </c>
      <c r="AD57" s="128">
        <v>35</v>
      </c>
      <c r="AE57" s="128">
        <v>33</v>
      </c>
      <c r="AH57" s="128">
        <v>10</v>
      </c>
      <c r="AQ57" s="128">
        <v>31</v>
      </c>
      <c r="AR57" s="128">
        <v>13</v>
      </c>
      <c r="AS57" s="147">
        <v>7</v>
      </c>
      <c r="AT57" s="128">
        <v>32</v>
      </c>
    </row>
    <row r="58" spans="1:46" ht="9.9499999999999993" customHeight="1" x14ac:dyDescent="0.2">
      <c r="A58" s="142" t="str">
        <f t="shared" si="3"/>
        <v/>
      </c>
      <c r="B58" s="132" t="str">
        <f>IF(Bot!A20="","",Bot!A20)</f>
        <v/>
      </c>
      <c r="C58" s="218" t="str">
        <f>IF($B57="","",'3Scont'!GE26)</f>
        <v/>
      </c>
      <c r="D58" s="219" t="str">
        <f>IF(B57="","",'3Scont'!GF26)</f>
        <v/>
      </c>
      <c r="E58" s="133" t="e">
        <f>'3Scont'!K26</f>
        <v>#VALUE!</v>
      </c>
      <c r="F58" s="133" t="e">
        <f t="shared" si="4"/>
        <v>#VALUE!</v>
      </c>
      <c r="G58" s="184" t="e">
        <f t="shared" si="5"/>
        <v>#VALUE!</v>
      </c>
      <c r="H58" s="133"/>
      <c r="J58" s="128"/>
      <c r="M58" s="120"/>
      <c r="N58" s="149"/>
      <c r="U58" s="128">
        <v>23</v>
      </c>
      <c r="V58" s="128">
        <v>11</v>
      </c>
      <c r="W58" s="128">
        <v>31</v>
      </c>
      <c r="X58" s="128">
        <v>20</v>
      </c>
      <c r="Y58" s="128">
        <v>24</v>
      </c>
      <c r="AA58" s="128">
        <v>20</v>
      </c>
      <c r="AD58" s="128">
        <v>19</v>
      </c>
      <c r="AE58" s="128">
        <v>22</v>
      </c>
      <c r="AH58" s="128">
        <v>6</v>
      </c>
      <c r="AQ58" s="128">
        <v>10</v>
      </c>
      <c r="AR58" s="128">
        <v>24</v>
      </c>
      <c r="AS58" s="147">
        <v>3</v>
      </c>
      <c r="AT58" s="128">
        <v>30</v>
      </c>
    </row>
    <row r="59" spans="1:46" ht="9.9499999999999993" customHeight="1" x14ac:dyDescent="0.2">
      <c r="A59" s="142" t="str">
        <f t="shared" si="3"/>
        <v/>
      </c>
      <c r="B59" s="132" t="str">
        <f>IF(Bot!A21="","",Bot!A21)</f>
        <v/>
      </c>
      <c r="C59" s="218" t="str">
        <f>IF($B58="","",'3Scont'!GE27)</f>
        <v/>
      </c>
      <c r="D59" s="219" t="str">
        <f>IF(B58="","",'3Scont'!GF27)</f>
        <v/>
      </c>
      <c r="E59" s="133" t="e">
        <f>'3Scont'!K27</f>
        <v>#VALUE!</v>
      </c>
      <c r="F59" s="133" t="e">
        <f t="shared" si="4"/>
        <v>#VALUE!</v>
      </c>
      <c r="G59" s="184" t="e">
        <f t="shared" si="5"/>
        <v>#VALUE!</v>
      </c>
      <c r="H59" s="133"/>
      <c r="J59" s="128"/>
      <c r="M59" s="120"/>
      <c r="N59" s="149"/>
      <c r="U59" s="128">
        <v>20</v>
      </c>
      <c r="V59" s="128">
        <v>17</v>
      </c>
      <c r="W59" s="128">
        <v>32</v>
      </c>
      <c r="X59" s="128">
        <v>16</v>
      </c>
      <c r="Y59" s="128">
        <v>21</v>
      </c>
      <c r="AA59" s="128">
        <v>16</v>
      </c>
      <c r="AD59" s="128">
        <v>4</v>
      </c>
      <c r="AE59" s="128">
        <v>6</v>
      </c>
      <c r="AH59" s="128">
        <v>15</v>
      </c>
      <c r="AQ59" s="128">
        <v>32</v>
      </c>
      <c r="AR59" s="128">
        <v>36</v>
      </c>
      <c r="AS59" s="147">
        <v>23</v>
      </c>
      <c r="AT59" s="128">
        <v>4</v>
      </c>
    </row>
    <row r="60" spans="1:46" ht="9.9499999999999993" customHeight="1" x14ac:dyDescent="0.2">
      <c r="A60" s="142" t="str">
        <f t="shared" si="3"/>
        <v/>
      </c>
      <c r="B60" s="132" t="str">
        <f>IF(Bot!A22="","",Bot!A22)</f>
        <v/>
      </c>
      <c r="C60" s="218" t="str">
        <f>IF($B59="","",'3Scont'!GE28)</f>
        <v/>
      </c>
      <c r="D60" s="219" t="str">
        <f>IF(B59="","",'3Scont'!GF28)</f>
        <v/>
      </c>
      <c r="E60" s="133" t="e">
        <f>'3Scont'!K28</f>
        <v>#VALUE!</v>
      </c>
      <c r="F60" s="133" t="e">
        <f t="shared" si="4"/>
        <v>#VALUE!</v>
      </c>
      <c r="G60" s="184" t="e">
        <f t="shared" si="5"/>
        <v>#VALUE!</v>
      </c>
      <c r="H60" s="133"/>
      <c r="J60" s="128"/>
      <c r="M60" s="120"/>
      <c r="N60" s="149"/>
      <c r="U60" s="128">
        <v>15</v>
      </c>
      <c r="V60" s="128">
        <v>34</v>
      </c>
      <c r="W60" s="128">
        <v>3</v>
      </c>
      <c r="X60" s="128">
        <v>25</v>
      </c>
      <c r="Y60" s="128">
        <v>6</v>
      </c>
      <c r="AA60" s="128">
        <v>25</v>
      </c>
      <c r="AD60" s="128">
        <v>23</v>
      </c>
      <c r="AE60" s="128">
        <v>24</v>
      </c>
      <c r="AH60" s="128">
        <v>28</v>
      </c>
      <c r="AQ60" s="128">
        <v>20</v>
      </c>
      <c r="AR60" s="128">
        <v>9</v>
      </c>
      <c r="AS60" s="147">
        <v>0</v>
      </c>
      <c r="AT60" s="128">
        <v>8</v>
      </c>
    </row>
    <row r="61" spans="1:46" ht="9.9499999999999993" customHeight="1" x14ac:dyDescent="0.2">
      <c r="A61" s="142" t="str">
        <f t="shared" si="3"/>
        <v/>
      </c>
      <c r="B61" s="132" t="str">
        <f>IF(Bot!A23="","",Bot!A23)</f>
        <v/>
      </c>
      <c r="C61" s="218" t="str">
        <f>IF($B60="","",'3Scont'!GE29)</f>
        <v/>
      </c>
      <c r="D61" s="219" t="str">
        <f>IF(B60="","",'3Scont'!GF29)</f>
        <v/>
      </c>
      <c r="E61" s="133" t="e">
        <f>'3Scont'!K29</f>
        <v>#VALUE!</v>
      </c>
      <c r="F61" s="133" t="e">
        <f t="shared" si="4"/>
        <v>#VALUE!</v>
      </c>
      <c r="G61" s="184" t="e">
        <f t="shared" si="5"/>
        <v>#VALUE!</v>
      </c>
      <c r="H61" s="133"/>
      <c r="J61" s="128"/>
      <c r="M61" s="120"/>
      <c r="N61" s="149"/>
      <c r="U61" s="128">
        <v>14</v>
      </c>
      <c r="V61" s="128">
        <v>6</v>
      </c>
      <c r="W61" s="128">
        <v>20</v>
      </c>
      <c r="X61" s="128">
        <v>14</v>
      </c>
      <c r="Y61" s="128">
        <v>18</v>
      </c>
      <c r="AA61" s="128">
        <v>14</v>
      </c>
      <c r="AD61" s="128">
        <v>0</v>
      </c>
      <c r="AE61" s="128">
        <v>32</v>
      </c>
      <c r="AH61" s="128">
        <v>35</v>
      </c>
      <c r="AQ61" s="128">
        <v>31</v>
      </c>
      <c r="AR61" s="128">
        <v>24</v>
      </c>
      <c r="AS61" s="147">
        <v>34</v>
      </c>
      <c r="AT61" s="128">
        <v>8</v>
      </c>
    </row>
    <row r="62" spans="1:46" ht="9.9499999999999993" customHeight="1" x14ac:dyDescent="0.2">
      <c r="A62" s="142" t="str">
        <f t="shared" si="3"/>
        <v/>
      </c>
      <c r="B62" s="132" t="str">
        <f>IF(Bot!A24="","",Bot!A24)</f>
        <v/>
      </c>
      <c r="C62" s="218" t="str">
        <f>IF($B61="","",'3Scont'!GE30)</f>
        <v/>
      </c>
      <c r="D62" s="219" t="str">
        <f>IF(B61="","",'3Scont'!GF30)</f>
        <v/>
      </c>
      <c r="E62" s="133" t="e">
        <f>'3Scont'!K30</f>
        <v>#VALUE!</v>
      </c>
      <c r="F62" s="133" t="e">
        <f t="shared" si="4"/>
        <v>#VALUE!</v>
      </c>
      <c r="G62" s="184" t="e">
        <f t="shared" si="5"/>
        <v>#VALUE!</v>
      </c>
      <c r="H62" s="133"/>
      <c r="J62" s="128"/>
      <c r="M62" s="120"/>
      <c r="N62" s="149"/>
      <c r="U62" s="128">
        <v>34</v>
      </c>
      <c r="V62" s="128">
        <v>36</v>
      </c>
      <c r="W62" s="128">
        <v>0</v>
      </c>
      <c r="X62" s="128">
        <v>25</v>
      </c>
      <c r="Y62" s="128">
        <v>7</v>
      </c>
      <c r="AA62" s="128">
        <v>25</v>
      </c>
      <c r="AD62" s="128">
        <v>17</v>
      </c>
      <c r="AE62" s="128">
        <v>21</v>
      </c>
      <c r="AH62" s="128">
        <v>26</v>
      </c>
      <c r="AQ62" s="128">
        <v>33</v>
      </c>
      <c r="AR62" s="128">
        <v>29</v>
      </c>
      <c r="AS62" s="147">
        <v>17</v>
      </c>
      <c r="AT62" s="128">
        <v>9</v>
      </c>
    </row>
    <row r="63" spans="1:46" ht="9.9499999999999993" customHeight="1" x14ac:dyDescent="0.2">
      <c r="A63" s="142" t="str">
        <f t="shared" si="3"/>
        <v/>
      </c>
      <c r="B63" s="132" t="str">
        <f>IF(Bot!A25="","",Bot!A25)</f>
        <v/>
      </c>
      <c r="C63" s="218" t="str">
        <f>IF($B62="","",'3Scont'!GE31)</f>
        <v/>
      </c>
      <c r="D63" s="219" t="str">
        <f>IF(B62="","",'3Scont'!GF31)</f>
        <v/>
      </c>
      <c r="E63" s="133" t="e">
        <f>'3Scont'!K31</f>
        <v>#VALUE!</v>
      </c>
      <c r="F63" s="133" t="e">
        <f t="shared" si="4"/>
        <v>#VALUE!</v>
      </c>
      <c r="G63" s="184" t="e">
        <f t="shared" si="5"/>
        <v>#VALUE!</v>
      </c>
      <c r="H63" s="133"/>
      <c r="J63" s="128"/>
      <c r="M63" s="120"/>
      <c r="N63" s="149"/>
      <c r="U63" s="128">
        <v>2</v>
      </c>
      <c r="V63" s="128">
        <v>16</v>
      </c>
      <c r="W63" s="128">
        <v>34</v>
      </c>
      <c r="X63" s="128">
        <v>22</v>
      </c>
      <c r="Y63" s="128">
        <v>14</v>
      </c>
      <c r="AA63" s="128">
        <v>22</v>
      </c>
      <c r="AD63" s="128">
        <v>12</v>
      </c>
      <c r="AE63" s="128">
        <v>14</v>
      </c>
      <c r="AH63" s="128">
        <v>26</v>
      </c>
      <c r="AQ63" s="128">
        <v>14</v>
      </c>
      <c r="AR63" s="128">
        <v>16</v>
      </c>
      <c r="AS63" s="147">
        <v>3</v>
      </c>
      <c r="AT63" s="128">
        <v>4</v>
      </c>
    </row>
    <row r="64" spans="1:46" ht="9.9499999999999993" customHeight="1" x14ac:dyDescent="0.2">
      <c r="A64" s="142" t="str">
        <f t="shared" si="3"/>
        <v/>
      </c>
      <c r="B64" s="132" t="str">
        <f>IF(Bot!A26="","",Bot!A26)</f>
        <v/>
      </c>
      <c r="C64" s="218" t="str">
        <f>IF($B63="","",'3Scont'!GE32)</f>
        <v/>
      </c>
      <c r="D64" s="219" t="str">
        <f>IF(B63="","",'3Scont'!GF32)</f>
        <v/>
      </c>
      <c r="E64" s="133" t="e">
        <f>'3Scont'!K32</f>
        <v>#VALUE!</v>
      </c>
      <c r="F64" s="133" t="e">
        <f t="shared" si="4"/>
        <v>#VALUE!</v>
      </c>
      <c r="G64" s="184" t="e">
        <f t="shared" si="5"/>
        <v>#VALUE!</v>
      </c>
      <c r="H64" s="133"/>
      <c r="J64" s="128"/>
      <c r="M64" s="120"/>
      <c r="N64" s="149"/>
      <c r="U64" s="128">
        <v>14</v>
      </c>
      <c r="V64" s="128">
        <v>35</v>
      </c>
      <c r="W64" s="128">
        <v>24</v>
      </c>
      <c r="X64" s="128">
        <v>30</v>
      </c>
      <c r="Y64" s="128">
        <v>18</v>
      </c>
      <c r="AA64" s="128">
        <v>30</v>
      </c>
      <c r="AD64" s="128">
        <v>14</v>
      </c>
      <c r="AE64" s="128">
        <v>33</v>
      </c>
      <c r="AH64" s="128">
        <v>3</v>
      </c>
      <c r="AQ64" s="128">
        <v>31</v>
      </c>
      <c r="AR64" s="128">
        <v>31</v>
      </c>
      <c r="AS64" s="147">
        <v>5</v>
      </c>
      <c r="AT64" s="128">
        <v>12</v>
      </c>
    </row>
    <row r="65" spans="1:46" ht="9.9499999999999993" customHeight="1" x14ac:dyDescent="0.2">
      <c r="A65" s="142" t="str">
        <f t="shared" si="3"/>
        <v/>
      </c>
      <c r="B65" s="132" t="str">
        <f>IF(Bot!A27="","",Bot!A27)</f>
        <v/>
      </c>
      <c r="C65" s="218" t="str">
        <f>IF($B64="","",'3Scont'!GE33)</f>
        <v/>
      </c>
      <c r="D65" s="219" t="str">
        <f>IF(B64="","",'3Scont'!GF33)</f>
        <v/>
      </c>
      <c r="E65" s="133" t="e">
        <f>'3Scont'!K33</f>
        <v>#VALUE!</v>
      </c>
      <c r="F65" s="133" t="e">
        <f t="shared" si="4"/>
        <v>#VALUE!</v>
      </c>
      <c r="G65" s="184" t="e">
        <f t="shared" si="5"/>
        <v>#VALUE!</v>
      </c>
      <c r="H65" s="133"/>
      <c r="J65" s="128"/>
      <c r="M65" s="120"/>
      <c r="N65" s="149"/>
      <c r="U65" s="128">
        <v>22</v>
      </c>
      <c r="V65" s="128">
        <v>0</v>
      </c>
      <c r="W65" s="128">
        <v>19</v>
      </c>
      <c r="X65" s="128">
        <v>15</v>
      </c>
      <c r="Y65" s="128">
        <v>32</v>
      </c>
      <c r="AA65" s="128">
        <v>15</v>
      </c>
      <c r="AD65" s="128">
        <v>31</v>
      </c>
      <c r="AE65" s="128">
        <v>13</v>
      </c>
      <c r="AH65" s="128">
        <v>22</v>
      </c>
      <c r="AQ65" s="128">
        <v>34</v>
      </c>
      <c r="AR65" s="128">
        <v>22</v>
      </c>
      <c r="AS65" s="147">
        <v>16</v>
      </c>
      <c r="AT65" s="128">
        <v>12</v>
      </c>
    </row>
    <row r="66" spans="1:46" ht="9.9499999999999993" customHeight="1" x14ac:dyDescent="0.2">
      <c r="A66" s="142" t="str">
        <f t="shared" si="3"/>
        <v/>
      </c>
      <c r="B66" s="132" t="str">
        <f>IF(Bot!A28="","",Bot!A28)</f>
        <v/>
      </c>
      <c r="C66" s="218" t="str">
        <f>IF($B65="","",'3Scont'!GE34)</f>
        <v/>
      </c>
      <c r="D66" s="219" t="str">
        <f>IF(B65="","",'3Scont'!GF34)</f>
        <v/>
      </c>
      <c r="E66" s="133" t="e">
        <f>'3Scont'!K34</f>
        <v>#VALUE!</v>
      </c>
      <c r="F66" s="133" t="e">
        <f t="shared" si="4"/>
        <v>#VALUE!</v>
      </c>
      <c r="G66" s="184" t="e">
        <f t="shared" si="5"/>
        <v>#VALUE!</v>
      </c>
      <c r="H66" s="133"/>
      <c r="J66" s="128"/>
      <c r="M66" s="120"/>
      <c r="N66" s="149"/>
      <c r="U66" s="128">
        <v>25</v>
      </c>
      <c r="V66" s="128">
        <v>25</v>
      </c>
      <c r="W66" s="128">
        <v>5</v>
      </c>
      <c r="X66" s="128">
        <v>1</v>
      </c>
      <c r="Y66" s="128">
        <v>16</v>
      </c>
      <c r="AA66" s="128">
        <v>1</v>
      </c>
      <c r="AD66" s="128">
        <v>34</v>
      </c>
      <c r="AE66" s="128">
        <v>9</v>
      </c>
      <c r="AH66" s="128">
        <v>21</v>
      </c>
      <c r="AQ66" s="128">
        <v>31</v>
      </c>
      <c r="AR66" s="128">
        <v>28</v>
      </c>
      <c r="AS66" s="147">
        <v>24</v>
      </c>
      <c r="AT66" s="128">
        <v>1</v>
      </c>
    </row>
    <row r="67" spans="1:46" ht="9.9499999999999993" customHeight="1" x14ac:dyDescent="0.2">
      <c r="A67" s="142" t="str">
        <f t="shared" si="3"/>
        <v/>
      </c>
      <c r="B67" s="132" t="str">
        <f>IF(Bot!A29="","",Bot!A29)</f>
        <v/>
      </c>
      <c r="C67" s="218" t="str">
        <f>IF($B66="","",'3Scont'!GE35)</f>
        <v/>
      </c>
      <c r="D67" s="219" t="str">
        <f>IF(B66="","",'3Scont'!GF35)</f>
        <v/>
      </c>
      <c r="E67" s="133" t="e">
        <f>'3Scont'!K35</f>
        <v>#VALUE!</v>
      </c>
      <c r="F67" s="133" t="e">
        <f t="shared" si="4"/>
        <v>#VALUE!</v>
      </c>
      <c r="G67" s="184" t="e">
        <f t="shared" si="5"/>
        <v>#VALUE!</v>
      </c>
      <c r="H67" s="133"/>
      <c r="J67" s="128"/>
      <c r="M67" s="120"/>
      <c r="N67" s="149"/>
      <c r="U67" s="128">
        <v>29</v>
      </c>
      <c r="V67" s="128">
        <v>5</v>
      </c>
      <c r="W67" s="128">
        <v>14</v>
      </c>
      <c r="X67" s="128">
        <v>17</v>
      </c>
      <c r="Y67" s="128">
        <v>25</v>
      </c>
      <c r="AA67" s="128">
        <v>17</v>
      </c>
      <c r="AD67" s="128">
        <v>26</v>
      </c>
      <c r="AE67" s="128">
        <v>8</v>
      </c>
      <c r="AH67" s="128">
        <v>8</v>
      </c>
      <c r="AQ67" s="128">
        <v>31</v>
      </c>
      <c r="AR67" s="128">
        <v>31</v>
      </c>
      <c r="AS67" s="147">
        <v>16</v>
      </c>
      <c r="AT67" s="128">
        <v>9</v>
      </c>
    </row>
    <row r="68" spans="1:46" ht="9.9499999999999993" customHeight="1" x14ac:dyDescent="0.2">
      <c r="A68" s="142" t="str">
        <f t="shared" si="3"/>
        <v/>
      </c>
      <c r="B68" s="132" t="str">
        <f>IF(Bot!A30="","",Bot!A30)</f>
        <v/>
      </c>
      <c r="C68" s="218" t="str">
        <f>IF($B67="","",'3Scont'!GE36)</f>
        <v/>
      </c>
      <c r="D68" s="219" t="str">
        <f>IF(B67="","",'3Scont'!GF36)</f>
        <v/>
      </c>
      <c r="E68" s="133" t="e">
        <f>'3Scont'!K36</f>
        <v>#VALUE!</v>
      </c>
      <c r="F68" s="133" t="e">
        <f t="shared" si="4"/>
        <v>#VALUE!</v>
      </c>
      <c r="G68" s="184" t="e">
        <f t="shared" si="5"/>
        <v>#VALUE!</v>
      </c>
      <c r="H68" s="133"/>
      <c r="J68" s="128"/>
      <c r="M68" s="120"/>
      <c r="N68" s="149"/>
      <c r="U68" s="128">
        <v>26</v>
      </c>
      <c r="V68" s="128">
        <v>15</v>
      </c>
      <c r="W68" s="128">
        <v>31</v>
      </c>
      <c r="X68" s="128">
        <v>4</v>
      </c>
      <c r="Y68" s="128">
        <v>0</v>
      </c>
      <c r="AA68" s="128">
        <v>4</v>
      </c>
      <c r="AD68" s="128">
        <v>25</v>
      </c>
      <c r="AE68" s="128">
        <v>23</v>
      </c>
      <c r="AH68" s="128">
        <v>25</v>
      </c>
      <c r="AQ68" s="128">
        <v>17</v>
      </c>
      <c r="AR68" s="128">
        <v>10</v>
      </c>
      <c r="AS68" s="147">
        <v>35</v>
      </c>
      <c r="AT68" s="128">
        <v>3</v>
      </c>
    </row>
    <row r="69" spans="1:46" ht="9.9499999999999993" customHeight="1" x14ac:dyDescent="0.2">
      <c r="A69" s="142" t="str">
        <f t="shared" si="3"/>
        <v/>
      </c>
      <c r="B69" s="132" t="str">
        <f>IF(Bot!A31="","",Bot!A31)</f>
        <v/>
      </c>
      <c r="C69" s="218" t="str">
        <f>IF($B68="","",'3Scont'!GE37)</f>
        <v/>
      </c>
      <c r="D69" s="219" t="str">
        <f>IF(B68="","",'3Scont'!GF37)</f>
        <v/>
      </c>
      <c r="E69" s="133" t="e">
        <f>'3Scont'!K37</f>
        <v>#VALUE!</v>
      </c>
      <c r="F69" s="133" t="e">
        <f t="shared" si="4"/>
        <v>#VALUE!</v>
      </c>
      <c r="G69" s="184" t="e">
        <f t="shared" si="5"/>
        <v>#VALUE!</v>
      </c>
      <c r="H69" s="133"/>
      <c r="J69" s="128"/>
      <c r="M69" s="120"/>
      <c r="N69" s="149"/>
      <c r="U69" s="128">
        <v>21</v>
      </c>
      <c r="V69" s="128">
        <v>23</v>
      </c>
      <c r="W69" s="128">
        <v>32</v>
      </c>
      <c r="X69" s="128">
        <v>36</v>
      </c>
      <c r="Y69" s="128">
        <v>30</v>
      </c>
      <c r="AA69" s="128">
        <v>36</v>
      </c>
      <c r="AD69" s="128">
        <v>30</v>
      </c>
      <c r="AE69" s="128">
        <v>21</v>
      </c>
      <c r="AH69" s="128">
        <v>29</v>
      </c>
      <c r="AQ69" s="128">
        <v>18</v>
      </c>
      <c r="AR69" s="128">
        <v>12</v>
      </c>
      <c r="AS69" s="147">
        <v>0</v>
      </c>
      <c r="AT69" s="128">
        <v>7</v>
      </c>
    </row>
    <row r="70" spans="1:46" ht="9.9499999999999993" customHeight="1" x14ac:dyDescent="0.2">
      <c r="A70" s="142" t="str">
        <f t="shared" si="3"/>
        <v/>
      </c>
      <c r="B70" s="132" t="str">
        <f>IF(Bot!A32="","",Bot!A32)</f>
        <v/>
      </c>
      <c r="C70" s="218" t="str">
        <f>IF($B69="","",'3Scont'!GE38)</f>
        <v/>
      </c>
      <c r="D70" s="219" t="str">
        <f>IF(B69="","",'3Scont'!GF38)</f>
        <v/>
      </c>
      <c r="E70" s="133" t="e">
        <f>'3Scont'!K38</f>
        <v>#VALUE!</v>
      </c>
      <c r="F70" s="133" t="e">
        <f t="shared" si="4"/>
        <v>#VALUE!</v>
      </c>
      <c r="G70" s="184" t="e">
        <f t="shared" si="5"/>
        <v>#VALUE!</v>
      </c>
      <c r="H70" s="133"/>
      <c r="J70" s="128"/>
      <c r="M70" s="120"/>
      <c r="N70" s="149"/>
      <c r="U70" s="128">
        <v>31</v>
      </c>
      <c r="V70" s="128">
        <v>4</v>
      </c>
      <c r="W70" s="128">
        <v>9</v>
      </c>
      <c r="X70" s="128">
        <v>2</v>
      </c>
      <c r="Y70" s="128">
        <v>20</v>
      </c>
      <c r="AA70" s="128">
        <v>2</v>
      </c>
      <c r="AD70" s="128">
        <v>8</v>
      </c>
      <c r="AE70" s="128">
        <v>13</v>
      </c>
      <c r="AH70" s="128">
        <v>1</v>
      </c>
      <c r="AQ70" s="128">
        <v>20</v>
      </c>
      <c r="AR70" s="128">
        <v>22</v>
      </c>
      <c r="AS70" s="147">
        <v>3</v>
      </c>
      <c r="AT70" s="128">
        <v>18</v>
      </c>
    </row>
    <row r="71" spans="1:46" ht="9.9499999999999993" customHeight="1" x14ac:dyDescent="0.2">
      <c r="A71" s="142" t="str">
        <f t="shared" si="3"/>
        <v/>
      </c>
      <c r="B71" s="132" t="str">
        <f>IF(Bot!A33="","",Bot!A33)</f>
        <v/>
      </c>
      <c r="C71" s="218" t="str">
        <f>IF($B70="","",'3Scont'!GE39)</f>
        <v/>
      </c>
      <c r="D71" s="219" t="str">
        <f>IF(B70="","",'3Scont'!GF39)</f>
        <v/>
      </c>
      <c r="E71" s="133" t="e">
        <f>'3Scont'!K39</f>
        <v>#VALUE!</v>
      </c>
      <c r="F71" s="133" t="e">
        <f t="shared" si="4"/>
        <v>#VALUE!</v>
      </c>
      <c r="G71" s="184" t="e">
        <f t="shared" si="5"/>
        <v>#VALUE!</v>
      </c>
      <c r="H71" s="133"/>
      <c r="J71" s="128"/>
      <c r="M71" s="120"/>
      <c r="N71" s="149"/>
      <c r="U71" s="128">
        <v>15</v>
      </c>
      <c r="V71" s="128">
        <v>24</v>
      </c>
      <c r="W71" s="128">
        <v>1</v>
      </c>
      <c r="X71" s="128">
        <v>6</v>
      </c>
      <c r="Y71" s="128">
        <v>32</v>
      </c>
      <c r="AA71" s="128">
        <v>6</v>
      </c>
      <c r="AD71" s="128">
        <v>34</v>
      </c>
      <c r="AE71" s="128">
        <v>8</v>
      </c>
      <c r="AH71" s="128">
        <v>15</v>
      </c>
      <c r="AQ71" s="128">
        <v>3</v>
      </c>
      <c r="AR71" s="128">
        <v>2</v>
      </c>
      <c r="AS71" s="147">
        <v>15</v>
      </c>
      <c r="AT71" s="128">
        <v>24</v>
      </c>
    </row>
    <row r="72" spans="1:46" ht="9.9499999999999993" customHeight="1" x14ac:dyDescent="0.2">
      <c r="A72" s="142" t="str">
        <f t="shared" si="3"/>
        <v/>
      </c>
      <c r="B72" s="132" t="str">
        <f>IF(Bot!A34="","",Bot!A34)</f>
        <v/>
      </c>
      <c r="C72" s="218" t="str">
        <f>IF($B71="","",'3Scont'!GE40)</f>
        <v/>
      </c>
      <c r="D72" s="219" t="str">
        <f>IF(B71="","",'3Scont'!GF40)</f>
        <v/>
      </c>
      <c r="E72" s="133" t="e">
        <f>'3Scont'!K40</f>
        <v>#VALUE!</v>
      </c>
      <c r="F72" s="133" t="e">
        <f t="shared" si="4"/>
        <v>#VALUE!</v>
      </c>
      <c r="G72" s="184" t="e">
        <f t="shared" si="5"/>
        <v>#VALUE!</v>
      </c>
      <c r="H72" s="133"/>
      <c r="J72" s="128"/>
      <c r="M72" s="120"/>
      <c r="N72" s="149"/>
      <c r="U72" s="128">
        <v>12</v>
      </c>
      <c r="V72" s="128">
        <v>8</v>
      </c>
      <c r="W72" s="128">
        <v>35</v>
      </c>
      <c r="X72" s="128">
        <v>1</v>
      </c>
      <c r="Y72" s="128">
        <v>0</v>
      </c>
      <c r="AA72" s="128">
        <v>1</v>
      </c>
      <c r="AD72" s="128">
        <v>0</v>
      </c>
      <c r="AE72" s="128">
        <v>35</v>
      </c>
      <c r="AH72" s="128">
        <v>17</v>
      </c>
      <c r="AQ72" s="128">
        <v>29</v>
      </c>
      <c r="AR72" s="128">
        <v>17</v>
      </c>
      <c r="AS72" s="147">
        <v>1</v>
      </c>
      <c r="AT72" s="128">
        <v>3</v>
      </c>
    </row>
    <row r="73" spans="1:46" ht="9.9499999999999993" customHeight="1" x14ac:dyDescent="0.2">
      <c r="A73" s="142" t="str">
        <f t="shared" si="3"/>
        <v/>
      </c>
      <c r="B73" s="132" t="str">
        <f>IF(Bot!A35="","",Bot!A35)</f>
        <v/>
      </c>
      <c r="C73" s="218" t="str">
        <f>IF($B72="","",'3Scont'!GE41)</f>
        <v/>
      </c>
      <c r="D73" s="219" t="str">
        <f>IF(B72="","",'3Scont'!GF41)</f>
        <v/>
      </c>
      <c r="E73" s="133" t="e">
        <f>'3Scont'!K41</f>
        <v>#VALUE!</v>
      </c>
      <c r="F73" s="133" t="e">
        <f t="shared" si="4"/>
        <v>#VALUE!</v>
      </c>
      <c r="G73" s="184" t="e">
        <f t="shared" si="5"/>
        <v>#VALUE!</v>
      </c>
      <c r="H73" s="133"/>
      <c r="J73" s="128"/>
      <c r="M73" s="120"/>
      <c r="N73" s="149"/>
      <c r="U73" s="128">
        <v>32</v>
      </c>
      <c r="V73" s="128">
        <v>5</v>
      </c>
      <c r="W73" s="128">
        <v>33</v>
      </c>
      <c r="X73" s="128">
        <v>30</v>
      </c>
      <c r="Y73" s="128">
        <v>3</v>
      </c>
      <c r="AA73" s="128">
        <v>30</v>
      </c>
      <c r="AD73" s="128">
        <v>3</v>
      </c>
      <c r="AE73" s="128">
        <v>36</v>
      </c>
      <c r="AH73" s="128">
        <v>16</v>
      </c>
      <c r="AQ73" s="128">
        <v>15</v>
      </c>
      <c r="AR73" s="128">
        <v>26</v>
      </c>
      <c r="AS73" s="147">
        <v>35</v>
      </c>
      <c r="AT73" s="128">
        <v>10</v>
      </c>
    </row>
    <row r="74" spans="1:46" ht="9.9499999999999993" customHeight="1" x14ac:dyDescent="0.2">
      <c r="A74" s="142" t="str">
        <f t="shared" si="3"/>
        <v/>
      </c>
      <c r="B74" s="132" t="str">
        <f>IF(Bot!A36="","",Bot!A36)</f>
        <v/>
      </c>
      <c r="C74" s="218" t="str">
        <f>IF($B73="","",'3Scont'!GE42)</f>
        <v/>
      </c>
      <c r="D74" s="219" t="str">
        <f>IF(B73="","",'3Scont'!GF42)</f>
        <v/>
      </c>
      <c r="E74" s="133" t="e">
        <f>'3Scont'!K42</f>
        <v>#VALUE!</v>
      </c>
      <c r="F74" s="133" t="e">
        <f t="shared" si="4"/>
        <v>#VALUE!</v>
      </c>
      <c r="G74" s="184" t="e">
        <f t="shared" si="5"/>
        <v>#VALUE!</v>
      </c>
      <c r="H74" s="133"/>
      <c r="J74" s="128"/>
      <c r="M74" s="120"/>
      <c r="N74" s="149"/>
      <c r="U74" s="128">
        <v>25</v>
      </c>
      <c r="V74" s="128">
        <v>34</v>
      </c>
      <c r="W74" s="128">
        <v>35</v>
      </c>
      <c r="X74" s="128">
        <v>23</v>
      </c>
      <c r="Y74" s="128">
        <v>12</v>
      </c>
      <c r="AA74" s="128">
        <v>23</v>
      </c>
      <c r="AD74" s="128">
        <v>35</v>
      </c>
      <c r="AE74" s="128">
        <v>31</v>
      </c>
      <c r="AH74" s="128">
        <v>25</v>
      </c>
      <c r="AQ74" s="128">
        <v>21</v>
      </c>
      <c r="AR74" s="128">
        <v>27</v>
      </c>
      <c r="AS74" s="147">
        <v>34</v>
      </c>
      <c r="AT74" s="128">
        <v>30</v>
      </c>
    </row>
    <row r="75" spans="1:46" ht="9.9499999999999993" customHeight="1" x14ac:dyDescent="0.2">
      <c r="A75" s="142" t="str">
        <f t="shared" si="3"/>
        <v/>
      </c>
      <c r="B75" s="132" t="str">
        <f>IF(Bot!A37="","",Bot!A37)</f>
        <v/>
      </c>
      <c r="C75" s="218" t="str">
        <f>IF($B74="","",'3Scont'!GE43)</f>
        <v/>
      </c>
      <c r="D75" s="219" t="str">
        <f>IF(B74="","",'3Scont'!GF43)</f>
        <v/>
      </c>
      <c r="E75" s="133" t="e">
        <f>'3Scont'!K43</f>
        <v>#VALUE!</v>
      </c>
      <c r="F75" s="133" t="e">
        <f t="shared" si="4"/>
        <v>#VALUE!</v>
      </c>
      <c r="G75" s="184" t="e">
        <f t="shared" si="5"/>
        <v>#VALUE!</v>
      </c>
      <c r="H75" s="133"/>
      <c r="J75" s="128"/>
      <c r="M75" s="120"/>
      <c r="N75" s="149"/>
      <c r="U75" s="128">
        <v>35</v>
      </c>
      <c r="V75" s="128">
        <v>4</v>
      </c>
      <c r="W75" s="128">
        <v>1</v>
      </c>
      <c r="X75" s="128">
        <v>27</v>
      </c>
      <c r="Y75" s="128">
        <v>34</v>
      </c>
      <c r="AA75" s="128">
        <v>27</v>
      </c>
      <c r="AD75" s="128">
        <v>0</v>
      </c>
      <c r="AE75" s="128">
        <v>17</v>
      </c>
      <c r="AH75" s="128">
        <v>29</v>
      </c>
      <c r="AQ75" s="128">
        <v>25</v>
      </c>
      <c r="AR75" s="128">
        <v>0</v>
      </c>
      <c r="AS75" s="147">
        <v>36</v>
      </c>
      <c r="AT75" s="128">
        <v>11</v>
      </c>
    </row>
    <row r="76" spans="1:46" ht="9.9499999999999993" customHeight="1" x14ac:dyDescent="0.2">
      <c r="A76" s="142" t="str">
        <f t="shared" si="3"/>
        <v/>
      </c>
      <c r="B76" s="132" t="str">
        <f>IF(Bot!A38="","",Bot!A38)</f>
        <v/>
      </c>
      <c r="C76" s="218" t="str">
        <f>IF($B75="","",'3Scont'!GE44)</f>
        <v/>
      </c>
      <c r="D76" s="219" t="str">
        <f>IF(B75="","",'3Scont'!GF44)</f>
        <v/>
      </c>
      <c r="E76" s="133" t="e">
        <f>'3Scont'!K44</f>
        <v>#VALUE!</v>
      </c>
      <c r="F76" s="133" t="e">
        <f t="shared" si="4"/>
        <v>#VALUE!</v>
      </c>
      <c r="G76" s="184" t="e">
        <f t="shared" si="5"/>
        <v>#VALUE!</v>
      </c>
      <c r="H76" s="133"/>
      <c r="J76" s="128"/>
      <c r="M76" s="120"/>
      <c r="N76" s="149"/>
      <c r="U76" s="128">
        <v>1</v>
      </c>
      <c r="V76" s="128">
        <v>33</v>
      </c>
      <c r="W76" s="128">
        <v>22</v>
      </c>
      <c r="X76" s="128">
        <v>25</v>
      </c>
      <c r="Y76" s="128">
        <v>3</v>
      </c>
      <c r="AA76" s="128">
        <v>25</v>
      </c>
      <c r="AD76" s="128">
        <v>17</v>
      </c>
      <c r="AE76" s="128">
        <v>1</v>
      </c>
      <c r="AH76" s="128">
        <v>10</v>
      </c>
      <c r="AQ76" s="128">
        <v>11</v>
      </c>
      <c r="AR76" s="128">
        <v>31</v>
      </c>
      <c r="AS76" s="147">
        <v>32</v>
      </c>
      <c r="AT76" s="128">
        <v>8</v>
      </c>
    </row>
    <row r="77" spans="1:46" ht="9.9499999999999993" customHeight="1" x14ac:dyDescent="0.2">
      <c r="A77" s="142" t="str">
        <f t="shared" si="3"/>
        <v/>
      </c>
      <c r="B77" s="132" t="str">
        <f>IF(Bot!A39="","",Bot!A39)</f>
        <v/>
      </c>
      <c r="C77" s="218" t="str">
        <f>IF($B76="","",'3Scont'!GE45)</f>
        <v/>
      </c>
      <c r="D77" s="219" t="str">
        <f>IF(B76="","",'3Scont'!GF45)</f>
        <v/>
      </c>
      <c r="E77" s="133" t="e">
        <f>'3Scont'!K45</f>
        <v>#VALUE!</v>
      </c>
      <c r="F77" s="133" t="e">
        <f t="shared" si="4"/>
        <v>#VALUE!</v>
      </c>
      <c r="G77" s="184" t="e">
        <f t="shared" si="5"/>
        <v>#VALUE!</v>
      </c>
      <c r="H77" s="133"/>
      <c r="J77" s="128"/>
      <c r="M77" s="120"/>
      <c r="N77" s="149"/>
      <c r="U77" s="128">
        <v>33</v>
      </c>
      <c r="V77" s="128">
        <v>26</v>
      </c>
      <c r="W77" s="128">
        <v>11</v>
      </c>
      <c r="X77" s="128">
        <v>35</v>
      </c>
      <c r="Y77" s="128">
        <v>32</v>
      </c>
      <c r="AA77" s="128">
        <v>35</v>
      </c>
      <c r="AD77" s="128">
        <v>34</v>
      </c>
      <c r="AE77" s="128">
        <v>24</v>
      </c>
      <c r="AH77" s="128">
        <v>36</v>
      </c>
      <c r="AQ77" s="128">
        <v>12</v>
      </c>
      <c r="AR77" s="128">
        <v>27</v>
      </c>
      <c r="AS77" s="147">
        <v>13</v>
      </c>
      <c r="AT77" s="128">
        <v>36</v>
      </c>
    </row>
    <row r="78" spans="1:46" ht="9.9499999999999993" customHeight="1" x14ac:dyDescent="0.2">
      <c r="A78" s="142" t="str">
        <f t="shared" si="3"/>
        <v/>
      </c>
      <c r="B78" s="132" t="str">
        <f>IF(Bot!A40="","",Bot!A40)</f>
        <v/>
      </c>
      <c r="C78" s="218" t="str">
        <f>IF($B77="","",'3Scont'!GE46)</f>
        <v/>
      </c>
      <c r="D78" s="219" t="str">
        <f>IF(B77="","",'3Scont'!GF46)</f>
        <v/>
      </c>
      <c r="E78" s="133" t="e">
        <f>'3Scont'!K46</f>
        <v>#VALUE!</v>
      </c>
      <c r="F78" s="133" t="e">
        <f t="shared" si="4"/>
        <v>#VALUE!</v>
      </c>
      <c r="G78" s="184" t="e">
        <f t="shared" si="5"/>
        <v>#VALUE!</v>
      </c>
      <c r="H78" s="133"/>
      <c r="J78" s="128"/>
      <c r="M78" s="120"/>
      <c r="N78" s="149"/>
      <c r="U78" s="128">
        <v>25</v>
      </c>
      <c r="V78" s="128">
        <v>31</v>
      </c>
      <c r="W78" s="128">
        <v>0</v>
      </c>
      <c r="X78" s="128">
        <v>30</v>
      </c>
      <c r="Y78" s="128">
        <v>11</v>
      </c>
      <c r="AA78" s="128">
        <v>30</v>
      </c>
      <c r="AD78" s="128">
        <v>20</v>
      </c>
      <c r="AE78" s="128">
        <v>7</v>
      </c>
      <c r="AH78" s="128">
        <v>3</v>
      </c>
      <c r="AQ78" s="128">
        <v>4</v>
      </c>
      <c r="AR78" s="128">
        <v>2</v>
      </c>
      <c r="AS78" s="147">
        <v>10</v>
      </c>
      <c r="AT78" s="128">
        <v>36</v>
      </c>
    </row>
    <row r="79" spans="1:46" ht="9.9499999999999993" customHeight="1" x14ac:dyDescent="0.2">
      <c r="A79" s="142" t="str">
        <f t="shared" si="3"/>
        <v/>
      </c>
      <c r="B79" s="132" t="str">
        <f>IF(Bot!A41="","",Bot!A41)</f>
        <v/>
      </c>
      <c r="C79" s="218" t="str">
        <f>IF($B78="","",'3Scont'!GE47)</f>
        <v/>
      </c>
      <c r="D79" s="219" t="str">
        <f>IF(B78="","",'3Scont'!GF47)</f>
        <v/>
      </c>
      <c r="E79" s="133" t="e">
        <f>'3Scont'!K47</f>
        <v>#VALUE!</v>
      </c>
      <c r="F79" s="133" t="e">
        <f t="shared" si="4"/>
        <v>#VALUE!</v>
      </c>
      <c r="G79" s="184" t="e">
        <f t="shared" si="5"/>
        <v>#VALUE!</v>
      </c>
      <c r="H79" s="133"/>
      <c r="J79" s="128"/>
      <c r="M79" s="120"/>
      <c r="N79" s="149"/>
      <c r="U79" s="128">
        <v>2</v>
      </c>
      <c r="V79" s="128">
        <v>25</v>
      </c>
      <c r="W79" s="128">
        <v>9</v>
      </c>
      <c r="X79" s="128">
        <v>23</v>
      </c>
      <c r="Y79" s="128">
        <v>32</v>
      </c>
      <c r="AA79" s="128">
        <v>23</v>
      </c>
      <c r="AD79" s="128">
        <v>22</v>
      </c>
      <c r="AE79" s="128">
        <v>23</v>
      </c>
      <c r="AH79" s="128">
        <v>21</v>
      </c>
      <c r="AJ79" s="128">
        <v>36</v>
      </c>
      <c r="AQ79" s="128">
        <v>13</v>
      </c>
      <c r="AR79" s="128">
        <v>21</v>
      </c>
      <c r="AS79" s="147">
        <v>0</v>
      </c>
      <c r="AT79" s="128">
        <v>10</v>
      </c>
    </row>
    <row r="80" spans="1:46" ht="9.9499999999999993" customHeight="1" x14ac:dyDescent="0.2">
      <c r="A80" s="142" t="str">
        <f t="shared" si="3"/>
        <v/>
      </c>
      <c r="B80" s="132" t="str">
        <f>IF(Bot!A42="","",Bot!A42)</f>
        <v/>
      </c>
      <c r="C80" s="218" t="str">
        <f>IF($B79="","",'3Scont'!GE48)</f>
        <v/>
      </c>
      <c r="D80" s="219" t="str">
        <f>IF(B79="","",'3Scont'!GF48)</f>
        <v/>
      </c>
      <c r="E80" s="133" t="e">
        <f>'3Scont'!K48</f>
        <v>#VALUE!</v>
      </c>
      <c r="F80" s="133" t="e">
        <f t="shared" si="4"/>
        <v>#VALUE!</v>
      </c>
      <c r="G80" s="184" t="e">
        <f t="shared" si="5"/>
        <v>#VALUE!</v>
      </c>
      <c r="H80" s="133"/>
      <c r="J80" s="128"/>
      <c r="M80" s="120"/>
      <c r="N80" s="149"/>
      <c r="U80" s="128">
        <v>16</v>
      </c>
      <c r="V80" s="128">
        <v>2</v>
      </c>
      <c r="W80" s="128">
        <v>1</v>
      </c>
      <c r="X80" s="128">
        <v>29</v>
      </c>
      <c r="Y80" s="128">
        <v>20</v>
      </c>
      <c r="AA80" s="128">
        <v>29</v>
      </c>
      <c r="AD80" s="128">
        <v>4</v>
      </c>
      <c r="AE80" s="128">
        <v>12</v>
      </c>
      <c r="AH80" s="128">
        <v>4</v>
      </c>
      <c r="AJ80" s="128">
        <v>29</v>
      </c>
      <c r="AQ80" s="128">
        <v>4</v>
      </c>
      <c r="AR80" s="128">
        <v>3</v>
      </c>
      <c r="AS80" s="147">
        <v>10</v>
      </c>
      <c r="AT80" s="128">
        <v>19</v>
      </c>
    </row>
    <row r="81" spans="1:46" ht="9.9499999999999993" customHeight="1" x14ac:dyDescent="0.2">
      <c r="A81" s="142" t="str">
        <f t="shared" si="3"/>
        <v/>
      </c>
      <c r="B81" s="132" t="str">
        <f>IF(Bot!A43="","",Bot!A43)</f>
        <v/>
      </c>
      <c r="C81" s="218" t="str">
        <f>IF($B80="","",'3Scont'!GE49)</f>
        <v/>
      </c>
      <c r="D81" s="219" t="str">
        <f>IF(B80="","",'3Scont'!GF49)</f>
        <v/>
      </c>
      <c r="E81" s="133" t="e">
        <f>'3Scont'!K49</f>
        <v>#VALUE!</v>
      </c>
      <c r="F81" s="133" t="e">
        <f t="shared" si="4"/>
        <v>#VALUE!</v>
      </c>
      <c r="G81" s="184" t="e">
        <f t="shared" si="5"/>
        <v>#VALUE!</v>
      </c>
      <c r="H81" s="133"/>
      <c r="J81" s="128"/>
      <c r="M81" s="120"/>
      <c r="N81" s="149"/>
      <c r="U81" s="128">
        <v>29</v>
      </c>
      <c r="V81" s="128">
        <v>17</v>
      </c>
      <c r="W81" s="128">
        <v>26</v>
      </c>
      <c r="X81" s="128">
        <v>29</v>
      </c>
      <c r="Y81" s="128">
        <v>0</v>
      </c>
      <c r="AA81" s="128">
        <v>29</v>
      </c>
      <c r="AD81" s="128">
        <v>9</v>
      </c>
      <c r="AE81" s="128">
        <v>26</v>
      </c>
      <c r="AH81" s="128">
        <v>10</v>
      </c>
      <c r="AJ81" s="128">
        <v>13</v>
      </c>
      <c r="AQ81" s="128">
        <v>14</v>
      </c>
      <c r="AR81" s="128">
        <v>34</v>
      </c>
      <c r="AS81" s="147">
        <v>3</v>
      </c>
      <c r="AT81" s="128">
        <v>20</v>
      </c>
    </row>
    <row r="82" spans="1:46" ht="9.9499999999999993" customHeight="1" x14ac:dyDescent="0.2">
      <c r="A82" s="142" t="str">
        <f t="shared" si="3"/>
        <v/>
      </c>
      <c r="B82" s="132" t="str">
        <f>IF(Bot!A44="","",Bot!A44)</f>
        <v/>
      </c>
      <c r="C82" s="218" t="str">
        <f>IF($B81="","",'3Scont'!GE50)</f>
        <v/>
      </c>
      <c r="D82" s="219" t="str">
        <f>IF(B81="","",'3Scont'!GF50)</f>
        <v/>
      </c>
      <c r="E82" s="133" t="e">
        <f>'3Scont'!K50</f>
        <v>#VALUE!</v>
      </c>
      <c r="F82" s="133" t="e">
        <f t="shared" si="4"/>
        <v>#VALUE!</v>
      </c>
      <c r="G82" s="184" t="e">
        <f t="shared" si="5"/>
        <v>#VALUE!</v>
      </c>
      <c r="H82" s="133"/>
      <c r="J82" s="128"/>
      <c r="M82" s="120"/>
      <c r="N82" s="149"/>
      <c r="U82" s="128">
        <v>12</v>
      </c>
      <c r="V82" s="128">
        <v>32</v>
      </c>
      <c r="W82" s="128">
        <v>31</v>
      </c>
      <c r="X82" s="128">
        <v>10</v>
      </c>
      <c r="Y82" s="128">
        <v>14</v>
      </c>
      <c r="AA82" s="128">
        <v>10</v>
      </c>
      <c r="AD82" s="128">
        <v>1</v>
      </c>
      <c r="AE82" s="128">
        <v>16</v>
      </c>
      <c r="AH82" s="128">
        <v>33</v>
      </c>
      <c r="AJ82" s="128">
        <v>33</v>
      </c>
      <c r="AQ82" s="128">
        <v>1</v>
      </c>
      <c r="AR82" s="128">
        <v>29</v>
      </c>
      <c r="AS82" s="147">
        <v>12</v>
      </c>
      <c r="AT82" s="128">
        <v>34</v>
      </c>
    </row>
    <row r="83" spans="1:46" ht="9.9499999999999993" customHeight="1" x14ac:dyDescent="0.2">
      <c r="A83" s="142" t="str">
        <f t="shared" si="3"/>
        <v/>
      </c>
      <c r="B83" s="132" t="str">
        <f>IF(Bot!A45="","",Bot!A45)</f>
        <v/>
      </c>
      <c r="C83" s="218" t="str">
        <f>IF($B82="","",'3Scont'!GE51)</f>
        <v/>
      </c>
      <c r="D83" s="219" t="str">
        <f>IF(B82="","",'3Scont'!GF51)</f>
        <v/>
      </c>
      <c r="E83" s="133" t="e">
        <f>'3Scont'!K51</f>
        <v>#VALUE!</v>
      </c>
      <c r="F83" s="133" t="e">
        <f t="shared" si="4"/>
        <v>#VALUE!</v>
      </c>
      <c r="G83" s="184" t="e">
        <f t="shared" si="5"/>
        <v>#VALUE!</v>
      </c>
      <c r="H83" s="133"/>
      <c r="J83" s="128"/>
      <c r="M83" s="120"/>
      <c r="N83" s="149"/>
      <c r="U83" s="128">
        <v>32</v>
      </c>
      <c r="V83" s="128">
        <v>7</v>
      </c>
      <c r="W83" s="128">
        <v>5</v>
      </c>
      <c r="X83" s="128">
        <v>1</v>
      </c>
      <c r="Y83" s="128">
        <v>22</v>
      </c>
      <c r="AA83" s="128">
        <v>1</v>
      </c>
      <c r="AD83" s="128">
        <v>13</v>
      </c>
      <c r="AE83" s="128">
        <v>4</v>
      </c>
      <c r="AH83" s="128">
        <v>6</v>
      </c>
      <c r="AJ83" s="128">
        <v>17</v>
      </c>
      <c r="AQ83" s="128">
        <v>22</v>
      </c>
      <c r="AR83" s="128">
        <v>33</v>
      </c>
      <c r="AS83" s="147">
        <v>6</v>
      </c>
      <c r="AT83" s="128">
        <v>23</v>
      </c>
    </row>
    <row r="84" spans="1:46" ht="9.9499999999999993" customHeight="1" x14ac:dyDescent="0.2">
      <c r="A84" s="142" t="str">
        <f t="shared" si="3"/>
        <v/>
      </c>
      <c r="B84" s="132" t="str">
        <f>IF(Bot!A46="","",Bot!A46)</f>
        <v/>
      </c>
      <c r="C84" s="218" t="str">
        <f>IF($B83="","",'3Scont'!GE52)</f>
        <v/>
      </c>
      <c r="D84" s="219" t="str">
        <f>IF(B83="","",'3Scont'!GF52)</f>
        <v/>
      </c>
      <c r="E84" s="133" t="e">
        <f>'3Scont'!K52</f>
        <v>#VALUE!</v>
      </c>
      <c r="F84" s="133" t="e">
        <f t="shared" si="4"/>
        <v>#VALUE!</v>
      </c>
      <c r="G84" s="184" t="e">
        <f t="shared" si="5"/>
        <v>#VALUE!</v>
      </c>
      <c r="H84" s="133"/>
      <c r="J84" s="128"/>
      <c r="M84" s="120"/>
      <c r="N84" s="149"/>
      <c r="U84" s="128">
        <v>28</v>
      </c>
      <c r="V84" s="128">
        <v>24</v>
      </c>
      <c r="W84" s="128">
        <v>0</v>
      </c>
      <c r="X84" s="128">
        <v>16</v>
      </c>
      <c r="Y84" s="128">
        <v>34</v>
      </c>
      <c r="AA84" s="128">
        <v>16</v>
      </c>
      <c r="AD84" s="128">
        <v>11</v>
      </c>
      <c r="AE84" s="128">
        <v>28</v>
      </c>
      <c r="AH84" s="128">
        <v>36</v>
      </c>
      <c r="AJ84" s="128">
        <v>4</v>
      </c>
      <c r="AQ84" s="128">
        <v>3</v>
      </c>
      <c r="AR84" s="128">
        <v>5</v>
      </c>
      <c r="AS84" s="147">
        <v>4</v>
      </c>
      <c r="AT84" s="128">
        <v>16</v>
      </c>
    </row>
    <row r="85" spans="1:46" ht="9.9499999999999993" customHeight="1" x14ac:dyDescent="0.2">
      <c r="A85" s="142" t="str">
        <f t="shared" si="3"/>
        <v/>
      </c>
      <c r="B85" s="132" t="str">
        <f>IF(Bot!A47="","",Bot!A47)</f>
        <v/>
      </c>
      <c r="C85" s="218" t="str">
        <f>IF($B84="","",'3Scont'!GE53)</f>
        <v/>
      </c>
      <c r="D85" s="219" t="str">
        <f>IF(B84="","",'3Scont'!GF53)</f>
        <v/>
      </c>
      <c r="E85" s="133" t="e">
        <f>'3Scont'!K53</f>
        <v>#VALUE!</v>
      </c>
      <c r="F85" s="133" t="e">
        <f t="shared" si="4"/>
        <v>#VALUE!</v>
      </c>
      <c r="G85" s="184" t="e">
        <f t="shared" si="5"/>
        <v>#VALUE!</v>
      </c>
      <c r="H85" s="133"/>
      <c r="J85" s="128"/>
      <c r="M85" s="120"/>
      <c r="N85" s="149"/>
      <c r="U85" s="128">
        <v>33</v>
      </c>
      <c r="V85" s="128">
        <v>12</v>
      </c>
      <c r="W85" s="128">
        <v>24</v>
      </c>
      <c r="X85" s="128">
        <v>2</v>
      </c>
      <c r="Y85" s="128">
        <v>23</v>
      </c>
      <c r="AA85" s="128">
        <v>2</v>
      </c>
      <c r="AD85" s="128">
        <v>24</v>
      </c>
      <c r="AE85" s="128">
        <v>35</v>
      </c>
      <c r="AH85" s="128">
        <v>16</v>
      </c>
      <c r="AJ85" s="128">
        <v>27</v>
      </c>
      <c r="AQ85" s="128">
        <v>20</v>
      </c>
      <c r="AR85" s="128">
        <v>12</v>
      </c>
      <c r="AS85" s="147">
        <v>18</v>
      </c>
      <c r="AT85" s="128">
        <v>7</v>
      </c>
    </row>
    <row r="86" spans="1:46" ht="9.9499999999999993" customHeight="1" x14ac:dyDescent="0.2">
      <c r="A86" s="142" t="str">
        <f t="shared" si="3"/>
        <v/>
      </c>
      <c r="B86" s="132" t="str">
        <f>IF(Bot!A48="","",Bot!A48)</f>
        <v/>
      </c>
      <c r="C86" s="218" t="str">
        <f>IF($B85="","",'3Scont'!GE54)</f>
        <v/>
      </c>
      <c r="D86" s="219" t="str">
        <f>IF(B85="","",'3Scont'!GF54)</f>
        <v/>
      </c>
      <c r="E86" s="133" t="e">
        <f>'3Scont'!K54</f>
        <v>#VALUE!</v>
      </c>
      <c r="F86" s="133" t="e">
        <f t="shared" si="4"/>
        <v>#VALUE!</v>
      </c>
      <c r="G86" s="184" t="e">
        <f t="shared" si="5"/>
        <v>#VALUE!</v>
      </c>
      <c r="H86" s="133"/>
      <c r="J86" s="128"/>
      <c r="M86" s="120"/>
      <c r="N86" s="149"/>
      <c r="U86" s="128">
        <v>22</v>
      </c>
      <c r="V86" s="128">
        <v>23</v>
      </c>
      <c r="W86" s="128">
        <v>9</v>
      </c>
      <c r="X86" s="128">
        <v>23</v>
      </c>
      <c r="Y86" s="128">
        <v>15</v>
      </c>
      <c r="AA86" s="128">
        <v>23</v>
      </c>
      <c r="AD86" s="128">
        <v>22</v>
      </c>
      <c r="AE86" s="128">
        <v>27</v>
      </c>
      <c r="AH86" s="128">
        <v>10</v>
      </c>
      <c r="AJ86" s="128">
        <v>11</v>
      </c>
      <c r="AQ86" s="128">
        <v>35</v>
      </c>
      <c r="AR86" s="128">
        <v>24</v>
      </c>
      <c r="AS86" s="147">
        <v>24</v>
      </c>
      <c r="AT86" s="128">
        <v>0</v>
      </c>
    </row>
    <row r="87" spans="1:46" ht="9.9499999999999993" customHeight="1" x14ac:dyDescent="0.2">
      <c r="A87" s="142" t="str">
        <f t="shared" si="3"/>
        <v/>
      </c>
      <c r="B87" s="132" t="str">
        <f>IF(Bot!A49="","",Bot!A49)</f>
        <v/>
      </c>
      <c r="C87" s="218" t="str">
        <f>IF($B86="","",'3Scont'!GE55)</f>
        <v/>
      </c>
      <c r="D87" s="219" t="str">
        <f>IF(B86="","",'3Scont'!GF55)</f>
        <v/>
      </c>
      <c r="E87" s="133" t="e">
        <f>'3Scont'!K55</f>
        <v>#VALUE!</v>
      </c>
      <c r="F87" s="133" t="e">
        <f t="shared" si="4"/>
        <v>#VALUE!</v>
      </c>
      <c r="G87" s="184" t="e">
        <f t="shared" si="5"/>
        <v>#VALUE!</v>
      </c>
      <c r="H87" s="133"/>
      <c r="J87" s="128"/>
      <c r="M87" s="120"/>
      <c r="N87" s="149"/>
      <c r="U87" s="128">
        <v>0</v>
      </c>
      <c r="V87" s="128">
        <v>4</v>
      </c>
      <c r="W87" s="128">
        <v>5</v>
      </c>
      <c r="X87" s="128">
        <v>11</v>
      </c>
      <c r="Y87" s="128">
        <v>10</v>
      </c>
      <c r="AA87" s="128">
        <v>11</v>
      </c>
      <c r="AD87" s="128">
        <v>31</v>
      </c>
      <c r="AE87" s="128">
        <v>27</v>
      </c>
      <c r="AH87" s="128">
        <v>29</v>
      </c>
      <c r="AJ87" s="128">
        <v>19</v>
      </c>
      <c r="AQ87" s="128">
        <v>5</v>
      </c>
      <c r="AR87" s="128">
        <v>3</v>
      </c>
      <c r="AS87" s="147">
        <v>6</v>
      </c>
      <c r="AT87" s="128">
        <v>32</v>
      </c>
    </row>
    <row r="88" spans="1:46" ht="9.9499999999999993" customHeight="1" x14ac:dyDescent="0.2">
      <c r="A88" s="142" t="str">
        <f t="shared" si="3"/>
        <v/>
      </c>
      <c r="B88" s="132" t="str">
        <f>IF(Bot!A50="","",Bot!A50)</f>
        <v/>
      </c>
      <c r="C88" s="218" t="str">
        <f>IF($B87="","",'3Scont'!GE56)</f>
        <v/>
      </c>
      <c r="D88" s="219" t="str">
        <f>IF(B87="","",'3Scont'!GF56)</f>
        <v/>
      </c>
      <c r="E88" s="133" t="e">
        <f>'3Scont'!K56</f>
        <v>#VALUE!</v>
      </c>
      <c r="F88" s="133" t="e">
        <f t="shared" si="4"/>
        <v>#VALUE!</v>
      </c>
      <c r="G88" s="184" t="e">
        <f t="shared" si="5"/>
        <v>#VALUE!</v>
      </c>
      <c r="H88" s="133"/>
      <c r="J88" s="128"/>
      <c r="M88" s="120"/>
      <c r="N88" s="149"/>
      <c r="U88" s="128">
        <v>21</v>
      </c>
      <c r="V88" s="128">
        <v>20</v>
      </c>
      <c r="W88" s="128">
        <v>26</v>
      </c>
      <c r="X88" s="128">
        <v>21</v>
      </c>
      <c r="Y88" s="128">
        <v>26</v>
      </c>
      <c r="AA88" s="128">
        <v>21</v>
      </c>
      <c r="AD88" s="128">
        <v>8</v>
      </c>
      <c r="AE88" s="128">
        <v>16</v>
      </c>
      <c r="AH88" s="128">
        <v>13</v>
      </c>
      <c r="AJ88" s="128">
        <v>26</v>
      </c>
      <c r="AQ88" s="128">
        <v>16</v>
      </c>
      <c r="AR88" s="128">
        <v>15</v>
      </c>
      <c r="AS88" s="147">
        <v>19</v>
      </c>
      <c r="AT88" s="128">
        <v>29</v>
      </c>
    </row>
    <row r="89" spans="1:46" ht="9.9499999999999993" customHeight="1" x14ac:dyDescent="0.2">
      <c r="A89" s="142" t="str">
        <f t="shared" si="3"/>
        <v/>
      </c>
      <c r="B89" s="132" t="str">
        <f>IF(Bot!A51="","",Bot!A51)</f>
        <v/>
      </c>
      <c r="C89" s="218" t="str">
        <f>IF($B88="","",'3Scont'!GE57)</f>
        <v/>
      </c>
      <c r="D89" s="219" t="str">
        <f>IF(B88="","",'3Scont'!GF57)</f>
        <v/>
      </c>
      <c r="E89" s="133" t="e">
        <f>'3Scont'!K57</f>
        <v>#VALUE!</v>
      </c>
      <c r="F89" s="133" t="e">
        <f t="shared" si="4"/>
        <v>#VALUE!</v>
      </c>
      <c r="G89" s="184" t="e">
        <f t="shared" si="5"/>
        <v>#VALUE!</v>
      </c>
      <c r="H89" s="133"/>
      <c r="J89" s="128"/>
      <c r="M89" s="120"/>
      <c r="N89" s="149"/>
      <c r="U89" s="128">
        <v>21</v>
      </c>
      <c r="V89" s="128">
        <v>16</v>
      </c>
      <c r="W89" s="128">
        <v>19</v>
      </c>
      <c r="X89" s="128">
        <v>0</v>
      </c>
      <c r="Y89" s="128">
        <v>23</v>
      </c>
      <c r="AA89" s="128">
        <v>0</v>
      </c>
      <c r="AD89" s="128">
        <v>31</v>
      </c>
      <c r="AE89" s="128">
        <v>4</v>
      </c>
      <c r="AH89" s="128">
        <v>27</v>
      </c>
      <c r="AJ89" s="128">
        <v>11</v>
      </c>
      <c r="AQ89" s="128">
        <v>10</v>
      </c>
      <c r="AR89" s="128">
        <v>11</v>
      </c>
      <c r="AS89" s="147">
        <v>31</v>
      </c>
    </row>
    <row r="90" spans="1:46" ht="9.9499999999999993" customHeight="1" x14ac:dyDescent="0.2">
      <c r="A90" s="142" t="str">
        <f t="shared" si="3"/>
        <v/>
      </c>
      <c r="B90" s="132" t="str">
        <f>IF(Bot!A52="","",Bot!A52)</f>
        <v/>
      </c>
      <c r="C90" s="218" t="str">
        <f>IF($B89="","",'3Scont'!GE58)</f>
        <v/>
      </c>
      <c r="D90" s="219" t="str">
        <f>IF(B89="","",'3Scont'!GF58)</f>
        <v/>
      </c>
      <c r="E90" s="133" t="e">
        <f>'3Scont'!K58</f>
        <v>#VALUE!</v>
      </c>
      <c r="F90" s="133" t="e">
        <f t="shared" si="4"/>
        <v>#VALUE!</v>
      </c>
      <c r="G90" s="184" t="e">
        <f t="shared" si="5"/>
        <v>#VALUE!</v>
      </c>
      <c r="H90" s="133"/>
      <c r="J90" s="128"/>
      <c r="M90" s="120"/>
      <c r="N90" s="149"/>
      <c r="U90" s="128">
        <v>10</v>
      </c>
      <c r="V90" s="128">
        <v>18</v>
      </c>
      <c r="W90" s="128">
        <v>13</v>
      </c>
      <c r="X90" s="128">
        <v>7</v>
      </c>
      <c r="Y90" s="128">
        <v>14</v>
      </c>
      <c r="AA90" s="128">
        <v>7</v>
      </c>
      <c r="AD90" s="128">
        <v>17</v>
      </c>
      <c r="AE90" s="128">
        <v>0</v>
      </c>
      <c r="AH90" s="128">
        <v>12</v>
      </c>
      <c r="AJ90" s="128">
        <v>13</v>
      </c>
      <c r="AQ90" s="128">
        <v>32</v>
      </c>
      <c r="AR90" s="128">
        <v>32</v>
      </c>
      <c r="AS90" s="147">
        <v>10</v>
      </c>
    </row>
    <row r="91" spans="1:46" ht="9.9499999999999993" customHeight="1" x14ac:dyDescent="0.2">
      <c r="A91" s="142" t="str">
        <f t="shared" si="3"/>
        <v/>
      </c>
      <c r="B91" s="132" t="str">
        <f>IF(Bot!A53="","",Bot!A53)</f>
        <v/>
      </c>
      <c r="C91" s="218" t="str">
        <f>IF($B90="","",'3Scont'!GE59)</f>
        <v/>
      </c>
      <c r="D91" s="219" t="str">
        <f>IF(B90="","",'3Scont'!GF59)</f>
        <v/>
      </c>
      <c r="E91" s="133" t="e">
        <f>'3Scont'!K59</f>
        <v>#VALUE!</v>
      </c>
      <c r="F91" s="133" t="e">
        <f t="shared" si="4"/>
        <v>#VALUE!</v>
      </c>
      <c r="G91" s="184" t="e">
        <f t="shared" si="5"/>
        <v>#VALUE!</v>
      </c>
      <c r="H91" s="133"/>
      <c r="J91" s="128"/>
      <c r="M91" s="120"/>
      <c r="N91" s="149"/>
      <c r="U91" s="128">
        <v>8</v>
      </c>
      <c r="V91" s="128">
        <v>15</v>
      </c>
      <c r="W91" s="128">
        <v>30</v>
      </c>
      <c r="X91" s="128">
        <v>25</v>
      </c>
      <c r="Y91" s="128">
        <v>32</v>
      </c>
      <c r="AA91" s="128">
        <v>25</v>
      </c>
      <c r="AD91" s="128">
        <v>5</v>
      </c>
      <c r="AE91" s="128">
        <v>0</v>
      </c>
      <c r="AH91" s="128">
        <v>18</v>
      </c>
      <c r="AJ91" s="128">
        <v>31</v>
      </c>
      <c r="AQ91" s="128">
        <v>20</v>
      </c>
      <c r="AR91" s="128">
        <v>15</v>
      </c>
      <c r="AS91" s="147">
        <v>15</v>
      </c>
    </row>
    <row r="92" spans="1:46" ht="9.9499999999999993" customHeight="1" x14ac:dyDescent="0.2">
      <c r="A92" s="142" t="str">
        <f t="shared" si="3"/>
        <v/>
      </c>
      <c r="B92" s="132" t="str">
        <f>IF(Bot!A54="","",Bot!A54)</f>
        <v/>
      </c>
      <c r="C92" s="218" t="str">
        <f>IF($B91="","",'3Scont'!GE60)</f>
        <v/>
      </c>
      <c r="D92" s="219" t="str">
        <f>IF(B91="","",'3Scont'!GF60)</f>
        <v/>
      </c>
      <c r="E92" s="133" t="e">
        <f>'3Scont'!K60</f>
        <v>#VALUE!</v>
      </c>
      <c r="F92" s="133" t="e">
        <f t="shared" si="4"/>
        <v>#VALUE!</v>
      </c>
      <c r="G92" s="184" t="e">
        <f t="shared" si="5"/>
        <v>#VALUE!</v>
      </c>
      <c r="H92" s="133"/>
      <c r="J92" s="128"/>
      <c r="M92" s="120"/>
      <c r="N92" s="149"/>
      <c r="U92" s="128">
        <v>5</v>
      </c>
      <c r="V92" s="128">
        <v>35</v>
      </c>
      <c r="W92" s="128">
        <v>8</v>
      </c>
      <c r="X92" s="128">
        <v>0</v>
      </c>
      <c r="Y92" s="128">
        <v>30</v>
      </c>
      <c r="AA92" s="128">
        <v>0</v>
      </c>
      <c r="AD92" s="128">
        <v>36</v>
      </c>
      <c r="AE92" s="128">
        <v>17</v>
      </c>
      <c r="AH92" s="128">
        <v>23</v>
      </c>
      <c r="AJ92" s="128">
        <v>13</v>
      </c>
      <c r="AQ92" s="128">
        <v>36</v>
      </c>
      <c r="AR92" s="128">
        <v>3</v>
      </c>
      <c r="AS92" s="147">
        <v>16</v>
      </c>
    </row>
    <row r="93" spans="1:46" ht="9.9499999999999993" customHeight="1" x14ac:dyDescent="0.2">
      <c r="A93" s="142" t="str">
        <f t="shared" si="3"/>
        <v/>
      </c>
      <c r="B93" s="132" t="str">
        <f>IF(Bot!A55="","",Bot!A55)</f>
        <v/>
      </c>
      <c r="C93" s="218" t="str">
        <f>IF($B92="","",'3Scont'!GE61)</f>
        <v/>
      </c>
      <c r="D93" s="219" t="str">
        <f>IF(B92="","",'3Scont'!GF61)</f>
        <v/>
      </c>
      <c r="E93" s="133" t="e">
        <f>'3Scont'!K61</f>
        <v>#VALUE!</v>
      </c>
      <c r="F93" s="133" t="e">
        <f t="shared" si="4"/>
        <v>#VALUE!</v>
      </c>
      <c r="G93" s="184" t="e">
        <f t="shared" si="5"/>
        <v>#VALUE!</v>
      </c>
      <c r="H93" s="133"/>
      <c r="J93" s="128"/>
      <c r="M93" s="120"/>
      <c r="N93" s="149"/>
      <c r="U93" s="128">
        <v>2</v>
      </c>
      <c r="V93" s="128">
        <v>17</v>
      </c>
      <c r="W93" s="128">
        <v>27</v>
      </c>
      <c r="X93" s="128">
        <v>23</v>
      </c>
      <c r="Y93" s="128">
        <v>27</v>
      </c>
      <c r="AA93" s="128">
        <v>23</v>
      </c>
      <c r="AD93" s="128">
        <v>29</v>
      </c>
      <c r="AE93" s="128">
        <v>32</v>
      </c>
      <c r="AH93" s="128">
        <v>30</v>
      </c>
      <c r="AJ93" s="128">
        <v>32</v>
      </c>
      <c r="AQ93" s="128">
        <v>14</v>
      </c>
      <c r="AR93" s="128">
        <v>15</v>
      </c>
      <c r="AS93" s="147">
        <v>6</v>
      </c>
    </row>
    <row r="94" spans="1:46" ht="9.9499999999999993" customHeight="1" x14ac:dyDescent="0.2">
      <c r="A94" s="142" t="str">
        <f t="shared" si="3"/>
        <v/>
      </c>
      <c r="B94" s="132" t="str">
        <f>IF(Bot!A56="","",Bot!A56)</f>
        <v/>
      </c>
      <c r="C94" s="218" t="str">
        <f>IF($B93="","",'3Scont'!GE62)</f>
        <v/>
      </c>
      <c r="D94" s="219" t="str">
        <f>IF(B93="","",'3Scont'!GF62)</f>
        <v/>
      </c>
      <c r="E94" s="133" t="e">
        <f>'3Scont'!K62</f>
        <v>#VALUE!</v>
      </c>
      <c r="F94" s="133" t="e">
        <f t="shared" si="4"/>
        <v>#VALUE!</v>
      </c>
      <c r="G94" s="184" t="e">
        <f t="shared" si="5"/>
        <v>#VALUE!</v>
      </c>
      <c r="H94" s="133"/>
      <c r="J94" s="128"/>
      <c r="M94" s="120"/>
      <c r="N94" s="149"/>
      <c r="U94" s="128">
        <v>17</v>
      </c>
      <c r="V94" s="128">
        <v>22</v>
      </c>
      <c r="W94" s="128">
        <v>17</v>
      </c>
      <c r="X94" s="128">
        <v>27</v>
      </c>
      <c r="Y94" s="128">
        <v>13</v>
      </c>
      <c r="AA94" s="128">
        <v>27</v>
      </c>
      <c r="AD94" s="128">
        <v>16</v>
      </c>
      <c r="AE94" s="128">
        <v>32</v>
      </c>
      <c r="AH94" s="128">
        <v>12</v>
      </c>
      <c r="AJ94" s="128">
        <v>30</v>
      </c>
      <c r="AQ94" s="128">
        <v>19</v>
      </c>
      <c r="AR94" s="128">
        <v>20</v>
      </c>
      <c r="AS94" s="147">
        <v>12</v>
      </c>
    </row>
    <row r="95" spans="1:46" ht="9.9499999999999993" customHeight="1" x14ac:dyDescent="0.2">
      <c r="A95" s="142" t="str">
        <f t="shared" si="3"/>
        <v/>
      </c>
      <c r="B95" s="132" t="str">
        <f>IF(Bot!A57="","",Bot!A57)</f>
        <v/>
      </c>
      <c r="C95" s="218" t="str">
        <f>IF($B94="","",'3Scont'!GE63)</f>
        <v/>
      </c>
      <c r="D95" s="219" t="str">
        <f>IF(B94="","",'3Scont'!GF63)</f>
        <v/>
      </c>
      <c r="E95" s="133" t="e">
        <f>'3Scont'!K63</f>
        <v>#VALUE!</v>
      </c>
      <c r="F95" s="133" t="e">
        <f t="shared" si="4"/>
        <v>#VALUE!</v>
      </c>
      <c r="G95" s="184" t="e">
        <f t="shared" si="5"/>
        <v>#VALUE!</v>
      </c>
      <c r="H95" s="133"/>
      <c r="J95" s="128"/>
      <c r="M95" s="120"/>
      <c r="N95" s="149"/>
      <c r="U95" s="128">
        <v>6</v>
      </c>
      <c r="V95" s="128">
        <v>15</v>
      </c>
      <c r="W95" s="128">
        <v>35</v>
      </c>
      <c r="X95" s="128">
        <v>10</v>
      </c>
      <c r="Y95" s="128">
        <v>6</v>
      </c>
      <c r="AA95" s="128">
        <v>10</v>
      </c>
      <c r="AD95" s="128">
        <v>28</v>
      </c>
      <c r="AE95" s="128">
        <v>19</v>
      </c>
      <c r="AH95" s="128">
        <v>30</v>
      </c>
      <c r="AJ95" s="128">
        <v>4</v>
      </c>
      <c r="AQ95" s="128">
        <v>26</v>
      </c>
      <c r="AR95" s="128">
        <v>6</v>
      </c>
      <c r="AS95" s="147">
        <v>12</v>
      </c>
    </row>
    <row r="96" spans="1:46" ht="9.9499999999999993" customHeight="1" x14ac:dyDescent="0.2">
      <c r="A96" s="142" t="str">
        <f t="shared" si="3"/>
        <v/>
      </c>
      <c r="B96" s="132" t="str">
        <f>IF(Bot!A58="","",Bot!A58)</f>
        <v/>
      </c>
      <c r="C96" s="218" t="str">
        <f>IF($B95="","",'3Scont'!GE64)</f>
        <v/>
      </c>
      <c r="D96" s="219" t="str">
        <f>IF(B95="","",'3Scont'!GF64)</f>
        <v/>
      </c>
      <c r="E96" s="133" t="e">
        <f>'3Scont'!K64</f>
        <v>#VALUE!</v>
      </c>
      <c r="F96" s="133" t="e">
        <f t="shared" si="4"/>
        <v>#VALUE!</v>
      </c>
      <c r="G96" s="184" t="e">
        <f t="shared" si="5"/>
        <v>#VALUE!</v>
      </c>
      <c r="H96" s="133"/>
      <c r="J96" s="128"/>
      <c r="M96" s="120"/>
      <c r="N96" s="149"/>
      <c r="U96" s="128">
        <v>26</v>
      </c>
      <c r="V96" s="128">
        <v>15</v>
      </c>
      <c r="W96" s="128">
        <v>36</v>
      </c>
      <c r="X96" s="128">
        <v>26</v>
      </c>
      <c r="Y96" s="128">
        <v>34</v>
      </c>
      <c r="AA96" s="128">
        <v>26</v>
      </c>
      <c r="AD96" s="128">
        <v>28</v>
      </c>
      <c r="AE96" s="128">
        <v>8</v>
      </c>
      <c r="AH96" s="128">
        <v>4</v>
      </c>
      <c r="AJ96" s="128">
        <v>8</v>
      </c>
      <c r="AQ96" s="128">
        <v>26</v>
      </c>
      <c r="AR96" s="128">
        <v>31</v>
      </c>
      <c r="AS96" s="147">
        <v>33</v>
      </c>
    </row>
    <row r="97" spans="1:45" ht="9.9499999999999993" customHeight="1" x14ac:dyDescent="0.2">
      <c r="A97" s="142" t="str">
        <f t="shared" si="3"/>
        <v/>
      </c>
      <c r="B97" s="132" t="str">
        <f>IF(Bot!A59="","",Bot!A59)</f>
        <v/>
      </c>
      <c r="C97" s="218" t="str">
        <f>IF($B96="","",'3Scont'!GE65)</f>
        <v/>
      </c>
      <c r="D97" s="219" t="str">
        <f>IF(B96="","",'3Scont'!GF65)</f>
        <v/>
      </c>
      <c r="E97" s="133" t="e">
        <f>'3Scont'!K65</f>
        <v>#VALUE!</v>
      </c>
      <c r="F97" s="133" t="e">
        <f t="shared" si="4"/>
        <v>#VALUE!</v>
      </c>
      <c r="G97" s="184" t="e">
        <f t="shared" si="5"/>
        <v>#VALUE!</v>
      </c>
      <c r="H97" s="133"/>
      <c r="J97" s="128"/>
      <c r="M97" s="120"/>
      <c r="N97" s="149"/>
      <c r="U97" s="128">
        <v>16</v>
      </c>
      <c r="V97" s="128">
        <v>17</v>
      </c>
      <c r="W97" s="128">
        <v>30</v>
      </c>
      <c r="X97" s="128">
        <v>31</v>
      </c>
      <c r="Y97" s="128">
        <v>32</v>
      </c>
      <c r="AA97" s="128">
        <v>31</v>
      </c>
      <c r="AD97" s="128">
        <v>21</v>
      </c>
      <c r="AE97" s="128">
        <v>0</v>
      </c>
      <c r="AH97" s="128">
        <v>24</v>
      </c>
      <c r="AJ97" s="128">
        <v>8</v>
      </c>
      <c r="AQ97" s="128">
        <v>18</v>
      </c>
      <c r="AR97" s="128">
        <v>12</v>
      </c>
      <c r="AS97" s="147">
        <v>28</v>
      </c>
    </row>
    <row r="98" spans="1:45" ht="9.9499999999999993" customHeight="1" x14ac:dyDescent="0.2">
      <c r="A98" s="142" t="str">
        <f t="shared" si="3"/>
        <v/>
      </c>
      <c r="B98" s="132" t="str">
        <f>IF(Bot!A60="","",Bot!A60)</f>
        <v/>
      </c>
      <c r="C98" s="218" t="str">
        <f>IF($B97="","",'3Scont'!GE66)</f>
        <v/>
      </c>
      <c r="D98" s="219" t="str">
        <f>IF(B97="","",'3Scont'!GF66)</f>
        <v/>
      </c>
      <c r="E98" s="133" t="e">
        <f>'3Scont'!K66</f>
        <v>#VALUE!</v>
      </c>
      <c r="F98" s="133" t="e">
        <f t="shared" si="4"/>
        <v>#VALUE!</v>
      </c>
      <c r="G98" s="184" t="e">
        <f t="shared" si="5"/>
        <v>#VALUE!</v>
      </c>
      <c r="H98" s="133"/>
      <c r="J98" s="128"/>
      <c r="M98" s="120"/>
      <c r="N98" s="149"/>
      <c r="U98" s="128">
        <v>34</v>
      </c>
      <c r="W98" s="128">
        <v>21</v>
      </c>
      <c r="X98" s="128">
        <v>34</v>
      </c>
      <c r="Y98" s="128">
        <v>14</v>
      </c>
      <c r="AA98" s="128">
        <v>34</v>
      </c>
      <c r="AD98" s="128">
        <v>26</v>
      </c>
      <c r="AE98" s="128">
        <v>34</v>
      </c>
      <c r="AH98" s="128">
        <v>6</v>
      </c>
      <c r="AJ98" s="128">
        <v>9</v>
      </c>
      <c r="AQ98" s="128">
        <v>13</v>
      </c>
      <c r="AR98" s="128">
        <v>20</v>
      </c>
      <c r="AS98" s="147">
        <v>32</v>
      </c>
    </row>
    <row r="99" spans="1:45" ht="9.9499999999999993" customHeight="1" x14ac:dyDescent="0.2">
      <c r="A99" s="142" t="str">
        <f t="shared" si="3"/>
        <v/>
      </c>
      <c r="B99" s="132" t="str">
        <f>IF(Bot!A61="","",Bot!A61)</f>
        <v/>
      </c>
      <c r="C99" s="218" t="str">
        <f>IF($B98="","",'3Scont'!GE67)</f>
        <v/>
      </c>
      <c r="D99" s="219" t="str">
        <f>IF(B98="","",'3Scont'!GF67)</f>
        <v/>
      </c>
      <c r="E99" s="133" t="e">
        <f>'3Scont'!K67</f>
        <v>#VALUE!</v>
      </c>
      <c r="F99" s="133" t="e">
        <f t="shared" si="4"/>
        <v>#VALUE!</v>
      </c>
      <c r="G99" s="184" t="e">
        <f t="shared" si="5"/>
        <v>#VALUE!</v>
      </c>
      <c r="H99" s="133"/>
      <c r="J99" s="128"/>
      <c r="M99" s="120"/>
      <c r="N99" s="149"/>
      <c r="U99" s="128">
        <v>29</v>
      </c>
      <c r="W99" s="128">
        <v>4</v>
      </c>
      <c r="X99" s="128">
        <v>24</v>
      </c>
      <c r="Y99" s="128">
        <v>3</v>
      </c>
      <c r="AA99" s="128">
        <v>24</v>
      </c>
      <c r="AD99" s="128">
        <v>24</v>
      </c>
      <c r="AE99" s="128">
        <v>24</v>
      </c>
      <c r="AH99" s="128">
        <v>13</v>
      </c>
      <c r="AJ99" s="128">
        <v>4</v>
      </c>
      <c r="AQ99" s="128">
        <v>21</v>
      </c>
      <c r="AR99" s="128">
        <v>29</v>
      </c>
      <c r="AS99" s="147">
        <v>22</v>
      </c>
    </row>
    <row r="100" spans="1:45" ht="9.9499999999999993" customHeight="1" x14ac:dyDescent="0.2">
      <c r="A100" s="142" t="str">
        <f t="shared" si="3"/>
        <v/>
      </c>
      <c r="B100" s="132" t="str">
        <f>IF(Bot!A62="","",Bot!A62)</f>
        <v/>
      </c>
      <c r="C100" s="218" t="str">
        <f>IF($B99="","",'3Scont'!GE68)</f>
        <v/>
      </c>
      <c r="D100" s="219" t="str">
        <f>IF(B99="","",'3Scont'!GF68)</f>
        <v/>
      </c>
      <c r="E100" s="133" t="e">
        <f>'3Scont'!K68</f>
        <v>#VALUE!</v>
      </c>
      <c r="F100" s="133" t="e">
        <f t="shared" si="4"/>
        <v>#VALUE!</v>
      </c>
      <c r="G100" s="184" t="e">
        <f t="shared" si="5"/>
        <v>#VALUE!</v>
      </c>
      <c r="H100" s="133"/>
      <c r="J100" s="128"/>
      <c r="M100" s="120"/>
      <c r="N100" s="149"/>
      <c r="U100" s="128">
        <v>25</v>
      </c>
      <c r="W100" s="128">
        <v>12</v>
      </c>
      <c r="X100" s="128">
        <v>36</v>
      </c>
      <c r="Y100" s="128">
        <v>26</v>
      </c>
      <c r="AA100" s="128">
        <v>36</v>
      </c>
      <c r="AD100" s="128">
        <v>0</v>
      </c>
      <c r="AE100" s="128">
        <v>16</v>
      </c>
      <c r="AH100" s="128">
        <v>34</v>
      </c>
      <c r="AJ100" s="128">
        <v>12</v>
      </c>
      <c r="AQ100" s="128">
        <v>16</v>
      </c>
      <c r="AR100" s="128">
        <v>7</v>
      </c>
      <c r="AS100" s="147">
        <v>4</v>
      </c>
    </row>
    <row r="101" spans="1:45" ht="9.9499999999999993" customHeight="1" x14ac:dyDescent="0.2">
      <c r="A101" s="142" t="str">
        <f t="shared" si="3"/>
        <v/>
      </c>
      <c r="B101" s="132" t="str">
        <f>IF(Bot!A63="","",Bot!A63)</f>
        <v/>
      </c>
      <c r="C101" s="218" t="str">
        <f>IF($B100="","",'3Scont'!GE69)</f>
        <v/>
      </c>
      <c r="D101" s="219" t="str">
        <f>IF(B100="","",'3Scont'!GF69)</f>
        <v/>
      </c>
      <c r="E101" s="133" t="e">
        <f>'3Scont'!K69</f>
        <v>#VALUE!</v>
      </c>
      <c r="F101" s="133" t="e">
        <f t="shared" si="4"/>
        <v>#VALUE!</v>
      </c>
      <c r="G101" s="184" t="e">
        <f t="shared" si="5"/>
        <v>#VALUE!</v>
      </c>
      <c r="H101" s="133"/>
      <c r="J101" s="128"/>
      <c r="M101" s="120"/>
      <c r="N101" s="149"/>
      <c r="U101" s="128">
        <v>6</v>
      </c>
      <c r="W101" s="128">
        <v>21</v>
      </c>
      <c r="X101" s="128">
        <v>9</v>
      </c>
      <c r="Y101" s="128">
        <v>27</v>
      </c>
      <c r="AA101" s="128">
        <v>9</v>
      </c>
      <c r="AD101" s="128">
        <v>3</v>
      </c>
      <c r="AE101" s="128">
        <v>17</v>
      </c>
      <c r="AH101" s="128">
        <v>15</v>
      </c>
      <c r="AJ101" s="128">
        <v>12</v>
      </c>
      <c r="AQ101" s="128">
        <v>21</v>
      </c>
      <c r="AR101" s="128">
        <v>1</v>
      </c>
      <c r="AS101" s="147">
        <v>7</v>
      </c>
    </row>
    <row r="102" spans="1:45" ht="9.9499999999999993" customHeight="1" x14ac:dyDescent="0.2">
      <c r="A102" s="142" t="str">
        <f t="shared" si="3"/>
        <v/>
      </c>
      <c r="B102" s="132" t="str">
        <f>IF(Bot!A64="","",Bot!A64)</f>
        <v/>
      </c>
      <c r="C102" s="218" t="str">
        <f>IF($B101="","",'3Scont'!GE70)</f>
        <v/>
      </c>
      <c r="D102" s="219" t="str">
        <f>IF(B101="","",'3Scont'!GF70)</f>
        <v/>
      </c>
      <c r="E102" s="133" t="e">
        <f>'3Scont'!K70</f>
        <v>#VALUE!</v>
      </c>
      <c r="F102" s="133" t="e">
        <f t="shared" si="4"/>
        <v>#VALUE!</v>
      </c>
      <c r="G102" s="184" t="e">
        <f t="shared" si="5"/>
        <v>#VALUE!</v>
      </c>
      <c r="H102" s="133"/>
      <c r="J102" s="128"/>
      <c r="M102" s="120"/>
      <c r="N102" s="149"/>
      <c r="U102" s="128">
        <v>3</v>
      </c>
      <c r="W102" s="128">
        <v>23</v>
      </c>
      <c r="X102" s="128">
        <v>21</v>
      </c>
      <c r="Y102" s="128">
        <v>20</v>
      </c>
      <c r="AA102" s="128">
        <v>21</v>
      </c>
      <c r="AD102" s="128">
        <v>6</v>
      </c>
      <c r="AE102" s="128">
        <v>15</v>
      </c>
      <c r="AH102" s="128">
        <v>3</v>
      </c>
      <c r="AJ102" s="128">
        <v>1</v>
      </c>
      <c r="AQ102" s="128">
        <v>12</v>
      </c>
      <c r="AR102" s="128">
        <v>8</v>
      </c>
      <c r="AS102" s="147">
        <v>13</v>
      </c>
    </row>
    <row r="103" spans="1:45" ht="9.9499999999999993" customHeight="1" x14ac:dyDescent="0.2">
      <c r="A103" s="142" t="str">
        <f t="shared" si="3"/>
        <v/>
      </c>
      <c r="B103" s="132" t="str">
        <f>IF(Bot!A65="","",Bot!A65)</f>
        <v/>
      </c>
      <c r="C103" s="218" t="str">
        <f>IF($B102="","",'3Scont'!GE71)</f>
        <v/>
      </c>
      <c r="D103" s="219" t="str">
        <f>IF(B102="","",'3Scont'!GF71)</f>
        <v/>
      </c>
      <c r="E103" s="133" t="e">
        <f>'3Scont'!K71</f>
        <v>#VALUE!</v>
      </c>
      <c r="F103" s="133" t="e">
        <f t="shared" si="4"/>
        <v>#VALUE!</v>
      </c>
      <c r="G103" s="184" t="e">
        <f t="shared" si="5"/>
        <v>#VALUE!</v>
      </c>
      <c r="H103" s="133"/>
      <c r="J103" s="128"/>
      <c r="M103" s="120"/>
      <c r="N103" s="149"/>
      <c r="U103" s="128">
        <v>27</v>
      </c>
      <c r="W103" s="128">
        <v>13</v>
      </c>
      <c r="X103" s="128">
        <v>1</v>
      </c>
      <c r="Y103" s="128">
        <v>13</v>
      </c>
      <c r="AA103" s="128">
        <v>1</v>
      </c>
      <c r="AD103" s="128">
        <v>33</v>
      </c>
      <c r="AE103" s="128">
        <v>26</v>
      </c>
      <c r="AH103" s="128">
        <v>31</v>
      </c>
      <c r="AJ103" s="128">
        <v>9</v>
      </c>
      <c r="AQ103" s="128">
        <v>31</v>
      </c>
      <c r="AR103" s="128">
        <v>0</v>
      </c>
      <c r="AS103" s="147">
        <v>27</v>
      </c>
    </row>
    <row r="104" spans="1:45" ht="9.9499999999999993" customHeight="1" x14ac:dyDescent="0.2">
      <c r="A104" s="142" t="str">
        <f t="shared" si="3"/>
        <v/>
      </c>
      <c r="B104" s="132" t="str">
        <f>IF(Bot!A66="","",Bot!A66)</f>
        <v/>
      </c>
      <c r="C104" s="218" t="str">
        <f>IF($B103="","",'3Scont'!GE72)</f>
        <v/>
      </c>
      <c r="D104" s="219" t="str">
        <f>IF(B103="","",'3Scont'!GF72)</f>
        <v/>
      </c>
      <c r="E104" s="133" t="e">
        <f>'3Scont'!K72</f>
        <v>#VALUE!</v>
      </c>
      <c r="F104" s="133" t="e">
        <f t="shared" si="4"/>
        <v>#VALUE!</v>
      </c>
      <c r="G104" s="184" t="e">
        <f t="shared" si="5"/>
        <v>#VALUE!</v>
      </c>
      <c r="H104" s="133"/>
      <c r="J104" s="128"/>
      <c r="M104" s="120"/>
      <c r="N104" s="149"/>
      <c r="U104" s="128">
        <v>5</v>
      </c>
      <c r="W104" s="128">
        <v>12</v>
      </c>
      <c r="X104" s="128">
        <v>25</v>
      </c>
      <c r="Y104" s="128">
        <v>30</v>
      </c>
      <c r="AA104" s="128">
        <v>25</v>
      </c>
      <c r="AD104" s="128">
        <v>1</v>
      </c>
      <c r="AE104" s="128">
        <v>25</v>
      </c>
      <c r="AH104" s="128">
        <v>16</v>
      </c>
      <c r="AJ104" s="128">
        <v>3</v>
      </c>
      <c r="AQ104" s="128">
        <v>25</v>
      </c>
      <c r="AR104" s="128">
        <v>9</v>
      </c>
      <c r="AS104" s="147">
        <v>35</v>
      </c>
    </row>
    <row r="105" spans="1:45" ht="9.9499999999999993" customHeight="1" x14ac:dyDescent="0.2">
      <c r="A105" s="142" t="str">
        <f t="shared" si="3"/>
        <v/>
      </c>
      <c r="B105" s="132" t="str">
        <f>IF(Bot!A67="","",Bot!A67)</f>
        <v/>
      </c>
      <c r="C105" s="218" t="str">
        <f>IF($B104="","",'3Scont'!GE73)</f>
        <v/>
      </c>
      <c r="D105" s="219" t="str">
        <f>IF(B104="","",'3Scont'!GF73)</f>
        <v/>
      </c>
      <c r="E105" s="133" t="e">
        <f>'3Scont'!K73</f>
        <v>#VALUE!</v>
      </c>
      <c r="F105" s="133" t="e">
        <f t="shared" si="4"/>
        <v>#VALUE!</v>
      </c>
      <c r="G105" s="184" t="e">
        <f t="shared" si="5"/>
        <v>#VALUE!</v>
      </c>
      <c r="H105" s="133"/>
      <c r="J105" s="128"/>
      <c r="M105" s="120"/>
      <c r="N105" s="149"/>
      <c r="U105" s="128">
        <v>23</v>
      </c>
      <c r="W105" s="128">
        <v>17</v>
      </c>
      <c r="X105" s="128">
        <v>25</v>
      </c>
      <c r="Y105" s="128">
        <v>27</v>
      </c>
      <c r="AA105" s="128">
        <v>25</v>
      </c>
      <c r="AD105" s="128">
        <v>35</v>
      </c>
      <c r="AE105" s="128">
        <v>11</v>
      </c>
      <c r="AH105" s="128">
        <v>15</v>
      </c>
      <c r="AJ105" s="128">
        <v>7</v>
      </c>
      <c r="AQ105" s="128">
        <v>2</v>
      </c>
      <c r="AR105" s="128">
        <v>3</v>
      </c>
      <c r="AS105" s="147">
        <v>36</v>
      </c>
    </row>
    <row r="106" spans="1:45" ht="9.9499999999999993" customHeight="1" x14ac:dyDescent="0.2">
      <c r="A106" s="142" t="str">
        <f t="shared" si="3"/>
        <v/>
      </c>
      <c r="B106" s="132" t="str">
        <f>IF(Bot!A68="","",Bot!A68)</f>
        <v/>
      </c>
      <c r="C106" s="218" t="str">
        <f>IF($B105="","",'3Scont'!GE74)</f>
        <v/>
      </c>
      <c r="D106" s="219" t="str">
        <f>IF(B105="","",'3Scont'!GF74)</f>
        <v/>
      </c>
      <c r="E106" s="133" t="e">
        <f>'3Scont'!K74</f>
        <v>#VALUE!</v>
      </c>
      <c r="F106" s="133" t="e">
        <f t="shared" si="4"/>
        <v>#VALUE!</v>
      </c>
      <c r="G106" s="184" t="e">
        <f t="shared" si="5"/>
        <v>#VALUE!</v>
      </c>
      <c r="H106" s="133"/>
      <c r="J106" s="128"/>
      <c r="M106" s="120"/>
      <c r="N106" s="149"/>
      <c r="U106" s="128">
        <v>17</v>
      </c>
      <c r="W106" s="128">
        <v>30</v>
      </c>
      <c r="X106" s="128">
        <v>10</v>
      </c>
      <c r="Y106" s="128">
        <v>18</v>
      </c>
      <c r="AA106" s="128">
        <v>10</v>
      </c>
      <c r="AD106" s="128">
        <v>10</v>
      </c>
      <c r="AE106" s="128">
        <v>36</v>
      </c>
      <c r="AH106" s="128">
        <v>13</v>
      </c>
      <c r="AJ106" s="128">
        <v>18</v>
      </c>
      <c r="AQ106" s="128">
        <v>2</v>
      </c>
      <c r="AR106" s="128">
        <v>20</v>
      </c>
      <c r="AS106" s="147">
        <v>7</v>
      </c>
    </row>
    <row r="107" spans="1:45" ht="9.9499999999999993" customHeight="1" x14ac:dyDescent="0.2">
      <c r="A107" s="142" t="str">
        <f t="shared" si="3"/>
        <v/>
      </c>
      <c r="B107" s="132" t="str">
        <f>IF(Bot!A69="","",Bot!A69)</f>
        <v/>
      </c>
      <c r="C107" s="218" t="str">
        <f>IF($B106="","",'3Scont'!GE75)</f>
        <v/>
      </c>
      <c r="D107" s="219" t="str">
        <f>IF(B106="","",'3Scont'!GF75)</f>
        <v/>
      </c>
      <c r="E107" s="133" t="e">
        <f>'3Scont'!K75</f>
        <v>#VALUE!</v>
      </c>
      <c r="F107" s="133" t="e">
        <f t="shared" si="4"/>
        <v>#VALUE!</v>
      </c>
      <c r="G107" s="184" t="e">
        <f t="shared" si="5"/>
        <v>#VALUE!</v>
      </c>
      <c r="H107" s="133"/>
      <c r="J107" s="128"/>
      <c r="M107" s="120"/>
      <c r="N107" s="149"/>
      <c r="U107" s="128">
        <v>23</v>
      </c>
      <c r="W107" s="128">
        <v>26</v>
      </c>
      <c r="X107" s="128">
        <v>17</v>
      </c>
      <c r="Y107" s="128">
        <v>11</v>
      </c>
      <c r="AA107" s="128">
        <v>17</v>
      </c>
      <c r="AD107" s="128">
        <v>33</v>
      </c>
      <c r="AE107" s="128">
        <v>10</v>
      </c>
      <c r="AH107" s="128">
        <v>18</v>
      </c>
      <c r="AJ107" s="128">
        <v>24</v>
      </c>
      <c r="AQ107" s="128">
        <v>6</v>
      </c>
      <c r="AR107" s="128">
        <v>8</v>
      </c>
      <c r="AS107" s="147">
        <v>16</v>
      </c>
    </row>
    <row r="108" spans="1:45" ht="9.9499999999999993" customHeight="1" x14ac:dyDescent="0.2">
      <c r="A108" s="142" t="str">
        <f t="shared" ref="A108:A133" si="6">IF(B107="","",A107+1)</f>
        <v/>
      </c>
      <c r="B108" s="132" t="str">
        <f>IF(Bot!A70="","",Bot!A70)</f>
        <v/>
      </c>
      <c r="C108" s="218" t="str">
        <f>IF($B107="","",'3Scont'!GE76)</f>
        <v/>
      </c>
      <c r="D108" s="219" t="str">
        <f>IF(B107="","",'3Scont'!GF76)</f>
        <v/>
      </c>
      <c r="E108" s="133" t="e">
        <f>'3Scont'!K76</f>
        <v>#VALUE!</v>
      </c>
      <c r="F108" s="133" t="e">
        <f t="shared" si="4"/>
        <v>#VALUE!</v>
      </c>
      <c r="G108" s="184" t="e">
        <f t="shared" si="5"/>
        <v>#VALUE!</v>
      </c>
      <c r="H108" s="133"/>
      <c r="J108" s="128"/>
      <c r="M108" s="120"/>
      <c r="N108" s="149"/>
      <c r="U108" s="128">
        <v>4</v>
      </c>
      <c r="W108" s="128">
        <v>17</v>
      </c>
      <c r="X108" s="128">
        <v>5</v>
      </c>
      <c r="Y108" s="128">
        <v>32</v>
      </c>
      <c r="AA108" s="128">
        <v>5</v>
      </c>
      <c r="AD108" s="128">
        <v>10</v>
      </c>
      <c r="AE108" s="128">
        <v>30</v>
      </c>
      <c r="AH108" s="128">
        <v>12</v>
      </c>
      <c r="AJ108" s="128">
        <v>3</v>
      </c>
      <c r="AQ108" s="128">
        <v>17</v>
      </c>
      <c r="AR108" s="128">
        <v>19</v>
      </c>
      <c r="AS108" s="147">
        <v>28</v>
      </c>
    </row>
    <row r="109" spans="1:45" ht="9.9499999999999993" customHeight="1" x14ac:dyDescent="0.2">
      <c r="A109" s="142" t="str">
        <f t="shared" si="6"/>
        <v/>
      </c>
      <c r="B109" s="132" t="str">
        <f>IF(Bot!A71="","",Bot!A71)</f>
        <v/>
      </c>
      <c r="C109" s="218" t="str">
        <f>IF($B108="","",'3Scont'!GE77)</f>
        <v/>
      </c>
      <c r="D109" s="219" t="str">
        <f>IF(B108="","",'3Scont'!GF77)</f>
        <v/>
      </c>
      <c r="E109" s="133" t="e">
        <f>'3Scont'!K77</f>
        <v>#VALUE!</v>
      </c>
      <c r="F109" s="133" t="e">
        <f t="shared" ref="F109:F133" si="7">IF(E109="","",E109-E108)</f>
        <v>#VALUE!</v>
      </c>
      <c r="G109" s="184" t="e">
        <f t="shared" ref="G109:G133" si="8">IF(E109="","",IF(F109&gt;=0,"W","L"))</f>
        <v>#VALUE!</v>
      </c>
      <c r="H109" s="133"/>
      <c r="J109" s="128"/>
      <c r="M109" s="120"/>
      <c r="N109" s="149"/>
      <c r="U109" s="128">
        <v>6</v>
      </c>
      <c r="W109" s="128">
        <v>18</v>
      </c>
      <c r="X109" s="128">
        <v>11</v>
      </c>
      <c r="Y109" s="128">
        <v>3</v>
      </c>
      <c r="AA109" s="128">
        <v>11</v>
      </c>
      <c r="AD109" s="128">
        <v>28</v>
      </c>
      <c r="AE109" s="128">
        <v>22</v>
      </c>
      <c r="AH109" s="128">
        <v>16</v>
      </c>
      <c r="AJ109" s="128">
        <v>10</v>
      </c>
      <c r="AQ109" s="128">
        <v>6</v>
      </c>
      <c r="AR109" s="128">
        <v>20</v>
      </c>
      <c r="AS109" s="147">
        <v>13</v>
      </c>
    </row>
    <row r="110" spans="1:45" ht="9.9499999999999993" customHeight="1" x14ac:dyDescent="0.2">
      <c r="A110" s="142" t="str">
        <f t="shared" si="6"/>
        <v/>
      </c>
      <c r="B110" s="132" t="str">
        <f>IF(Bot!A72="","",Bot!A72)</f>
        <v/>
      </c>
      <c r="C110" s="218" t="str">
        <f>IF($B109="","",'3Scont'!GE78)</f>
        <v/>
      </c>
      <c r="D110" s="219" t="str">
        <f>IF(B109="","",'3Scont'!GF78)</f>
        <v/>
      </c>
      <c r="E110" s="133" t="e">
        <f>'3Scont'!K78</f>
        <v>#VALUE!</v>
      </c>
      <c r="F110" s="133" t="e">
        <f t="shared" si="7"/>
        <v>#VALUE!</v>
      </c>
      <c r="G110" s="184" t="e">
        <f t="shared" si="8"/>
        <v>#VALUE!</v>
      </c>
      <c r="H110" s="133"/>
      <c r="J110" s="128"/>
      <c r="M110" s="120"/>
      <c r="N110" s="149"/>
      <c r="U110" s="128">
        <v>14</v>
      </c>
      <c r="W110" s="128">
        <v>10</v>
      </c>
      <c r="X110" s="128">
        <v>20</v>
      </c>
      <c r="Y110" s="128">
        <v>15</v>
      </c>
      <c r="AA110" s="128">
        <v>20</v>
      </c>
      <c r="AD110" s="128">
        <v>28</v>
      </c>
      <c r="AE110" s="128">
        <v>32</v>
      </c>
      <c r="AH110" s="128">
        <v>13</v>
      </c>
      <c r="AJ110" s="128">
        <v>30</v>
      </c>
      <c r="AQ110" s="128">
        <v>1</v>
      </c>
      <c r="AR110" s="128">
        <v>10</v>
      </c>
      <c r="AS110" s="147">
        <v>0</v>
      </c>
    </row>
    <row r="111" spans="1:45" ht="9.9499999999999993" customHeight="1" x14ac:dyDescent="0.2">
      <c r="A111" s="142" t="str">
        <f t="shared" si="6"/>
        <v/>
      </c>
      <c r="B111" s="132" t="str">
        <f>IF(Bot!A73="","",Bot!A73)</f>
        <v/>
      </c>
      <c r="C111" s="218" t="str">
        <f>IF($B110="","",'3Scont'!GE79)</f>
        <v/>
      </c>
      <c r="D111" s="219" t="str">
        <f>IF(B110="","",'3Scont'!GF79)</f>
        <v/>
      </c>
      <c r="E111" s="133" t="e">
        <f>'3Scont'!K79</f>
        <v>#VALUE!</v>
      </c>
      <c r="F111" s="133" t="e">
        <f t="shared" si="7"/>
        <v>#VALUE!</v>
      </c>
      <c r="G111" s="184" t="e">
        <f t="shared" si="8"/>
        <v>#VALUE!</v>
      </c>
      <c r="H111" s="133"/>
      <c r="J111" s="128"/>
      <c r="M111" s="120"/>
      <c r="N111" s="149"/>
      <c r="U111" s="128">
        <v>6</v>
      </c>
      <c r="W111" s="128">
        <v>7</v>
      </c>
      <c r="X111" s="128">
        <v>0</v>
      </c>
      <c r="Y111" s="128">
        <v>5</v>
      </c>
      <c r="AA111" s="128">
        <v>0</v>
      </c>
      <c r="AD111" s="128">
        <v>4</v>
      </c>
      <c r="AE111" s="128">
        <v>17</v>
      </c>
      <c r="AH111" s="128">
        <v>9</v>
      </c>
      <c r="AJ111" s="128">
        <v>11</v>
      </c>
      <c r="AQ111" s="128">
        <v>5</v>
      </c>
      <c r="AR111" s="128">
        <v>30</v>
      </c>
      <c r="AS111" s="147">
        <v>1</v>
      </c>
    </row>
    <row r="112" spans="1:45" ht="9.9499999999999993" customHeight="1" x14ac:dyDescent="0.2">
      <c r="A112" s="142" t="str">
        <f t="shared" si="6"/>
        <v/>
      </c>
      <c r="B112" s="132" t="str">
        <f>IF(Bot!A74="","",Bot!A74)</f>
        <v/>
      </c>
      <c r="C112" s="218" t="str">
        <f>IF($B111="","",'3Scont'!GE80)</f>
        <v/>
      </c>
      <c r="D112" s="219" t="str">
        <f>IF(B111="","",'3Scont'!GF80)</f>
        <v/>
      </c>
      <c r="E112" s="133" t="e">
        <f>'3Scont'!K80</f>
        <v>#VALUE!</v>
      </c>
      <c r="F112" s="133" t="e">
        <f t="shared" si="7"/>
        <v>#VALUE!</v>
      </c>
      <c r="G112" s="184" t="e">
        <f t="shared" si="8"/>
        <v>#VALUE!</v>
      </c>
      <c r="H112" s="133"/>
      <c r="J112" s="128"/>
      <c r="M112" s="120"/>
      <c r="N112" s="149"/>
      <c r="U112" s="128">
        <v>17</v>
      </c>
      <c r="W112" s="128">
        <v>20</v>
      </c>
      <c r="Y112" s="128">
        <v>0</v>
      </c>
      <c r="AD112" s="128">
        <v>28</v>
      </c>
      <c r="AE112" s="128">
        <v>11</v>
      </c>
      <c r="AH112" s="128">
        <v>26</v>
      </c>
      <c r="AJ112" s="128">
        <v>8</v>
      </c>
      <c r="AQ112" s="128">
        <v>15</v>
      </c>
      <c r="AR112" s="128">
        <v>0</v>
      </c>
      <c r="AS112" s="147">
        <v>1</v>
      </c>
    </row>
    <row r="113" spans="1:45" ht="9.9499999999999993" customHeight="1" x14ac:dyDescent="0.2">
      <c r="A113" s="142" t="str">
        <f t="shared" si="6"/>
        <v/>
      </c>
      <c r="B113" s="132" t="str">
        <f>IF(Bot!A75="","",Bot!A75)</f>
        <v/>
      </c>
      <c r="C113" s="218" t="str">
        <f>IF($B112="","",'3Scont'!GE81)</f>
        <v/>
      </c>
      <c r="D113" s="219" t="str">
        <f>IF(B112="","",'3Scont'!GF81)</f>
        <v/>
      </c>
      <c r="E113" s="133" t="e">
        <f>'3Scont'!K81</f>
        <v>#VALUE!</v>
      </c>
      <c r="F113" s="133" t="e">
        <f t="shared" si="7"/>
        <v>#VALUE!</v>
      </c>
      <c r="G113" s="184" t="e">
        <f t="shared" si="8"/>
        <v>#VALUE!</v>
      </c>
      <c r="H113" s="133"/>
      <c r="J113" s="128"/>
      <c r="M113" s="120"/>
      <c r="N113" s="149"/>
      <c r="U113" s="128">
        <v>35</v>
      </c>
      <c r="W113" s="128">
        <v>25</v>
      </c>
      <c r="Y113" s="128">
        <v>5</v>
      </c>
      <c r="AD113" s="128">
        <v>12</v>
      </c>
      <c r="AE113" s="128">
        <v>30</v>
      </c>
      <c r="AH113" s="128">
        <v>6</v>
      </c>
      <c r="AJ113" s="128">
        <v>36</v>
      </c>
      <c r="AQ113" s="128">
        <v>24</v>
      </c>
      <c r="AR113" s="128">
        <v>16</v>
      </c>
      <c r="AS113" s="147">
        <v>29</v>
      </c>
    </row>
    <row r="114" spans="1:45" ht="9.9499999999999993" customHeight="1" x14ac:dyDescent="0.2">
      <c r="A114" s="142" t="str">
        <f t="shared" si="6"/>
        <v/>
      </c>
      <c r="B114" s="132" t="str">
        <f>IF(Bot!A76="","",Bot!A76)</f>
        <v/>
      </c>
      <c r="C114" s="218" t="str">
        <f>IF($B113="","",'3Scont'!GE82)</f>
        <v/>
      </c>
      <c r="D114" s="219" t="str">
        <f>IF(B113="","",'3Scont'!GF82)</f>
        <v/>
      </c>
      <c r="E114" s="133" t="e">
        <f>'3Scont'!K82</f>
        <v>#VALUE!</v>
      </c>
      <c r="F114" s="133" t="e">
        <f t="shared" si="7"/>
        <v>#VALUE!</v>
      </c>
      <c r="G114" s="184" t="e">
        <f t="shared" si="8"/>
        <v>#VALUE!</v>
      </c>
      <c r="H114" s="133"/>
      <c r="J114" s="128"/>
      <c r="M114" s="120"/>
      <c r="N114" s="149"/>
      <c r="U114" s="128">
        <v>11</v>
      </c>
      <c r="W114" s="128">
        <v>36</v>
      </c>
      <c r="AD114" s="128">
        <v>11</v>
      </c>
      <c r="AE114" s="128">
        <v>25</v>
      </c>
      <c r="AH114" s="128">
        <v>18</v>
      </c>
      <c r="AJ114" s="128">
        <v>36</v>
      </c>
      <c r="AQ114" s="128">
        <v>20</v>
      </c>
      <c r="AR114" s="128">
        <v>26</v>
      </c>
      <c r="AS114" s="147">
        <v>15</v>
      </c>
    </row>
    <row r="115" spans="1:45" ht="9.9499999999999993" customHeight="1" x14ac:dyDescent="0.2">
      <c r="A115" s="142" t="str">
        <f t="shared" si="6"/>
        <v/>
      </c>
      <c r="B115" s="132" t="str">
        <f>IF(Bot!A77="","",Bot!A77)</f>
        <v/>
      </c>
      <c r="C115" s="218" t="str">
        <f>IF($B114="","",'3Scont'!GE83)</f>
        <v/>
      </c>
      <c r="D115" s="219" t="str">
        <f>IF(B114="","",'3Scont'!GF83)</f>
        <v/>
      </c>
      <c r="E115" s="133" t="e">
        <f>'3Scont'!K83</f>
        <v>#VALUE!</v>
      </c>
      <c r="F115" s="133" t="e">
        <f t="shared" si="7"/>
        <v>#VALUE!</v>
      </c>
      <c r="G115" s="184" t="e">
        <f t="shared" si="8"/>
        <v>#VALUE!</v>
      </c>
      <c r="H115" s="133"/>
      <c r="J115" s="128"/>
      <c r="M115" s="120"/>
      <c r="N115" s="149"/>
      <c r="U115" s="128">
        <v>21</v>
      </c>
      <c r="W115" s="128">
        <v>21</v>
      </c>
      <c r="AD115" s="128">
        <v>29</v>
      </c>
      <c r="AE115" s="128">
        <v>36</v>
      </c>
      <c r="AJ115" s="128">
        <v>10</v>
      </c>
      <c r="AQ115" s="128">
        <v>2</v>
      </c>
      <c r="AR115" s="128">
        <v>29</v>
      </c>
      <c r="AS115" s="147">
        <v>29</v>
      </c>
    </row>
    <row r="116" spans="1:45" ht="9.9499999999999993" customHeight="1" x14ac:dyDescent="0.2">
      <c r="A116" s="142" t="str">
        <f t="shared" si="6"/>
        <v/>
      </c>
      <c r="B116" s="132" t="str">
        <f>IF(Bot!A78="","",Bot!A78)</f>
        <v/>
      </c>
      <c r="C116" s="218" t="str">
        <f>IF($B115="","",'3Scont'!GE84)</f>
        <v/>
      </c>
      <c r="D116" s="219" t="str">
        <f>IF(B115="","",'3Scont'!GF84)</f>
        <v/>
      </c>
      <c r="E116" s="133" t="e">
        <f>'3Scont'!K84</f>
        <v>#VALUE!</v>
      </c>
      <c r="F116" s="133" t="e">
        <f t="shared" si="7"/>
        <v>#VALUE!</v>
      </c>
      <c r="G116" s="184" t="e">
        <f t="shared" si="8"/>
        <v>#VALUE!</v>
      </c>
      <c r="H116" s="133"/>
      <c r="J116" s="128"/>
      <c r="M116" s="120"/>
      <c r="N116" s="149"/>
      <c r="U116" s="128">
        <v>1</v>
      </c>
      <c r="W116" s="128">
        <v>25</v>
      </c>
      <c r="AD116" s="128">
        <v>22</v>
      </c>
      <c r="AE116" s="128">
        <v>33</v>
      </c>
      <c r="AJ116" s="128">
        <v>19</v>
      </c>
      <c r="AQ116" s="128">
        <v>17</v>
      </c>
      <c r="AR116" s="128">
        <v>29</v>
      </c>
      <c r="AS116" s="147">
        <v>11</v>
      </c>
    </row>
    <row r="117" spans="1:45" ht="9.9499999999999993" customHeight="1" x14ac:dyDescent="0.2">
      <c r="A117" s="142" t="str">
        <f t="shared" si="6"/>
        <v/>
      </c>
      <c r="B117" s="132" t="str">
        <f>IF(Bot!A79="","",Bot!A79)</f>
        <v/>
      </c>
      <c r="C117" s="218" t="str">
        <f>IF($B116="","",'3Scont'!GE85)</f>
        <v/>
      </c>
      <c r="D117" s="219" t="str">
        <f>IF(B116="","",'3Scont'!GF85)</f>
        <v/>
      </c>
      <c r="E117" s="133" t="e">
        <f>'3Scont'!K85</f>
        <v>#VALUE!</v>
      </c>
      <c r="F117" s="133" t="e">
        <f t="shared" si="7"/>
        <v>#VALUE!</v>
      </c>
      <c r="G117" s="184" t="e">
        <f t="shared" si="8"/>
        <v>#VALUE!</v>
      </c>
      <c r="H117" s="133"/>
      <c r="J117" s="128"/>
      <c r="M117" s="120"/>
      <c r="N117" s="149"/>
      <c r="U117" s="128">
        <v>5</v>
      </c>
      <c r="W117" s="128">
        <v>25</v>
      </c>
      <c r="AD117" s="128">
        <v>15</v>
      </c>
      <c r="AE117" s="128">
        <v>34</v>
      </c>
      <c r="AJ117" s="128">
        <v>20</v>
      </c>
      <c r="AQ117" s="128">
        <v>22</v>
      </c>
      <c r="AR117" s="128">
        <v>19</v>
      </c>
      <c r="AS117" s="147">
        <v>16</v>
      </c>
    </row>
    <row r="118" spans="1:45" ht="9.9499999999999993" customHeight="1" x14ac:dyDescent="0.2">
      <c r="A118" s="142" t="str">
        <f t="shared" si="6"/>
        <v/>
      </c>
      <c r="B118" s="132" t="str">
        <f>IF(Bot!A80="","",Bot!A80)</f>
        <v/>
      </c>
      <c r="C118" s="218" t="str">
        <f>IF($B117="","",'3Scont'!GE86)</f>
        <v/>
      </c>
      <c r="D118" s="219" t="str">
        <f>IF(B117="","",'3Scont'!GF86)</f>
        <v/>
      </c>
      <c r="E118" s="133" t="e">
        <f>'3Scont'!K86</f>
        <v>#VALUE!</v>
      </c>
      <c r="F118" s="133" t="e">
        <f t="shared" si="7"/>
        <v>#VALUE!</v>
      </c>
      <c r="G118" s="184" t="e">
        <f t="shared" si="8"/>
        <v>#VALUE!</v>
      </c>
      <c r="H118" s="133"/>
      <c r="J118" s="128"/>
      <c r="M118" s="120"/>
      <c r="N118" s="149"/>
      <c r="W118" s="128">
        <v>16</v>
      </c>
      <c r="AD118" s="128">
        <v>25</v>
      </c>
      <c r="AE118" s="128">
        <v>16</v>
      </c>
      <c r="AJ118" s="128">
        <v>34</v>
      </c>
      <c r="AQ118" s="128">
        <v>24</v>
      </c>
      <c r="AR118" s="128">
        <v>35</v>
      </c>
      <c r="AS118" s="147">
        <v>29</v>
      </c>
    </row>
    <row r="119" spans="1:45" ht="9.9499999999999993" customHeight="1" x14ac:dyDescent="0.2">
      <c r="A119" s="142" t="str">
        <f t="shared" si="6"/>
        <v/>
      </c>
      <c r="B119" s="132" t="str">
        <f>IF(Bot!A81="","",Bot!A81)</f>
        <v/>
      </c>
      <c r="C119" s="218" t="str">
        <f>IF($B118="","",'3Scont'!GE87)</f>
        <v/>
      </c>
      <c r="D119" s="219" t="str">
        <f>IF(B118="","",'3Scont'!GF87)</f>
        <v/>
      </c>
      <c r="E119" s="133" t="e">
        <f>'3Scont'!K87</f>
        <v>#VALUE!</v>
      </c>
      <c r="F119" s="133" t="e">
        <f t="shared" si="7"/>
        <v>#VALUE!</v>
      </c>
      <c r="G119" s="184" t="e">
        <f t="shared" si="8"/>
        <v>#VALUE!</v>
      </c>
      <c r="H119" s="133"/>
      <c r="J119" s="128"/>
      <c r="M119" s="120"/>
      <c r="N119" s="149"/>
      <c r="W119" s="128">
        <v>14</v>
      </c>
      <c r="AD119" s="128">
        <v>2</v>
      </c>
      <c r="AE119" s="128">
        <v>34</v>
      </c>
      <c r="AJ119" s="128">
        <v>23</v>
      </c>
      <c r="AQ119" s="128">
        <v>4</v>
      </c>
      <c r="AR119" s="128">
        <v>23</v>
      </c>
    </row>
    <row r="120" spans="1:45" ht="9.9499999999999993" customHeight="1" x14ac:dyDescent="0.2">
      <c r="A120" s="142" t="str">
        <f t="shared" si="6"/>
        <v/>
      </c>
      <c r="B120" s="132" t="str">
        <f>IF(Bot!A82="","",Bot!A82)</f>
        <v/>
      </c>
      <c r="C120" s="218" t="str">
        <f>IF($B119="","",'3Scont'!GE88)</f>
        <v/>
      </c>
      <c r="D120" s="219" t="str">
        <f>IF(B119="","",'3Scont'!GF88)</f>
        <v/>
      </c>
      <c r="E120" s="133" t="e">
        <f>'3Scont'!K88</f>
        <v>#VALUE!</v>
      </c>
      <c r="F120" s="133" t="e">
        <f t="shared" si="7"/>
        <v>#VALUE!</v>
      </c>
      <c r="G120" s="184" t="e">
        <f t="shared" si="8"/>
        <v>#VALUE!</v>
      </c>
      <c r="H120" s="133"/>
      <c r="J120" s="128"/>
      <c r="M120" s="120"/>
      <c r="N120" s="149"/>
      <c r="W120" s="128">
        <v>10</v>
      </c>
      <c r="AD120" s="128">
        <v>21</v>
      </c>
      <c r="AE120" s="128">
        <v>35</v>
      </c>
      <c r="AJ120" s="128">
        <v>16</v>
      </c>
      <c r="AQ120" s="128">
        <v>0</v>
      </c>
      <c r="AR120" s="128">
        <v>16</v>
      </c>
    </row>
    <row r="121" spans="1:45" ht="9.9499999999999993" customHeight="1" x14ac:dyDescent="0.2">
      <c r="A121" s="142" t="str">
        <f t="shared" si="6"/>
        <v/>
      </c>
      <c r="B121" s="132" t="str">
        <f>IF(Bot!A83="","",Bot!A83)</f>
        <v/>
      </c>
      <c r="C121" s="218" t="str">
        <f>IF($B120="","",'3Scont'!GE89)</f>
        <v/>
      </c>
      <c r="D121" s="219" t="str">
        <f>IF(B120="","",'3Scont'!GF89)</f>
        <v/>
      </c>
      <c r="E121" s="133" t="e">
        <f>'3Scont'!K89</f>
        <v>#VALUE!</v>
      </c>
      <c r="F121" s="133" t="e">
        <f t="shared" si="7"/>
        <v>#VALUE!</v>
      </c>
      <c r="G121" s="184" t="e">
        <f t="shared" si="8"/>
        <v>#VALUE!</v>
      </c>
      <c r="H121" s="133"/>
      <c r="J121" s="128"/>
      <c r="M121" s="120"/>
      <c r="N121" s="149"/>
      <c r="W121" s="128">
        <v>27</v>
      </c>
      <c r="AD121" s="128">
        <v>16</v>
      </c>
      <c r="AE121" s="128">
        <v>30</v>
      </c>
      <c r="AJ121" s="128">
        <v>7</v>
      </c>
      <c r="AQ121" s="128">
        <v>23</v>
      </c>
      <c r="AR121" s="128">
        <v>18</v>
      </c>
    </row>
    <row r="122" spans="1:45" ht="9.9499999999999993" customHeight="1" x14ac:dyDescent="0.2">
      <c r="A122" s="142" t="str">
        <f t="shared" si="6"/>
        <v/>
      </c>
      <c r="B122" s="132" t="str">
        <f>IF(Bot!A84="","",Bot!A84)</f>
        <v/>
      </c>
      <c r="C122" s="218" t="str">
        <f>IF($B121="","",'3Scont'!GE90)</f>
        <v/>
      </c>
      <c r="D122" s="219" t="str">
        <f>IF(B121="","",'3Scont'!GF90)</f>
        <v/>
      </c>
      <c r="E122" s="133" t="e">
        <f>'3Scont'!K90</f>
        <v>#VALUE!</v>
      </c>
      <c r="F122" s="133" t="e">
        <f t="shared" si="7"/>
        <v>#VALUE!</v>
      </c>
      <c r="G122" s="184" t="e">
        <f t="shared" si="8"/>
        <v>#VALUE!</v>
      </c>
      <c r="H122" s="133"/>
      <c r="J122" s="128"/>
      <c r="M122" s="120"/>
      <c r="N122" s="149"/>
      <c r="W122" s="128">
        <v>29</v>
      </c>
      <c r="AD122" s="128">
        <v>1</v>
      </c>
      <c r="AE122" s="128">
        <v>29</v>
      </c>
      <c r="AJ122" s="128">
        <v>0</v>
      </c>
      <c r="AQ122" s="128">
        <v>28</v>
      </c>
      <c r="AR122" s="128">
        <v>3</v>
      </c>
    </row>
    <row r="123" spans="1:45" ht="9.9499999999999993" customHeight="1" x14ac:dyDescent="0.2">
      <c r="A123" s="142" t="str">
        <f t="shared" si="6"/>
        <v/>
      </c>
      <c r="B123" s="132" t="str">
        <f>IF(Bot!A85="","",Bot!A85)</f>
        <v/>
      </c>
      <c r="C123" s="218" t="str">
        <f>IF($B122="","",'3Scont'!GE91)</f>
        <v/>
      </c>
      <c r="D123" s="219" t="str">
        <f>IF(B122="","",'3Scont'!GF91)</f>
        <v/>
      </c>
      <c r="E123" s="133" t="e">
        <f>'3Scont'!K91</f>
        <v>#VALUE!</v>
      </c>
      <c r="F123" s="133" t="e">
        <f t="shared" si="7"/>
        <v>#VALUE!</v>
      </c>
      <c r="G123" s="184" t="e">
        <f t="shared" si="8"/>
        <v>#VALUE!</v>
      </c>
      <c r="H123" s="133"/>
      <c r="J123" s="128"/>
      <c r="M123" s="120"/>
      <c r="N123" s="149"/>
      <c r="W123" s="128">
        <v>21</v>
      </c>
      <c r="AE123" s="128">
        <v>31</v>
      </c>
      <c r="AJ123" s="128">
        <v>32</v>
      </c>
      <c r="AQ123" s="128">
        <v>10</v>
      </c>
      <c r="AR123" s="128">
        <v>33</v>
      </c>
    </row>
    <row r="124" spans="1:45" ht="9.9499999999999993" customHeight="1" x14ac:dyDescent="0.2">
      <c r="A124" s="142" t="str">
        <f t="shared" si="6"/>
        <v/>
      </c>
      <c r="B124" s="132" t="str">
        <f>IF(Bot!A86="","",Bot!A86)</f>
        <v/>
      </c>
      <c r="C124" s="218" t="str">
        <f>IF($B123="","",'3Scont'!GE92)</f>
        <v/>
      </c>
      <c r="D124" s="219" t="str">
        <f>IF(B123="","",'3Scont'!GF92)</f>
        <v/>
      </c>
      <c r="E124" s="133" t="e">
        <f>'3Scont'!K92</f>
        <v>#VALUE!</v>
      </c>
      <c r="F124" s="133" t="e">
        <f t="shared" si="7"/>
        <v>#VALUE!</v>
      </c>
      <c r="G124" s="184" t="e">
        <f t="shared" si="8"/>
        <v>#VALUE!</v>
      </c>
      <c r="H124" s="133"/>
      <c r="J124" s="128"/>
      <c r="M124" s="120"/>
      <c r="N124" s="149"/>
      <c r="W124" s="128">
        <v>8</v>
      </c>
      <c r="AE124" s="128">
        <v>13</v>
      </c>
      <c r="AJ124" s="128">
        <v>29</v>
      </c>
      <c r="AQ124" s="128">
        <v>31</v>
      </c>
      <c r="AR124" s="128">
        <v>36</v>
      </c>
    </row>
    <row r="125" spans="1:45" ht="9.9499999999999993" customHeight="1" x14ac:dyDescent="0.2">
      <c r="A125" s="142" t="str">
        <f t="shared" si="6"/>
        <v/>
      </c>
      <c r="B125" s="132" t="str">
        <f>IF(Bot!A87="","",Bot!A87)</f>
        <v/>
      </c>
      <c r="C125" s="218" t="str">
        <f>IF($B124="","",'3Scont'!GE93)</f>
        <v/>
      </c>
      <c r="D125" s="219" t="str">
        <f>IF(B124="","",'3Scont'!GF93)</f>
        <v/>
      </c>
      <c r="E125" s="133" t="e">
        <f>'3Scont'!K93</f>
        <v>#VALUE!</v>
      </c>
      <c r="F125" s="133" t="e">
        <f t="shared" si="7"/>
        <v>#VALUE!</v>
      </c>
      <c r="G125" s="184" t="e">
        <f t="shared" si="8"/>
        <v>#VALUE!</v>
      </c>
      <c r="H125" s="133"/>
      <c r="J125" s="128"/>
      <c r="M125" s="120"/>
      <c r="N125" s="149"/>
      <c r="W125" s="128">
        <v>26</v>
      </c>
      <c r="AE125" s="128">
        <v>8</v>
      </c>
      <c r="AQ125" s="128">
        <v>20</v>
      </c>
      <c r="AR125" s="128">
        <v>30</v>
      </c>
    </row>
    <row r="126" spans="1:45" ht="9.9499999999999993" customHeight="1" x14ac:dyDescent="0.2">
      <c r="A126" s="142" t="str">
        <f t="shared" si="6"/>
        <v/>
      </c>
      <c r="B126" s="132" t="str">
        <f>IF(Bot!A88="","",Bot!A88)</f>
        <v/>
      </c>
      <c r="C126" s="218" t="str">
        <f>IF($B125="","",'3Scont'!GE94)</f>
        <v/>
      </c>
      <c r="D126" s="219" t="str">
        <f>IF(B125="","",'3Scont'!GF94)</f>
        <v/>
      </c>
      <c r="E126" s="133" t="e">
        <f>'3Scont'!K94</f>
        <v>#VALUE!</v>
      </c>
      <c r="F126" s="133" t="e">
        <f t="shared" si="7"/>
        <v>#VALUE!</v>
      </c>
      <c r="G126" s="184" t="e">
        <f t="shared" si="8"/>
        <v>#VALUE!</v>
      </c>
      <c r="H126" s="133"/>
      <c r="J126" s="128"/>
      <c r="M126" s="120"/>
      <c r="N126" s="149"/>
      <c r="W126" s="128">
        <v>22</v>
      </c>
      <c r="AE126" s="128">
        <v>33</v>
      </c>
      <c r="AQ126" s="128">
        <v>31</v>
      </c>
      <c r="AR126" s="128">
        <v>23</v>
      </c>
    </row>
    <row r="127" spans="1:45" ht="9.9499999999999993" customHeight="1" x14ac:dyDescent="0.2">
      <c r="A127" s="142" t="str">
        <f t="shared" si="6"/>
        <v/>
      </c>
      <c r="B127" s="132" t="str">
        <f>IF(Bot!A89="","",Bot!A89)</f>
        <v/>
      </c>
      <c r="C127" s="218" t="str">
        <f>IF($B126="","",'3Scont'!GE95)</f>
        <v/>
      </c>
      <c r="D127" s="219" t="str">
        <f>IF(B126="","",'3Scont'!GF95)</f>
        <v/>
      </c>
      <c r="E127" s="133" t="e">
        <f>'3Scont'!K95</f>
        <v>#VALUE!</v>
      </c>
      <c r="F127" s="133" t="e">
        <f t="shared" si="7"/>
        <v>#VALUE!</v>
      </c>
      <c r="G127" s="184" t="e">
        <f t="shared" si="8"/>
        <v>#VALUE!</v>
      </c>
      <c r="H127" s="133"/>
      <c r="J127" s="128"/>
      <c r="M127" s="120"/>
      <c r="N127" s="149"/>
      <c r="W127" s="128">
        <v>22</v>
      </c>
      <c r="AE127" s="128">
        <v>8</v>
      </c>
      <c r="AQ127" s="128">
        <v>18</v>
      </c>
      <c r="AR127" s="128">
        <v>11</v>
      </c>
    </row>
    <row r="128" spans="1:45" ht="9.9499999999999993" customHeight="1" x14ac:dyDescent="0.2">
      <c r="A128" s="142" t="str">
        <f t="shared" si="6"/>
        <v/>
      </c>
      <c r="B128" s="132" t="str">
        <f>IF(Bot!A90="","",Bot!A90)</f>
        <v/>
      </c>
      <c r="C128" s="218" t="str">
        <f>IF($B127="","",'3Scont'!GE96)</f>
        <v/>
      </c>
      <c r="D128" s="219" t="str">
        <f>IF(B127="","",'3Scont'!GF96)</f>
        <v/>
      </c>
      <c r="E128" s="133" t="e">
        <f>'3Scont'!K96</f>
        <v>#VALUE!</v>
      </c>
      <c r="F128" s="133" t="e">
        <f t="shared" si="7"/>
        <v>#VALUE!</v>
      </c>
      <c r="G128" s="184" t="e">
        <f t="shared" si="8"/>
        <v>#VALUE!</v>
      </c>
      <c r="H128" s="133"/>
      <c r="J128" s="128"/>
      <c r="M128" s="120"/>
      <c r="N128" s="149"/>
      <c r="W128" s="128">
        <v>33</v>
      </c>
      <c r="AE128" s="128">
        <v>14</v>
      </c>
      <c r="AQ128" s="128">
        <v>30</v>
      </c>
      <c r="AR128" s="128">
        <v>23</v>
      </c>
    </row>
    <row r="129" spans="1:44" ht="9.9499999999999993" customHeight="1" x14ac:dyDescent="0.2">
      <c r="A129" s="142" t="str">
        <f t="shared" si="6"/>
        <v/>
      </c>
      <c r="B129" s="132" t="str">
        <f>IF(Bot!A91="","",Bot!A91)</f>
        <v/>
      </c>
      <c r="C129" s="218" t="str">
        <f>IF($B128="","",'3Scont'!GE97)</f>
        <v/>
      </c>
      <c r="D129" s="219" t="str">
        <f>IF(B128="","",'3Scont'!GF97)</f>
        <v/>
      </c>
      <c r="E129" s="133" t="e">
        <f>'3Scont'!K97</f>
        <v>#VALUE!</v>
      </c>
      <c r="F129" s="133" t="e">
        <f t="shared" si="7"/>
        <v>#VALUE!</v>
      </c>
      <c r="G129" s="184" t="e">
        <f t="shared" si="8"/>
        <v>#VALUE!</v>
      </c>
      <c r="H129" s="133"/>
      <c r="J129" s="128"/>
      <c r="M129" s="120"/>
      <c r="N129" s="149"/>
      <c r="W129" s="128">
        <v>10</v>
      </c>
      <c r="AE129" s="128">
        <v>23</v>
      </c>
      <c r="AQ129" s="128">
        <v>3</v>
      </c>
      <c r="AR129" s="128">
        <v>30</v>
      </c>
    </row>
    <row r="130" spans="1:44" ht="9.9499999999999993" customHeight="1" x14ac:dyDescent="0.2">
      <c r="A130" s="142" t="str">
        <f t="shared" si="6"/>
        <v/>
      </c>
      <c r="B130" s="132" t="str">
        <f>IF(Bot!A92="","",Bot!A92)</f>
        <v/>
      </c>
      <c r="C130" s="218" t="str">
        <f>IF($B129="","",'3Scont'!GE98)</f>
        <v/>
      </c>
      <c r="D130" s="219" t="str">
        <f>IF(B129="","",'3Scont'!GF98)</f>
        <v/>
      </c>
      <c r="E130" s="133" t="e">
        <f>'3Scont'!K98</f>
        <v>#VALUE!</v>
      </c>
      <c r="F130" s="133" t="e">
        <f t="shared" si="7"/>
        <v>#VALUE!</v>
      </c>
      <c r="G130" s="184" t="e">
        <f t="shared" si="8"/>
        <v>#VALUE!</v>
      </c>
      <c r="H130" s="133"/>
      <c r="J130" s="128"/>
      <c r="M130" s="120"/>
      <c r="N130" s="149"/>
      <c r="W130" s="128">
        <v>14</v>
      </c>
      <c r="AE130" s="128">
        <v>23</v>
      </c>
      <c r="AQ130" s="128">
        <v>29</v>
      </c>
      <c r="AR130" s="128">
        <v>24</v>
      </c>
    </row>
    <row r="131" spans="1:44" ht="9.9499999999999993" customHeight="1" x14ac:dyDescent="0.2">
      <c r="A131" s="142" t="str">
        <f t="shared" si="6"/>
        <v/>
      </c>
      <c r="B131" s="132" t="str">
        <f>IF(Bot!A93="","",Bot!A93)</f>
        <v/>
      </c>
      <c r="C131" s="218" t="str">
        <f>IF($B130="","",'3Scont'!GE99)</f>
        <v/>
      </c>
      <c r="D131" s="219" t="str">
        <f>IF(B130="","",'3Scont'!GF99)</f>
        <v/>
      </c>
      <c r="E131" s="133" t="e">
        <f>'3Scont'!K99</f>
        <v>#VALUE!</v>
      </c>
      <c r="F131" s="133" t="e">
        <f t="shared" si="7"/>
        <v>#VALUE!</v>
      </c>
      <c r="G131" s="184" t="e">
        <f t="shared" si="8"/>
        <v>#VALUE!</v>
      </c>
      <c r="H131" s="133"/>
      <c r="J131" s="128"/>
      <c r="M131" s="120"/>
      <c r="N131" s="149"/>
      <c r="W131" s="128">
        <v>29</v>
      </c>
      <c r="AE131" s="128">
        <v>14</v>
      </c>
      <c r="AQ131" s="128">
        <v>8</v>
      </c>
      <c r="AR131" s="128">
        <v>22</v>
      </c>
    </row>
    <row r="132" spans="1:44" ht="9.9499999999999993" customHeight="1" x14ac:dyDescent="0.2">
      <c r="A132" s="142" t="str">
        <f t="shared" si="6"/>
        <v/>
      </c>
      <c r="B132" s="132" t="str">
        <f>IF(Bot!A94="","",Bot!A94)</f>
        <v/>
      </c>
      <c r="C132" s="218" t="str">
        <f>IF($B131="","",'3Scont'!GE100)</f>
        <v/>
      </c>
      <c r="D132" s="219" t="str">
        <f>IF(B131="","",'3Scont'!GF100)</f>
        <v/>
      </c>
      <c r="E132" s="133" t="e">
        <f>'3Scont'!K100</f>
        <v>#VALUE!</v>
      </c>
      <c r="F132" s="133" t="e">
        <f t="shared" si="7"/>
        <v>#VALUE!</v>
      </c>
      <c r="G132" s="184" t="e">
        <f t="shared" si="8"/>
        <v>#VALUE!</v>
      </c>
      <c r="H132" s="133"/>
      <c r="J132" s="128"/>
      <c r="M132" s="120"/>
      <c r="N132" s="149"/>
      <c r="W132" s="128">
        <v>33</v>
      </c>
      <c r="AE132" s="128">
        <v>4</v>
      </c>
      <c r="AQ132" s="128">
        <v>33</v>
      </c>
      <c r="AR132" s="128">
        <v>13</v>
      </c>
    </row>
    <row r="133" spans="1:44" ht="9.9499999999999993" customHeight="1" x14ac:dyDescent="0.2">
      <c r="A133" s="142" t="str">
        <f t="shared" si="6"/>
        <v/>
      </c>
      <c r="B133" s="132" t="str">
        <f>IF(Bot!A95="","",Bot!A95)</f>
        <v/>
      </c>
      <c r="C133" s="218" t="str">
        <f>IF($B132="","",'3Scont'!GE101)</f>
        <v/>
      </c>
      <c r="D133" s="219" t="str">
        <f>IF(B132="","",'3Scont'!GF101)</f>
        <v/>
      </c>
      <c r="E133" s="133" t="e">
        <f>'3Scont'!K101</f>
        <v>#VALUE!</v>
      </c>
      <c r="F133" s="133" t="e">
        <f t="shared" si="7"/>
        <v>#VALUE!</v>
      </c>
      <c r="G133" s="184" t="e">
        <f t="shared" si="8"/>
        <v>#VALUE!</v>
      </c>
      <c r="H133" s="133"/>
      <c r="J133" s="128"/>
      <c r="M133" s="120"/>
      <c r="N133" s="149"/>
      <c r="W133" s="128">
        <v>12</v>
      </c>
      <c r="AE133" s="128">
        <v>31</v>
      </c>
      <c r="AQ133" s="128">
        <v>34</v>
      </c>
      <c r="AR133" s="128">
        <v>16</v>
      </c>
    </row>
    <row r="134" spans="1:44" ht="9.9499999999999993" customHeight="1" x14ac:dyDescent="0.2">
      <c r="A134" s="142"/>
      <c r="B134" s="132"/>
      <c r="C134" s="218"/>
      <c r="D134" s="219"/>
      <c r="E134" s="133"/>
      <c r="F134" s="133"/>
      <c r="G134" s="184"/>
      <c r="H134" s="133"/>
      <c r="J134" s="128"/>
      <c r="M134" s="120"/>
      <c r="N134" s="149"/>
      <c r="W134" s="128">
        <v>29</v>
      </c>
      <c r="AE134" s="128">
        <v>33</v>
      </c>
      <c r="AQ134" s="128">
        <v>36</v>
      </c>
      <c r="AR134" s="128">
        <v>33</v>
      </c>
    </row>
    <row r="135" spans="1:44" ht="9.9499999999999993" customHeight="1" x14ac:dyDescent="0.2">
      <c r="A135" s="142"/>
      <c r="B135" s="132"/>
      <c r="C135" s="218"/>
      <c r="D135" s="219"/>
      <c r="E135" s="133"/>
      <c r="F135" s="133"/>
      <c r="G135" s="184"/>
      <c r="H135" s="133"/>
      <c r="J135" s="128"/>
      <c r="M135" s="120"/>
      <c r="N135" s="149"/>
      <c r="W135" s="128">
        <v>23</v>
      </c>
      <c r="AE135" s="128">
        <v>28</v>
      </c>
      <c r="AQ135" s="128">
        <v>7</v>
      </c>
      <c r="AR135" s="128">
        <v>6</v>
      </c>
    </row>
    <row r="136" spans="1:44" ht="9.9499999999999993" customHeight="1" x14ac:dyDescent="0.2">
      <c r="A136" s="142"/>
      <c r="B136" s="132"/>
      <c r="C136" s="218"/>
      <c r="D136" s="219"/>
      <c r="E136" s="133"/>
      <c r="F136" s="133"/>
      <c r="G136" s="184"/>
      <c r="H136" s="133"/>
      <c r="J136" s="128"/>
      <c r="M136" s="120"/>
      <c r="N136" s="149"/>
      <c r="W136" s="128">
        <v>17</v>
      </c>
      <c r="AE136" s="128">
        <v>12</v>
      </c>
      <c r="AQ136" s="128">
        <v>8</v>
      </c>
      <c r="AR136" s="128">
        <v>0</v>
      </c>
    </row>
    <row r="137" spans="1:44" ht="9.9499999999999993" customHeight="1" x14ac:dyDescent="0.2">
      <c r="A137" s="142"/>
      <c r="B137" s="132"/>
      <c r="C137" s="218"/>
      <c r="D137" s="219"/>
      <c r="E137" s="133"/>
      <c r="F137" s="133"/>
      <c r="G137" s="184"/>
      <c r="H137" s="133"/>
      <c r="J137" s="128"/>
      <c r="M137" s="120"/>
      <c r="N137" s="149"/>
      <c r="W137" s="128">
        <v>1</v>
      </c>
      <c r="AE137" s="128">
        <v>17</v>
      </c>
      <c r="AQ137" s="128">
        <v>1</v>
      </c>
      <c r="AR137" s="128">
        <v>15</v>
      </c>
    </row>
    <row r="138" spans="1:44" ht="9.9499999999999993" customHeight="1" x14ac:dyDescent="0.2">
      <c r="A138" s="142"/>
      <c r="B138" s="132"/>
      <c r="C138" s="218"/>
      <c r="D138" s="219"/>
      <c r="E138" s="133"/>
      <c r="F138" s="133"/>
      <c r="G138" s="184"/>
      <c r="H138" s="133"/>
      <c r="J138" s="128"/>
      <c r="M138" s="120"/>
      <c r="N138" s="149"/>
      <c r="W138" s="128">
        <v>2</v>
      </c>
      <c r="AE138" s="128">
        <v>14</v>
      </c>
      <c r="AQ138" s="128">
        <v>16</v>
      </c>
      <c r="AR138" s="128">
        <v>18</v>
      </c>
    </row>
    <row r="139" spans="1:44" ht="9.9499999999999993" customHeight="1" x14ac:dyDescent="0.2">
      <c r="A139" s="142"/>
      <c r="B139" s="132"/>
      <c r="C139" s="218"/>
      <c r="D139" s="219"/>
      <c r="E139" s="133"/>
      <c r="F139" s="133"/>
      <c r="G139" s="184"/>
      <c r="H139" s="133"/>
      <c r="J139" s="128"/>
      <c r="M139" s="120"/>
      <c r="N139" s="149"/>
      <c r="W139" s="128">
        <v>31</v>
      </c>
      <c r="AE139" s="128">
        <v>5</v>
      </c>
      <c r="AQ139" s="128">
        <v>21</v>
      </c>
      <c r="AR139" s="128">
        <v>30</v>
      </c>
    </row>
    <row r="140" spans="1:44" ht="9.9499999999999993" customHeight="1" x14ac:dyDescent="0.2">
      <c r="A140" s="142"/>
      <c r="B140" s="132"/>
      <c r="C140" s="218"/>
      <c r="D140" s="219"/>
      <c r="E140" s="133"/>
      <c r="F140" s="133"/>
      <c r="G140" s="184"/>
      <c r="H140" s="133"/>
      <c r="J140" s="128"/>
      <c r="M140" s="120"/>
      <c r="N140" s="149"/>
      <c r="W140" s="128">
        <v>0</v>
      </c>
      <c r="AE140" s="128">
        <v>0</v>
      </c>
      <c r="AQ140" s="128">
        <v>3</v>
      </c>
      <c r="AR140" s="128">
        <v>2</v>
      </c>
    </row>
    <row r="141" spans="1:44" ht="9.9499999999999993" customHeight="1" x14ac:dyDescent="0.2">
      <c r="A141" s="142"/>
      <c r="B141" s="132"/>
      <c r="C141" s="218"/>
      <c r="D141" s="219"/>
      <c r="E141" s="133"/>
      <c r="F141" s="133"/>
      <c r="G141" s="184"/>
      <c r="H141" s="133"/>
      <c r="J141" s="128"/>
      <c r="M141" s="120"/>
      <c r="N141" s="149"/>
      <c r="W141" s="128">
        <v>19</v>
      </c>
      <c r="AE141" s="128">
        <v>19</v>
      </c>
      <c r="AQ141" s="128">
        <v>34</v>
      </c>
      <c r="AR141" s="128">
        <v>31</v>
      </c>
    </row>
    <row r="142" spans="1:44" ht="9.9499999999999993" customHeight="1" x14ac:dyDescent="0.2">
      <c r="A142" s="142"/>
      <c r="B142" s="132"/>
      <c r="C142" s="218"/>
      <c r="D142" s="219"/>
      <c r="E142" s="133"/>
      <c r="F142" s="133"/>
      <c r="G142" s="184"/>
      <c r="H142" s="133"/>
      <c r="J142" s="128"/>
      <c r="M142" s="120"/>
      <c r="N142" s="149"/>
      <c r="W142" s="128">
        <v>8</v>
      </c>
      <c r="AE142" s="128">
        <v>9</v>
      </c>
      <c r="AQ142" s="128">
        <v>29</v>
      </c>
      <c r="AR142" s="128">
        <v>20</v>
      </c>
    </row>
    <row r="143" spans="1:44" ht="9.9499999999999993" customHeight="1" x14ac:dyDescent="0.2">
      <c r="A143" s="142"/>
      <c r="B143" s="132"/>
      <c r="C143" s="218"/>
      <c r="D143" s="219"/>
      <c r="E143" s="133"/>
      <c r="F143" s="133"/>
      <c r="G143" s="184"/>
      <c r="H143" s="133"/>
      <c r="J143" s="128"/>
      <c r="M143" s="120"/>
      <c r="N143" s="149"/>
      <c r="W143" s="128">
        <v>33</v>
      </c>
      <c r="AE143" s="128">
        <v>4</v>
      </c>
      <c r="AQ143" s="128">
        <v>36</v>
      </c>
      <c r="AR143" s="128">
        <v>21</v>
      </c>
    </row>
    <row r="144" spans="1:44" ht="9.9499999999999993" customHeight="1" x14ac:dyDescent="0.2">
      <c r="A144" s="142"/>
      <c r="B144" s="132"/>
      <c r="C144" s="218"/>
      <c r="D144" s="219"/>
      <c r="E144" s="133"/>
      <c r="F144" s="133"/>
      <c r="G144" s="184"/>
      <c r="H144" s="133"/>
      <c r="J144" s="128"/>
      <c r="M144" s="120"/>
      <c r="N144" s="149"/>
      <c r="W144" s="128">
        <v>30</v>
      </c>
      <c r="AE144" s="128">
        <v>3</v>
      </c>
      <c r="AQ144" s="128">
        <v>1</v>
      </c>
      <c r="AR144" s="128">
        <v>26</v>
      </c>
    </row>
    <row r="145" spans="1:44" ht="9.9499999999999993" customHeight="1" x14ac:dyDescent="0.2">
      <c r="A145" s="142"/>
      <c r="B145" s="132"/>
      <c r="C145" s="218"/>
      <c r="D145" s="219"/>
      <c r="E145" s="133"/>
      <c r="F145" s="133"/>
      <c r="G145" s="184"/>
      <c r="H145" s="133"/>
      <c r="J145" s="128"/>
      <c r="M145" s="120"/>
      <c r="N145" s="149"/>
      <c r="W145" s="128">
        <v>9</v>
      </c>
      <c r="AE145" s="128">
        <v>21</v>
      </c>
      <c r="AQ145" s="128">
        <v>14</v>
      </c>
      <c r="AR145" s="128">
        <v>10</v>
      </c>
    </row>
    <row r="146" spans="1:44" ht="9.9499999999999993" customHeight="1" x14ac:dyDescent="0.2">
      <c r="A146" s="142"/>
      <c r="B146" s="132"/>
      <c r="C146" s="218"/>
      <c r="D146" s="219"/>
      <c r="E146" s="133"/>
      <c r="F146" s="133"/>
      <c r="G146" s="184"/>
      <c r="H146" s="133"/>
      <c r="J146" s="128"/>
      <c r="M146" s="120"/>
      <c r="N146" s="149"/>
      <c r="W146" s="128">
        <v>1</v>
      </c>
      <c r="AE146" s="128">
        <v>14</v>
      </c>
      <c r="AQ146" s="128">
        <v>29</v>
      </c>
      <c r="AR146" s="128">
        <v>4</v>
      </c>
    </row>
    <row r="147" spans="1:44" ht="9.9499999999999993" customHeight="1" x14ac:dyDescent="0.2">
      <c r="A147" s="142"/>
      <c r="B147" s="132"/>
      <c r="C147" s="218"/>
      <c r="D147" s="219"/>
      <c r="E147" s="133"/>
      <c r="F147" s="133"/>
      <c r="G147" s="184"/>
      <c r="H147" s="133"/>
      <c r="J147" s="128"/>
      <c r="M147" s="120"/>
      <c r="N147" s="149"/>
      <c r="W147" s="128">
        <v>30</v>
      </c>
      <c r="AE147" s="128">
        <v>3</v>
      </c>
      <c r="AQ147" s="128">
        <v>11</v>
      </c>
      <c r="AR147" s="128">
        <v>25</v>
      </c>
    </row>
    <row r="148" spans="1:44" ht="9.9499999999999993" customHeight="1" x14ac:dyDescent="0.2">
      <c r="A148" s="142"/>
      <c r="B148" s="132"/>
      <c r="C148" s="218"/>
      <c r="D148" s="219"/>
      <c r="E148" s="133"/>
      <c r="F148" s="133"/>
      <c r="G148" s="184"/>
      <c r="H148" s="133"/>
      <c r="J148" s="128"/>
      <c r="M148" s="120"/>
      <c r="N148" s="149"/>
      <c r="W148" s="128">
        <v>19</v>
      </c>
      <c r="AE148" s="128">
        <v>1</v>
      </c>
      <c r="AQ148" s="128">
        <v>11</v>
      </c>
      <c r="AR148" s="128">
        <v>11</v>
      </c>
    </row>
    <row r="149" spans="1:44" ht="9.9499999999999993" customHeight="1" x14ac:dyDescent="0.2">
      <c r="A149" s="142"/>
      <c r="B149" s="132"/>
      <c r="C149" s="218"/>
      <c r="D149" s="219"/>
      <c r="E149" s="133"/>
      <c r="F149" s="133"/>
      <c r="G149" s="184"/>
      <c r="H149" s="133"/>
      <c r="J149" s="128"/>
      <c r="M149" s="120"/>
      <c r="N149" s="149"/>
      <c r="W149" s="128">
        <v>36</v>
      </c>
      <c r="AE149" s="128">
        <v>36</v>
      </c>
      <c r="AQ149" s="128">
        <v>8</v>
      </c>
      <c r="AR149" s="128">
        <v>34</v>
      </c>
    </row>
    <row r="150" spans="1:44" ht="9.9499999999999993" customHeight="1" x14ac:dyDescent="0.2">
      <c r="A150" s="142"/>
      <c r="B150" s="132"/>
      <c r="C150" s="218"/>
      <c r="D150" s="219"/>
      <c r="E150" s="133"/>
      <c r="F150" s="133"/>
      <c r="G150" s="184"/>
      <c r="H150" s="133"/>
      <c r="J150" s="128"/>
      <c r="M150" s="120"/>
      <c r="N150" s="149"/>
      <c r="W150" s="128">
        <v>20</v>
      </c>
      <c r="AE150" s="128">
        <v>23</v>
      </c>
      <c r="AQ150" s="128">
        <v>33</v>
      </c>
      <c r="AR150" s="128">
        <v>14</v>
      </c>
    </row>
    <row r="151" spans="1:44" ht="9.9499999999999993" customHeight="1" x14ac:dyDescent="0.2">
      <c r="A151" s="142"/>
      <c r="B151" s="132"/>
      <c r="C151" s="218"/>
      <c r="D151" s="219"/>
      <c r="E151" s="133"/>
      <c r="F151" s="133"/>
      <c r="G151" s="184"/>
      <c r="H151" s="133"/>
      <c r="J151" s="128"/>
      <c r="M151" s="120"/>
      <c r="N151" s="149"/>
      <c r="W151" s="128">
        <v>9</v>
      </c>
      <c r="AE151" s="128">
        <v>22</v>
      </c>
      <c r="AQ151" s="128">
        <v>12</v>
      </c>
      <c r="AR151" s="128">
        <v>33</v>
      </c>
    </row>
    <row r="152" spans="1:44" ht="9.9499999999999993" customHeight="1" x14ac:dyDescent="0.2">
      <c r="A152" s="142"/>
      <c r="B152" s="132"/>
      <c r="C152" s="218"/>
      <c r="D152" s="219"/>
      <c r="E152" s="133"/>
      <c r="F152" s="133"/>
      <c r="G152" s="184"/>
      <c r="H152" s="133"/>
      <c r="J152" s="128"/>
      <c r="M152" s="120"/>
      <c r="N152" s="149"/>
      <c r="W152" s="128">
        <v>34</v>
      </c>
      <c r="AE152" s="128">
        <v>16</v>
      </c>
      <c r="AQ152" s="128">
        <v>21</v>
      </c>
      <c r="AR152" s="128">
        <v>14</v>
      </c>
    </row>
    <row r="153" spans="1:44" ht="9.9499999999999993" customHeight="1" x14ac:dyDescent="0.2">
      <c r="A153" s="142"/>
      <c r="B153" s="132"/>
      <c r="C153" s="218"/>
      <c r="D153" s="219"/>
      <c r="E153" s="133"/>
      <c r="F153" s="133"/>
      <c r="G153" s="184"/>
      <c r="H153" s="133"/>
      <c r="J153" s="128"/>
      <c r="M153" s="120"/>
      <c r="N153" s="149"/>
      <c r="W153" s="128">
        <v>7</v>
      </c>
      <c r="AE153" s="128">
        <v>26</v>
      </c>
      <c r="AQ153" s="128">
        <v>23</v>
      </c>
      <c r="AR153" s="128">
        <v>6</v>
      </c>
    </row>
    <row r="154" spans="1:44" ht="9.9499999999999993" customHeight="1" x14ac:dyDescent="0.2">
      <c r="A154" s="142"/>
      <c r="B154" s="132"/>
      <c r="C154" s="218"/>
      <c r="D154" s="219"/>
      <c r="E154" s="133"/>
      <c r="F154" s="133"/>
      <c r="G154" s="184"/>
      <c r="H154" s="133"/>
      <c r="J154" s="128"/>
      <c r="M154" s="120"/>
      <c r="N154" s="149"/>
      <c r="W154" s="128">
        <v>27</v>
      </c>
      <c r="AE154" s="128">
        <v>2</v>
      </c>
      <c r="AQ154" s="128">
        <v>16</v>
      </c>
      <c r="AR154" s="128">
        <v>32</v>
      </c>
    </row>
    <row r="155" spans="1:44" ht="9.9499999999999993" customHeight="1" x14ac:dyDescent="0.2">
      <c r="A155" s="142"/>
      <c r="B155" s="132"/>
      <c r="C155" s="218"/>
      <c r="D155" s="219"/>
      <c r="E155" s="133"/>
      <c r="F155" s="133"/>
      <c r="G155" s="184"/>
      <c r="H155" s="133"/>
      <c r="J155" s="128"/>
      <c r="M155" s="120"/>
      <c r="N155" s="149"/>
      <c r="W155" s="128">
        <v>13</v>
      </c>
      <c r="AE155" s="128">
        <v>20</v>
      </c>
      <c r="AQ155" s="128">
        <v>7</v>
      </c>
      <c r="AR155" s="128">
        <v>33</v>
      </c>
    </row>
    <row r="156" spans="1:44" ht="9.9499999999999993" customHeight="1" x14ac:dyDescent="0.2">
      <c r="A156" s="142"/>
      <c r="B156" s="132"/>
      <c r="C156" s="218"/>
      <c r="D156" s="219"/>
      <c r="E156" s="133"/>
      <c r="F156" s="133"/>
      <c r="G156" s="184"/>
      <c r="H156" s="133"/>
      <c r="J156" s="128"/>
      <c r="M156" s="120"/>
      <c r="N156" s="149"/>
      <c r="W156" s="128">
        <v>3</v>
      </c>
      <c r="AE156" s="128">
        <v>36</v>
      </c>
      <c r="AQ156" s="128">
        <v>4</v>
      </c>
      <c r="AR156" s="128">
        <v>19</v>
      </c>
    </row>
    <row r="157" spans="1:44" ht="9.9499999999999993" customHeight="1" x14ac:dyDescent="0.2">
      <c r="A157" s="142"/>
      <c r="B157" s="132"/>
      <c r="C157" s="218"/>
      <c r="D157" s="219"/>
      <c r="E157" s="133"/>
      <c r="F157" s="133"/>
      <c r="G157" s="184"/>
      <c r="H157" s="133"/>
      <c r="J157" s="128"/>
      <c r="M157" s="120"/>
      <c r="N157" s="149"/>
      <c r="W157" s="128">
        <v>20</v>
      </c>
      <c r="AE157" s="128">
        <v>16</v>
      </c>
      <c r="AQ157" s="128">
        <v>31</v>
      </c>
      <c r="AR157" s="128">
        <v>1</v>
      </c>
    </row>
    <row r="158" spans="1:44" ht="9.9499999999999993" customHeight="1" x14ac:dyDescent="0.2">
      <c r="A158" s="142"/>
      <c r="B158" s="132"/>
      <c r="C158" s="218"/>
      <c r="D158" s="219"/>
      <c r="E158" s="133"/>
      <c r="F158" s="133"/>
      <c r="G158" s="184"/>
      <c r="H158" s="133"/>
      <c r="J158" s="128"/>
      <c r="M158" s="120"/>
      <c r="N158" s="149"/>
      <c r="W158" s="128">
        <v>30</v>
      </c>
      <c r="AE158" s="128">
        <v>27</v>
      </c>
      <c r="AQ158" s="128">
        <v>23</v>
      </c>
      <c r="AR158" s="128">
        <v>15</v>
      </c>
    </row>
    <row r="159" spans="1:44" ht="9.9499999999999993" customHeight="1" x14ac:dyDescent="0.2">
      <c r="A159" s="142"/>
      <c r="B159" s="132"/>
      <c r="C159" s="218"/>
      <c r="D159" s="219"/>
      <c r="E159" s="133"/>
      <c r="F159" s="133"/>
      <c r="G159" s="184"/>
      <c r="H159" s="133"/>
      <c r="J159" s="128"/>
      <c r="M159" s="120"/>
      <c r="N159" s="149"/>
      <c r="W159" s="128">
        <v>27</v>
      </c>
      <c r="AE159" s="128">
        <v>19</v>
      </c>
      <c r="AQ159" s="128">
        <v>22</v>
      </c>
      <c r="AR159" s="128">
        <v>17</v>
      </c>
    </row>
    <row r="160" spans="1:44" ht="9.9499999999999993" customHeight="1" x14ac:dyDescent="0.2">
      <c r="A160" s="142"/>
      <c r="B160" s="132"/>
      <c r="C160" s="218"/>
      <c r="D160" s="219"/>
      <c r="E160" s="133"/>
      <c r="F160" s="133"/>
      <c r="G160" s="184"/>
      <c r="H160" s="133"/>
      <c r="J160" s="128"/>
      <c r="M160" s="120"/>
      <c r="N160" s="149"/>
      <c r="W160" s="128">
        <v>29</v>
      </c>
      <c r="AE160" s="128">
        <v>36</v>
      </c>
      <c r="AQ160" s="128">
        <v>6</v>
      </c>
      <c r="AR160" s="128">
        <v>5</v>
      </c>
    </row>
    <row r="161" spans="1:44" ht="9.9499999999999993" customHeight="1" x14ac:dyDescent="0.2">
      <c r="A161" s="142"/>
      <c r="B161" s="132"/>
      <c r="C161" s="218"/>
      <c r="D161" s="219"/>
      <c r="E161" s="133"/>
      <c r="F161" s="133"/>
      <c r="G161" s="184"/>
      <c r="H161" s="133"/>
      <c r="J161" s="128"/>
      <c r="M161" s="120"/>
      <c r="N161" s="149"/>
      <c r="W161" s="128">
        <v>1</v>
      </c>
      <c r="AE161" s="128">
        <v>27</v>
      </c>
      <c r="AQ161" s="128">
        <v>9</v>
      </c>
      <c r="AR161" s="128">
        <v>11</v>
      </c>
    </row>
    <row r="162" spans="1:44" ht="9.9499999999999993" customHeight="1" x14ac:dyDescent="0.2">
      <c r="A162" s="142"/>
      <c r="B162" s="132"/>
      <c r="C162" s="218"/>
      <c r="D162" s="219"/>
      <c r="E162" s="133"/>
      <c r="F162" s="133"/>
      <c r="G162" s="184"/>
      <c r="H162" s="133"/>
      <c r="J162" s="128"/>
      <c r="M162" s="120"/>
      <c r="N162" s="149"/>
      <c r="W162" s="128">
        <v>19</v>
      </c>
      <c r="AE162" s="128">
        <v>8</v>
      </c>
      <c r="AQ162" s="128">
        <v>35</v>
      </c>
      <c r="AR162" s="128">
        <v>13</v>
      </c>
    </row>
    <row r="163" spans="1:44" ht="9.9499999999999993" customHeight="1" x14ac:dyDescent="0.2">
      <c r="A163" s="142"/>
      <c r="B163" s="132"/>
      <c r="C163" s="218"/>
      <c r="D163" s="219"/>
      <c r="E163" s="133"/>
      <c r="F163" s="133"/>
      <c r="G163" s="184"/>
      <c r="H163" s="133"/>
      <c r="J163" s="128"/>
      <c r="M163" s="120"/>
      <c r="N163" s="149"/>
      <c r="W163" s="128">
        <v>10</v>
      </c>
      <c r="AE163" s="128">
        <v>22</v>
      </c>
      <c r="AQ163" s="128">
        <v>30</v>
      </c>
      <c r="AR163" s="128">
        <v>24</v>
      </c>
    </row>
    <row r="164" spans="1:44" ht="9.9499999999999993" customHeight="1" x14ac:dyDescent="0.2">
      <c r="A164" s="142"/>
      <c r="B164" s="132"/>
      <c r="C164" s="218"/>
      <c r="D164" s="219"/>
      <c r="E164" s="133"/>
      <c r="F164" s="133"/>
      <c r="G164" s="184"/>
      <c r="H164" s="133"/>
      <c r="J164" s="128"/>
      <c r="M164" s="120"/>
      <c r="N164" s="149"/>
      <c r="W164" s="128">
        <v>26</v>
      </c>
      <c r="AE164" s="128">
        <v>35</v>
      </c>
      <c r="AQ164" s="128">
        <v>27</v>
      </c>
      <c r="AR164" s="128">
        <v>16</v>
      </c>
    </row>
    <row r="165" spans="1:44" ht="9.9499999999999993" customHeight="1" x14ac:dyDescent="0.2">
      <c r="A165" s="142"/>
      <c r="B165" s="132"/>
      <c r="C165" s="218"/>
      <c r="D165" s="219"/>
      <c r="E165" s="133"/>
      <c r="F165" s="133"/>
      <c r="G165" s="184"/>
      <c r="H165" s="133"/>
      <c r="J165" s="128"/>
      <c r="M165" s="120"/>
      <c r="N165" s="149"/>
      <c r="W165" s="128">
        <v>34</v>
      </c>
      <c r="AE165" s="128">
        <v>29</v>
      </c>
      <c r="AQ165" s="128">
        <v>30</v>
      </c>
      <c r="AR165" s="128">
        <v>13</v>
      </c>
    </row>
    <row r="166" spans="1:44" ht="9.9499999999999993" customHeight="1" x14ac:dyDescent="0.2">
      <c r="A166" s="142"/>
      <c r="B166" s="132"/>
      <c r="C166" s="218"/>
      <c r="D166" s="219"/>
      <c r="E166" s="133"/>
      <c r="F166" s="133"/>
      <c r="G166" s="184"/>
      <c r="H166" s="133"/>
      <c r="J166" s="128"/>
      <c r="M166" s="120"/>
      <c r="N166" s="149"/>
      <c r="W166" s="128">
        <v>28</v>
      </c>
      <c r="AE166" s="128">
        <v>4</v>
      </c>
      <c r="AQ166" s="128">
        <v>6</v>
      </c>
      <c r="AR166" s="128">
        <v>6</v>
      </c>
    </row>
    <row r="167" spans="1:44" ht="9.9499999999999993" customHeight="1" x14ac:dyDescent="0.2">
      <c r="A167" s="142"/>
      <c r="B167" s="132"/>
      <c r="C167" s="218"/>
      <c r="D167" s="219"/>
      <c r="E167" s="133"/>
      <c r="F167" s="133"/>
      <c r="G167" s="184"/>
      <c r="H167" s="133"/>
      <c r="J167" s="128"/>
      <c r="M167" s="120"/>
      <c r="N167" s="149"/>
      <c r="W167" s="128">
        <v>12</v>
      </c>
      <c r="AE167" s="128">
        <v>10</v>
      </c>
      <c r="AQ167" s="128">
        <v>25</v>
      </c>
      <c r="AR167" s="128">
        <v>19</v>
      </c>
    </row>
    <row r="168" spans="1:44" ht="9.9499999999999993" customHeight="1" x14ac:dyDescent="0.2">
      <c r="A168" s="142"/>
      <c r="B168" s="132"/>
      <c r="C168" s="218"/>
      <c r="D168" s="219"/>
      <c r="E168" s="133"/>
      <c r="F168" s="133"/>
      <c r="G168" s="184"/>
      <c r="H168" s="133"/>
      <c r="J168" s="128"/>
      <c r="M168" s="120"/>
      <c r="N168" s="149"/>
      <c r="W168" s="128">
        <v>31</v>
      </c>
      <c r="AE168" s="128">
        <v>7</v>
      </c>
      <c r="AQ168" s="128">
        <v>24</v>
      </c>
      <c r="AR168" s="128">
        <v>24</v>
      </c>
    </row>
    <row r="169" spans="1:44" ht="9.9499999999999993" customHeight="1" x14ac:dyDescent="0.2">
      <c r="A169" s="142"/>
      <c r="B169" s="132"/>
      <c r="C169" s="218"/>
      <c r="D169" s="219"/>
      <c r="E169" s="133"/>
      <c r="F169" s="133"/>
      <c r="G169" s="184"/>
      <c r="H169" s="133"/>
      <c r="J169" s="128"/>
      <c r="M169" s="120"/>
      <c r="N169" s="149"/>
      <c r="W169" s="128">
        <v>19</v>
      </c>
      <c r="AE169" s="128">
        <v>1</v>
      </c>
      <c r="AQ169" s="128">
        <v>31</v>
      </c>
      <c r="AR169" s="128">
        <v>7</v>
      </c>
    </row>
    <row r="170" spans="1:44" ht="9.9499999999999993" customHeight="1" x14ac:dyDescent="0.2">
      <c r="A170" s="142"/>
      <c r="B170" s="132"/>
      <c r="C170" s="218"/>
      <c r="D170" s="219"/>
      <c r="E170" s="133"/>
      <c r="F170" s="133"/>
      <c r="G170" s="184"/>
      <c r="H170" s="133"/>
      <c r="J170" s="128"/>
      <c r="M170" s="120"/>
      <c r="N170" s="149"/>
      <c r="W170" s="128">
        <v>20</v>
      </c>
      <c r="AE170" s="128">
        <v>15</v>
      </c>
      <c r="AQ170" s="128">
        <v>13</v>
      </c>
      <c r="AR170" s="128">
        <v>36</v>
      </c>
    </row>
    <row r="171" spans="1:44" ht="9.9499999999999993" customHeight="1" x14ac:dyDescent="0.2">
      <c r="A171" s="142"/>
      <c r="B171" s="132"/>
      <c r="C171" s="218"/>
      <c r="D171" s="219"/>
      <c r="E171" s="133"/>
      <c r="F171" s="133"/>
      <c r="G171" s="184"/>
      <c r="H171" s="133"/>
      <c r="J171" s="128"/>
      <c r="M171" s="120"/>
      <c r="N171" s="149"/>
      <c r="W171" s="128">
        <v>2</v>
      </c>
      <c r="AE171" s="128">
        <v>12</v>
      </c>
      <c r="AQ171" s="128">
        <v>23</v>
      </c>
      <c r="AR171" s="128">
        <v>6</v>
      </c>
    </row>
    <row r="172" spans="1:44" ht="9.9499999999999993" customHeight="1" x14ac:dyDescent="0.2">
      <c r="A172" s="142"/>
      <c r="B172" s="132"/>
      <c r="C172" s="218"/>
      <c r="D172" s="219"/>
      <c r="E172" s="133"/>
      <c r="F172" s="133"/>
      <c r="G172" s="184"/>
      <c r="H172" s="133"/>
      <c r="J172" s="128"/>
      <c r="M172" s="120"/>
      <c r="N172" s="149"/>
      <c r="W172" s="128">
        <v>31</v>
      </c>
      <c r="AE172" s="128">
        <v>28</v>
      </c>
      <c r="AQ172" s="128">
        <v>13</v>
      </c>
      <c r="AR172" s="128">
        <v>29</v>
      </c>
    </row>
    <row r="173" spans="1:44" ht="9.9499999999999993" customHeight="1" x14ac:dyDescent="0.2">
      <c r="A173" s="142"/>
      <c r="B173" s="132"/>
      <c r="C173" s="218"/>
      <c r="D173" s="219"/>
      <c r="E173" s="133"/>
      <c r="F173" s="133"/>
      <c r="G173" s="184"/>
      <c r="H173" s="133"/>
      <c r="J173" s="128"/>
      <c r="M173" s="120"/>
      <c r="N173" s="149"/>
      <c r="W173" s="128">
        <v>13</v>
      </c>
      <c r="AE173" s="128">
        <v>26</v>
      </c>
      <c r="AQ173" s="128">
        <v>8</v>
      </c>
      <c r="AR173" s="128">
        <v>17</v>
      </c>
    </row>
    <row r="174" spans="1:44" ht="9.9499999999999993" customHeight="1" x14ac:dyDescent="0.2">
      <c r="A174" s="142"/>
      <c r="B174" s="132"/>
      <c r="C174" s="218"/>
      <c r="D174" s="219"/>
      <c r="E174" s="133"/>
      <c r="F174" s="133"/>
      <c r="G174" s="184"/>
      <c r="H174" s="133"/>
      <c r="J174" s="128"/>
      <c r="M174" s="120"/>
      <c r="N174" s="149"/>
      <c r="W174" s="128">
        <v>8</v>
      </c>
      <c r="AE174" s="128">
        <v>25</v>
      </c>
      <c r="AQ174" s="128">
        <v>36</v>
      </c>
      <c r="AR174" s="128">
        <v>15</v>
      </c>
    </row>
    <row r="175" spans="1:44" ht="9.9499999999999993" customHeight="1" x14ac:dyDescent="0.2">
      <c r="A175" s="142"/>
      <c r="B175" s="132"/>
      <c r="C175" s="218"/>
      <c r="D175" s="219"/>
      <c r="E175" s="133"/>
      <c r="F175" s="133"/>
      <c r="G175" s="184"/>
      <c r="H175" s="133"/>
      <c r="J175" s="128"/>
      <c r="M175" s="120"/>
      <c r="N175" s="149"/>
      <c r="W175" s="128">
        <v>31</v>
      </c>
      <c r="AE175" s="128">
        <v>30</v>
      </c>
      <c r="AQ175" s="128">
        <v>30</v>
      </c>
      <c r="AR175" s="128">
        <v>35</v>
      </c>
    </row>
    <row r="176" spans="1:44" ht="9.9499999999999993" customHeight="1" x14ac:dyDescent="0.2">
      <c r="A176" s="142"/>
      <c r="B176" s="132"/>
      <c r="C176" s="218"/>
      <c r="D176" s="219"/>
      <c r="E176" s="133"/>
      <c r="F176" s="133"/>
      <c r="G176" s="184"/>
      <c r="H176" s="133"/>
      <c r="J176" s="128"/>
      <c r="M176" s="120"/>
      <c r="N176" s="149"/>
      <c r="W176" s="128">
        <v>18</v>
      </c>
      <c r="AE176" s="128">
        <v>31</v>
      </c>
      <c r="AQ176" s="128">
        <v>12</v>
      </c>
      <c r="AR176" s="128">
        <v>1</v>
      </c>
    </row>
    <row r="177" spans="1:44" ht="9.9499999999999993" customHeight="1" x14ac:dyDescent="0.2">
      <c r="A177" s="142"/>
      <c r="B177" s="132"/>
      <c r="C177" s="218"/>
      <c r="D177" s="219"/>
      <c r="E177" s="133"/>
      <c r="F177" s="133"/>
      <c r="G177" s="184"/>
      <c r="H177" s="133"/>
      <c r="J177" s="128"/>
      <c r="M177" s="120"/>
      <c r="N177" s="149"/>
      <c r="W177" s="128">
        <v>34</v>
      </c>
      <c r="AE177" s="128">
        <v>21</v>
      </c>
      <c r="AQ177" s="128">
        <v>18</v>
      </c>
      <c r="AR177" s="128">
        <v>13</v>
      </c>
    </row>
    <row r="178" spans="1:44" ht="9.9499999999999993" customHeight="1" x14ac:dyDescent="0.2">
      <c r="A178" s="142"/>
      <c r="B178" s="132"/>
      <c r="C178" s="218"/>
      <c r="D178" s="219"/>
      <c r="E178" s="133"/>
      <c r="F178" s="133"/>
      <c r="G178" s="184"/>
      <c r="H178" s="133"/>
      <c r="J178" s="128"/>
      <c r="M178" s="120"/>
      <c r="N178" s="149"/>
      <c r="W178" s="128">
        <v>27</v>
      </c>
      <c r="AE178" s="128">
        <v>0</v>
      </c>
      <c r="AQ178" s="128">
        <v>25</v>
      </c>
      <c r="AR178" s="128">
        <v>10</v>
      </c>
    </row>
    <row r="179" spans="1:44" ht="9.9499999999999993" customHeight="1" x14ac:dyDescent="0.2">
      <c r="A179" s="142"/>
      <c r="B179" s="132"/>
      <c r="C179" s="218"/>
      <c r="D179" s="219"/>
      <c r="E179" s="133"/>
      <c r="F179" s="133"/>
      <c r="G179" s="184"/>
      <c r="H179" s="133"/>
      <c r="J179" s="128"/>
      <c r="M179" s="120"/>
      <c r="N179" s="149"/>
      <c r="W179" s="128">
        <v>34</v>
      </c>
      <c r="AE179" s="128">
        <v>5</v>
      </c>
      <c r="AQ179" s="128">
        <v>15</v>
      </c>
      <c r="AR179" s="128">
        <v>12</v>
      </c>
    </row>
    <row r="180" spans="1:44" ht="9.9499999999999993" customHeight="1" x14ac:dyDescent="0.2">
      <c r="A180" s="142"/>
      <c r="B180" s="132"/>
      <c r="C180" s="218"/>
      <c r="D180" s="219"/>
      <c r="E180" s="133"/>
      <c r="F180" s="133"/>
      <c r="G180" s="184"/>
      <c r="H180" s="133"/>
      <c r="J180" s="128"/>
      <c r="M180" s="120"/>
      <c r="N180" s="149"/>
      <c r="W180" s="128">
        <v>10</v>
      </c>
      <c r="AE180" s="128">
        <v>8</v>
      </c>
      <c r="AQ180" s="128">
        <v>1</v>
      </c>
      <c r="AR180" s="128">
        <v>29</v>
      </c>
    </row>
    <row r="181" spans="1:44" ht="9.9499999999999993" customHeight="1" x14ac:dyDescent="0.2">
      <c r="A181" s="142"/>
      <c r="B181" s="132"/>
      <c r="C181" s="218"/>
      <c r="D181" s="219"/>
      <c r="E181" s="133"/>
      <c r="F181" s="133"/>
      <c r="G181" s="184"/>
      <c r="H181" s="133"/>
      <c r="J181" s="128"/>
      <c r="M181" s="120"/>
      <c r="N181" s="149"/>
      <c r="W181" s="128">
        <v>8</v>
      </c>
      <c r="AE181" s="128">
        <v>21</v>
      </c>
      <c r="AQ181" s="128">
        <v>27</v>
      </c>
      <c r="AR181" s="128">
        <v>16</v>
      </c>
    </row>
    <row r="182" spans="1:44" ht="9.9499999999999993" customHeight="1" x14ac:dyDescent="0.2">
      <c r="A182" s="142"/>
      <c r="B182" s="132"/>
      <c r="C182" s="218"/>
      <c r="D182" s="219"/>
      <c r="E182" s="133"/>
      <c r="F182" s="133"/>
      <c r="G182" s="184"/>
      <c r="H182" s="133"/>
      <c r="J182" s="128"/>
      <c r="M182" s="120"/>
      <c r="N182" s="149"/>
      <c r="W182" s="128">
        <v>15</v>
      </c>
      <c r="AE182" s="128">
        <v>19</v>
      </c>
      <c r="AQ182" s="128">
        <v>18</v>
      </c>
      <c r="AR182" s="128">
        <v>18</v>
      </c>
    </row>
    <row r="183" spans="1:44" ht="9.9499999999999993" customHeight="1" x14ac:dyDescent="0.2">
      <c r="A183" s="142"/>
      <c r="B183" s="132"/>
      <c r="C183" s="218"/>
      <c r="D183" s="219"/>
      <c r="E183" s="133"/>
      <c r="F183" s="133"/>
      <c r="G183" s="184"/>
      <c r="H183" s="133"/>
      <c r="J183" s="128"/>
      <c r="M183" s="120"/>
      <c r="N183" s="149"/>
      <c r="W183" s="128">
        <v>10</v>
      </c>
      <c r="AE183" s="128">
        <v>27</v>
      </c>
      <c r="AQ183" s="128">
        <v>7</v>
      </c>
      <c r="AR183" s="128">
        <v>10</v>
      </c>
    </row>
    <row r="184" spans="1:44" ht="9.9499999999999993" customHeight="1" x14ac:dyDescent="0.2">
      <c r="A184" s="142"/>
      <c r="B184" s="132"/>
      <c r="C184" s="218"/>
      <c r="D184" s="219"/>
      <c r="E184" s="133"/>
      <c r="F184" s="133"/>
      <c r="G184" s="184"/>
      <c r="H184" s="133"/>
      <c r="J184" s="128"/>
      <c r="M184" s="120"/>
      <c r="N184" s="149"/>
      <c r="W184" s="128">
        <v>13</v>
      </c>
      <c r="AE184" s="128">
        <v>17</v>
      </c>
      <c r="AQ184" s="128">
        <v>16</v>
      </c>
      <c r="AR184" s="128">
        <v>30</v>
      </c>
    </row>
    <row r="185" spans="1:44" ht="9.9499999999999993" customHeight="1" x14ac:dyDescent="0.2">
      <c r="A185" s="142"/>
      <c r="B185" s="132"/>
      <c r="C185" s="218"/>
      <c r="D185" s="219"/>
      <c r="E185" s="133"/>
      <c r="F185" s="133"/>
      <c r="G185" s="184"/>
      <c r="H185" s="133"/>
      <c r="J185" s="128"/>
      <c r="M185" s="120"/>
      <c r="N185" s="149"/>
      <c r="W185" s="128">
        <v>27</v>
      </c>
      <c r="AE185" s="128">
        <v>20</v>
      </c>
      <c r="AQ185" s="128">
        <v>0</v>
      </c>
      <c r="AR185" s="128">
        <v>0</v>
      </c>
    </row>
    <row r="186" spans="1:44" ht="9.9499999999999993" customHeight="1" x14ac:dyDescent="0.2">
      <c r="A186" s="142"/>
      <c r="B186" s="132"/>
      <c r="C186" s="218"/>
      <c r="D186" s="219"/>
      <c r="E186" s="133"/>
      <c r="F186" s="133"/>
      <c r="G186" s="184"/>
      <c r="H186" s="133"/>
      <c r="J186" s="128"/>
      <c r="M186" s="120"/>
      <c r="N186" s="149"/>
      <c r="W186" s="128">
        <v>19</v>
      </c>
      <c r="AE186" s="128">
        <v>20</v>
      </c>
      <c r="AQ186" s="128">
        <v>15</v>
      </c>
      <c r="AR186" s="128">
        <v>7</v>
      </c>
    </row>
    <row r="187" spans="1:44" ht="9.9499999999999993" customHeight="1" x14ac:dyDescent="0.2">
      <c r="A187" s="142"/>
      <c r="B187" s="132"/>
      <c r="C187" s="218"/>
      <c r="D187" s="219"/>
      <c r="E187" s="133"/>
      <c r="F187" s="133"/>
      <c r="G187" s="184"/>
      <c r="H187" s="133"/>
      <c r="J187" s="128"/>
      <c r="M187" s="120"/>
      <c r="N187" s="149"/>
      <c r="W187" s="128">
        <v>8</v>
      </c>
      <c r="AE187" s="128">
        <v>32</v>
      </c>
      <c r="AQ187" s="128">
        <v>8</v>
      </c>
      <c r="AR187" s="128">
        <v>25</v>
      </c>
    </row>
    <row r="188" spans="1:44" ht="9.9499999999999993" customHeight="1" x14ac:dyDescent="0.2">
      <c r="A188" s="142"/>
      <c r="B188" s="132"/>
      <c r="C188" s="218"/>
      <c r="D188" s="219"/>
      <c r="E188" s="133"/>
      <c r="F188" s="133"/>
      <c r="G188" s="184"/>
      <c r="H188" s="133"/>
      <c r="J188" s="128"/>
      <c r="M188" s="120"/>
      <c r="N188" s="149"/>
      <c r="W188" s="128">
        <v>5</v>
      </c>
      <c r="AE188" s="128">
        <v>30</v>
      </c>
      <c r="AQ188" s="128">
        <v>12</v>
      </c>
      <c r="AR188" s="128">
        <v>19</v>
      </c>
    </row>
    <row r="189" spans="1:44" ht="9.9499999999999993" customHeight="1" x14ac:dyDescent="0.2">
      <c r="A189" s="142"/>
      <c r="B189" s="132"/>
      <c r="C189" s="218"/>
      <c r="D189" s="219"/>
      <c r="E189" s="133"/>
      <c r="F189" s="133"/>
      <c r="G189" s="184"/>
      <c r="H189" s="133"/>
      <c r="J189" s="128"/>
      <c r="M189" s="120"/>
      <c r="N189" s="149"/>
      <c r="W189" s="128">
        <v>32</v>
      </c>
      <c r="AE189" s="128">
        <v>2</v>
      </c>
      <c r="AQ189" s="128">
        <v>2</v>
      </c>
      <c r="AR189" s="128">
        <v>21</v>
      </c>
    </row>
    <row r="190" spans="1:44" ht="9.9499999999999993" customHeight="1" x14ac:dyDescent="0.2">
      <c r="A190" s="142"/>
      <c r="B190" s="132"/>
      <c r="C190" s="218"/>
      <c r="D190" s="219"/>
      <c r="E190" s="133"/>
      <c r="F190" s="133"/>
      <c r="G190" s="184"/>
      <c r="H190" s="133"/>
      <c r="J190" s="128"/>
      <c r="M190" s="120"/>
      <c r="N190" s="149"/>
      <c r="W190" s="128">
        <v>29</v>
      </c>
      <c r="AE190" s="128">
        <v>13</v>
      </c>
      <c r="AQ190" s="128">
        <v>29</v>
      </c>
      <c r="AR190" s="128">
        <v>35</v>
      </c>
    </row>
    <row r="191" spans="1:44" ht="9.9499999999999993" customHeight="1" x14ac:dyDescent="0.2">
      <c r="A191" s="142"/>
      <c r="B191" s="132"/>
      <c r="C191" s="218"/>
      <c r="D191" s="219"/>
      <c r="E191" s="133"/>
      <c r="F191" s="133"/>
      <c r="G191" s="184"/>
      <c r="H191" s="133"/>
      <c r="J191" s="128"/>
      <c r="M191" s="120"/>
      <c r="N191" s="149"/>
      <c r="W191" s="128">
        <v>36</v>
      </c>
      <c r="AE191" s="128">
        <v>33</v>
      </c>
      <c r="AQ191" s="128">
        <v>28</v>
      </c>
      <c r="AR191" s="128">
        <v>24</v>
      </c>
    </row>
    <row r="192" spans="1:44" ht="9.9499999999999993" customHeight="1" x14ac:dyDescent="0.2">
      <c r="A192" s="142"/>
      <c r="B192" s="132"/>
      <c r="C192" s="218"/>
      <c r="D192" s="219"/>
      <c r="E192" s="133"/>
      <c r="F192" s="133"/>
      <c r="G192" s="184"/>
      <c r="H192" s="133"/>
      <c r="J192" s="128"/>
      <c r="M192" s="120"/>
      <c r="N192" s="149"/>
      <c r="W192" s="128">
        <v>29</v>
      </c>
      <c r="AE192" s="128">
        <v>17</v>
      </c>
      <c r="AQ192" s="128">
        <v>31</v>
      </c>
      <c r="AR192" s="128">
        <v>16</v>
      </c>
    </row>
    <row r="193" spans="1:44" ht="9.9499999999999993" customHeight="1" x14ac:dyDescent="0.2">
      <c r="A193" s="142"/>
      <c r="B193" s="132"/>
      <c r="C193" s="218"/>
      <c r="D193" s="219"/>
      <c r="E193" s="133"/>
      <c r="F193" s="133"/>
      <c r="G193" s="184"/>
      <c r="H193" s="133"/>
      <c r="J193" s="128"/>
      <c r="M193" s="120"/>
      <c r="N193" s="149"/>
      <c r="W193" s="128">
        <v>30</v>
      </c>
      <c r="AE193" s="128">
        <v>10</v>
      </c>
      <c r="AQ193" s="128">
        <v>1</v>
      </c>
      <c r="AR193" s="128">
        <v>4</v>
      </c>
    </row>
    <row r="194" spans="1:44" ht="9.9499999999999993" customHeight="1" x14ac:dyDescent="0.2">
      <c r="A194" s="142"/>
      <c r="B194" s="132"/>
      <c r="C194" s="218"/>
      <c r="D194" s="219"/>
      <c r="E194" s="133"/>
      <c r="F194" s="133"/>
      <c r="G194" s="184"/>
      <c r="H194" s="133"/>
      <c r="J194" s="128"/>
      <c r="M194" s="120"/>
      <c r="N194" s="149"/>
      <c r="W194" s="128">
        <v>13</v>
      </c>
      <c r="AE194" s="128">
        <v>3</v>
      </c>
      <c r="AQ194" s="128">
        <v>10</v>
      </c>
      <c r="AR194" s="128">
        <v>0</v>
      </c>
    </row>
    <row r="195" spans="1:44" ht="9.9499999999999993" customHeight="1" x14ac:dyDescent="0.2">
      <c r="A195" s="142"/>
      <c r="B195" s="132"/>
      <c r="C195" s="218"/>
      <c r="D195" s="219"/>
      <c r="E195" s="133"/>
      <c r="F195" s="133"/>
      <c r="G195" s="184"/>
      <c r="H195" s="133"/>
      <c r="J195" s="128"/>
      <c r="M195" s="120"/>
      <c r="N195" s="149"/>
      <c r="W195" s="128">
        <v>7</v>
      </c>
      <c r="AE195" s="128">
        <v>20</v>
      </c>
      <c r="AQ195" s="128">
        <v>16</v>
      </c>
      <c r="AR195" s="128">
        <v>26</v>
      </c>
    </row>
    <row r="196" spans="1:44" ht="9.9499999999999993" customHeight="1" x14ac:dyDescent="0.2">
      <c r="A196" s="142"/>
      <c r="B196" s="132"/>
      <c r="C196" s="218"/>
      <c r="D196" s="219"/>
      <c r="E196" s="133"/>
      <c r="F196" s="133"/>
      <c r="G196" s="184"/>
      <c r="H196" s="133"/>
      <c r="J196" s="128"/>
      <c r="M196" s="120"/>
      <c r="N196" s="149"/>
      <c r="W196" s="128">
        <v>35</v>
      </c>
      <c r="AE196" s="128">
        <v>34</v>
      </c>
      <c r="AQ196" s="128">
        <v>23</v>
      </c>
      <c r="AR196" s="128">
        <v>6</v>
      </c>
    </row>
    <row r="197" spans="1:44" ht="9.9499999999999993" customHeight="1" x14ac:dyDescent="0.2">
      <c r="A197" s="142"/>
      <c r="B197" s="132"/>
      <c r="C197" s="218"/>
      <c r="D197" s="219"/>
      <c r="E197" s="133"/>
      <c r="F197" s="133"/>
      <c r="G197" s="184"/>
      <c r="H197" s="133"/>
      <c r="J197" s="128"/>
      <c r="M197" s="120"/>
      <c r="N197" s="149"/>
      <c r="W197" s="128">
        <v>31</v>
      </c>
      <c r="AE197" s="128">
        <v>4</v>
      </c>
      <c r="AQ197" s="128">
        <v>32</v>
      </c>
      <c r="AR197" s="128">
        <v>5</v>
      </c>
    </row>
    <row r="198" spans="1:44" ht="9.9499999999999993" customHeight="1" x14ac:dyDescent="0.2">
      <c r="A198" s="142"/>
      <c r="B198" s="132"/>
      <c r="C198" s="218"/>
      <c r="D198" s="219"/>
      <c r="E198" s="133"/>
      <c r="F198" s="133"/>
      <c r="G198" s="184"/>
      <c r="H198" s="133"/>
      <c r="J198" s="128"/>
      <c r="M198" s="120"/>
      <c r="N198" s="149"/>
      <c r="W198" s="128">
        <v>11</v>
      </c>
      <c r="AE198" s="128">
        <v>29</v>
      </c>
      <c r="AQ198" s="128">
        <v>9</v>
      </c>
      <c r="AR198" s="128">
        <v>15</v>
      </c>
    </row>
    <row r="199" spans="1:44" ht="9.9499999999999993" customHeight="1" x14ac:dyDescent="0.2">
      <c r="A199" s="142"/>
      <c r="B199" s="132"/>
      <c r="C199" s="218"/>
      <c r="D199" s="219"/>
      <c r="E199" s="133"/>
      <c r="F199" s="133"/>
      <c r="G199" s="184"/>
      <c r="H199" s="133"/>
      <c r="J199" s="128"/>
      <c r="M199" s="120"/>
      <c r="N199" s="149"/>
      <c r="W199" s="128">
        <v>16</v>
      </c>
      <c r="AE199" s="128">
        <v>3</v>
      </c>
      <c r="AQ199" s="128">
        <v>34</v>
      </c>
      <c r="AR199" s="128">
        <v>7</v>
      </c>
    </row>
    <row r="200" spans="1:44" ht="9.9499999999999993" customHeight="1" x14ac:dyDescent="0.2">
      <c r="A200" s="142"/>
      <c r="B200" s="132"/>
      <c r="C200" s="218"/>
      <c r="D200" s="219"/>
      <c r="E200" s="133"/>
      <c r="F200" s="133"/>
      <c r="G200" s="184"/>
      <c r="H200" s="133"/>
      <c r="J200" s="128"/>
      <c r="M200" s="120"/>
      <c r="N200" s="149"/>
      <c r="W200" s="128">
        <v>12</v>
      </c>
      <c r="AE200" s="128">
        <v>20</v>
      </c>
      <c r="AQ200" s="128">
        <v>13</v>
      </c>
      <c r="AR200" s="128">
        <v>20</v>
      </c>
    </row>
    <row r="201" spans="1:44" ht="9.9499999999999993" customHeight="1" x14ac:dyDescent="0.2">
      <c r="A201" s="142"/>
      <c r="B201" s="132"/>
      <c r="C201" s="218"/>
      <c r="D201" s="219"/>
      <c r="E201" s="133"/>
      <c r="F201" s="133"/>
      <c r="G201" s="184"/>
      <c r="H201" s="133"/>
      <c r="J201" s="128"/>
      <c r="M201" s="120"/>
      <c r="N201" s="149"/>
      <c r="W201" s="128">
        <v>26</v>
      </c>
      <c r="AE201" s="128">
        <v>36</v>
      </c>
      <c r="AQ201" s="128">
        <v>24</v>
      </c>
      <c r="AR201" s="128">
        <v>5</v>
      </c>
    </row>
    <row r="202" spans="1:44" ht="9.9499999999999993" customHeight="1" x14ac:dyDescent="0.2">
      <c r="A202" s="142"/>
      <c r="B202" s="132"/>
      <c r="C202" s="218"/>
      <c r="D202" s="219"/>
      <c r="E202" s="133"/>
      <c r="F202" s="133"/>
      <c r="G202" s="184"/>
      <c r="H202" s="133"/>
      <c r="J202" s="128"/>
      <c r="M202" s="120"/>
      <c r="N202" s="149"/>
      <c r="W202" s="128">
        <v>36</v>
      </c>
      <c r="AE202" s="128">
        <v>28</v>
      </c>
      <c r="AQ202" s="128">
        <v>36</v>
      </c>
      <c r="AR202" s="128">
        <v>3</v>
      </c>
    </row>
    <row r="203" spans="1:44" ht="9.9499999999999993" customHeight="1" x14ac:dyDescent="0.2">
      <c r="A203" s="142"/>
      <c r="B203" s="132"/>
      <c r="C203" s="218"/>
      <c r="D203" s="219"/>
      <c r="E203" s="133"/>
      <c r="F203" s="133"/>
      <c r="G203" s="184"/>
      <c r="H203" s="133"/>
      <c r="J203" s="128"/>
      <c r="M203" s="120"/>
      <c r="N203" s="149"/>
      <c r="W203" s="128">
        <v>13</v>
      </c>
      <c r="AE203" s="128">
        <v>14</v>
      </c>
      <c r="AQ203" s="128">
        <v>9</v>
      </c>
      <c r="AR203" s="128">
        <v>12</v>
      </c>
    </row>
    <row r="204" spans="1:44" ht="9.9499999999999993" customHeight="1" x14ac:dyDescent="0.2">
      <c r="A204" s="142"/>
      <c r="B204" s="132"/>
      <c r="C204" s="218"/>
      <c r="D204" s="219"/>
      <c r="E204" s="133"/>
      <c r="F204" s="133"/>
      <c r="G204" s="184"/>
      <c r="H204" s="133"/>
      <c r="J204" s="128"/>
      <c r="M204" s="120"/>
      <c r="N204" s="149"/>
      <c r="W204" s="128">
        <v>21</v>
      </c>
      <c r="AE204" s="128">
        <v>29</v>
      </c>
      <c r="AQ204" s="128">
        <v>24</v>
      </c>
      <c r="AR204" s="128">
        <v>30</v>
      </c>
    </row>
    <row r="205" spans="1:44" ht="9.9499999999999993" customHeight="1" x14ac:dyDescent="0.2">
      <c r="A205" s="142"/>
      <c r="B205" s="132"/>
      <c r="C205" s="218"/>
      <c r="D205" s="219"/>
      <c r="E205" s="133"/>
      <c r="F205" s="133"/>
      <c r="G205" s="184"/>
      <c r="H205" s="133"/>
      <c r="J205" s="128"/>
      <c r="M205" s="120"/>
      <c r="N205" s="149"/>
      <c r="W205" s="128">
        <v>23</v>
      </c>
      <c r="AE205" s="128">
        <v>29</v>
      </c>
      <c r="AQ205" s="128">
        <v>29</v>
      </c>
      <c r="AR205" s="128">
        <v>20</v>
      </c>
    </row>
    <row r="206" spans="1:44" ht="9.9499999999999993" customHeight="1" x14ac:dyDescent="0.2">
      <c r="A206" s="142"/>
      <c r="B206" s="132"/>
      <c r="C206" s="218"/>
      <c r="D206" s="219"/>
      <c r="E206" s="133"/>
      <c r="F206" s="133"/>
      <c r="G206" s="184"/>
      <c r="H206" s="133"/>
      <c r="J206" s="128"/>
      <c r="M206" s="120"/>
      <c r="N206" s="149"/>
      <c r="W206" s="128">
        <v>27</v>
      </c>
      <c r="AE206" s="128">
        <v>30</v>
      </c>
      <c r="AQ206" s="128">
        <v>16</v>
      </c>
      <c r="AR206" s="128">
        <v>32</v>
      </c>
    </row>
    <row r="207" spans="1:44" ht="9.9499999999999993" customHeight="1" x14ac:dyDescent="0.2">
      <c r="A207" s="142"/>
      <c r="B207" s="132"/>
      <c r="C207" s="218"/>
      <c r="D207" s="219"/>
      <c r="E207" s="133"/>
      <c r="F207" s="133"/>
      <c r="G207" s="184"/>
      <c r="H207" s="133"/>
      <c r="J207" s="128"/>
      <c r="M207" s="120"/>
      <c r="N207" s="149"/>
      <c r="W207" s="128">
        <v>23</v>
      </c>
      <c r="AE207" s="128">
        <v>18</v>
      </c>
      <c r="AQ207" s="128">
        <v>31</v>
      </c>
      <c r="AR207" s="128">
        <v>4</v>
      </c>
    </row>
    <row r="208" spans="1:44" ht="9.9499999999999993" customHeight="1" x14ac:dyDescent="0.2">
      <c r="A208" s="142"/>
      <c r="B208" s="132"/>
      <c r="C208" s="218"/>
      <c r="D208" s="219"/>
      <c r="E208" s="133"/>
      <c r="F208" s="133"/>
      <c r="G208" s="184"/>
      <c r="H208" s="133"/>
      <c r="J208" s="128"/>
      <c r="M208" s="120"/>
      <c r="N208" s="149"/>
      <c r="W208" s="128">
        <v>19</v>
      </c>
      <c r="AE208" s="128">
        <v>22</v>
      </c>
      <c r="AQ208" s="128">
        <v>22</v>
      </c>
      <c r="AR208" s="128">
        <v>13</v>
      </c>
    </row>
    <row r="209" spans="1:44" ht="9.9499999999999993" customHeight="1" x14ac:dyDescent="0.2">
      <c r="A209" s="142"/>
      <c r="B209" s="132"/>
      <c r="C209" s="218"/>
      <c r="D209" s="219"/>
      <c r="E209" s="133"/>
      <c r="F209" s="133"/>
      <c r="G209" s="184"/>
      <c r="H209" s="133"/>
      <c r="J209" s="128"/>
      <c r="M209" s="120"/>
      <c r="N209" s="149"/>
      <c r="W209" s="128">
        <v>23</v>
      </c>
      <c r="AE209" s="128">
        <v>9</v>
      </c>
      <c r="AQ209" s="128">
        <v>28</v>
      </c>
      <c r="AR209" s="128">
        <v>17</v>
      </c>
    </row>
    <row r="210" spans="1:44" ht="9.9499999999999993" customHeight="1" x14ac:dyDescent="0.2">
      <c r="A210" s="142"/>
      <c r="B210" s="132"/>
      <c r="C210" s="218"/>
      <c r="D210" s="219"/>
      <c r="E210" s="133"/>
      <c r="F210" s="133"/>
      <c r="G210" s="184"/>
      <c r="H210" s="133"/>
      <c r="J210" s="128"/>
      <c r="M210" s="120"/>
      <c r="N210" s="149"/>
      <c r="W210" s="128">
        <v>31</v>
      </c>
      <c r="AE210" s="128">
        <v>25</v>
      </c>
      <c r="AQ210" s="128">
        <v>31</v>
      </c>
      <c r="AR210" s="128">
        <v>20</v>
      </c>
    </row>
    <row r="211" spans="1:44" ht="9.9499999999999993" customHeight="1" x14ac:dyDescent="0.2">
      <c r="A211" s="142"/>
      <c r="B211" s="132"/>
      <c r="C211" s="218"/>
      <c r="D211" s="219"/>
      <c r="E211" s="133"/>
      <c r="F211" s="133"/>
      <c r="G211" s="184"/>
      <c r="H211" s="133"/>
      <c r="J211" s="128"/>
      <c r="M211" s="120"/>
      <c r="N211" s="149"/>
      <c r="W211" s="128">
        <v>3</v>
      </c>
      <c r="AE211" s="128">
        <v>14</v>
      </c>
      <c r="AQ211" s="128">
        <v>10</v>
      </c>
      <c r="AR211" s="128">
        <v>18</v>
      </c>
    </row>
    <row r="212" spans="1:44" ht="9.9499999999999993" customHeight="1" x14ac:dyDescent="0.2">
      <c r="A212" s="142"/>
      <c r="B212" s="132"/>
      <c r="C212" s="218"/>
      <c r="D212" s="219"/>
      <c r="E212" s="133"/>
      <c r="F212" s="133"/>
      <c r="G212" s="184"/>
      <c r="H212" s="133"/>
      <c r="J212" s="128"/>
      <c r="M212" s="120"/>
      <c r="N212" s="149"/>
      <c r="W212" s="128">
        <v>19</v>
      </c>
      <c r="AE212" s="128">
        <v>32</v>
      </c>
      <c r="AQ212" s="128">
        <v>12</v>
      </c>
      <c r="AR212" s="128">
        <v>19</v>
      </c>
    </row>
    <row r="213" spans="1:44" ht="9.9499999999999993" customHeight="1" x14ac:dyDescent="0.2">
      <c r="A213" s="142"/>
      <c r="B213" s="132"/>
      <c r="C213" s="218"/>
      <c r="D213" s="219"/>
      <c r="E213" s="133"/>
      <c r="F213" s="133"/>
      <c r="G213" s="184"/>
      <c r="H213" s="133"/>
      <c r="J213" s="128"/>
      <c r="M213" s="120"/>
      <c r="N213" s="149"/>
      <c r="W213" s="128">
        <v>22</v>
      </c>
      <c r="AE213" s="128">
        <v>30</v>
      </c>
      <c r="AQ213" s="128">
        <v>22</v>
      </c>
      <c r="AR213" s="128">
        <v>22</v>
      </c>
    </row>
    <row r="214" spans="1:44" ht="9.9499999999999993" customHeight="1" x14ac:dyDescent="0.2">
      <c r="A214" s="142"/>
      <c r="B214" s="132"/>
      <c r="C214" s="218"/>
      <c r="D214" s="219"/>
      <c r="E214" s="133"/>
      <c r="F214" s="133"/>
      <c r="G214" s="184"/>
      <c r="H214" s="133"/>
      <c r="J214" s="128"/>
      <c r="M214" s="120"/>
      <c r="N214" s="149"/>
      <c r="W214" s="128">
        <v>32</v>
      </c>
      <c r="AE214" s="128">
        <v>9</v>
      </c>
      <c r="AQ214" s="128">
        <v>2</v>
      </c>
      <c r="AR214" s="128">
        <v>25</v>
      </c>
    </row>
    <row r="215" spans="1:44" ht="9.9499999999999993" customHeight="1" x14ac:dyDescent="0.2">
      <c r="A215" s="142"/>
      <c r="B215" s="132"/>
      <c r="C215" s="218"/>
      <c r="D215" s="219"/>
      <c r="E215" s="133"/>
      <c r="F215" s="133"/>
      <c r="G215" s="184"/>
      <c r="H215" s="133"/>
      <c r="J215" s="128"/>
      <c r="M215" s="120"/>
      <c r="N215" s="149"/>
      <c r="W215" s="128">
        <v>5</v>
      </c>
      <c r="AE215" s="128">
        <v>10</v>
      </c>
      <c r="AQ215" s="128">
        <v>17</v>
      </c>
      <c r="AR215" s="128">
        <v>21</v>
      </c>
    </row>
    <row r="216" spans="1:44" ht="9.9499999999999993" customHeight="1" x14ac:dyDescent="0.2">
      <c r="A216" s="142"/>
      <c r="B216" s="132"/>
      <c r="C216" s="218"/>
      <c r="D216" s="219"/>
      <c r="E216" s="133"/>
      <c r="F216" s="133"/>
      <c r="G216" s="184"/>
      <c r="H216" s="133"/>
      <c r="J216" s="128"/>
      <c r="M216" s="120"/>
      <c r="N216" s="149"/>
      <c r="W216" s="128">
        <v>18</v>
      </c>
      <c r="AE216" s="128">
        <v>28</v>
      </c>
      <c r="AQ216" s="128">
        <v>26</v>
      </c>
      <c r="AR216" s="128">
        <v>24</v>
      </c>
    </row>
    <row r="217" spans="1:44" ht="9.9499999999999993" customHeight="1" x14ac:dyDescent="0.2">
      <c r="A217" s="142"/>
      <c r="B217" s="132"/>
      <c r="C217" s="218"/>
      <c r="D217" s="219"/>
      <c r="E217" s="133"/>
      <c r="F217" s="133"/>
      <c r="G217" s="184"/>
      <c r="H217" s="133"/>
      <c r="J217" s="128"/>
      <c r="M217" s="120"/>
      <c r="N217" s="149"/>
      <c r="W217" s="128">
        <v>15</v>
      </c>
      <c r="AE217" s="128">
        <v>15</v>
      </c>
      <c r="AQ217" s="128">
        <v>27</v>
      </c>
      <c r="AR217" s="128">
        <v>6</v>
      </c>
    </row>
    <row r="218" spans="1:44" ht="9.9499999999999993" customHeight="1" x14ac:dyDescent="0.2">
      <c r="A218" s="142"/>
      <c r="B218" s="132"/>
      <c r="C218" s="218"/>
      <c r="D218" s="219"/>
      <c r="E218" s="133"/>
      <c r="F218" s="133"/>
      <c r="G218" s="184"/>
      <c r="H218" s="133"/>
      <c r="J218" s="128"/>
      <c r="M218" s="120"/>
      <c r="N218" s="149"/>
      <c r="W218" s="128">
        <v>23</v>
      </c>
      <c r="AE218" s="128">
        <v>30</v>
      </c>
      <c r="AQ218" s="128">
        <v>0</v>
      </c>
      <c r="AR218" s="128">
        <v>19</v>
      </c>
    </row>
    <row r="219" spans="1:44" ht="9.9499999999999993" customHeight="1" x14ac:dyDescent="0.2">
      <c r="A219" s="142"/>
      <c r="B219" s="132"/>
      <c r="C219" s="218"/>
      <c r="D219" s="219"/>
      <c r="E219" s="133"/>
      <c r="F219" s="133"/>
      <c r="G219" s="184"/>
      <c r="H219" s="133"/>
      <c r="J219" s="128"/>
      <c r="M219" s="120"/>
      <c r="N219" s="149"/>
      <c r="W219" s="128">
        <v>25</v>
      </c>
      <c r="AE219" s="128">
        <v>9</v>
      </c>
      <c r="AQ219" s="128">
        <v>31</v>
      </c>
      <c r="AR219" s="128">
        <v>31</v>
      </c>
    </row>
    <row r="220" spans="1:44" ht="9.9499999999999993" customHeight="1" x14ac:dyDescent="0.2">
      <c r="A220" s="142"/>
      <c r="B220" s="132"/>
      <c r="C220" s="218"/>
      <c r="D220" s="219"/>
      <c r="E220" s="133"/>
      <c r="F220" s="133"/>
      <c r="G220" s="184"/>
      <c r="H220" s="133"/>
      <c r="J220" s="128"/>
      <c r="M220" s="120"/>
      <c r="N220" s="149"/>
      <c r="W220" s="128">
        <v>35</v>
      </c>
      <c r="AE220" s="128">
        <v>24</v>
      </c>
      <c r="AQ220" s="128">
        <v>27</v>
      </c>
      <c r="AR220" s="128">
        <v>7</v>
      </c>
    </row>
    <row r="221" spans="1:44" ht="9.9499999999999993" customHeight="1" x14ac:dyDescent="0.2">
      <c r="A221" s="142"/>
      <c r="B221" s="132"/>
      <c r="C221" s="218"/>
      <c r="D221" s="219"/>
      <c r="E221" s="133"/>
      <c r="F221" s="133"/>
      <c r="G221" s="184"/>
      <c r="H221" s="133"/>
      <c r="J221" s="128"/>
      <c r="M221" s="120"/>
      <c r="N221" s="149"/>
      <c r="W221" s="128">
        <v>10</v>
      </c>
      <c r="AE221" s="128">
        <v>15</v>
      </c>
      <c r="AQ221" s="128">
        <v>2</v>
      </c>
      <c r="AR221" s="128">
        <v>18</v>
      </c>
    </row>
    <row r="222" spans="1:44" ht="9.9499999999999993" customHeight="1" x14ac:dyDescent="0.2">
      <c r="A222" s="142"/>
      <c r="B222" s="132"/>
      <c r="C222" s="218"/>
      <c r="D222" s="219"/>
      <c r="E222" s="133"/>
      <c r="F222" s="133"/>
      <c r="G222" s="184"/>
      <c r="H222" s="133"/>
      <c r="J222" s="128"/>
      <c r="M222" s="120"/>
      <c r="N222" s="149"/>
      <c r="W222" s="128">
        <v>31</v>
      </c>
      <c r="AE222" s="128">
        <v>30</v>
      </c>
      <c r="AQ222" s="128">
        <v>21</v>
      </c>
      <c r="AR222" s="128">
        <v>21</v>
      </c>
    </row>
    <row r="223" spans="1:44" ht="9.9499999999999993" customHeight="1" x14ac:dyDescent="0.2">
      <c r="A223" s="142"/>
      <c r="B223" s="132"/>
      <c r="C223" s="218"/>
      <c r="D223" s="219"/>
      <c r="E223" s="133"/>
      <c r="F223" s="133"/>
      <c r="G223" s="184"/>
      <c r="H223" s="133"/>
      <c r="J223" s="128"/>
      <c r="M223" s="120"/>
      <c r="N223" s="149"/>
      <c r="W223" s="128">
        <v>3</v>
      </c>
      <c r="AE223" s="128">
        <v>22</v>
      </c>
      <c r="AQ223" s="128">
        <v>3</v>
      </c>
      <c r="AR223" s="128">
        <v>5</v>
      </c>
    </row>
    <row r="224" spans="1:44" ht="9.9499999999999993" customHeight="1" x14ac:dyDescent="0.2">
      <c r="A224" s="142"/>
      <c r="B224" s="132"/>
      <c r="C224" s="218"/>
      <c r="D224" s="219"/>
      <c r="E224" s="133"/>
      <c r="F224" s="133"/>
      <c r="G224" s="184"/>
      <c r="H224" s="133"/>
      <c r="J224" s="128"/>
      <c r="M224" s="120"/>
      <c r="N224" s="149"/>
      <c r="W224" s="128">
        <v>31</v>
      </c>
      <c r="AE224" s="128">
        <v>10</v>
      </c>
      <c r="AQ224" s="128">
        <v>34</v>
      </c>
      <c r="AR224" s="128">
        <v>16</v>
      </c>
    </row>
    <row r="225" spans="1:44" ht="9.9499999999999993" customHeight="1" x14ac:dyDescent="0.2">
      <c r="A225" s="142"/>
      <c r="B225" s="132"/>
      <c r="C225" s="218"/>
      <c r="D225" s="219"/>
      <c r="E225" s="133"/>
      <c r="F225" s="133"/>
      <c r="G225" s="184"/>
      <c r="H225" s="133"/>
      <c r="J225" s="128"/>
      <c r="M225" s="120"/>
      <c r="N225" s="149"/>
      <c r="W225" s="128">
        <v>12</v>
      </c>
      <c r="AE225" s="128">
        <v>31</v>
      </c>
      <c r="AQ225" s="128">
        <v>29</v>
      </c>
      <c r="AR225" s="128">
        <v>34</v>
      </c>
    </row>
    <row r="226" spans="1:44" ht="9.9499999999999993" customHeight="1" x14ac:dyDescent="0.2">
      <c r="A226" s="142"/>
      <c r="B226" s="132"/>
      <c r="C226" s="218"/>
      <c r="D226" s="219"/>
      <c r="E226" s="133"/>
      <c r="F226" s="133"/>
      <c r="G226" s="184"/>
      <c r="H226" s="133"/>
      <c r="J226" s="128"/>
      <c r="M226" s="120"/>
      <c r="N226" s="149"/>
      <c r="W226" s="128">
        <v>15</v>
      </c>
      <c r="AE226" s="128">
        <v>32</v>
      </c>
      <c r="AQ226" s="128">
        <v>33</v>
      </c>
      <c r="AR226" s="128">
        <v>24</v>
      </c>
    </row>
    <row r="227" spans="1:44" ht="9.9499999999999993" customHeight="1" x14ac:dyDescent="0.2">
      <c r="A227" s="142"/>
      <c r="B227" s="132"/>
      <c r="C227" s="218"/>
      <c r="D227" s="219"/>
      <c r="E227" s="133"/>
      <c r="F227" s="133"/>
      <c r="G227" s="184"/>
      <c r="H227" s="133"/>
      <c r="J227" s="128"/>
      <c r="M227" s="120"/>
      <c r="N227" s="149"/>
      <c r="W227" s="128">
        <v>32</v>
      </c>
      <c r="AE227" s="128">
        <v>24</v>
      </c>
      <c r="AQ227" s="128">
        <v>5</v>
      </c>
      <c r="AR227" s="128">
        <v>23</v>
      </c>
    </row>
    <row r="228" spans="1:44" ht="9.9499999999999993" customHeight="1" x14ac:dyDescent="0.2">
      <c r="A228" s="142"/>
      <c r="B228" s="132"/>
      <c r="C228" s="218"/>
      <c r="D228" s="219"/>
      <c r="E228" s="133"/>
      <c r="F228" s="133"/>
      <c r="G228" s="184"/>
      <c r="H228" s="133"/>
      <c r="J228" s="128"/>
      <c r="M228" s="120"/>
      <c r="N228" s="149"/>
      <c r="W228" s="128">
        <v>29</v>
      </c>
      <c r="AE228" s="128">
        <v>7</v>
      </c>
      <c r="AQ228" s="128">
        <v>12</v>
      </c>
      <c r="AR228" s="128">
        <v>7</v>
      </c>
    </row>
    <row r="229" spans="1:44" ht="9.9499999999999993" customHeight="1" x14ac:dyDescent="0.2">
      <c r="A229" s="142"/>
      <c r="B229" s="132"/>
      <c r="C229" s="218"/>
      <c r="D229" s="219"/>
      <c r="E229" s="133"/>
      <c r="F229" s="133"/>
      <c r="G229" s="184"/>
      <c r="H229" s="133"/>
      <c r="J229" s="128"/>
      <c r="M229" s="120"/>
      <c r="N229" s="149"/>
      <c r="W229" s="128">
        <v>12</v>
      </c>
      <c r="AE229" s="128">
        <v>30</v>
      </c>
      <c r="AQ229" s="128">
        <v>24</v>
      </c>
      <c r="AR229" s="128">
        <v>29</v>
      </c>
    </row>
    <row r="230" spans="1:44" ht="9.9499999999999993" customHeight="1" x14ac:dyDescent="0.2">
      <c r="A230" s="142"/>
      <c r="B230" s="132"/>
      <c r="C230" s="218"/>
      <c r="D230" s="219"/>
      <c r="E230" s="133"/>
      <c r="F230" s="133"/>
      <c r="G230" s="184"/>
      <c r="H230" s="133"/>
      <c r="J230" s="128"/>
      <c r="M230" s="120"/>
      <c r="N230" s="149"/>
      <c r="W230" s="128">
        <v>9</v>
      </c>
      <c r="AE230" s="128">
        <v>23</v>
      </c>
      <c r="AQ230" s="128">
        <v>3</v>
      </c>
      <c r="AR230" s="128">
        <v>13</v>
      </c>
    </row>
    <row r="231" spans="1:44" ht="9.9499999999999993" customHeight="1" x14ac:dyDescent="0.2">
      <c r="A231" s="142"/>
      <c r="B231" s="132"/>
      <c r="C231" s="218"/>
      <c r="D231" s="219"/>
      <c r="E231" s="133"/>
      <c r="F231" s="133"/>
      <c r="G231" s="184"/>
      <c r="H231" s="133"/>
      <c r="J231" s="128"/>
      <c r="M231" s="120"/>
      <c r="N231" s="149"/>
      <c r="W231" s="128">
        <v>11</v>
      </c>
      <c r="AE231" s="128">
        <v>21</v>
      </c>
      <c r="AQ231" s="128">
        <v>15</v>
      </c>
      <c r="AR231" s="128">
        <v>22</v>
      </c>
    </row>
    <row r="232" spans="1:44" ht="9.9499999999999993" customHeight="1" x14ac:dyDescent="0.2">
      <c r="A232" s="142"/>
      <c r="B232" s="132"/>
      <c r="C232" s="218"/>
      <c r="D232" s="219"/>
      <c r="E232" s="133"/>
      <c r="F232" s="133"/>
      <c r="G232" s="184"/>
      <c r="H232" s="133"/>
      <c r="J232" s="128"/>
      <c r="M232" s="120"/>
      <c r="N232" s="149"/>
      <c r="W232" s="128">
        <v>14</v>
      </c>
      <c r="AE232" s="128">
        <v>28</v>
      </c>
      <c r="AQ232" s="128">
        <v>11</v>
      </c>
      <c r="AR232" s="128">
        <v>11</v>
      </c>
    </row>
    <row r="233" spans="1:44" ht="9.9499999999999993" customHeight="1" x14ac:dyDescent="0.2">
      <c r="A233" s="142"/>
      <c r="B233" s="132"/>
      <c r="C233" s="218"/>
      <c r="D233" s="219"/>
      <c r="E233" s="133"/>
      <c r="F233" s="133"/>
      <c r="G233" s="184"/>
      <c r="H233" s="133"/>
      <c r="J233" s="128"/>
      <c r="M233" s="120"/>
      <c r="N233" s="149"/>
      <c r="W233" s="128">
        <v>21</v>
      </c>
      <c r="AE233" s="128">
        <v>8</v>
      </c>
      <c r="AQ233" s="128">
        <v>32</v>
      </c>
      <c r="AR233" s="128">
        <v>5</v>
      </c>
    </row>
    <row r="234" spans="1:44" ht="9.9499999999999993" customHeight="1" x14ac:dyDescent="0.2">
      <c r="A234" s="142"/>
      <c r="B234" s="132"/>
      <c r="C234" s="218"/>
      <c r="D234" s="219"/>
      <c r="E234" s="133"/>
      <c r="F234" s="133"/>
      <c r="G234" s="184"/>
      <c r="H234" s="133"/>
      <c r="J234" s="128"/>
      <c r="M234" s="120"/>
      <c r="N234" s="149"/>
      <c r="W234" s="128">
        <v>8</v>
      </c>
      <c r="AE234" s="128">
        <v>17</v>
      </c>
      <c r="AQ234" s="128">
        <v>15</v>
      </c>
      <c r="AR234" s="128">
        <v>23</v>
      </c>
    </row>
    <row r="235" spans="1:44" ht="9.9499999999999993" customHeight="1" x14ac:dyDescent="0.2">
      <c r="A235" s="142"/>
      <c r="B235" s="132"/>
      <c r="C235" s="218"/>
      <c r="D235" s="219"/>
      <c r="E235" s="133"/>
      <c r="F235" s="133"/>
      <c r="G235" s="184"/>
      <c r="H235" s="133"/>
      <c r="J235" s="128"/>
      <c r="M235" s="120"/>
      <c r="N235" s="149"/>
      <c r="W235" s="128">
        <v>20</v>
      </c>
      <c r="AE235" s="128">
        <v>30</v>
      </c>
      <c r="AQ235" s="128">
        <v>3</v>
      </c>
      <c r="AR235" s="128">
        <v>21</v>
      </c>
    </row>
    <row r="236" spans="1:44" ht="9.9499999999999993" customHeight="1" x14ac:dyDescent="0.2">
      <c r="A236" s="142"/>
      <c r="B236" s="132"/>
      <c r="C236" s="218"/>
      <c r="D236" s="219"/>
      <c r="E236" s="133"/>
      <c r="F236" s="133"/>
      <c r="G236" s="184"/>
      <c r="H236" s="133"/>
      <c r="J236" s="128"/>
      <c r="M236" s="120"/>
      <c r="N236" s="149"/>
      <c r="W236" s="128">
        <v>22</v>
      </c>
      <c r="AE236" s="128">
        <v>10</v>
      </c>
      <c r="AQ236" s="128">
        <v>15</v>
      </c>
      <c r="AR236" s="128">
        <v>27</v>
      </c>
    </row>
    <row r="237" spans="1:44" ht="9.9499999999999993" customHeight="1" x14ac:dyDescent="0.2">
      <c r="A237" s="142"/>
      <c r="B237" s="132"/>
      <c r="C237" s="218"/>
      <c r="D237" s="219"/>
      <c r="E237" s="133"/>
      <c r="F237" s="133"/>
      <c r="G237" s="184"/>
      <c r="H237" s="133"/>
      <c r="J237" s="128"/>
      <c r="M237" s="120"/>
      <c r="N237" s="149"/>
      <c r="W237" s="128">
        <v>6</v>
      </c>
      <c r="AE237" s="128">
        <v>32</v>
      </c>
      <c r="AQ237" s="128">
        <v>20</v>
      </c>
      <c r="AR237" s="128">
        <v>5</v>
      </c>
    </row>
    <row r="238" spans="1:44" ht="9.9499999999999993" customHeight="1" x14ac:dyDescent="0.2">
      <c r="A238" s="142"/>
      <c r="B238" s="132"/>
      <c r="C238" s="218"/>
      <c r="D238" s="219"/>
      <c r="E238" s="133"/>
      <c r="F238" s="133"/>
      <c r="G238" s="184"/>
      <c r="H238" s="133"/>
      <c r="J238" s="128"/>
      <c r="M238" s="120"/>
      <c r="N238" s="149"/>
      <c r="W238" s="128">
        <v>4</v>
      </c>
      <c r="AE238" s="128">
        <v>35</v>
      </c>
      <c r="AQ238" s="128">
        <v>6</v>
      </c>
      <c r="AR238" s="128">
        <v>6</v>
      </c>
    </row>
    <row r="239" spans="1:44" ht="9.9499999999999993" customHeight="1" x14ac:dyDescent="0.2">
      <c r="A239" s="142"/>
      <c r="B239" s="132"/>
      <c r="C239" s="218"/>
      <c r="D239" s="219"/>
      <c r="E239" s="133"/>
      <c r="F239" s="133"/>
      <c r="G239" s="184"/>
      <c r="H239" s="133"/>
      <c r="J239" s="128"/>
      <c r="M239" s="120"/>
      <c r="N239" s="149"/>
      <c r="W239" s="128">
        <v>5</v>
      </c>
      <c r="AE239" s="128">
        <v>7</v>
      </c>
      <c r="AQ239" s="128">
        <v>31</v>
      </c>
      <c r="AR239" s="128">
        <v>33</v>
      </c>
    </row>
    <row r="240" spans="1:44" ht="9.9499999999999993" customHeight="1" x14ac:dyDescent="0.2">
      <c r="A240" s="142"/>
      <c r="B240" s="132"/>
      <c r="C240" s="218"/>
      <c r="D240" s="219"/>
      <c r="E240" s="133"/>
      <c r="F240" s="133"/>
      <c r="G240" s="184"/>
      <c r="H240" s="133"/>
      <c r="J240" s="128"/>
      <c r="M240" s="120"/>
      <c r="N240" s="149"/>
      <c r="W240" s="128">
        <v>14</v>
      </c>
      <c r="AE240" s="128">
        <v>7</v>
      </c>
      <c r="AQ240" s="128">
        <v>12</v>
      </c>
      <c r="AR240" s="128">
        <v>0</v>
      </c>
    </row>
    <row r="241" spans="1:44" ht="9.9499999999999993" customHeight="1" x14ac:dyDescent="0.2">
      <c r="A241" s="142"/>
      <c r="B241" s="132"/>
      <c r="C241" s="218"/>
      <c r="D241" s="219"/>
      <c r="E241" s="133"/>
      <c r="F241" s="133"/>
      <c r="G241" s="184"/>
      <c r="H241" s="133"/>
      <c r="J241" s="128"/>
      <c r="M241" s="120"/>
      <c r="N241" s="149"/>
      <c r="W241" s="128">
        <v>7</v>
      </c>
      <c r="AE241" s="128">
        <v>2</v>
      </c>
      <c r="AQ241" s="128">
        <v>20</v>
      </c>
      <c r="AR241" s="128">
        <v>30</v>
      </c>
    </row>
    <row r="242" spans="1:44" ht="9.9499999999999993" customHeight="1" x14ac:dyDescent="0.2">
      <c r="A242" s="142"/>
      <c r="B242" s="132"/>
      <c r="C242" s="218"/>
      <c r="D242" s="219"/>
      <c r="E242" s="133"/>
      <c r="F242" s="133"/>
      <c r="G242" s="184"/>
      <c r="H242" s="133"/>
      <c r="J242" s="128"/>
      <c r="M242" s="120"/>
      <c r="N242" s="149"/>
      <c r="W242" s="128">
        <v>7</v>
      </c>
      <c r="AE242" s="128">
        <v>26</v>
      </c>
      <c r="AQ242" s="128">
        <v>29</v>
      </c>
      <c r="AR242" s="128">
        <v>10</v>
      </c>
    </row>
    <row r="243" spans="1:44" ht="9.9499999999999993" customHeight="1" x14ac:dyDescent="0.2">
      <c r="A243" s="142"/>
      <c r="B243" s="132"/>
      <c r="C243" s="218"/>
      <c r="D243" s="219"/>
      <c r="E243" s="133"/>
      <c r="F243" s="133"/>
      <c r="G243" s="184"/>
      <c r="H243" s="133"/>
      <c r="J243" s="128"/>
      <c r="M243" s="120"/>
      <c r="N243" s="149"/>
      <c r="W243" s="128">
        <v>4</v>
      </c>
      <c r="AE243" s="128">
        <v>3</v>
      </c>
      <c r="AQ243" s="128">
        <v>7</v>
      </c>
      <c r="AR243" s="128">
        <v>2</v>
      </c>
    </row>
    <row r="244" spans="1:44" ht="9.9499999999999993" customHeight="1" x14ac:dyDescent="0.2">
      <c r="A244" s="142"/>
      <c r="B244" s="132"/>
      <c r="C244" s="218"/>
      <c r="D244" s="219"/>
      <c r="E244" s="133"/>
      <c r="F244" s="133"/>
      <c r="G244" s="184"/>
      <c r="H244" s="133"/>
      <c r="J244" s="128"/>
      <c r="M244" s="120"/>
      <c r="N244" s="149"/>
      <c r="W244" s="128">
        <v>5</v>
      </c>
      <c r="AE244" s="128">
        <v>25</v>
      </c>
      <c r="AQ244" s="128">
        <v>1</v>
      </c>
      <c r="AR244" s="128">
        <v>35</v>
      </c>
    </row>
    <row r="245" spans="1:44" ht="9.9499999999999993" customHeight="1" x14ac:dyDescent="0.2">
      <c r="A245" s="142"/>
      <c r="B245" s="132"/>
      <c r="C245" s="218"/>
      <c r="D245" s="219"/>
      <c r="E245" s="133"/>
      <c r="F245" s="133"/>
      <c r="G245" s="184"/>
      <c r="H245" s="133"/>
      <c r="J245" s="128"/>
      <c r="M245" s="120"/>
      <c r="N245" s="149"/>
      <c r="W245" s="128">
        <v>1</v>
      </c>
      <c r="AE245" s="128">
        <v>21</v>
      </c>
      <c r="AQ245" s="128">
        <v>8</v>
      </c>
      <c r="AR245" s="128">
        <v>33</v>
      </c>
    </row>
    <row r="246" spans="1:44" ht="9.9499999999999993" customHeight="1" x14ac:dyDescent="0.2">
      <c r="A246" s="142"/>
      <c r="B246" s="132"/>
      <c r="C246" s="218"/>
      <c r="D246" s="219"/>
      <c r="E246" s="133"/>
      <c r="F246" s="133"/>
      <c r="G246" s="184"/>
      <c r="H246" s="133"/>
      <c r="J246" s="128"/>
      <c r="M246" s="120"/>
      <c r="N246" s="149"/>
      <c r="W246" s="128">
        <v>5</v>
      </c>
      <c r="AE246" s="128">
        <v>19</v>
      </c>
      <c r="AQ246" s="128">
        <v>0</v>
      </c>
      <c r="AR246" s="128">
        <v>17</v>
      </c>
    </row>
    <row r="247" spans="1:44" ht="9.9499999999999993" customHeight="1" x14ac:dyDescent="0.2">
      <c r="A247" s="142"/>
      <c r="B247" s="132"/>
      <c r="C247" s="218"/>
      <c r="D247" s="219"/>
      <c r="E247" s="133"/>
      <c r="F247" s="133"/>
      <c r="G247" s="184"/>
      <c r="H247" s="133"/>
      <c r="J247" s="128"/>
      <c r="M247" s="120"/>
      <c r="N247" s="149"/>
      <c r="W247" s="128">
        <v>15</v>
      </c>
      <c r="AE247" s="128">
        <v>11</v>
      </c>
      <c r="AQ247" s="128">
        <v>9</v>
      </c>
      <c r="AR247" s="128">
        <v>26</v>
      </c>
    </row>
    <row r="248" spans="1:44" ht="9.9499999999999993" customHeight="1" x14ac:dyDescent="0.2">
      <c r="A248" s="142"/>
      <c r="B248" s="132"/>
      <c r="C248" s="218"/>
      <c r="D248" s="219"/>
      <c r="E248" s="133"/>
      <c r="F248" s="133"/>
      <c r="G248" s="184"/>
      <c r="H248" s="133"/>
      <c r="J248" s="128"/>
      <c r="M248" s="120"/>
      <c r="N248" s="149"/>
      <c r="W248" s="128">
        <v>36</v>
      </c>
      <c r="AE248" s="128">
        <v>2</v>
      </c>
      <c r="AQ248" s="128">
        <v>3</v>
      </c>
      <c r="AR248" s="128">
        <v>0</v>
      </c>
    </row>
    <row r="249" spans="1:44" ht="9.9499999999999993" customHeight="1" x14ac:dyDescent="0.2">
      <c r="A249" s="142"/>
      <c r="B249" s="132"/>
      <c r="C249" s="218"/>
      <c r="D249" s="219"/>
      <c r="E249" s="133"/>
      <c r="F249" s="133"/>
      <c r="G249" s="184"/>
      <c r="H249" s="133"/>
      <c r="J249" s="128"/>
      <c r="M249" s="120"/>
      <c r="N249" s="149"/>
      <c r="W249" s="128">
        <v>32</v>
      </c>
      <c r="AE249" s="128">
        <v>31</v>
      </c>
      <c r="AQ249" s="128">
        <v>20</v>
      </c>
      <c r="AR249" s="128">
        <v>29</v>
      </c>
    </row>
    <row r="250" spans="1:44" ht="9.9499999999999993" customHeight="1" x14ac:dyDescent="0.2">
      <c r="A250" s="142"/>
      <c r="B250" s="132"/>
      <c r="C250" s="218"/>
      <c r="D250" s="219"/>
      <c r="E250" s="133"/>
      <c r="F250" s="133"/>
      <c r="G250" s="184"/>
      <c r="H250" s="133"/>
      <c r="J250" s="128"/>
      <c r="M250" s="120"/>
      <c r="N250" s="149"/>
      <c r="W250" s="128">
        <v>17</v>
      </c>
      <c r="AE250" s="128">
        <v>1</v>
      </c>
      <c r="AQ250" s="128">
        <v>8</v>
      </c>
      <c r="AR250" s="128">
        <v>8</v>
      </c>
    </row>
    <row r="251" spans="1:44" ht="9.9499999999999993" customHeight="1" x14ac:dyDescent="0.2">
      <c r="A251" s="142"/>
      <c r="B251" s="132"/>
      <c r="C251" s="218"/>
      <c r="D251" s="219"/>
      <c r="E251" s="133"/>
      <c r="F251" s="133"/>
      <c r="G251" s="184"/>
      <c r="H251" s="133"/>
      <c r="J251" s="128"/>
      <c r="M251" s="120"/>
      <c r="N251" s="149"/>
      <c r="W251" s="128">
        <v>18</v>
      </c>
      <c r="AE251" s="128">
        <v>20</v>
      </c>
      <c r="AQ251" s="128">
        <v>19</v>
      </c>
      <c r="AR251" s="128">
        <v>0</v>
      </c>
    </row>
    <row r="252" spans="1:44" ht="9.9499999999999993" customHeight="1" x14ac:dyDescent="0.2">
      <c r="A252" s="142"/>
      <c r="B252" s="132"/>
      <c r="C252" s="218"/>
      <c r="D252" s="219"/>
      <c r="E252" s="133"/>
      <c r="F252" s="133"/>
      <c r="G252" s="184"/>
      <c r="H252" s="133"/>
      <c r="J252" s="128"/>
      <c r="M252" s="120"/>
      <c r="N252" s="149"/>
      <c r="W252" s="128">
        <v>22</v>
      </c>
      <c r="AE252" s="128">
        <v>30</v>
      </c>
      <c r="AQ252" s="128">
        <v>20</v>
      </c>
      <c r="AR252" s="128">
        <v>0</v>
      </c>
    </row>
    <row r="253" spans="1:44" ht="9.9499999999999993" customHeight="1" x14ac:dyDescent="0.2">
      <c r="A253" s="142"/>
      <c r="B253" s="132"/>
      <c r="C253" s="218"/>
      <c r="D253" s="219"/>
      <c r="E253" s="133"/>
      <c r="F253" s="133"/>
      <c r="G253" s="184"/>
      <c r="H253" s="133"/>
      <c r="J253" s="128"/>
      <c r="M253" s="120"/>
      <c r="N253" s="149"/>
      <c r="W253" s="128">
        <v>30</v>
      </c>
      <c r="AE253" s="128">
        <v>25</v>
      </c>
      <c r="AQ253" s="128">
        <v>10</v>
      </c>
      <c r="AR253" s="128">
        <v>5</v>
      </c>
    </row>
    <row r="254" spans="1:44" ht="9.9499999999999993" customHeight="1" x14ac:dyDescent="0.2">
      <c r="A254" s="142"/>
      <c r="B254" s="132"/>
      <c r="C254" s="218"/>
      <c r="D254" s="219"/>
      <c r="E254" s="133"/>
      <c r="F254" s="133"/>
      <c r="G254" s="184"/>
      <c r="H254" s="133"/>
      <c r="J254" s="128"/>
      <c r="M254" s="120"/>
      <c r="N254" s="149"/>
      <c r="W254" s="128">
        <v>5</v>
      </c>
      <c r="AE254" s="128">
        <v>7</v>
      </c>
      <c r="AQ254" s="128">
        <v>30</v>
      </c>
      <c r="AR254" s="128">
        <v>35</v>
      </c>
    </row>
    <row r="255" spans="1:44" ht="9.9499999999999993" customHeight="1" x14ac:dyDescent="0.2">
      <c r="A255" s="142"/>
      <c r="B255" s="132"/>
      <c r="C255" s="218"/>
      <c r="D255" s="219"/>
      <c r="E255" s="133"/>
      <c r="F255" s="133"/>
      <c r="G255" s="184"/>
      <c r="H255" s="133"/>
      <c r="J255" s="128"/>
      <c r="M255" s="120"/>
      <c r="N255" s="149"/>
      <c r="W255" s="128">
        <v>4</v>
      </c>
      <c r="AE255" s="128">
        <v>18</v>
      </c>
      <c r="AQ255" s="128">
        <v>0</v>
      </c>
      <c r="AR255" s="128">
        <v>7</v>
      </c>
    </row>
    <row r="256" spans="1:44" ht="9.9499999999999993" customHeight="1" x14ac:dyDescent="0.2">
      <c r="A256" s="142"/>
      <c r="B256" s="132"/>
      <c r="C256" s="218"/>
      <c r="D256" s="219"/>
      <c r="E256" s="133"/>
      <c r="F256" s="133"/>
      <c r="G256" s="184"/>
      <c r="H256" s="133"/>
      <c r="J256" s="128"/>
      <c r="M256" s="120"/>
      <c r="N256" s="149"/>
      <c r="W256" s="128">
        <v>32</v>
      </c>
      <c r="AE256" s="128">
        <v>14</v>
      </c>
      <c r="AQ256" s="128">
        <v>16</v>
      </c>
      <c r="AR256" s="128">
        <v>26</v>
      </c>
    </row>
    <row r="257" spans="1:44" ht="9.9499999999999993" customHeight="1" x14ac:dyDescent="0.2">
      <c r="A257" s="142"/>
      <c r="B257" s="132"/>
      <c r="C257" s="218"/>
      <c r="D257" s="219"/>
      <c r="E257" s="133"/>
      <c r="F257" s="133"/>
      <c r="G257" s="184"/>
      <c r="H257" s="133"/>
      <c r="J257" s="128"/>
      <c r="M257" s="120"/>
      <c r="N257" s="149"/>
      <c r="W257" s="128">
        <v>29</v>
      </c>
      <c r="AE257" s="128">
        <v>9</v>
      </c>
      <c r="AQ257" s="128">
        <v>26</v>
      </c>
      <c r="AR257" s="128">
        <v>35</v>
      </c>
    </row>
    <row r="258" spans="1:44" ht="9.9499999999999993" customHeight="1" x14ac:dyDescent="0.2">
      <c r="A258" s="142"/>
      <c r="B258" s="132"/>
      <c r="C258" s="218"/>
      <c r="D258" s="219"/>
      <c r="E258" s="133"/>
      <c r="F258" s="133"/>
      <c r="G258" s="184"/>
      <c r="H258" s="133"/>
      <c r="J258" s="128"/>
      <c r="M258" s="120"/>
      <c r="N258" s="149"/>
      <c r="W258" s="128">
        <v>16</v>
      </c>
      <c r="AE258" s="128">
        <v>12</v>
      </c>
      <c r="AQ258" s="128">
        <v>29</v>
      </c>
      <c r="AR258" s="128">
        <v>21</v>
      </c>
    </row>
    <row r="259" spans="1:44" ht="9.9499999999999993" customHeight="1" x14ac:dyDescent="0.2">
      <c r="A259" s="142"/>
      <c r="B259" s="132"/>
      <c r="C259" s="218"/>
      <c r="D259" s="219"/>
      <c r="E259" s="133"/>
      <c r="F259" s="133"/>
      <c r="G259" s="184"/>
      <c r="H259" s="133"/>
      <c r="J259" s="128"/>
      <c r="M259" s="120"/>
      <c r="N259" s="149"/>
      <c r="W259" s="128">
        <v>9</v>
      </c>
      <c r="AE259" s="128">
        <v>16</v>
      </c>
      <c r="AQ259" s="128">
        <v>29</v>
      </c>
      <c r="AR259" s="128">
        <v>31</v>
      </c>
    </row>
    <row r="260" spans="1:44" ht="9.9499999999999993" customHeight="1" x14ac:dyDescent="0.2">
      <c r="A260" s="142"/>
      <c r="B260" s="132"/>
      <c r="C260" s="218"/>
      <c r="D260" s="219"/>
      <c r="E260" s="133"/>
      <c r="F260" s="133"/>
      <c r="G260" s="184"/>
      <c r="H260" s="133"/>
      <c r="J260" s="128"/>
      <c r="M260" s="120"/>
      <c r="N260" s="149"/>
      <c r="W260" s="128">
        <v>10</v>
      </c>
      <c r="AE260" s="128">
        <v>6</v>
      </c>
      <c r="AQ260" s="128">
        <v>19</v>
      </c>
      <c r="AR260" s="128">
        <v>13</v>
      </c>
    </row>
    <row r="261" spans="1:44" ht="9.9499999999999993" customHeight="1" x14ac:dyDescent="0.2">
      <c r="A261" s="142"/>
      <c r="B261" s="132"/>
      <c r="C261" s="218"/>
      <c r="D261" s="219"/>
      <c r="E261" s="133"/>
      <c r="F261" s="133"/>
      <c r="G261" s="184"/>
      <c r="H261" s="133"/>
      <c r="J261" s="128"/>
      <c r="M261" s="120"/>
      <c r="N261" s="149"/>
      <c r="W261" s="128">
        <v>31</v>
      </c>
      <c r="AE261" s="128">
        <v>0</v>
      </c>
      <c r="AQ261" s="128">
        <v>35</v>
      </c>
      <c r="AR261" s="128">
        <v>10</v>
      </c>
    </row>
    <row r="262" spans="1:44" ht="9.9499999999999993" customHeight="1" x14ac:dyDescent="0.2">
      <c r="A262" s="142"/>
      <c r="B262" s="132"/>
      <c r="C262" s="218"/>
      <c r="D262" s="219"/>
      <c r="E262" s="133"/>
      <c r="F262" s="133"/>
      <c r="G262" s="184"/>
      <c r="H262" s="133"/>
      <c r="J262" s="128"/>
      <c r="M262" s="120"/>
      <c r="N262" s="149"/>
      <c r="W262" s="128">
        <v>2</v>
      </c>
      <c r="AE262" s="128">
        <v>28</v>
      </c>
      <c r="AQ262" s="128">
        <v>23</v>
      </c>
      <c r="AR262" s="128">
        <v>13</v>
      </c>
    </row>
    <row r="263" spans="1:44" ht="9.9499999999999993" customHeight="1" x14ac:dyDescent="0.2">
      <c r="A263" s="142"/>
      <c r="B263" s="132"/>
      <c r="C263" s="218"/>
      <c r="D263" s="219"/>
      <c r="E263" s="133"/>
      <c r="F263" s="133"/>
      <c r="G263" s="184"/>
      <c r="H263" s="133"/>
      <c r="J263" s="128"/>
      <c r="M263" s="120"/>
      <c r="N263" s="149"/>
      <c r="W263" s="128">
        <v>17</v>
      </c>
      <c r="AE263" s="128">
        <v>23</v>
      </c>
      <c r="AQ263" s="128">
        <v>16</v>
      </c>
      <c r="AR263" s="128">
        <v>26</v>
      </c>
    </row>
    <row r="264" spans="1:44" ht="9.9499999999999993" customHeight="1" x14ac:dyDescent="0.2">
      <c r="A264" s="142"/>
      <c r="B264" s="132"/>
      <c r="C264" s="218"/>
      <c r="D264" s="219"/>
      <c r="E264" s="133"/>
      <c r="F264" s="133"/>
      <c r="G264" s="184"/>
      <c r="H264" s="133"/>
      <c r="J264" s="128"/>
      <c r="M264" s="120"/>
      <c r="N264" s="149"/>
      <c r="W264" s="128">
        <v>8</v>
      </c>
      <c r="AE264" s="128">
        <v>26</v>
      </c>
      <c r="AQ264" s="128">
        <v>18</v>
      </c>
      <c r="AR264" s="128">
        <v>3</v>
      </c>
    </row>
    <row r="265" spans="1:44" ht="9.9499999999999993" customHeight="1" x14ac:dyDescent="0.2">
      <c r="A265" s="142"/>
      <c r="B265" s="132"/>
      <c r="C265" s="218"/>
      <c r="D265" s="219"/>
      <c r="E265" s="133"/>
      <c r="F265" s="133"/>
      <c r="G265" s="184"/>
      <c r="H265" s="133"/>
      <c r="J265" s="128"/>
      <c r="M265" s="120"/>
      <c r="N265" s="149"/>
      <c r="W265" s="128">
        <v>17</v>
      </c>
      <c r="AE265" s="128">
        <v>32</v>
      </c>
      <c r="AQ265" s="128">
        <v>3</v>
      </c>
      <c r="AR265" s="128">
        <v>33</v>
      </c>
    </row>
    <row r="266" spans="1:44" ht="9.9499999999999993" customHeight="1" x14ac:dyDescent="0.2">
      <c r="A266" s="142"/>
      <c r="B266" s="132"/>
      <c r="C266" s="218"/>
      <c r="D266" s="219"/>
      <c r="E266" s="133"/>
      <c r="F266" s="133"/>
      <c r="G266" s="184"/>
      <c r="H266" s="133"/>
      <c r="J266" s="128"/>
      <c r="M266" s="120"/>
      <c r="N266" s="149"/>
      <c r="W266" s="128">
        <v>16</v>
      </c>
      <c r="AE266" s="128">
        <v>1</v>
      </c>
      <c r="AQ266" s="128">
        <v>33</v>
      </c>
      <c r="AR266" s="128">
        <v>13</v>
      </c>
    </row>
    <row r="267" spans="1:44" ht="9.9499999999999993" customHeight="1" x14ac:dyDescent="0.2">
      <c r="A267" s="142"/>
      <c r="B267" s="132"/>
      <c r="C267" s="218"/>
      <c r="D267" s="219"/>
      <c r="E267" s="133"/>
      <c r="F267" s="133"/>
      <c r="G267" s="184"/>
      <c r="H267" s="133"/>
      <c r="J267" s="128"/>
      <c r="M267" s="120"/>
      <c r="N267" s="149"/>
      <c r="W267" s="128">
        <v>29</v>
      </c>
      <c r="AE267" s="128">
        <v>32</v>
      </c>
      <c r="AQ267" s="128">
        <v>36</v>
      </c>
      <c r="AR267" s="128">
        <v>12</v>
      </c>
    </row>
    <row r="268" spans="1:44" ht="9.9499999999999993" customHeight="1" x14ac:dyDescent="0.2">
      <c r="A268" s="142"/>
      <c r="B268" s="132"/>
      <c r="C268" s="218"/>
      <c r="D268" s="219"/>
      <c r="E268" s="133"/>
      <c r="F268" s="133"/>
      <c r="G268" s="184"/>
      <c r="H268" s="133"/>
      <c r="J268" s="128"/>
      <c r="M268" s="120"/>
      <c r="N268" s="149"/>
      <c r="W268" s="128">
        <v>17</v>
      </c>
      <c r="AE268" s="128">
        <v>31</v>
      </c>
      <c r="AQ268" s="128">
        <v>30</v>
      </c>
      <c r="AR268" s="128">
        <v>34</v>
      </c>
    </row>
    <row r="269" spans="1:44" ht="9.9499999999999993" customHeight="1" x14ac:dyDescent="0.2">
      <c r="A269" s="142"/>
      <c r="B269" s="132"/>
      <c r="C269" s="218"/>
      <c r="D269" s="219"/>
      <c r="E269" s="133"/>
      <c r="F269" s="133"/>
      <c r="G269" s="184"/>
      <c r="H269" s="133"/>
      <c r="J269" s="128"/>
      <c r="M269" s="120"/>
      <c r="N269" s="149"/>
      <c r="W269" s="128">
        <v>11</v>
      </c>
      <c r="AE269" s="128">
        <v>27</v>
      </c>
      <c r="AQ269" s="128">
        <v>23</v>
      </c>
      <c r="AR269" s="128">
        <v>0</v>
      </c>
    </row>
    <row r="270" spans="1:44" ht="9.9499999999999993" customHeight="1" x14ac:dyDescent="0.2">
      <c r="A270" s="142"/>
      <c r="B270" s="132"/>
      <c r="C270" s="218"/>
      <c r="D270" s="219"/>
      <c r="E270" s="133"/>
      <c r="F270" s="133"/>
      <c r="G270" s="184"/>
      <c r="H270" s="133"/>
      <c r="J270" s="128"/>
      <c r="M270" s="120"/>
      <c r="N270" s="149"/>
      <c r="W270" s="128">
        <v>23</v>
      </c>
      <c r="AE270" s="128">
        <v>4</v>
      </c>
      <c r="AQ270" s="128">
        <v>11</v>
      </c>
      <c r="AR270" s="128">
        <v>16</v>
      </c>
    </row>
    <row r="271" spans="1:44" ht="9.9499999999999993" customHeight="1" x14ac:dyDescent="0.2">
      <c r="A271" s="142"/>
      <c r="B271" s="132"/>
      <c r="C271" s="218"/>
      <c r="D271" s="219"/>
      <c r="E271" s="133"/>
      <c r="F271" s="133"/>
      <c r="G271" s="184"/>
      <c r="H271" s="133"/>
      <c r="J271" s="128"/>
      <c r="M271" s="120"/>
      <c r="N271" s="149"/>
      <c r="W271" s="128">
        <v>35</v>
      </c>
      <c r="AE271" s="128">
        <v>32</v>
      </c>
      <c r="AQ271" s="128">
        <v>23</v>
      </c>
      <c r="AR271" s="128">
        <v>25</v>
      </c>
    </row>
    <row r="272" spans="1:44" ht="9.9499999999999993" customHeight="1" x14ac:dyDescent="0.2">
      <c r="A272" s="142"/>
      <c r="B272" s="132"/>
      <c r="C272" s="218"/>
      <c r="D272" s="219"/>
      <c r="E272" s="133"/>
      <c r="F272" s="133"/>
      <c r="G272" s="184"/>
      <c r="H272" s="133"/>
      <c r="J272" s="128"/>
      <c r="M272" s="120"/>
      <c r="N272" s="149"/>
      <c r="W272" s="128">
        <v>12</v>
      </c>
      <c r="AE272" s="128">
        <v>32</v>
      </c>
      <c r="AQ272" s="128">
        <v>30</v>
      </c>
      <c r="AR272" s="128">
        <v>36</v>
      </c>
    </row>
    <row r="273" spans="1:44" ht="9.9499999999999993" customHeight="1" x14ac:dyDescent="0.2">
      <c r="A273" s="142"/>
      <c r="B273" s="132"/>
      <c r="C273" s="218"/>
      <c r="D273" s="219"/>
      <c r="E273" s="133"/>
      <c r="F273" s="133"/>
      <c r="G273" s="184"/>
      <c r="H273" s="133"/>
      <c r="J273" s="128"/>
      <c r="M273" s="120"/>
      <c r="N273" s="149"/>
      <c r="W273" s="128">
        <v>22</v>
      </c>
      <c r="AE273" s="128">
        <v>7</v>
      </c>
      <c r="AQ273" s="128">
        <v>24</v>
      </c>
      <c r="AR273" s="128">
        <v>12</v>
      </c>
    </row>
    <row r="274" spans="1:44" ht="9.9499999999999993" customHeight="1" x14ac:dyDescent="0.2">
      <c r="A274" s="142"/>
      <c r="B274" s="132"/>
      <c r="C274" s="218"/>
      <c r="D274" s="219"/>
      <c r="E274" s="133"/>
      <c r="F274" s="133"/>
      <c r="G274" s="184"/>
      <c r="H274" s="133"/>
      <c r="J274" s="128"/>
      <c r="M274" s="120"/>
      <c r="N274" s="149"/>
      <c r="W274" s="128">
        <v>15</v>
      </c>
      <c r="AE274" s="128">
        <v>33</v>
      </c>
      <c r="AQ274" s="128">
        <v>22</v>
      </c>
      <c r="AR274" s="128">
        <v>16</v>
      </c>
    </row>
    <row r="275" spans="1:44" ht="9.9499999999999993" customHeight="1" x14ac:dyDescent="0.2">
      <c r="A275" s="142"/>
      <c r="B275" s="132"/>
      <c r="C275" s="218"/>
      <c r="D275" s="219"/>
      <c r="E275" s="133"/>
      <c r="F275" s="133"/>
      <c r="G275" s="184"/>
      <c r="H275" s="133"/>
      <c r="J275" s="128"/>
      <c r="M275" s="120"/>
      <c r="N275" s="149"/>
      <c r="W275" s="128">
        <v>16</v>
      </c>
      <c r="AE275" s="128">
        <v>28</v>
      </c>
      <c r="AQ275" s="128">
        <v>13</v>
      </c>
      <c r="AR275" s="128">
        <v>27</v>
      </c>
    </row>
    <row r="276" spans="1:44" ht="9.9499999999999993" customHeight="1" x14ac:dyDescent="0.2">
      <c r="A276" s="142"/>
      <c r="B276" s="132"/>
      <c r="C276" s="218"/>
      <c r="D276" s="219"/>
      <c r="E276" s="133"/>
      <c r="F276" s="133"/>
      <c r="G276" s="184"/>
      <c r="H276" s="133"/>
      <c r="J276" s="128"/>
      <c r="M276" s="120"/>
      <c r="N276" s="149"/>
      <c r="W276" s="128">
        <v>14</v>
      </c>
      <c r="AE276" s="128">
        <v>29</v>
      </c>
      <c r="AQ276" s="128">
        <v>16</v>
      </c>
      <c r="AR276" s="128">
        <v>4</v>
      </c>
    </row>
    <row r="277" spans="1:44" ht="9.9499999999999993" customHeight="1" x14ac:dyDescent="0.2">
      <c r="A277" s="142"/>
      <c r="B277" s="132"/>
      <c r="C277" s="218"/>
      <c r="D277" s="219"/>
      <c r="E277" s="133"/>
      <c r="F277" s="133"/>
      <c r="G277" s="184"/>
      <c r="H277" s="133"/>
      <c r="J277" s="128"/>
      <c r="M277" s="120"/>
      <c r="N277" s="149"/>
      <c r="W277" s="128">
        <v>24</v>
      </c>
      <c r="AE277" s="128">
        <v>33</v>
      </c>
      <c r="AQ277" s="128">
        <v>33</v>
      </c>
      <c r="AR277" s="128">
        <v>12</v>
      </c>
    </row>
    <row r="278" spans="1:44" ht="9.9499999999999993" customHeight="1" x14ac:dyDescent="0.2">
      <c r="A278" s="142"/>
      <c r="B278" s="132"/>
      <c r="C278" s="218"/>
      <c r="D278" s="219"/>
      <c r="E278" s="133"/>
      <c r="F278" s="133"/>
      <c r="G278" s="184"/>
      <c r="H278" s="133"/>
      <c r="J278" s="128"/>
      <c r="M278" s="120"/>
      <c r="N278" s="149"/>
      <c r="W278" s="128">
        <v>10</v>
      </c>
      <c r="AE278" s="128">
        <v>6</v>
      </c>
      <c r="AQ278" s="128">
        <v>6</v>
      </c>
      <c r="AR278" s="128">
        <v>36</v>
      </c>
    </row>
    <row r="279" spans="1:44" ht="9.9499999999999993" customHeight="1" x14ac:dyDescent="0.2">
      <c r="A279" s="142"/>
      <c r="B279" s="132"/>
      <c r="C279" s="218"/>
      <c r="D279" s="219"/>
      <c r="E279" s="133"/>
      <c r="F279" s="133"/>
      <c r="G279" s="184"/>
      <c r="H279" s="133"/>
      <c r="J279" s="128"/>
      <c r="M279" s="120"/>
      <c r="N279" s="149"/>
      <c r="W279" s="128">
        <v>1</v>
      </c>
      <c r="AE279" s="128">
        <v>30</v>
      </c>
      <c r="AQ279" s="128">
        <v>0</v>
      </c>
      <c r="AR279" s="128">
        <v>4</v>
      </c>
    </row>
    <row r="280" spans="1:44" ht="9.9499999999999993" customHeight="1" x14ac:dyDescent="0.2">
      <c r="A280" s="142"/>
      <c r="B280" s="132"/>
      <c r="C280" s="218"/>
      <c r="D280" s="219"/>
      <c r="E280" s="133"/>
      <c r="F280" s="133"/>
      <c r="G280" s="184"/>
      <c r="H280" s="133"/>
      <c r="J280" s="128"/>
      <c r="M280" s="120"/>
      <c r="N280" s="149"/>
      <c r="W280" s="128">
        <v>19</v>
      </c>
      <c r="AE280" s="128">
        <v>31</v>
      </c>
      <c r="AQ280" s="128">
        <v>15</v>
      </c>
      <c r="AR280" s="128">
        <v>28</v>
      </c>
    </row>
    <row r="281" spans="1:44" ht="9.9499999999999993" customHeight="1" x14ac:dyDescent="0.2">
      <c r="A281" s="142"/>
      <c r="B281" s="132"/>
      <c r="C281" s="218"/>
      <c r="D281" s="219"/>
      <c r="E281" s="133"/>
      <c r="F281" s="133"/>
      <c r="G281" s="184"/>
      <c r="H281" s="133"/>
      <c r="J281" s="128"/>
      <c r="M281" s="120"/>
      <c r="N281" s="149"/>
      <c r="W281" s="128">
        <v>29</v>
      </c>
      <c r="AE281" s="128">
        <v>23</v>
      </c>
      <c r="AQ281" s="128">
        <v>18</v>
      </c>
      <c r="AR281" s="128">
        <v>20</v>
      </c>
    </row>
    <row r="282" spans="1:44" ht="9.9499999999999993" customHeight="1" x14ac:dyDescent="0.2">
      <c r="A282" s="142"/>
      <c r="B282" s="132"/>
      <c r="C282" s="218"/>
      <c r="D282" s="219"/>
      <c r="E282" s="133"/>
      <c r="F282" s="133"/>
      <c r="G282" s="184"/>
      <c r="H282" s="133"/>
      <c r="J282" s="128"/>
      <c r="M282" s="120"/>
      <c r="N282" s="149"/>
      <c r="W282" s="128">
        <v>32</v>
      </c>
      <c r="AE282" s="128">
        <v>33</v>
      </c>
      <c r="AQ282" s="128">
        <v>30</v>
      </c>
      <c r="AR282" s="128">
        <v>34</v>
      </c>
    </row>
    <row r="283" spans="1:44" ht="9.9499999999999993" customHeight="1" x14ac:dyDescent="0.2">
      <c r="A283" s="142"/>
      <c r="B283" s="132"/>
      <c r="C283" s="218"/>
      <c r="D283" s="219"/>
      <c r="E283" s="133"/>
      <c r="F283" s="133"/>
      <c r="G283" s="184"/>
      <c r="H283" s="133"/>
      <c r="J283" s="128"/>
      <c r="M283" s="120"/>
      <c r="N283" s="149"/>
      <c r="W283" s="128">
        <v>7</v>
      </c>
      <c r="AE283" s="128">
        <v>7</v>
      </c>
      <c r="AQ283" s="128">
        <v>2</v>
      </c>
      <c r="AR283" s="128">
        <v>0</v>
      </c>
    </row>
    <row r="284" spans="1:44" ht="9.9499999999999993" customHeight="1" x14ac:dyDescent="0.2">
      <c r="A284" s="142"/>
      <c r="B284" s="132"/>
      <c r="C284" s="218"/>
      <c r="D284" s="219"/>
      <c r="E284" s="133"/>
      <c r="F284" s="133"/>
      <c r="G284" s="184"/>
      <c r="H284" s="133"/>
      <c r="J284" s="128"/>
      <c r="M284" s="120"/>
      <c r="N284" s="149"/>
      <c r="W284" s="128">
        <v>24</v>
      </c>
      <c r="AE284" s="128">
        <v>25</v>
      </c>
      <c r="AQ284" s="128">
        <v>31</v>
      </c>
      <c r="AR284" s="128">
        <v>13</v>
      </c>
    </row>
    <row r="285" spans="1:44" ht="9.9499999999999993" customHeight="1" x14ac:dyDescent="0.2">
      <c r="A285" s="142"/>
      <c r="B285" s="132"/>
      <c r="C285" s="218"/>
      <c r="D285" s="219"/>
      <c r="E285" s="133"/>
      <c r="F285" s="133"/>
      <c r="G285" s="184"/>
      <c r="H285" s="133"/>
      <c r="J285" s="128"/>
      <c r="M285" s="120"/>
      <c r="N285" s="149"/>
      <c r="W285" s="128">
        <v>32</v>
      </c>
      <c r="AE285" s="128">
        <v>2</v>
      </c>
      <c r="AQ285" s="128">
        <v>20</v>
      </c>
      <c r="AR285" s="128">
        <v>0</v>
      </c>
    </row>
    <row r="286" spans="1:44" ht="9.9499999999999993" customHeight="1" x14ac:dyDescent="0.2">
      <c r="A286" s="142"/>
      <c r="B286" s="132"/>
      <c r="C286" s="218"/>
      <c r="D286" s="219"/>
      <c r="E286" s="133"/>
      <c r="F286" s="133"/>
      <c r="G286" s="184"/>
      <c r="H286" s="133"/>
      <c r="J286" s="128"/>
      <c r="M286" s="120"/>
      <c r="N286" s="149"/>
      <c r="W286" s="128">
        <v>36</v>
      </c>
      <c r="AE286" s="128">
        <v>28</v>
      </c>
      <c r="AQ286" s="128">
        <v>21</v>
      </c>
      <c r="AR286" s="128">
        <v>22</v>
      </c>
    </row>
    <row r="287" spans="1:44" ht="9.9499999999999993" customHeight="1" x14ac:dyDescent="0.2">
      <c r="A287" s="142"/>
      <c r="B287" s="132"/>
      <c r="C287" s="218"/>
      <c r="D287" s="219"/>
      <c r="E287" s="133"/>
      <c r="F287" s="133"/>
      <c r="G287" s="184"/>
      <c r="H287" s="133"/>
      <c r="J287" s="128"/>
      <c r="M287" s="120"/>
      <c r="N287" s="149"/>
      <c r="W287" s="128">
        <v>21</v>
      </c>
      <c r="AE287" s="128">
        <v>35</v>
      </c>
      <c r="AQ287" s="128">
        <v>26</v>
      </c>
      <c r="AR287" s="128">
        <v>28</v>
      </c>
    </row>
    <row r="288" spans="1:44" ht="9.9499999999999993" customHeight="1" x14ac:dyDescent="0.2">
      <c r="A288" s="142"/>
      <c r="B288" s="132"/>
      <c r="C288" s="218"/>
      <c r="D288" s="219"/>
      <c r="E288" s="133"/>
      <c r="F288" s="133"/>
      <c r="G288" s="184"/>
      <c r="H288" s="133"/>
      <c r="J288" s="128"/>
      <c r="M288" s="120"/>
      <c r="N288" s="149"/>
      <c r="W288" s="128">
        <v>32</v>
      </c>
      <c r="AE288" s="128">
        <v>10</v>
      </c>
      <c r="AQ288" s="128">
        <v>10</v>
      </c>
      <c r="AR288" s="128">
        <v>13</v>
      </c>
    </row>
    <row r="289" spans="1:44" ht="9.9499999999999993" customHeight="1" x14ac:dyDescent="0.2">
      <c r="A289" s="142"/>
      <c r="B289" s="132"/>
      <c r="C289" s="218"/>
      <c r="D289" s="219"/>
      <c r="E289" s="133"/>
      <c r="F289" s="133"/>
      <c r="G289" s="184"/>
      <c r="H289" s="133"/>
      <c r="J289" s="128"/>
      <c r="M289" s="120"/>
      <c r="N289" s="149"/>
      <c r="W289" s="128">
        <v>33</v>
      </c>
      <c r="AE289" s="128">
        <v>27</v>
      </c>
      <c r="AQ289" s="128">
        <v>4</v>
      </c>
      <c r="AR289" s="128">
        <v>6</v>
      </c>
    </row>
    <row r="290" spans="1:44" ht="9.9499999999999993" customHeight="1" x14ac:dyDescent="0.2">
      <c r="A290" s="142"/>
      <c r="B290" s="132"/>
      <c r="C290" s="218"/>
      <c r="D290" s="219"/>
      <c r="E290" s="133"/>
      <c r="F290" s="133"/>
      <c r="G290" s="184"/>
      <c r="H290" s="133"/>
      <c r="J290" s="128"/>
      <c r="M290" s="120"/>
      <c r="N290" s="149"/>
      <c r="W290" s="128">
        <v>5</v>
      </c>
      <c r="AE290" s="128">
        <v>14</v>
      </c>
      <c r="AQ290" s="128">
        <v>25</v>
      </c>
      <c r="AR290" s="128">
        <v>33</v>
      </c>
    </row>
    <row r="291" spans="1:44" ht="9.9499999999999993" customHeight="1" x14ac:dyDescent="0.2">
      <c r="A291" s="142"/>
      <c r="B291" s="132"/>
      <c r="C291" s="218"/>
      <c r="D291" s="219"/>
      <c r="E291" s="133"/>
      <c r="F291" s="133"/>
      <c r="G291" s="184"/>
      <c r="H291" s="133"/>
      <c r="J291" s="128"/>
      <c r="M291" s="120"/>
      <c r="N291" s="149"/>
      <c r="W291" s="128">
        <v>2</v>
      </c>
      <c r="AE291" s="128">
        <v>1</v>
      </c>
      <c r="AQ291" s="128">
        <v>11</v>
      </c>
      <c r="AR291" s="128">
        <v>3</v>
      </c>
    </row>
    <row r="292" spans="1:44" ht="9.9499999999999993" customHeight="1" x14ac:dyDescent="0.2">
      <c r="A292" s="142"/>
      <c r="B292" s="132"/>
      <c r="C292" s="218"/>
      <c r="D292" s="219"/>
      <c r="E292" s="133"/>
      <c r="F292" s="133"/>
      <c r="G292" s="184"/>
      <c r="H292" s="133"/>
      <c r="J292" s="128"/>
      <c r="M292" s="120"/>
      <c r="N292" s="149"/>
      <c r="W292" s="128">
        <v>15</v>
      </c>
      <c r="AE292" s="128">
        <v>8</v>
      </c>
      <c r="AQ292" s="128">
        <v>34</v>
      </c>
      <c r="AR292" s="128">
        <v>7</v>
      </c>
    </row>
    <row r="293" spans="1:44" ht="9.9499999999999993" customHeight="1" x14ac:dyDescent="0.2">
      <c r="A293" s="142"/>
      <c r="B293" s="132"/>
      <c r="C293" s="218"/>
      <c r="D293" s="219"/>
      <c r="E293" s="133"/>
      <c r="F293" s="133"/>
      <c r="G293" s="184"/>
      <c r="H293" s="133"/>
      <c r="J293" s="128"/>
      <c r="M293" s="120"/>
      <c r="N293" s="149"/>
      <c r="W293" s="128">
        <v>6</v>
      </c>
      <c r="AE293" s="128">
        <v>5</v>
      </c>
      <c r="AQ293" s="128">
        <v>14</v>
      </c>
      <c r="AR293" s="128">
        <v>28</v>
      </c>
    </row>
    <row r="294" spans="1:44" ht="9.9499999999999993" customHeight="1" x14ac:dyDescent="0.2">
      <c r="A294" s="142"/>
      <c r="B294" s="132"/>
      <c r="C294" s="218"/>
      <c r="D294" s="219"/>
      <c r="E294" s="133"/>
      <c r="F294" s="133"/>
      <c r="G294" s="184"/>
      <c r="H294" s="133"/>
      <c r="J294" s="128"/>
      <c r="M294" s="120"/>
      <c r="N294" s="149"/>
      <c r="W294" s="128">
        <v>23</v>
      </c>
      <c r="AE294" s="128">
        <v>36</v>
      </c>
      <c r="AQ294" s="128">
        <v>33</v>
      </c>
      <c r="AR294" s="128">
        <v>10</v>
      </c>
    </row>
    <row r="295" spans="1:44" ht="9.9499999999999993" customHeight="1" x14ac:dyDescent="0.2">
      <c r="A295" s="142"/>
      <c r="B295" s="132"/>
      <c r="C295" s="218"/>
      <c r="D295" s="219"/>
      <c r="E295" s="133"/>
      <c r="F295" s="133"/>
      <c r="G295" s="184"/>
      <c r="H295" s="133"/>
      <c r="J295" s="128"/>
      <c r="M295" s="120"/>
      <c r="N295" s="149"/>
      <c r="W295" s="128">
        <v>28</v>
      </c>
      <c r="AE295" s="128">
        <v>24</v>
      </c>
      <c r="AQ295" s="128">
        <v>14</v>
      </c>
      <c r="AR295" s="128">
        <v>32</v>
      </c>
    </row>
    <row r="296" spans="1:44" ht="9.9499999999999993" customHeight="1" x14ac:dyDescent="0.2">
      <c r="A296" s="142"/>
      <c r="B296" s="132"/>
      <c r="C296" s="218"/>
      <c r="D296" s="219"/>
      <c r="E296" s="133"/>
      <c r="F296" s="133"/>
      <c r="G296" s="184"/>
      <c r="H296" s="133"/>
      <c r="J296" s="128"/>
      <c r="M296" s="120"/>
      <c r="N296" s="149"/>
      <c r="W296" s="128">
        <v>26</v>
      </c>
      <c r="AE296" s="128">
        <v>31</v>
      </c>
      <c r="AQ296" s="128">
        <v>6</v>
      </c>
      <c r="AR296" s="128">
        <v>23</v>
      </c>
    </row>
    <row r="297" spans="1:44" ht="9.9499999999999993" customHeight="1" x14ac:dyDescent="0.2">
      <c r="A297" s="142"/>
      <c r="B297" s="132"/>
      <c r="C297" s="218"/>
      <c r="D297" s="219"/>
      <c r="E297" s="133"/>
      <c r="F297" s="133"/>
      <c r="G297" s="184"/>
      <c r="H297" s="133"/>
      <c r="J297" s="128"/>
      <c r="M297" s="120"/>
      <c r="N297" s="149"/>
      <c r="W297" s="128">
        <v>12</v>
      </c>
      <c r="AE297" s="128">
        <v>10</v>
      </c>
      <c r="AQ297" s="128">
        <v>32</v>
      </c>
      <c r="AR297" s="128">
        <v>17</v>
      </c>
    </row>
    <row r="298" spans="1:44" ht="9.9499999999999993" customHeight="1" x14ac:dyDescent="0.2">
      <c r="A298" s="142"/>
      <c r="B298" s="132"/>
      <c r="C298" s="218"/>
      <c r="D298" s="219"/>
      <c r="E298" s="133"/>
      <c r="F298" s="133"/>
      <c r="G298" s="184"/>
      <c r="H298" s="133"/>
      <c r="J298" s="128"/>
      <c r="M298" s="120"/>
      <c r="N298" s="149"/>
      <c r="W298" s="128">
        <v>10</v>
      </c>
      <c r="AE298" s="128">
        <v>8</v>
      </c>
      <c r="AQ298" s="128">
        <v>33</v>
      </c>
      <c r="AR298" s="128">
        <v>25</v>
      </c>
    </row>
    <row r="299" spans="1:44" ht="9.9499999999999993" customHeight="1" x14ac:dyDescent="0.2">
      <c r="A299" s="142"/>
      <c r="B299" s="132"/>
      <c r="C299" s="218"/>
      <c r="D299" s="219"/>
      <c r="E299" s="133"/>
      <c r="F299" s="133"/>
      <c r="G299" s="184"/>
      <c r="H299" s="133"/>
      <c r="J299" s="128"/>
      <c r="M299" s="120"/>
      <c r="N299" s="149"/>
      <c r="W299" s="128">
        <v>25</v>
      </c>
      <c r="AE299" s="128">
        <v>7</v>
      </c>
      <c r="AQ299" s="128">
        <v>19</v>
      </c>
      <c r="AR299" s="128">
        <v>24</v>
      </c>
    </row>
    <row r="300" spans="1:44" ht="9.9499999999999993" customHeight="1" x14ac:dyDescent="0.2">
      <c r="A300" s="142"/>
      <c r="B300" s="132"/>
      <c r="C300" s="218"/>
      <c r="D300" s="219"/>
      <c r="E300" s="133"/>
      <c r="F300" s="133"/>
      <c r="G300" s="184"/>
      <c r="H300" s="133"/>
      <c r="J300" s="128"/>
      <c r="M300" s="120"/>
      <c r="N300" s="149"/>
      <c r="W300" s="128">
        <v>21</v>
      </c>
      <c r="AE300" s="128">
        <v>32</v>
      </c>
      <c r="AQ300" s="128">
        <v>1</v>
      </c>
      <c r="AR300" s="128">
        <v>28</v>
      </c>
    </row>
    <row r="301" spans="1:44" ht="9.9499999999999993" customHeight="1" x14ac:dyDescent="0.2">
      <c r="A301" s="142"/>
      <c r="B301" s="132"/>
      <c r="C301" s="218"/>
      <c r="D301" s="219"/>
      <c r="E301" s="133"/>
      <c r="F301" s="133"/>
      <c r="G301" s="184"/>
      <c r="H301" s="133"/>
      <c r="J301" s="128"/>
      <c r="M301" s="120"/>
      <c r="N301" s="149"/>
      <c r="W301" s="128">
        <v>23</v>
      </c>
      <c r="AE301" s="128">
        <v>27</v>
      </c>
      <c r="AQ301" s="128">
        <v>15</v>
      </c>
      <c r="AR301" s="128">
        <v>7</v>
      </c>
    </row>
    <row r="302" spans="1:44" ht="9.9499999999999993" customHeight="1" x14ac:dyDescent="0.2">
      <c r="A302" s="142"/>
      <c r="B302" s="132"/>
      <c r="C302" s="218"/>
      <c r="D302" s="219"/>
      <c r="E302" s="133"/>
      <c r="F302" s="133"/>
      <c r="G302" s="184"/>
      <c r="H302" s="133"/>
      <c r="J302" s="128"/>
      <c r="M302" s="120"/>
      <c r="N302" s="149"/>
      <c r="W302" s="128">
        <v>21</v>
      </c>
      <c r="AE302" s="128">
        <v>30</v>
      </c>
      <c r="AQ302" s="128">
        <v>17</v>
      </c>
      <c r="AR302" s="128">
        <v>7</v>
      </c>
    </row>
    <row r="303" spans="1:44" ht="9.9499999999999993" customHeight="1" x14ac:dyDescent="0.2">
      <c r="A303" s="142"/>
      <c r="B303" s="132"/>
      <c r="C303" s="218"/>
      <c r="D303" s="219"/>
      <c r="E303" s="133"/>
      <c r="F303" s="133"/>
      <c r="G303" s="184"/>
      <c r="H303" s="133"/>
      <c r="J303" s="128"/>
      <c r="M303" s="120"/>
      <c r="N303" s="149"/>
      <c r="W303" s="128">
        <v>1</v>
      </c>
      <c r="AE303" s="128">
        <v>25</v>
      </c>
      <c r="AQ303" s="128">
        <v>5</v>
      </c>
      <c r="AR303" s="128">
        <v>25</v>
      </c>
    </row>
    <row r="304" spans="1:44" ht="9.9499999999999993" customHeight="1" x14ac:dyDescent="0.2">
      <c r="A304" s="142"/>
      <c r="B304" s="132"/>
      <c r="C304" s="218"/>
      <c r="D304" s="219"/>
      <c r="E304" s="133"/>
      <c r="F304" s="133"/>
      <c r="G304" s="184"/>
      <c r="H304" s="133"/>
      <c r="J304" s="128"/>
      <c r="M304" s="120"/>
      <c r="N304" s="149"/>
      <c r="W304" s="128">
        <v>10</v>
      </c>
      <c r="AE304" s="128">
        <v>4</v>
      </c>
      <c r="AQ304" s="128">
        <v>11</v>
      </c>
      <c r="AR304" s="128">
        <v>21</v>
      </c>
    </row>
    <row r="305" spans="1:44" ht="9.9499999999999993" customHeight="1" x14ac:dyDescent="0.2">
      <c r="A305" s="142"/>
      <c r="B305" s="132"/>
      <c r="C305" s="218"/>
      <c r="D305" s="219"/>
      <c r="E305" s="133"/>
      <c r="F305" s="133"/>
      <c r="G305" s="184"/>
      <c r="H305" s="133"/>
      <c r="J305" s="128"/>
      <c r="M305" s="120"/>
      <c r="N305" s="149"/>
      <c r="W305" s="128">
        <v>5</v>
      </c>
      <c r="AE305" s="128">
        <v>9</v>
      </c>
      <c r="AQ305" s="128">
        <v>13</v>
      </c>
      <c r="AR305" s="128">
        <v>31</v>
      </c>
    </row>
    <row r="306" spans="1:44" ht="9.9499999999999993" customHeight="1" x14ac:dyDescent="0.2">
      <c r="A306" s="142"/>
      <c r="B306" s="132"/>
      <c r="C306" s="218"/>
      <c r="D306" s="219"/>
      <c r="E306" s="133"/>
      <c r="F306" s="133"/>
      <c r="G306" s="184"/>
      <c r="H306" s="133"/>
      <c r="J306" s="128"/>
      <c r="M306" s="120"/>
      <c r="N306" s="149"/>
      <c r="W306" s="128">
        <v>35</v>
      </c>
      <c r="AE306" s="128">
        <v>35</v>
      </c>
      <c r="AQ306" s="128">
        <v>24</v>
      </c>
      <c r="AR306" s="128">
        <v>35</v>
      </c>
    </row>
    <row r="307" spans="1:44" ht="9.9499999999999993" customHeight="1" x14ac:dyDescent="0.2">
      <c r="A307" s="142"/>
      <c r="B307" s="132"/>
      <c r="C307" s="218"/>
      <c r="D307" s="219"/>
      <c r="E307" s="133"/>
      <c r="F307" s="133"/>
      <c r="G307" s="184"/>
      <c r="H307" s="133"/>
      <c r="J307" s="128"/>
      <c r="M307" s="120"/>
      <c r="N307" s="149"/>
      <c r="W307" s="128">
        <v>8</v>
      </c>
      <c r="AE307" s="128">
        <v>32</v>
      </c>
      <c r="AQ307" s="128">
        <v>16</v>
      </c>
      <c r="AR307" s="128">
        <v>31</v>
      </c>
    </row>
    <row r="308" spans="1:44" ht="9.9499999999999993" customHeight="1" x14ac:dyDescent="0.2">
      <c r="A308" s="142"/>
      <c r="B308" s="132"/>
      <c r="C308" s="218"/>
      <c r="D308" s="219"/>
      <c r="E308" s="133"/>
      <c r="F308" s="133"/>
      <c r="G308" s="184"/>
      <c r="H308" s="133"/>
      <c r="J308" s="128"/>
      <c r="M308" s="120"/>
      <c r="N308" s="149"/>
      <c r="W308" s="128">
        <v>13</v>
      </c>
      <c r="AE308" s="128">
        <v>32</v>
      </c>
      <c r="AQ308" s="128">
        <v>13</v>
      </c>
      <c r="AR308" s="128">
        <v>21</v>
      </c>
    </row>
    <row r="309" spans="1:44" ht="9.9499999999999993" customHeight="1" x14ac:dyDescent="0.2">
      <c r="A309" s="142"/>
      <c r="B309" s="132"/>
      <c r="C309" s="218"/>
      <c r="D309" s="219"/>
      <c r="E309" s="133"/>
      <c r="F309" s="133"/>
      <c r="G309" s="184"/>
      <c r="H309" s="133"/>
      <c r="J309" s="128"/>
      <c r="M309" s="120"/>
      <c r="N309" s="149"/>
      <c r="W309" s="128">
        <v>14</v>
      </c>
      <c r="AE309" s="128">
        <v>5</v>
      </c>
      <c r="AQ309" s="128">
        <v>6</v>
      </c>
      <c r="AR309" s="128">
        <v>30</v>
      </c>
    </row>
    <row r="310" spans="1:44" ht="9.9499999999999993" customHeight="1" x14ac:dyDescent="0.2">
      <c r="A310" s="142"/>
      <c r="B310" s="132"/>
      <c r="C310" s="218"/>
      <c r="D310" s="219"/>
      <c r="E310" s="133"/>
      <c r="F310" s="133"/>
      <c r="G310" s="184"/>
      <c r="H310" s="133"/>
      <c r="J310" s="128"/>
      <c r="M310" s="120"/>
      <c r="N310" s="149"/>
      <c r="W310" s="128">
        <v>10</v>
      </c>
      <c r="AE310" s="128">
        <v>12</v>
      </c>
      <c r="AQ310" s="128">
        <v>19</v>
      </c>
      <c r="AR310" s="128">
        <v>2</v>
      </c>
    </row>
    <row r="311" spans="1:44" ht="9.9499999999999993" customHeight="1" x14ac:dyDescent="0.2">
      <c r="A311" s="142"/>
      <c r="B311" s="132"/>
      <c r="C311" s="218"/>
      <c r="D311" s="219"/>
      <c r="E311" s="133"/>
      <c r="F311" s="133"/>
      <c r="G311" s="184"/>
      <c r="H311" s="133"/>
      <c r="J311" s="128"/>
      <c r="M311" s="120"/>
      <c r="N311" s="149"/>
      <c r="W311" s="128">
        <v>4</v>
      </c>
      <c r="AE311" s="128">
        <v>24</v>
      </c>
      <c r="AQ311" s="128">
        <v>24</v>
      </c>
      <c r="AR311" s="128">
        <v>27</v>
      </c>
    </row>
    <row r="312" spans="1:44" ht="9.9499999999999993" customHeight="1" x14ac:dyDescent="0.2">
      <c r="A312" s="142"/>
      <c r="B312" s="132"/>
      <c r="C312" s="218"/>
      <c r="D312" s="219"/>
      <c r="E312" s="133"/>
      <c r="F312" s="133"/>
      <c r="G312" s="184"/>
      <c r="H312" s="133"/>
      <c r="J312" s="128"/>
      <c r="M312" s="120"/>
      <c r="N312" s="149"/>
      <c r="W312" s="128">
        <v>24</v>
      </c>
      <c r="AE312" s="128">
        <v>26</v>
      </c>
      <c r="AQ312" s="128">
        <v>7</v>
      </c>
      <c r="AR312" s="128">
        <v>9</v>
      </c>
    </row>
    <row r="313" spans="1:44" ht="9.9499999999999993" customHeight="1" x14ac:dyDescent="0.2">
      <c r="A313" s="142"/>
      <c r="B313" s="132"/>
      <c r="C313" s="218"/>
      <c r="D313" s="219"/>
      <c r="E313" s="133"/>
      <c r="F313" s="133"/>
      <c r="G313" s="184"/>
      <c r="H313" s="133"/>
      <c r="J313" s="128"/>
      <c r="M313" s="120"/>
      <c r="N313" s="149"/>
      <c r="W313" s="128">
        <v>30</v>
      </c>
      <c r="AE313" s="128">
        <v>29</v>
      </c>
      <c r="AQ313" s="128">
        <v>36</v>
      </c>
      <c r="AR313" s="128">
        <v>19</v>
      </c>
    </row>
    <row r="314" spans="1:44" ht="9.9499999999999993" customHeight="1" x14ac:dyDescent="0.2">
      <c r="A314" s="142"/>
      <c r="B314" s="132"/>
      <c r="C314" s="218"/>
      <c r="D314" s="219"/>
      <c r="E314" s="133"/>
      <c r="F314" s="133"/>
      <c r="G314" s="184"/>
      <c r="H314" s="133"/>
      <c r="J314" s="128"/>
      <c r="M314" s="120"/>
      <c r="N314" s="149"/>
      <c r="W314" s="128">
        <v>20</v>
      </c>
      <c r="AE314" s="128">
        <v>32</v>
      </c>
      <c r="AQ314" s="128">
        <v>6</v>
      </c>
      <c r="AR314" s="128">
        <v>26</v>
      </c>
    </row>
    <row r="315" spans="1:44" ht="9.9499999999999993" customHeight="1" x14ac:dyDescent="0.2">
      <c r="A315" s="142"/>
      <c r="B315" s="132"/>
      <c r="C315" s="218"/>
      <c r="D315" s="219"/>
      <c r="E315" s="133"/>
      <c r="F315" s="133"/>
      <c r="G315" s="184"/>
      <c r="H315" s="133"/>
      <c r="J315" s="128"/>
      <c r="M315" s="120"/>
      <c r="N315" s="149"/>
      <c r="W315" s="128">
        <v>2</v>
      </c>
      <c r="AE315" s="128">
        <v>33</v>
      </c>
      <c r="AQ315" s="128">
        <v>29</v>
      </c>
      <c r="AR315" s="128">
        <v>19</v>
      </c>
    </row>
    <row r="316" spans="1:44" ht="9.9499999999999993" customHeight="1" x14ac:dyDescent="0.2">
      <c r="A316" s="142"/>
      <c r="B316" s="132"/>
      <c r="C316" s="218"/>
      <c r="D316" s="219"/>
      <c r="E316" s="133"/>
      <c r="F316" s="133"/>
      <c r="G316" s="184"/>
      <c r="H316" s="133"/>
      <c r="J316" s="128"/>
      <c r="M316" s="120"/>
      <c r="N316" s="149"/>
      <c r="W316" s="128">
        <v>30</v>
      </c>
      <c r="AE316" s="128">
        <v>14</v>
      </c>
      <c r="AQ316" s="128">
        <v>17</v>
      </c>
      <c r="AR316" s="128">
        <v>6</v>
      </c>
    </row>
    <row r="317" spans="1:44" ht="9.9499999999999993" customHeight="1" x14ac:dyDescent="0.2">
      <c r="A317" s="142"/>
      <c r="B317" s="132"/>
      <c r="C317" s="218"/>
      <c r="D317" s="219"/>
      <c r="E317" s="133"/>
      <c r="F317" s="133"/>
      <c r="G317" s="184"/>
      <c r="H317" s="133"/>
      <c r="J317" s="128"/>
      <c r="M317" s="120"/>
      <c r="N317" s="149"/>
      <c r="W317" s="128">
        <v>19</v>
      </c>
      <c r="AE317" s="128">
        <v>30</v>
      </c>
      <c r="AQ317" s="128">
        <v>15</v>
      </c>
      <c r="AR317" s="128">
        <v>3</v>
      </c>
    </row>
    <row r="318" spans="1:44" ht="9.9499999999999993" customHeight="1" x14ac:dyDescent="0.2">
      <c r="A318" s="142"/>
      <c r="B318" s="132"/>
      <c r="C318" s="218"/>
      <c r="D318" s="219"/>
      <c r="E318" s="133"/>
      <c r="F318" s="133"/>
      <c r="G318" s="184"/>
      <c r="H318" s="133"/>
      <c r="J318" s="128"/>
      <c r="M318" s="120"/>
      <c r="N318" s="149"/>
      <c r="W318" s="128">
        <v>29</v>
      </c>
      <c r="AE318" s="128">
        <v>12</v>
      </c>
      <c r="AQ318" s="128">
        <v>35</v>
      </c>
      <c r="AR318" s="128">
        <v>0</v>
      </c>
    </row>
    <row r="319" spans="1:44" ht="9.9499999999999993" customHeight="1" x14ac:dyDescent="0.2">
      <c r="A319" s="142"/>
      <c r="B319" s="132"/>
      <c r="C319" s="218"/>
      <c r="D319" s="219"/>
      <c r="E319" s="133"/>
      <c r="F319" s="133"/>
      <c r="G319" s="184"/>
      <c r="H319" s="133"/>
      <c r="J319" s="128"/>
      <c r="M319" s="120"/>
      <c r="N319" s="149"/>
      <c r="W319" s="128">
        <v>22</v>
      </c>
      <c r="AE319" s="128">
        <v>30</v>
      </c>
      <c r="AQ319" s="128">
        <v>1</v>
      </c>
      <c r="AR319" s="128">
        <v>0</v>
      </c>
    </row>
    <row r="320" spans="1:44" ht="9.9499999999999993" customHeight="1" x14ac:dyDescent="0.2">
      <c r="A320" s="142"/>
      <c r="B320" s="132"/>
      <c r="C320" s="218"/>
      <c r="D320" s="219"/>
      <c r="E320" s="133"/>
      <c r="F320" s="133"/>
      <c r="G320" s="184"/>
      <c r="H320" s="133"/>
      <c r="J320" s="128"/>
      <c r="M320" s="120"/>
      <c r="N320" s="149"/>
      <c r="W320" s="128">
        <v>33</v>
      </c>
      <c r="AE320" s="128">
        <v>16</v>
      </c>
      <c r="AQ320" s="128">
        <v>13</v>
      </c>
      <c r="AR320" s="128">
        <v>14</v>
      </c>
    </row>
    <row r="321" spans="1:44" ht="9.9499999999999993" customHeight="1" x14ac:dyDescent="0.2">
      <c r="A321" s="142"/>
      <c r="B321" s="132"/>
      <c r="C321" s="218"/>
      <c r="D321" s="219"/>
      <c r="E321" s="133"/>
      <c r="F321" s="133"/>
      <c r="G321" s="184"/>
      <c r="H321" s="133"/>
      <c r="J321" s="128"/>
      <c r="M321" s="120"/>
      <c r="N321" s="149"/>
      <c r="W321" s="128">
        <v>18</v>
      </c>
      <c r="AE321" s="128">
        <v>34</v>
      </c>
      <c r="AQ321" s="128">
        <v>10</v>
      </c>
      <c r="AR321" s="128">
        <v>31</v>
      </c>
    </row>
    <row r="322" spans="1:44" ht="9.9499999999999993" customHeight="1" x14ac:dyDescent="0.2">
      <c r="A322" s="142"/>
      <c r="B322" s="132"/>
      <c r="C322" s="218"/>
      <c r="D322" s="219"/>
      <c r="E322" s="133"/>
      <c r="F322" s="133"/>
      <c r="G322" s="184"/>
      <c r="H322" s="133"/>
      <c r="J322" s="128"/>
      <c r="M322" s="120"/>
      <c r="N322" s="149"/>
      <c r="W322" s="128">
        <v>29</v>
      </c>
      <c r="AE322" s="128">
        <v>17</v>
      </c>
      <c r="AQ322" s="128">
        <v>12</v>
      </c>
      <c r="AR322" s="128">
        <v>3</v>
      </c>
    </row>
    <row r="323" spans="1:44" ht="9.9499999999999993" customHeight="1" x14ac:dyDescent="0.2">
      <c r="A323" s="142"/>
      <c r="B323" s="132"/>
      <c r="C323" s="218"/>
      <c r="D323" s="219"/>
      <c r="E323" s="133"/>
      <c r="F323" s="133"/>
      <c r="G323" s="184"/>
      <c r="H323" s="133"/>
      <c r="J323" s="128"/>
      <c r="M323" s="120"/>
      <c r="N323" s="149"/>
      <c r="W323" s="128">
        <v>21</v>
      </c>
      <c r="AE323" s="128">
        <v>21</v>
      </c>
      <c r="AQ323" s="128">
        <v>29</v>
      </c>
      <c r="AR323" s="128">
        <v>13</v>
      </c>
    </row>
    <row r="324" spans="1:44" ht="9.9499999999999993" customHeight="1" x14ac:dyDescent="0.2">
      <c r="A324" s="142"/>
      <c r="B324" s="132"/>
      <c r="C324" s="218"/>
      <c r="D324" s="219"/>
      <c r="E324" s="133"/>
      <c r="F324" s="133"/>
      <c r="G324" s="184"/>
      <c r="H324" s="133"/>
      <c r="J324" s="128"/>
      <c r="M324" s="120"/>
      <c r="N324" s="149"/>
      <c r="W324" s="128">
        <v>0</v>
      </c>
      <c r="AE324" s="128">
        <v>26</v>
      </c>
      <c r="AQ324" s="128">
        <v>16</v>
      </c>
      <c r="AR324" s="128">
        <v>0</v>
      </c>
    </row>
    <row r="325" spans="1:44" ht="9.9499999999999993" customHeight="1" x14ac:dyDescent="0.2">
      <c r="A325" s="142"/>
      <c r="B325" s="132"/>
      <c r="C325" s="218"/>
      <c r="D325" s="219"/>
      <c r="E325" s="133"/>
      <c r="F325" s="133"/>
      <c r="G325" s="184"/>
      <c r="H325" s="133"/>
      <c r="J325" s="128"/>
      <c r="M325" s="120"/>
      <c r="N325" s="149"/>
      <c r="W325" s="128">
        <v>34</v>
      </c>
      <c r="AE325" s="128">
        <v>28</v>
      </c>
      <c r="AQ325" s="128">
        <v>18</v>
      </c>
      <c r="AR325" s="128">
        <v>27</v>
      </c>
    </row>
    <row r="326" spans="1:44" ht="9.9499999999999993" customHeight="1" x14ac:dyDescent="0.2">
      <c r="A326" s="142"/>
      <c r="B326" s="132"/>
      <c r="C326" s="218"/>
      <c r="D326" s="219"/>
      <c r="E326" s="133"/>
      <c r="F326" s="133"/>
      <c r="G326" s="184"/>
      <c r="H326" s="133"/>
      <c r="J326" s="128"/>
      <c r="M326" s="120"/>
      <c r="N326" s="149"/>
      <c r="W326" s="128">
        <v>22</v>
      </c>
      <c r="AE326" s="128">
        <v>13</v>
      </c>
      <c r="AQ326" s="128">
        <v>10</v>
      </c>
      <c r="AR326" s="128">
        <v>28</v>
      </c>
    </row>
    <row r="327" spans="1:44" ht="9.9499999999999993" customHeight="1" x14ac:dyDescent="0.2">
      <c r="A327" s="142"/>
      <c r="B327" s="132"/>
      <c r="C327" s="218"/>
      <c r="D327" s="219"/>
      <c r="E327" s="133"/>
      <c r="F327" s="133"/>
      <c r="G327" s="184"/>
      <c r="H327" s="133"/>
      <c r="J327" s="128"/>
      <c r="M327" s="120"/>
      <c r="N327" s="149"/>
      <c r="W327" s="128">
        <v>2</v>
      </c>
      <c r="AE327" s="128">
        <v>13</v>
      </c>
      <c r="AQ327" s="128">
        <v>30</v>
      </c>
      <c r="AR327" s="128">
        <v>10</v>
      </c>
    </row>
    <row r="328" spans="1:44" ht="9.9499999999999993" customHeight="1" x14ac:dyDescent="0.2">
      <c r="A328" s="142"/>
      <c r="B328" s="132"/>
      <c r="C328" s="218"/>
      <c r="D328" s="219"/>
      <c r="E328" s="133"/>
      <c r="F328" s="133"/>
      <c r="G328" s="184"/>
      <c r="H328" s="133"/>
      <c r="J328" s="128"/>
      <c r="M328" s="120"/>
      <c r="N328" s="149"/>
      <c r="W328" s="128">
        <v>14</v>
      </c>
      <c r="AE328" s="128">
        <v>4</v>
      </c>
      <c r="AQ328" s="128">
        <v>0</v>
      </c>
      <c r="AR328" s="128">
        <v>23</v>
      </c>
    </row>
    <row r="329" spans="1:44" ht="9.9499999999999993" customHeight="1" x14ac:dyDescent="0.2">
      <c r="A329" s="142"/>
      <c r="B329" s="132"/>
      <c r="C329" s="218"/>
      <c r="D329" s="219"/>
      <c r="E329" s="133"/>
      <c r="F329" s="133"/>
      <c r="G329" s="184"/>
      <c r="H329" s="133"/>
      <c r="J329" s="128"/>
      <c r="M329" s="120"/>
      <c r="N329" s="149"/>
      <c r="W329" s="128">
        <v>24</v>
      </c>
      <c r="AE329" s="128">
        <v>4</v>
      </c>
      <c r="AQ329" s="128">
        <v>7</v>
      </c>
      <c r="AR329" s="128">
        <v>24</v>
      </c>
    </row>
    <row r="330" spans="1:44" ht="9.9499999999999993" customHeight="1" x14ac:dyDescent="0.2">
      <c r="A330" s="142"/>
      <c r="B330" s="132"/>
      <c r="C330" s="218"/>
      <c r="D330" s="219"/>
      <c r="E330" s="133"/>
      <c r="F330" s="133"/>
      <c r="G330" s="184"/>
      <c r="H330" s="133"/>
      <c r="J330" s="128"/>
      <c r="M330" s="120"/>
      <c r="N330" s="149"/>
      <c r="W330" s="128">
        <v>17</v>
      </c>
      <c r="AE330" s="128">
        <v>12</v>
      </c>
      <c r="AQ330" s="128">
        <v>25</v>
      </c>
      <c r="AR330" s="128">
        <v>24</v>
      </c>
    </row>
    <row r="331" spans="1:44" ht="9.9499999999999993" customHeight="1" x14ac:dyDescent="0.2">
      <c r="A331" s="142"/>
      <c r="B331" s="132"/>
      <c r="C331" s="218"/>
      <c r="D331" s="219"/>
      <c r="E331" s="133"/>
      <c r="F331" s="133"/>
      <c r="G331" s="184"/>
      <c r="H331" s="133"/>
      <c r="J331" s="128"/>
      <c r="M331" s="120"/>
      <c r="N331" s="149"/>
      <c r="W331" s="128">
        <v>29</v>
      </c>
      <c r="AE331" s="128">
        <v>26</v>
      </c>
      <c r="AQ331" s="128">
        <v>19</v>
      </c>
      <c r="AR331" s="128">
        <v>4</v>
      </c>
    </row>
    <row r="332" spans="1:44" ht="9.9499999999999993" customHeight="1" x14ac:dyDescent="0.2">
      <c r="A332" s="142"/>
      <c r="B332" s="132"/>
      <c r="C332" s="218"/>
      <c r="D332" s="219"/>
      <c r="E332" s="133"/>
      <c r="F332" s="133"/>
      <c r="G332" s="184"/>
      <c r="H332" s="133"/>
      <c r="J332" s="128"/>
      <c r="M332" s="120"/>
      <c r="N332" s="149"/>
      <c r="W332" s="128">
        <v>19</v>
      </c>
      <c r="AE332" s="128">
        <v>24</v>
      </c>
      <c r="AQ332" s="128">
        <v>21</v>
      </c>
      <c r="AR332" s="128">
        <v>9</v>
      </c>
    </row>
    <row r="333" spans="1:44" ht="9.9499999999999993" customHeight="1" x14ac:dyDescent="0.2">
      <c r="A333" s="142"/>
      <c r="B333" s="132"/>
      <c r="C333" s="218"/>
      <c r="D333" s="219"/>
      <c r="E333" s="133"/>
      <c r="F333" s="133"/>
      <c r="G333" s="184"/>
      <c r="H333" s="133"/>
      <c r="J333" s="128"/>
      <c r="M333" s="120"/>
      <c r="N333" s="149"/>
      <c r="W333" s="128">
        <v>7</v>
      </c>
      <c r="AE333" s="128">
        <v>36</v>
      </c>
      <c r="AQ333" s="128">
        <v>35</v>
      </c>
      <c r="AR333" s="128">
        <v>17</v>
      </c>
    </row>
    <row r="334" spans="1:44" ht="9.9499999999999993" customHeight="1" x14ac:dyDescent="0.2">
      <c r="A334" s="142"/>
      <c r="B334" s="132"/>
      <c r="C334" s="218"/>
      <c r="D334" s="219"/>
      <c r="E334" s="133"/>
      <c r="F334" s="133"/>
      <c r="G334" s="184"/>
      <c r="H334" s="133"/>
      <c r="J334" s="128"/>
      <c r="M334" s="120"/>
      <c r="N334" s="149"/>
      <c r="W334" s="128">
        <v>18</v>
      </c>
      <c r="AE334" s="128">
        <v>20</v>
      </c>
      <c r="AQ334" s="128">
        <v>24</v>
      </c>
      <c r="AR334" s="128">
        <v>18</v>
      </c>
    </row>
    <row r="335" spans="1:44" ht="9.9499999999999993" customHeight="1" x14ac:dyDescent="0.2">
      <c r="A335" s="142"/>
      <c r="B335" s="132"/>
      <c r="C335" s="218"/>
      <c r="D335" s="219"/>
      <c r="E335" s="133"/>
      <c r="F335" s="133"/>
      <c r="G335" s="184"/>
      <c r="H335" s="133"/>
      <c r="J335" s="128"/>
      <c r="M335" s="120"/>
      <c r="N335" s="149"/>
      <c r="W335" s="128">
        <v>25</v>
      </c>
      <c r="AE335" s="128">
        <v>33</v>
      </c>
      <c r="AQ335" s="128">
        <v>16</v>
      </c>
      <c r="AR335" s="128">
        <v>20</v>
      </c>
    </row>
    <row r="336" spans="1:44" ht="9.9499999999999993" customHeight="1" x14ac:dyDescent="0.2">
      <c r="A336" s="142"/>
      <c r="B336" s="132"/>
      <c r="C336" s="218"/>
      <c r="D336" s="219"/>
      <c r="E336" s="133"/>
      <c r="F336" s="133"/>
      <c r="G336" s="184"/>
      <c r="H336" s="133"/>
      <c r="J336" s="128"/>
      <c r="M336" s="120"/>
      <c r="N336" s="149"/>
      <c r="W336" s="128">
        <v>28</v>
      </c>
      <c r="AE336" s="128">
        <v>3</v>
      </c>
      <c r="AQ336" s="128">
        <v>4</v>
      </c>
      <c r="AR336" s="128">
        <v>27</v>
      </c>
    </row>
    <row r="337" spans="1:44" ht="9.9499999999999993" customHeight="1" x14ac:dyDescent="0.2">
      <c r="A337" s="142"/>
      <c r="B337" s="132"/>
      <c r="C337" s="218"/>
      <c r="D337" s="219"/>
      <c r="E337" s="133"/>
      <c r="F337" s="133"/>
      <c r="G337" s="184"/>
      <c r="H337" s="133"/>
      <c r="J337" s="128"/>
      <c r="M337" s="120"/>
      <c r="N337" s="149"/>
      <c r="W337" s="128">
        <v>8</v>
      </c>
      <c r="AE337" s="128">
        <v>34</v>
      </c>
      <c r="AQ337" s="128">
        <v>0</v>
      </c>
      <c r="AR337" s="128">
        <v>3</v>
      </c>
    </row>
    <row r="338" spans="1:44" ht="9.9499999999999993" customHeight="1" x14ac:dyDescent="0.2">
      <c r="A338" s="142"/>
      <c r="B338" s="132"/>
      <c r="C338" s="218"/>
      <c r="D338" s="219"/>
      <c r="E338" s="133"/>
      <c r="F338" s="133"/>
      <c r="G338" s="184"/>
      <c r="H338" s="133"/>
      <c r="J338" s="128"/>
      <c r="M338" s="120"/>
      <c r="N338" s="149"/>
      <c r="W338" s="128">
        <v>11</v>
      </c>
      <c r="AE338" s="128">
        <v>33</v>
      </c>
      <c r="AQ338" s="128">
        <v>26</v>
      </c>
      <c r="AR338" s="128">
        <v>4</v>
      </c>
    </row>
    <row r="339" spans="1:44" ht="9.9499999999999993" customHeight="1" x14ac:dyDescent="0.2">
      <c r="A339" s="142"/>
      <c r="B339" s="132"/>
      <c r="C339" s="218"/>
      <c r="D339" s="219"/>
      <c r="E339" s="133"/>
      <c r="F339" s="133"/>
      <c r="G339" s="184"/>
      <c r="H339" s="133"/>
      <c r="J339" s="128"/>
      <c r="M339" s="120"/>
      <c r="N339" s="149"/>
      <c r="W339" s="128">
        <v>25</v>
      </c>
      <c r="AE339" s="128">
        <v>9</v>
      </c>
      <c r="AQ339" s="128">
        <v>6</v>
      </c>
      <c r="AR339" s="128">
        <v>0</v>
      </c>
    </row>
    <row r="340" spans="1:44" ht="9.9499999999999993" customHeight="1" x14ac:dyDescent="0.2">
      <c r="A340" s="142"/>
      <c r="B340" s="132"/>
      <c r="C340" s="218"/>
      <c r="D340" s="219"/>
      <c r="E340" s="133"/>
      <c r="F340" s="133"/>
      <c r="G340" s="184"/>
      <c r="H340" s="133"/>
      <c r="J340" s="128"/>
      <c r="M340" s="120"/>
      <c r="N340" s="149"/>
      <c r="W340" s="128">
        <v>7</v>
      </c>
      <c r="AE340" s="128">
        <v>13</v>
      </c>
      <c r="AQ340" s="128">
        <v>5</v>
      </c>
      <c r="AR340" s="128">
        <v>7</v>
      </c>
    </row>
    <row r="341" spans="1:44" ht="9.9499999999999993" customHeight="1" x14ac:dyDescent="0.2">
      <c r="A341" s="142"/>
      <c r="B341" s="132"/>
      <c r="C341" s="218"/>
      <c r="D341" s="219"/>
      <c r="E341" s="133"/>
      <c r="F341" s="133"/>
      <c r="G341" s="184"/>
      <c r="H341" s="133"/>
      <c r="J341" s="128"/>
      <c r="M341" s="120"/>
      <c r="N341" s="149"/>
      <c r="W341" s="128">
        <v>4</v>
      </c>
      <c r="AE341" s="128">
        <v>3</v>
      </c>
      <c r="AQ341" s="128">
        <v>15</v>
      </c>
      <c r="AR341" s="128">
        <v>11</v>
      </c>
    </row>
    <row r="342" spans="1:44" ht="9.9499999999999993" customHeight="1" x14ac:dyDescent="0.2">
      <c r="A342" s="142"/>
      <c r="B342" s="132"/>
      <c r="C342" s="218"/>
      <c r="D342" s="219"/>
      <c r="E342" s="133"/>
      <c r="F342" s="133"/>
      <c r="G342" s="184"/>
      <c r="H342" s="133"/>
      <c r="J342" s="128"/>
      <c r="M342" s="120"/>
      <c r="N342" s="149"/>
      <c r="W342" s="128">
        <v>29</v>
      </c>
      <c r="AE342" s="128">
        <v>18</v>
      </c>
      <c r="AQ342" s="128">
        <v>7</v>
      </c>
      <c r="AR342" s="128">
        <v>6</v>
      </c>
    </row>
    <row r="343" spans="1:44" ht="9.9499999999999993" customHeight="1" x14ac:dyDescent="0.2">
      <c r="A343" s="142"/>
      <c r="B343" s="132"/>
      <c r="C343" s="218"/>
      <c r="D343" s="219"/>
      <c r="E343" s="133"/>
      <c r="F343" s="133"/>
      <c r="G343" s="184"/>
      <c r="H343" s="133"/>
      <c r="J343" s="128"/>
      <c r="M343" s="120"/>
      <c r="N343" s="149"/>
      <c r="W343" s="128">
        <v>22</v>
      </c>
      <c r="AE343" s="128">
        <v>34</v>
      </c>
      <c r="AQ343" s="128">
        <v>20</v>
      </c>
      <c r="AR343" s="128">
        <v>14</v>
      </c>
    </row>
    <row r="344" spans="1:44" ht="9.9499999999999993" customHeight="1" x14ac:dyDescent="0.2">
      <c r="A344" s="142"/>
      <c r="B344" s="132"/>
      <c r="C344" s="218"/>
      <c r="D344" s="219"/>
      <c r="E344" s="133"/>
      <c r="F344" s="133"/>
      <c r="G344" s="184"/>
      <c r="H344" s="133"/>
      <c r="J344" s="128"/>
      <c r="M344" s="120"/>
      <c r="N344" s="149"/>
      <c r="W344" s="128">
        <v>3</v>
      </c>
      <c r="AE344" s="128">
        <v>14</v>
      </c>
      <c r="AQ344" s="128">
        <v>5</v>
      </c>
      <c r="AR344" s="128">
        <v>4</v>
      </c>
    </row>
    <row r="345" spans="1:44" ht="9.9499999999999993" customHeight="1" x14ac:dyDescent="0.2">
      <c r="A345" s="142"/>
      <c r="B345" s="132"/>
      <c r="C345" s="218"/>
      <c r="D345" s="219"/>
      <c r="E345" s="133"/>
      <c r="F345" s="133"/>
      <c r="G345" s="184"/>
      <c r="H345" s="133"/>
      <c r="J345" s="128"/>
      <c r="M345" s="120"/>
      <c r="N345" s="149"/>
      <c r="W345" s="128">
        <v>29</v>
      </c>
      <c r="AE345" s="128">
        <v>21</v>
      </c>
      <c r="AQ345" s="128">
        <v>3</v>
      </c>
      <c r="AR345" s="128">
        <v>23</v>
      </c>
    </row>
    <row r="346" spans="1:44" ht="9.9499999999999993" customHeight="1" x14ac:dyDescent="0.2">
      <c r="A346" s="142"/>
      <c r="B346" s="132"/>
      <c r="C346" s="218"/>
      <c r="D346" s="219"/>
      <c r="E346" s="133"/>
      <c r="F346" s="133"/>
      <c r="G346" s="184"/>
      <c r="H346" s="133"/>
      <c r="J346" s="128"/>
      <c r="M346" s="120"/>
      <c r="N346" s="149"/>
      <c r="W346" s="128">
        <v>19</v>
      </c>
      <c r="AE346" s="128">
        <v>22</v>
      </c>
      <c r="AQ346" s="128">
        <v>12</v>
      </c>
      <c r="AR346" s="128">
        <v>4</v>
      </c>
    </row>
    <row r="347" spans="1:44" ht="9.9499999999999993" customHeight="1" x14ac:dyDescent="0.2">
      <c r="A347" s="142"/>
      <c r="B347" s="132"/>
      <c r="C347" s="218"/>
      <c r="D347" s="219"/>
      <c r="E347" s="133"/>
      <c r="F347" s="133"/>
      <c r="G347" s="184"/>
      <c r="H347" s="133"/>
      <c r="J347" s="128"/>
      <c r="M347" s="120"/>
      <c r="N347" s="149"/>
      <c r="W347" s="128">
        <v>33</v>
      </c>
      <c r="AE347" s="128">
        <v>16</v>
      </c>
      <c r="AQ347" s="128">
        <v>30</v>
      </c>
      <c r="AR347" s="128">
        <v>6</v>
      </c>
    </row>
    <row r="348" spans="1:44" ht="9.9499999999999993" customHeight="1" x14ac:dyDescent="0.2">
      <c r="A348" s="142"/>
      <c r="B348" s="132"/>
      <c r="C348" s="218"/>
      <c r="D348" s="219"/>
      <c r="E348" s="133"/>
      <c r="F348" s="133"/>
      <c r="G348" s="184"/>
      <c r="H348" s="133"/>
      <c r="J348" s="128"/>
      <c r="M348" s="120"/>
      <c r="N348" s="149"/>
      <c r="W348" s="128">
        <v>29</v>
      </c>
      <c r="AE348" s="128">
        <v>19</v>
      </c>
      <c r="AQ348" s="128">
        <v>20</v>
      </c>
      <c r="AR348" s="128">
        <v>21</v>
      </c>
    </row>
    <row r="349" spans="1:44" ht="9.9499999999999993" customHeight="1" x14ac:dyDescent="0.2">
      <c r="A349" s="142"/>
      <c r="B349" s="132"/>
      <c r="C349" s="218"/>
      <c r="D349" s="219"/>
      <c r="E349" s="133"/>
      <c r="F349" s="133"/>
      <c r="G349" s="184"/>
      <c r="H349" s="133"/>
      <c r="J349" s="128"/>
      <c r="M349" s="120"/>
      <c r="N349" s="149"/>
      <c r="W349" s="128">
        <v>11</v>
      </c>
      <c r="AE349" s="128">
        <v>10</v>
      </c>
      <c r="AQ349" s="128">
        <v>32</v>
      </c>
      <c r="AR349" s="128">
        <v>1</v>
      </c>
    </row>
    <row r="350" spans="1:44" ht="9.9499999999999993" customHeight="1" x14ac:dyDescent="0.2">
      <c r="A350" s="142"/>
      <c r="B350" s="132"/>
      <c r="C350" s="218"/>
      <c r="D350" s="219"/>
      <c r="E350" s="133"/>
      <c r="F350" s="133"/>
      <c r="G350" s="184"/>
      <c r="H350" s="133"/>
      <c r="J350" s="128"/>
      <c r="M350" s="120"/>
      <c r="N350" s="149"/>
      <c r="W350" s="128">
        <v>31</v>
      </c>
      <c r="AE350" s="128">
        <v>27</v>
      </c>
      <c r="AQ350" s="128">
        <v>4</v>
      </c>
      <c r="AR350" s="128">
        <v>7</v>
      </c>
    </row>
    <row r="351" spans="1:44" ht="9.9499999999999993" customHeight="1" x14ac:dyDescent="0.2">
      <c r="A351" s="142"/>
      <c r="B351" s="132"/>
      <c r="C351" s="218"/>
      <c r="D351" s="219"/>
      <c r="E351" s="133"/>
      <c r="F351" s="133"/>
      <c r="G351" s="184"/>
      <c r="H351" s="133"/>
      <c r="J351" s="128"/>
      <c r="M351" s="120"/>
      <c r="N351" s="149"/>
      <c r="W351" s="128">
        <v>32</v>
      </c>
      <c r="AE351" s="128">
        <v>27</v>
      </c>
      <c r="AQ351" s="128">
        <v>13</v>
      </c>
      <c r="AR351" s="128">
        <v>10</v>
      </c>
    </row>
    <row r="352" spans="1:44" ht="9.9499999999999993" customHeight="1" x14ac:dyDescent="0.2">
      <c r="A352" s="142"/>
      <c r="B352" s="132"/>
      <c r="C352" s="218"/>
      <c r="D352" s="219"/>
      <c r="E352" s="133"/>
      <c r="F352" s="133"/>
      <c r="G352" s="184"/>
      <c r="H352" s="133"/>
      <c r="J352" s="128"/>
      <c r="M352" s="120"/>
      <c r="N352" s="149"/>
      <c r="W352" s="128">
        <v>0</v>
      </c>
      <c r="AE352" s="128">
        <v>26</v>
      </c>
      <c r="AQ352" s="128">
        <v>17</v>
      </c>
      <c r="AR352" s="128">
        <v>24</v>
      </c>
    </row>
    <row r="353" spans="1:44" ht="9.9499999999999993" customHeight="1" x14ac:dyDescent="0.2">
      <c r="A353" s="142"/>
      <c r="B353" s="132"/>
      <c r="C353" s="218"/>
      <c r="D353" s="219"/>
      <c r="E353" s="133"/>
      <c r="F353" s="133"/>
      <c r="G353" s="184"/>
      <c r="H353" s="133"/>
      <c r="J353" s="128"/>
      <c r="M353" s="120"/>
      <c r="N353" s="149"/>
      <c r="W353" s="128">
        <v>25</v>
      </c>
      <c r="AE353" s="128">
        <v>17</v>
      </c>
      <c r="AQ353" s="128">
        <v>20</v>
      </c>
      <c r="AR353" s="128">
        <v>11</v>
      </c>
    </row>
    <row r="354" spans="1:44" ht="9.9499999999999993" customHeight="1" x14ac:dyDescent="0.2">
      <c r="A354" s="142"/>
      <c r="B354" s="132"/>
      <c r="C354" s="218"/>
      <c r="D354" s="219"/>
      <c r="E354" s="133"/>
      <c r="F354" s="133"/>
      <c r="G354" s="184"/>
      <c r="H354" s="133"/>
      <c r="J354" s="128"/>
      <c r="M354" s="120"/>
      <c r="N354" s="149"/>
      <c r="W354" s="128">
        <v>5</v>
      </c>
      <c r="AE354" s="128">
        <v>10</v>
      </c>
      <c r="AQ354" s="128">
        <v>18</v>
      </c>
      <c r="AR354" s="128">
        <v>33</v>
      </c>
    </row>
    <row r="355" spans="1:44" ht="9.9499999999999993" customHeight="1" x14ac:dyDescent="0.2">
      <c r="A355" s="142"/>
      <c r="B355" s="132"/>
      <c r="C355" s="218"/>
      <c r="D355" s="219"/>
      <c r="E355" s="133"/>
      <c r="F355" s="133"/>
      <c r="G355" s="184"/>
      <c r="H355" s="133"/>
      <c r="J355" s="128"/>
      <c r="M355" s="120"/>
      <c r="N355" s="149"/>
      <c r="W355" s="128">
        <v>21</v>
      </c>
      <c r="AE355" s="128">
        <v>25</v>
      </c>
      <c r="AQ355" s="128">
        <v>19</v>
      </c>
      <c r="AR355" s="128">
        <v>21</v>
      </c>
    </row>
    <row r="356" spans="1:44" ht="9.9499999999999993" customHeight="1" x14ac:dyDescent="0.2">
      <c r="A356" s="142"/>
      <c r="B356" s="132"/>
      <c r="C356" s="218"/>
      <c r="D356" s="219"/>
      <c r="E356" s="133"/>
      <c r="F356" s="133"/>
      <c r="G356" s="184"/>
      <c r="H356" s="133"/>
      <c r="J356" s="128"/>
      <c r="M356" s="120"/>
      <c r="N356" s="149"/>
      <c r="W356" s="128">
        <v>10</v>
      </c>
      <c r="AE356" s="128">
        <v>6</v>
      </c>
      <c r="AQ356" s="128">
        <v>22</v>
      </c>
      <c r="AR356" s="128">
        <v>7</v>
      </c>
    </row>
    <row r="357" spans="1:44" ht="9.9499999999999993" customHeight="1" x14ac:dyDescent="0.2">
      <c r="A357" s="142"/>
      <c r="B357" s="132"/>
      <c r="C357" s="218"/>
      <c r="D357" s="219"/>
      <c r="E357" s="133"/>
      <c r="F357" s="133"/>
      <c r="G357" s="184"/>
      <c r="H357" s="133"/>
      <c r="J357" s="128"/>
      <c r="M357" s="120"/>
      <c r="N357" s="149"/>
      <c r="W357" s="128">
        <v>26</v>
      </c>
      <c r="AE357" s="128">
        <v>10</v>
      </c>
      <c r="AQ357" s="128">
        <v>25</v>
      </c>
      <c r="AR357" s="128">
        <v>30</v>
      </c>
    </row>
    <row r="358" spans="1:44" ht="9.9499999999999993" customHeight="1" x14ac:dyDescent="0.2">
      <c r="A358" s="142"/>
      <c r="B358" s="132"/>
      <c r="C358" s="218"/>
      <c r="D358" s="219"/>
      <c r="E358" s="133"/>
      <c r="F358" s="133"/>
      <c r="G358" s="184"/>
      <c r="H358" s="133"/>
      <c r="J358" s="128"/>
      <c r="M358" s="120"/>
      <c r="N358" s="149"/>
      <c r="W358" s="128">
        <v>0</v>
      </c>
      <c r="AE358" s="128">
        <v>30</v>
      </c>
      <c r="AQ358" s="128">
        <v>21</v>
      </c>
      <c r="AR358" s="128">
        <v>6</v>
      </c>
    </row>
    <row r="359" spans="1:44" ht="9.9499999999999993" customHeight="1" x14ac:dyDescent="0.2">
      <c r="A359" s="142"/>
      <c r="B359" s="132"/>
      <c r="C359" s="218"/>
      <c r="D359" s="219"/>
      <c r="E359" s="133"/>
      <c r="F359" s="133"/>
      <c r="G359" s="184"/>
      <c r="H359" s="133"/>
      <c r="J359" s="128"/>
      <c r="M359" s="120"/>
      <c r="N359" s="149"/>
      <c r="W359" s="128">
        <v>32</v>
      </c>
      <c r="AE359" s="128">
        <v>2</v>
      </c>
      <c r="AQ359" s="128">
        <v>24</v>
      </c>
      <c r="AR359" s="128">
        <v>16</v>
      </c>
    </row>
    <row r="360" spans="1:44" ht="9.9499999999999993" customHeight="1" x14ac:dyDescent="0.2">
      <c r="A360" s="142"/>
      <c r="B360" s="132"/>
      <c r="C360" s="218"/>
      <c r="D360" s="219"/>
      <c r="E360" s="133"/>
      <c r="F360" s="133"/>
      <c r="G360" s="184"/>
      <c r="H360" s="133"/>
      <c r="J360" s="128"/>
      <c r="M360" s="120"/>
      <c r="N360" s="149"/>
      <c r="W360" s="128">
        <v>36</v>
      </c>
      <c r="AE360" s="128">
        <v>25</v>
      </c>
      <c r="AQ360" s="128">
        <v>6</v>
      </c>
      <c r="AR360" s="128">
        <v>34</v>
      </c>
    </row>
    <row r="361" spans="1:44" ht="9.9499999999999993" customHeight="1" x14ac:dyDescent="0.2">
      <c r="A361" s="142"/>
      <c r="B361" s="132"/>
      <c r="C361" s="218"/>
      <c r="D361" s="219"/>
      <c r="E361" s="133"/>
      <c r="F361" s="133"/>
      <c r="G361" s="184"/>
      <c r="H361" s="133"/>
      <c r="J361" s="128"/>
      <c r="M361" s="120"/>
      <c r="N361" s="149"/>
      <c r="W361" s="128">
        <v>10</v>
      </c>
      <c r="AE361" s="128">
        <v>26</v>
      </c>
      <c r="AQ361" s="128">
        <v>19</v>
      </c>
      <c r="AR361" s="128">
        <v>2</v>
      </c>
    </row>
    <row r="362" spans="1:44" ht="9.9499999999999993" customHeight="1" x14ac:dyDescent="0.2">
      <c r="A362" s="142"/>
      <c r="B362" s="132"/>
      <c r="C362" s="218"/>
      <c r="D362" s="219"/>
      <c r="E362" s="133"/>
      <c r="F362" s="133"/>
      <c r="G362" s="184"/>
      <c r="H362" s="133"/>
      <c r="J362" s="128"/>
      <c r="M362" s="120"/>
      <c r="N362" s="149"/>
      <c r="W362" s="128">
        <v>35</v>
      </c>
      <c r="AE362" s="128">
        <v>3</v>
      </c>
      <c r="AQ362" s="128">
        <v>31</v>
      </c>
      <c r="AR362" s="128">
        <v>5</v>
      </c>
    </row>
    <row r="363" spans="1:44" ht="9.9499999999999993" customHeight="1" x14ac:dyDescent="0.2">
      <c r="A363" s="142"/>
      <c r="B363" s="132"/>
      <c r="C363" s="218"/>
      <c r="D363" s="219"/>
      <c r="E363" s="133"/>
      <c r="F363" s="133"/>
      <c r="G363" s="184"/>
      <c r="H363" s="133"/>
      <c r="J363" s="128"/>
      <c r="M363" s="120"/>
      <c r="N363" s="149"/>
      <c r="W363" s="128">
        <v>10</v>
      </c>
      <c r="AE363" s="128">
        <v>25</v>
      </c>
      <c r="AQ363" s="128">
        <v>7</v>
      </c>
      <c r="AR363" s="128">
        <v>32</v>
      </c>
    </row>
    <row r="364" spans="1:44" ht="9.9499999999999993" customHeight="1" x14ac:dyDescent="0.2">
      <c r="A364" s="142"/>
      <c r="B364" s="132"/>
      <c r="C364" s="218"/>
      <c r="D364" s="219"/>
      <c r="E364" s="133"/>
      <c r="F364" s="133"/>
      <c r="G364" s="184"/>
      <c r="H364" s="133"/>
      <c r="J364" s="128"/>
      <c r="M364" s="120"/>
      <c r="N364" s="149"/>
      <c r="W364" s="128">
        <v>12</v>
      </c>
      <c r="AE364" s="128">
        <v>22</v>
      </c>
      <c r="AQ364" s="128">
        <v>18</v>
      </c>
      <c r="AR364" s="128">
        <v>19</v>
      </c>
    </row>
    <row r="365" spans="1:44" ht="9.9499999999999993" customHeight="1" x14ac:dyDescent="0.2">
      <c r="A365" s="142"/>
      <c r="B365" s="132"/>
      <c r="C365" s="218"/>
      <c r="D365" s="219"/>
      <c r="E365" s="133"/>
      <c r="F365" s="133"/>
      <c r="G365" s="184"/>
      <c r="H365" s="133"/>
      <c r="J365" s="128"/>
      <c r="M365" s="120"/>
      <c r="N365" s="149"/>
      <c r="W365" s="128">
        <v>28</v>
      </c>
      <c r="AE365" s="128">
        <v>8</v>
      </c>
      <c r="AQ365" s="128">
        <v>21</v>
      </c>
      <c r="AR365" s="128">
        <v>36</v>
      </c>
    </row>
    <row r="366" spans="1:44" ht="9.9499999999999993" customHeight="1" x14ac:dyDescent="0.2">
      <c r="A366" s="142"/>
      <c r="B366" s="132"/>
      <c r="C366" s="218"/>
      <c r="D366" s="219"/>
      <c r="E366" s="133"/>
      <c r="F366" s="133"/>
      <c r="G366" s="184"/>
      <c r="H366" s="133"/>
      <c r="J366" s="128"/>
      <c r="M366" s="120"/>
      <c r="N366" s="149"/>
      <c r="W366" s="128">
        <v>17</v>
      </c>
      <c r="AE366" s="128">
        <v>12</v>
      </c>
      <c r="AQ366" s="128">
        <v>5</v>
      </c>
      <c r="AR366" s="128">
        <v>30</v>
      </c>
    </row>
    <row r="367" spans="1:44" ht="9.9499999999999993" customHeight="1" x14ac:dyDescent="0.2">
      <c r="A367" s="142"/>
      <c r="B367" s="132"/>
      <c r="C367" s="218"/>
      <c r="D367" s="219"/>
      <c r="E367" s="133"/>
      <c r="F367" s="133"/>
      <c r="G367" s="184"/>
      <c r="H367" s="133"/>
      <c r="J367" s="128"/>
      <c r="M367" s="120"/>
      <c r="N367" s="149"/>
      <c r="W367" s="128">
        <v>5</v>
      </c>
      <c r="AE367" s="128">
        <v>17</v>
      </c>
      <c r="AQ367" s="128">
        <v>16</v>
      </c>
      <c r="AR367" s="128">
        <v>15</v>
      </c>
    </row>
    <row r="368" spans="1:44" ht="9.9499999999999993" customHeight="1" x14ac:dyDescent="0.2">
      <c r="A368" s="142"/>
      <c r="B368" s="132"/>
      <c r="C368" s="218"/>
      <c r="D368" s="219"/>
      <c r="E368" s="133"/>
      <c r="F368" s="133"/>
      <c r="G368" s="184"/>
      <c r="H368" s="133"/>
      <c r="J368" s="128"/>
      <c r="M368" s="120"/>
      <c r="N368" s="149"/>
      <c r="W368" s="128">
        <v>24</v>
      </c>
      <c r="AE368" s="128">
        <v>35</v>
      </c>
      <c r="AQ368" s="128">
        <v>34</v>
      </c>
      <c r="AR368" s="128">
        <v>24</v>
      </c>
    </row>
    <row r="369" spans="1:44" ht="9.9499999999999993" customHeight="1" x14ac:dyDescent="0.2">
      <c r="A369" s="142"/>
      <c r="B369" s="132"/>
      <c r="C369" s="218"/>
      <c r="D369" s="219"/>
      <c r="E369" s="133"/>
      <c r="F369" s="133"/>
      <c r="G369" s="184"/>
      <c r="H369" s="133"/>
      <c r="J369" s="128"/>
      <c r="M369" s="120"/>
      <c r="N369" s="149"/>
      <c r="W369" s="128">
        <v>32</v>
      </c>
      <c r="AE369" s="128">
        <v>30</v>
      </c>
      <c r="AQ369" s="128">
        <v>24</v>
      </c>
      <c r="AR369" s="128">
        <v>27</v>
      </c>
    </row>
    <row r="370" spans="1:44" ht="9.9499999999999993" customHeight="1" x14ac:dyDescent="0.2">
      <c r="A370" s="142"/>
      <c r="B370" s="132"/>
      <c r="C370" s="218"/>
      <c r="D370" s="219"/>
      <c r="E370" s="133"/>
      <c r="F370" s="133"/>
      <c r="G370" s="184"/>
      <c r="H370" s="133"/>
      <c r="J370" s="128"/>
      <c r="M370" s="120"/>
      <c r="N370" s="149"/>
      <c r="W370" s="128">
        <v>5</v>
      </c>
      <c r="AE370" s="128">
        <v>32</v>
      </c>
      <c r="AQ370" s="128">
        <v>23</v>
      </c>
      <c r="AR370" s="128">
        <v>34</v>
      </c>
    </row>
    <row r="371" spans="1:44" ht="9.9499999999999993" customHeight="1" x14ac:dyDescent="0.2">
      <c r="A371" s="142"/>
      <c r="B371" s="132"/>
      <c r="C371" s="218"/>
      <c r="D371" s="219"/>
      <c r="E371" s="133"/>
      <c r="F371" s="133"/>
      <c r="G371" s="184"/>
      <c r="H371" s="133"/>
      <c r="J371" s="128"/>
      <c r="M371" s="120"/>
      <c r="N371" s="149"/>
      <c r="W371" s="128">
        <v>3</v>
      </c>
      <c r="AE371" s="128">
        <v>11</v>
      </c>
      <c r="AQ371" s="128">
        <v>7</v>
      </c>
      <c r="AR371" s="128">
        <v>34</v>
      </c>
    </row>
    <row r="372" spans="1:44" ht="9.9499999999999993" customHeight="1" x14ac:dyDescent="0.2">
      <c r="A372" s="142"/>
      <c r="B372" s="132"/>
      <c r="C372" s="218"/>
      <c r="D372" s="219"/>
      <c r="E372" s="133"/>
      <c r="F372" s="133"/>
      <c r="G372" s="184"/>
      <c r="H372" s="133"/>
      <c r="J372" s="128"/>
      <c r="M372" s="120"/>
      <c r="N372" s="149"/>
      <c r="W372" s="128">
        <v>26</v>
      </c>
      <c r="AE372" s="128">
        <v>6</v>
      </c>
      <c r="AQ372" s="128">
        <v>29</v>
      </c>
      <c r="AR372" s="128">
        <v>26</v>
      </c>
    </row>
    <row r="373" spans="1:44" ht="9.9499999999999993" customHeight="1" x14ac:dyDescent="0.2">
      <c r="A373" s="142"/>
      <c r="B373" s="132"/>
      <c r="C373" s="218"/>
      <c r="D373" s="219"/>
      <c r="E373" s="133"/>
      <c r="F373" s="133"/>
      <c r="G373" s="184"/>
      <c r="H373" s="133"/>
      <c r="J373" s="128"/>
      <c r="M373" s="120"/>
      <c r="N373" s="149"/>
      <c r="W373" s="128">
        <v>28</v>
      </c>
      <c r="AE373" s="128">
        <v>24</v>
      </c>
      <c r="AQ373" s="128">
        <v>13</v>
      </c>
      <c r="AR373" s="128">
        <v>24</v>
      </c>
    </row>
    <row r="374" spans="1:44" ht="9.9499999999999993" customHeight="1" x14ac:dyDescent="0.2">
      <c r="A374" s="142"/>
      <c r="B374" s="132"/>
      <c r="C374" s="218"/>
      <c r="D374" s="219"/>
      <c r="E374" s="133"/>
      <c r="F374" s="133"/>
      <c r="G374" s="184"/>
      <c r="H374" s="133"/>
      <c r="J374" s="128"/>
      <c r="M374" s="120"/>
      <c r="N374" s="149"/>
      <c r="W374" s="128">
        <v>7</v>
      </c>
      <c r="AE374" s="128">
        <v>25</v>
      </c>
      <c r="AQ374" s="128">
        <v>22</v>
      </c>
      <c r="AR374" s="128">
        <v>23</v>
      </c>
    </row>
    <row r="375" spans="1:44" ht="9.9499999999999993" customHeight="1" x14ac:dyDescent="0.2">
      <c r="A375" s="142"/>
      <c r="B375" s="132"/>
      <c r="C375" s="218"/>
      <c r="D375" s="219"/>
      <c r="E375" s="133"/>
      <c r="F375" s="133"/>
      <c r="G375" s="184"/>
      <c r="H375" s="133"/>
      <c r="J375" s="128"/>
      <c r="M375" s="120"/>
      <c r="N375" s="149"/>
      <c r="W375" s="128">
        <v>21</v>
      </c>
      <c r="AE375" s="128">
        <v>19</v>
      </c>
      <c r="AQ375" s="128">
        <v>11</v>
      </c>
      <c r="AR375" s="128">
        <v>5</v>
      </c>
    </row>
    <row r="376" spans="1:44" ht="9.9499999999999993" customHeight="1" x14ac:dyDescent="0.2">
      <c r="A376" s="142"/>
      <c r="B376" s="132"/>
      <c r="C376" s="218"/>
      <c r="D376" s="219"/>
      <c r="E376" s="133"/>
      <c r="F376" s="133"/>
      <c r="G376" s="184"/>
      <c r="H376" s="133"/>
      <c r="J376" s="128"/>
      <c r="M376" s="120"/>
      <c r="N376" s="149"/>
      <c r="W376" s="128">
        <v>10</v>
      </c>
      <c r="AE376" s="128">
        <v>22</v>
      </c>
      <c r="AQ376" s="128">
        <v>5</v>
      </c>
      <c r="AR376" s="128">
        <v>23</v>
      </c>
    </row>
    <row r="377" spans="1:44" ht="9.9499999999999993" customHeight="1" x14ac:dyDescent="0.2">
      <c r="A377" s="142"/>
      <c r="B377" s="132"/>
      <c r="C377" s="218"/>
      <c r="D377" s="219"/>
      <c r="E377" s="133"/>
      <c r="F377" s="133"/>
      <c r="G377" s="184"/>
      <c r="H377" s="133"/>
      <c r="J377" s="128"/>
      <c r="M377" s="120"/>
      <c r="N377" s="149"/>
      <c r="W377" s="128">
        <v>12</v>
      </c>
      <c r="AE377" s="128">
        <v>19</v>
      </c>
      <c r="AQ377" s="128">
        <v>23</v>
      </c>
      <c r="AR377" s="128">
        <v>27</v>
      </c>
    </row>
    <row r="378" spans="1:44" ht="9.9499999999999993" customHeight="1" x14ac:dyDescent="0.2">
      <c r="A378" s="142"/>
      <c r="B378" s="132"/>
      <c r="C378" s="218"/>
      <c r="D378" s="219"/>
      <c r="E378" s="133"/>
      <c r="F378" s="133"/>
      <c r="G378" s="184"/>
      <c r="H378" s="133"/>
      <c r="J378" s="128"/>
      <c r="M378" s="120"/>
      <c r="N378" s="149"/>
      <c r="W378" s="128">
        <v>34</v>
      </c>
      <c r="AE378" s="128">
        <v>18</v>
      </c>
      <c r="AQ378" s="128">
        <v>21</v>
      </c>
      <c r="AR378" s="128">
        <v>15</v>
      </c>
    </row>
    <row r="379" spans="1:44" ht="9.9499999999999993" customHeight="1" x14ac:dyDescent="0.2">
      <c r="A379" s="142"/>
      <c r="B379" s="132"/>
      <c r="C379" s="218"/>
      <c r="D379" s="219"/>
      <c r="E379" s="133"/>
      <c r="F379" s="133"/>
      <c r="G379" s="184"/>
      <c r="H379" s="133"/>
      <c r="J379" s="128"/>
      <c r="M379" s="120"/>
      <c r="N379" s="149"/>
      <c r="W379" s="128">
        <v>36</v>
      </c>
      <c r="AE379" s="128">
        <v>17</v>
      </c>
      <c r="AQ379" s="128">
        <v>27</v>
      </c>
      <c r="AR379" s="128">
        <v>24</v>
      </c>
    </row>
    <row r="380" spans="1:44" ht="9.9499999999999993" customHeight="1" x14ac:dyDescent="0.2">
      <c r="A380" s="142"/>
      <c r="B380" s="132"/>
      <c r="C380" s="218"/>
      <c r="D380" s="219"/>
      <c r="E380" s="133"/>
      <c r="F380" s="133"/>
      <c r="G380" s="184"/>
      <c r="H380" s="133"/>
      <c r="J380" s="128"/>
      <c r="M380" s="120"/>
      <c r="N380" s="149"/>
      <c r="W380" s="128">
        <v>7</v>
      </c>
      <c r="AE380" s="128">
        <v>33</v>
      </c>
      <c r="AQ380" s="128">
        <v>5</v>
      </c>
      <c r="AR380" s="128">
        <v>36</v>
      </c>
    </row>
    <row r="381" spans="1:44" ht="9.9499999999999993" customHeight="1" x14ac:dyDescent="0.2">
      <c r="A381" s="142"/>
      <c r="B381" s="132"/>
      <c r="C381" s="218"/>
      <c r="D381" s="219"/>
      <c r="E381" s="133"/>
      <c r="F381" s="133"/>
      <c r="G381" s="184"/>
      <c r="H381" s="133"/>
      <c r="J381" s="128"/>
      <c r="M381" s="120"/>
      <c r="N381" s="149"/>
      <c r="W381" s="128">
        <v>13</v>
      </c>
      <c r="AE381" s="128">
        <v>14</v>
      </c>
      <c r="AQ381" s="128">
        <v>6</v>
      </c>
      <c r="AR381" s="128">
        <v>20</v>
      </c>
    </row>
    <row r="382" spans="1:44" ht="9.9499999999999993" customHeight="1" x14ac:dyDescent="0.2">
      <c r="A382" s="142"/>
      <c r="B382" s="132"/>
      <c r="C382" s="218"/>
      <c r="D382" s="219"/>
      <c r="E382" s="133"/>
      <c r="F382" s="133"/>
      <c r="G382" s="184"/>
      <c r="H382" s="133"/>
      <c r="J382" s="128"/>
      <c r="M382" s="120"/>
      <c r="N382" s="149"/>
      <c r="W382" s="128">
        <v>28</v>
      </c>
      <c r="AE382" s="128">
        <v>3</v>
      </c>
      <c r="AQ382" s="128">
        <v>33</v>
      </c>
      <c r="AR382" s="128">
        <v>23</v>
      </c>
    </row>
    <row r="383" spans="1:44" ht="9.9499999999999993" customHeight="1" x14ac:dyDescent="0.2">
      <c r="A383" s="142"/>
      <c r="B383" s="132"/>
      <c r="C383" s="218"/>
      <c r="D383" s="219"/>
      <c r="E383" s="133"/>
      <c r="F383" s="133"/>
      <c r="G383" s="184"/>
      <c r="H383" s="133"/>
      <c r="J383" s="128"/>
      <c r="M383" s="120"/>
      <c r="N383" s="149"/>
      <c r="W383" s="128">
        <v>15</v>
      </c>
      <c r="AE383" s="128">
        <v>8</v>
      </c>
      <c r="AQ383" s="128">
        <v>0</v>
      </c>
      <c r="AR383" s="128">
        <v>13</v>
      </c>
    </row>
    <row r="384" spans="1:44" ht="9.9499999999999993" customHeight="1" x14ac:dyDescent="0.2">
      <c r="A384" s="142"/>
      <c r="B384" s="132"/>
      <c r="C384" s="218"/>
      <c r="D384" s="219"/>
      <c r="E384" s="133"/>
      <c r="F384" s="133"/>
      <c r="G384" s="184"/>
      <c r="H384" s="133"/>
      <c r="J384" s="128"/>
      <c r="M384" s="120"/>
      <c r="N384" s="149"/>
      <c r="W384" s="128">
        <v>1</v>
      </c>
      <c r="AE384" s="128">
        <v>15</v>
      </c>
      <c r="AQ384" s="128">
        <v>30</v>
      </c>
      <c r="AR384" s="128">
        <v>0</v>
      </c>
    </row>
    <row r="385" spans="1:44" ht="9.9499999999999993" customHeight="1" x14ac:dyDescent="0.2">
      <c r="A385" s="142"/>
      <c r="B385" s="132"/>
      <c r="C385" s="218"/>
      <c r="D385" s="219"/>
      <c r="E385" s="133"/>
      <c r="F385" s="133"/>
      <c r="G385" s="184"/>
      <c r="H385" s="133"/>
      <c r="J385" s="128"/>
      <c r="M385" s="120"/>
      <c r="N385" s="149"/>
      <c r="W385" s="128">
        <v>21</v>
      </c>
      <c r="AE385" s="128">
        <v>13</v>
      </c>
      <c r="AQ385" s="128">
        <v>10</v>
      </c>
      <c r="AR385" s="128">
        <v>29</v>
      </c>
    </row>
    <row r="386" spans="1:44" ht="9.9499999999999993" customHeight="1" x14ac:dyDescent="0.2">
      <c r="A386" s="142"/>
      <c r="B386" s="132"/>
      <c r="C386" s="218"/>
      <c r="D386" s="219"/>
      <c r="E386" s="133"/>
      <c r="F386" s="133"/>
      <c r="G386" s="184"/>
      <c r="H386" s="133"/>
      <c r="J386" s="128"/>
      <c r="M386" s="120"/>
      <c r="N386" s="149"/>
      <c r="W386" s="128">
        <v>3</v>
      </c>
      <c r="AE386" s="128">
        <v>0</v>
      </c>
      <c r="AQ386" s="128">
        <v>2</v>
      </c>
      <c r="AR386" s="128">
        <v>18</v>
      </c>
    </row>
    <row r="387" spans="1:44" ht="9.9499999999999993" customHeight="1" x14ac:dyDescent="0.2">
      <c r="A387" s="142"/>
      <c r="B387" s="132"/>
      <c r="C387" s="218"/>
      <c r="D387" s="219"/>
      <c r="E387" s="133"/>
      <c r="F387" s="133"/>
      <c r="G387" s="184"/>
      <c r="H387" s="133"/>
      <c r="J387" s="128"/>
      <c r="M387" s="120"/>
      <c r="N387" s="149"/>
      <c r="W387" s="128">
        <v>3</v>
      </c>
      <c r="AE387" s="128">
        <v>5</v>
      </c>
      <c r="AQ387" s="128">
        <v>35</v>
      </c>
      <c r="AR387" s="128">
        <v>22</v>
      </c>
    </row>
    <row r="388" spans="1:44" ht="9.9499999999999993" customHeight="1" x14ac:dyDescent="0.2">
      <c r="A388" s="142"/>
      <c r="B388" s="132"/>
      <c r="C388" s="218"/>
      <c r="D388" s="219"/>
      <c r="E388" s="133"/>
      <c r="F388" s="133"/>
      <c r="G388" s="184"/>
      <c r="H388" s="133"/>
      <c r="J388" s="128"/>
      <c r="M388" s="120"/>
      <c r="N388" s="149"/>
      <c r="W388" s="128">
        <v>24</v>
      </c>
      <c r="AE388" s="128">
        <v>35</v>
      </c>
      <c r="AQ388" s="128">
        <v>33</v>
      </c>
      <c r="AR388" s="128">
        <v>30</v>
      </c>
    </row>
    <row r="389" spans="1:44" ht="9.9499999999999993" customHeight="1" x14ac:dyDescent="0.2">
      <c r="A389" s="142"/>
      <c r="B389" s="132"/>
      <c r="C389" s="218"/>
      <c r="D389" s="219"/>
      <c r="E389" s="133"/>
      <c r="F389" s="133"/>
      <c r="G389" s="184"/>
      <c r="H389" s="133"/>
      <c r="J389" s="128"/>
      <c r="M389" s="120"/>
      <c r="N389" s="149"/>
      <c r="W389" s="128">
        <v>1</v>
      </c>
      <c r="AE389" s="128">
        <v>9</v>
      </c>
      <c r="AQ389" s="128">
        <v>17</v>
      </c>
      <c r="AR389" s="128">
        <v>12</v>
      </c>
    </row>
    <row r="390" spans="1:44" ht="9.9499999999999993" customHeight="1" x14ac:dyDescent="0.2">
      <c r="A390" s="142"/>
      <c r="B390" s="132"/>
      <c r="C390" s="218"/>
      <c r="D390" s="219"/>
      <c r="E390" s="133"/>
      <c r="F390" s="133"/>
      <c r="G390" s="184"/>
      <c r="H390" s="133"/>
      <c r="J390" s="128"/>
      <c r="M390" s="120"/>
      <c r="N390" s="149"/>
      <c r="W390" s="128">
        <v>7</v>
      </c>
      <c r="AE390" s="128">
        <v>20</v>
      </c>
      <c r="AQ390" s="128">
        <v>26</v>
      </c>
      <c r="AR390" s="128">
        <v>32</v>
      </c>
    </row>
    <row r="391" spans="1:44" ht="9.9499999999999993" customHeight="1" x14ac:dyDescent="0.2">
      <c r="A391" s="142"/>
      <c r="B391" s="132"/>
      <c r="C391" s="218"/>
      <c r="D391" s="219"/>
      <c r="E391" s="133"/>
      <c r="F391" s="133"/>
      <c r="G391" s="184"/>
      <c r="H391" s="133"/>
      <c r="J391" s="128"/>
      <c r="M391" s="120"/>
      <c r="N391" s="149"/>
      <c r="W391" s="128">
        <v>5</v>
      </c>
      <c r="AE391" s="128">
        <v>11</v>
      </c>
      <c r="AQ391" s="128">
        <v>0</v>
      </c>
      <c r="AR391" s="128">
        <v>19</v>
      </c>
    </row>
    <row r="392" spans="1:44" ht="9.9499999999999993" customHeight="1" x14ac:dyDescent="0.2">
      <c r="A392" s="142"/>
      <c r="B392" s="132"/>
      <c r="C392" s="218"/>
      <c r="D392" s="219"/>
      <c r="E392" s="133"/>
      <c r="F392" s="133"/>
      <c r="G392" s="184"/>
      <c r="H392" s="133"/>
      <c r="J392" s="128"/>
      <c r="M392" s="120"/>
      <c r="N392" s="149"/>
      <c r="W392" s="128">
        <v>18</v>
      </c>
      <c r="AE392" s="128">
        <v>18</v>
      </c>
      <c r="AQ392" s="128">
        <v>29</v>
      </c>
      <c r="AR392" s="128">
        <v>12</v>
      </c>
    </row>
    <row r="393" spans="1:44" ht="9.9499999999999993" customHeight="1" x14ac:dyDescent="0.2">
      <c r="A393" s="142"/>
      <c r="B393" s="132"/>
      <c r="C393" s="218"/>
      <c r="D393" s="219"/>
      <c r="E393" s="133"/>
      <c r="F393" s="133"/>
      <c r="G393" s="184"/>
      <c r="H393" s="133"/>
      <c r="J393" s="128"/>
      <c r="M393" s="120"/>
      <c r="N393" s="149"/>
      <c r="W393" s="128">
        <v>27</v>
      </c>
      <c r="AE393" s="128">
        <v>27</v>
      </c>
      <c r="AQ393" s="128">
        <v>8</v>
      </c>
      <c r="AR393" s="128">
        <v>34</v>
      </c>
    </row>
    <row r="394" spans="1:44" ht="9.9499999999999993" customHeight="1" x14ac:dyDescent="0.2">
      <c r="A394" s="142"/>
      <c r="B394" s="132"/>
      <c r="C394" s="218"/>
      <c r="D394" s="219"/>
      <c r="E394" s="133"/>
      <c r="F394" s="133"/>
      <c r="G394" s="184"/>
      <c r="H394" s="133"/>
      <c r="J394" s="128"/>
      <c r="M394" s="120"/>
      <c r="N394" s="149"/>
      <c r="W394" s="128">
        <v>2</v>
      </c>
      <c r="AE394" s="128">
        <v>7</v>
      </c>
      <c r="AQ394" s="128">
        <v>0</v>
      </c>
      <c r="AR394" s="128">
        <v>29</v>
      </c>
    </row>
    <row r="395" spans="1:44" ht="9.9499999999999993" customHeight="1" x14ac:dyDescent="0.2">
      <c r="A395" s="142"/>
      <c r="B395" s="132"/>
      <c r="C395" s="218"/>
      <c r="D395" s="219"/>
      <c r="E395" s="133"/>
      <c r="F395" s="133"/>
      <c r="G395" s="184"/>
      <c r="H395" s="133"/>
      <c r="J395" s="128"/>
      <c r="M395" s="120"/>
      <c r="N395" s="149"/>
      <c r="W395" s="128">
        <v>16</v>
      </c>
      <c r="AE395" s="128">
        <v>27</v>
      </c>
      <c r="AQ395" s="128">
        <v>0</v>
      </c>
      <c r="AR395" s="128">
        <v>16</v>
      </c>
    </row>
    <row r="396" spans="1:44" ht="9.9499999999999993" customHeight="1" x14ac:dyDescent="0.2">
      <c r="A396" s="142"/>
      <c r="B396" s="132"/>
      <c r="C396" s="218"/>
      <c r="D396" s="219"/>
      <c r="E396" s="133"/>
      <c r="F396" s="133"/>
      <c r="G396" s="184"/>
      <c r="H396" s="133"/>
      <c r="J396" s="128"/>
      <c r="M396" s="120"/>
      <c r="N396" s="149"/>
      <c r="W396" s="128">
        <v>35</v>
      </c>
      <c r="AE396" s="128">
        <v>30</v>
      </c>
      <c r="AQ396" s="128">
        <v>5</v>
      </c>
      <c r="AR396" s="128">
        <v>32</v>
      </c>
    </row>
    <row r="397" spans="1:44" ht="9.9499999999999993" customHeight="1" x14ac:dyDescent="0.2">
      <c r="A397" s="142"/>
      <c r="B397" s="132"/>
      <c r="C397" s="218"/>
      <c r="D397" s="219"/>
      <c r="E397" s="133"/>
      <c r="F397" s="133"/>
      <c r="G397" s="184"/>
      <c r="H397" s="133"/>
      <c r="J397" s="128"/>
      <c r="M397" s="120"/>
      <c r="N397" s="149"/>
      <c r="W397" s="128">
        <v>4</v>
      </c>
      <c r="AE397" s="128">
        <v>6</v>
      </c>
      <c r="AQ397" s="128">
        <v>35</v>
      </c>
      <c r="AR397" s="128">
        <v>36</v>
      </c>
    </row>
    <row r="398" spans="1:44" ht="9.9499999999999993" customHeight="1" x14ac:dyDescent="0.2">
      <c r="A398" s="142"/>
      <c r="B398" s="132"/>
      <c r="C398" s="218"/>
      <c r="D398" s="219"/>
      <c r="E398" s="133"/>
      <c r="F398" s="133"/>
      <c r="G398" s="184"/>
      <c r="H398" s="133"/>
      <c r="J398" s="128"/>
      <c r="M398" s="120"/>
      <c r="N398" s="149"/>
      <c r="W398" s="128">
        <v>23</v>
      </c>
      <c r="AE398" s="128">
        <v>6</v>
      </c>
      <c r="AQ398" s="128">
        <v>7</v>
      </c>
      <c r="AR398" s="128">
        <v>1</v>
      </c>
    </row>
    <row r="399" spans="1:44" ht="9.9499999999999993" customHeight="1" x14ac:dyDescent="0.2">
      <c r="A399" s="142"/>
      <c r="B399" s="132"/>
      <c r="C399" s="218"/>
      <c r="D399" s="219"/>
      <c r="E399" s="133"/>
      <c r="F399" s="133"/>
      <c r="G399" s="184"/>
      <c r="H399" s="133"/>
      <c r="J399" s="128"/>
      <c r="M399" s="120"/>
      <c r="N399" s="149"/>
      <c r="W399" s="128">
        <v>1</v>
      </c>
      <c r="AE399" s="128">
        <v>1</v>
      </c>
      <c r="AQ399" s="128">
        <v>26</v>
      </c>
      <c r="AR399" s="128">
        <v>3</v>
      </c>
    </row>
    <row r="400" spans="1:44" ht="9.9499999999999993" customHeight="1" x14ac:dyDescent="0.2">
      <c r="A400" s="142"/>
      <c r="B400" s="132"/>
      <c r="C400" s="218"/>
      <c r="D400" s="219"/>
      <c r="E400" s="133"/>
      <c r="F400" s="133"/>
      <c r="G400" s="184"/>
      <c r="H400" s="133"/>
      <c r="J400" s="128"/>
      <c r="M400" s="120"/>
      <c r="N400" s="149"/>
      <c r="W400" s="128">
        <v>31</v>
      </c>
      <c r="AE400" s="128">
        <v>29</v>
      </c>
      <c r="AQ400" s="128">
        <v>35</v>
      </c>
      <c r="AR400" s="128">
        <v>18</v>
      </c>
    </row>
    <row r="401" spans="1:44" ht="9.9499999999999993" customHeight="1" x14ac:dyDescent="0.2">
      <c r="A401" s="142"/>
      <c r="B401" s="132"/>
      <c r="C401" s="218"/>
      <c r="D401" s="219"/>
      <c r="E401" s="133"/>
      <c r="F401" s="133"/>
      <c r="G401" s="184"/>
      <c r="H401" s="133"/>
      <c r="J401" s="128"/>
      <c r="M401" s="120"/>
      <c r="N401" s="149"/>
      <c r="W401" s="128">
        <v>18</v>
      </c>
      <c r="AE401" s="128">
        <v>0</v>
      </c>
      <c r="AQ401" s="128">
        <v>21</v>
      </c>
      <c r="AR401" s="128">
        <v>1</v>
      </c>
    </row>
    <row r="402" spans="1:44" ht="9.9499999999999993" customHeight="1" x14ac:dyDescent="0.2">
      <c r="A402" s="142"/>
      <c r="B402" s="132"/>
      <c r="C402" s="218"/>
      <c r="D402" s="219"/>
      <c r="E402" s="133"/>
      <c r="F402" s="133"/>
      <c r="G402" s="184"/>
      <c r="H402" s="133"/>
      <c r="J402" s="128"/>
      <c r="M402" s="120"/>
      <c r="N402" s="149"/>
      <c r="W402" s="128">
        <v>28</v>
      </c>
      <c r="AE402" s="128">
        <v>6</v>
      </c>
      <c r="AQ402" s="128">
        <v>31</v>
      </c>
      <c r="AR402" s="128">
        <v>17</v>
      </c>
    </row>
    <row r="403" spans="1:44" ht="9.9499999999999993" customHeight="1" x14ac:dyDescent="0.2">
      <c r="A403" s="142"/>
      <c r="B403" s="132"/>
      <c r="C403" s="218"/>
      <c r="D403" s="219"/>
      <c r="E403" s="133"/>
      <c r="F403" s="133"/>
      <c r="G403" s="184"/>
      <c r="H403" s="133"/>
      <c r="J403" s="128"/>
      <c r="M403" s="120"/>
      <c r="N403" s="149"/>
      <c r="W403" s="128">
        <v>21</v>
      </c>
      <c r="AE403" s="128">
        <v>9</v>
      </c>
      <c r="AQ403" s="128">
        <v>13</v>
      </c>
      <c r="AR403" s="128">
        <v>16</v>
      </c>
    </row>
    <row r="404" spans="1:44" ht="9.9499999999999993" customHeight="1" x14ac:dyDescent="0.2">
      <c r="A404" s="142"/>
      <c r="B404" s="132"/>
      <c r="C404" s="218"/>
      <c r="D404" s="219"/>
      <c r="E404" s="133"/>
      <c r="F404" s="133"/>
      <c r="G404" s="184"/>
      <c r="H404" s="133"/>
      <c r="J404" s="128"/>
      <c r="M404" s="120"/>
      <c r="N404" s="149"/>
      <c r="W404" s="128">
        <v>16</v>
      </c>
      <c r="AE404" s="128">
        <v>36</v>
      </c>
      <c r="AQ404" s="128">
        <v>10</v>
      </c>
      <c r="AR404" s="128">
        <v>34</v>
      </c>
    </row>
    <row r="405" spans="1:44" ht="9.9499999999999993" customHeight="1" x14ac:dyDescent="0.2">
      <c r="A405" s="142"/>
      <c r="B405" s="132"/>
      <c r="C405" s="218"/>
      <c r="D405" s="219"/>
      <c r="E405" s="133"/>
      <c r="F405" s="133"/>
      <c r="G405" s="184"/>
      <c r="H405" s="133"/>
      <c r="J405" s="128"/>
      <c r="M405" s="120"/>
      <c r="N405" s="149"/>
      <c r="W405" s="128">
        <v>28</v>
      </c>
      <c r="AE405" s="128">
        <v>32</v>
      </c>
      <c r="AQ405" s="128">
        <v>13</v>
      </c>
      <c r="AR405" s="128">
        <v>9</v>
      </c>
    </row>
    <row r="406" spans="1:44" ht="9.9499999999999993" customHeight="1" x14ac:dyDescent="0.2">
      <c r="A406" s="142"/>
      <c r="B406" s="132"/>
      <c r="C406" s="218"/>
      <c r="D406" s="219"/>
      <c r="E406" s="133"/>
      <c r="F406" s="133"/>
      <c r="G406" s="184"/>
      <c r="H406" s="133"/>
      <c r="J406" s="128"/>
      <c r="M406" s="120"/>
      <c r="N406" s="149"/>
      <c r="W406" s="128">
        <v>36</v>
      </c>
      <c r="AE406" s="128">
        <v>27</v>
      </c>
      <c r="AQ406" s="128">
        <v>26</v>
      </c>
      <c r="AR406" s="128">
        <v>2</v>
      </c>
    </row>
    <row r="407" spans="1:44" ht="9.9499999999999993" customHeight="1" x14ac:dyDescent="0.2">
      <c r="A407" s="142"/>
      <c r="B407" s="132"/>
      <c r="C407" s="218"/>
      <c r="D407" s="219"/>
      <c r="E407" s="133"/>
      <c r="F407" s="133"/>
      <c r="G407" s="184"/>
      <c r="H407" s="133"/>
      <c r="J407" s="128"/>
      <c r="M407" s="120"/>
      <c r="N407" s="149"/>
      <c r="W407" s="128">
        <v>12</v>
      </c>
      <c r="AE407" s="128">
        <v>19</v>
      </c>
      <c r="AQ407" s="128">
        <v>3</v>
      </c>
      <c r="AR407" s="128">
        <v>13</v>
      </c>
    </row>
    <row r="408" spans="1:44" ht="9.9499999999999993" customHeight="1" x14ac:dyDescent="0.2">
      <c r="A408" s="142"/>
      <c r="B408" s="132"/>
      <c r="C408" s="218"/>
      <c r="D408" s="219"/>
      <c r="E408" s="133"/>
      <c r="F408" s="133"/>
      <c r="G408" s="184"/>
      <c r="H408" s="133"/>
      <c r="J408" s="128"/>
      <c r="M408" s="120"/>
      <c r="N408" s="149"/>
      <c r="W408" s="128">
        <v>31</v>
      </c>
      <c r="AE408" s="128">
        <v>4</v>
      </c>
      <c r="AQ408" s="128">
        <v>33</v>
      </c>
      <c r="AR408" s="128">
        <v>15</v>
      </c>
    </row>
    <row r="409" spans="1:44" ht="9.9499999999999993" customHeight="1" x14ac:dyDescent="0.2">
      <c r="A409" s="142"/>
      <c r="B409" s="132"/>
      <c r="C409" s="218"/>
      <c r="D409" s="219"/>
      <c r="E409" s="133"/>
      <c r="F409" s="133"/>
      <c r="G409" s="184"/>
      <c r="H409" s="133"/>
      <c r="J409" s="128"/>
      <c r="M409" s="120"/>
      <c r="N409" s="149"/>
      <c r="W409" s="128">
        <v>17</v>
      </c>
      <c r="AE409" s="128">
        <v>20</v>
      </c>
      <c r="AQ409" s="128">
        <v>13</v>
      </c>
      <c r="AR409" s="128">
        <v>4</v>
      </c>
    </row>
    <row r="410" spans="1:44" ht="9.9499999999999993" customHeight="1" x14ac:dyDescent="0.2">
      <c r="A410" s="142"/>
      <c r="B410" s="132"/>
      <c r="C410" s="218"/>
      <c r="D410" s="219"/>
      <c r="E410" s="133"/>
      <c r="F410" s="133"/>
      <c r="G410" s="184"/>
      <c r="H410" s="133"/>
      <c r="J410" s="128"/>
      <c r="M410" s="120"/>
      <c r="N410" s="149"/>
      <c r="W410" s="128">
        <v>15</v>
      </c>
      <c r="AE410" s="128">
        <v>4</v>
      </c>
      <c r="AQ410" s="128">
        <v>12</v>
      </c>
      <c r="AR410" s="128">
        <v>0</v>
      </c>
    </row>
    <row r="411" spans="1:44" ht="9.9499999999999993" customHeight="1" x14ac:dyDescent="0.2">
      <c r="A411" s="142"/>
      <c r="B411" s="132"/>
      <c r="C411" s="218"/>
      <c r="D411" s="219"/>
      <c r="E411" s="133"/>
      <c r="F411" s="133"/>
      <c r="G411" s="184"/>
      <c r="H411" s="133"/>
      <c r="J411" s="128"/>
      <c r="M411" s="120"/>
      <c r="N411" s="149"/>
      <c r="W411" s="128">
        <v>19</v>
      </c>
      <c r="AQ411" s="128">
        <v>34</v>
      </c>
      <c r="AR411" s="128">
        <v>32</v>
      </c>
    </row>
    <row r="412" spans="1:44" ht="9.9499999999999993" customHeight="1" x14ac:dyDescent="0.2">
      <c r="A412" s="142"/>
      <c r="B412" s="132"/>
      <c r="C412" s="218"/>
      <c r="D412" s="219"/>
      <c r="E412" s="133"/>
      <c r="F412" s="133"/>
      <c r="G412" s="184"/>
      <c r="H412" s="133"/>
      <c r="J412" s="128"/>
      <c r="M412" s="120"/>
      <c r="N412" s="149"/>
      <c r="W412" s="128">
        <v>9</v>
      </c>
      <c r="AQ412" s="128">
        <v>0</v>
      </c>
      <c r="AR412" s="128">
        <v>31</v>
      </c>
    </row>
    <row r="413" spans="1:44" ht="9.9499999999999993" customHeight="1" x14ac:dyDescent="0.2">
      <c r="A413" s="142"/>
      <c r="B413" s="132"/>
      <c r="C413" s="218"/>
      <c r="D413" s="219"/>
      <c r="E413" s="133"/>
      <c r="F413" s="133"/>
      <c r="G413" s="184"/>
      <c r="H413" s="133"/>
      <c r="J413" s="128"/>
      <c r="M413" s="120"/>
      <c r="N413" s="149"/>
      <c r="W413" s="128">
        <v>14</v>
      </c>
      <c r="AQ413" s="128">
        <v>16</v>
      </c>
      <c r="AR413" s="128">
        <v>1</v>
      </c>
    </row>
    <row r="414" spans="1:44" ht="9.9499999999999993" customHeight="1" x14ac:dyDescent="0.2">
      <c r="A414" s="142"/>
      <c r="B414" s="132"/>
      <c r="C414" s="218"/>
      <c r="D414" s="219"/>
      <c r="E414" s="133"/>
      <c r="F414" s="133"/>
      <c r="G414" s="184"/>
      <c r="H414" s="133"/>
      <c r="J414" s="128"/>
      <c r="M414" s="120"/>
      <c r="N414" s="149"/>
      <c r="W414" s="128">
        <v>24</v>
      </c>
      <c r="AQ414" s="128">
        <v>25</v>
      </c>
      <c r="AR414" s="128">
        <v>23</v>
      </c>
    </row>
    <row r="415" spans="1:44" ht="9.9499999999999993" customHeight="1" x14ac:dyDescent="0.2">
      <c r="A415" s="142"/>
      <c r="B415" s="132"/>
      <c r="C415" s="218"/>
      <c r="D415" s="219"/>
      <c r="E415" s="133"/>
      <c r="F415" s="133"/>
      <c r="G415" s="184"/>
      <c r="H415" s="133"/>
      <c r="J415" s="128"/>
      <c r="M415" s="120"/>
      <c r="N415" s="149"/>
      <c r="W415" s="128">
        <v>30</v>
      </c>
      <c r="AQ415" s="128">
        <v>36</v>
      </c>
      <c r="AR415" s="128">
        <v>18</v>
      </c>
    </row>
    <row r="416" spans="1:44" ht="9.9499999999999993" customHeight="1" x14ac:dyDescent="0.2">
      <c r="A416" s="142"/>
      <c r="B416" s="132"/>
      <c r="C416" s="218"/>
      <c r="D416" s="219"/>
      <c r="E416" s="133"/>
      <c r="F416" s="133"/>
      <c r="G416" s="184"/>
      <c r="H416" s="133"/>
      <c r="J416" s="128"/>
      <c r="M416" s="120"/>
      <c r="N416" s="149"/>
      <c r="W416" s="128">
        <v>19</v>
      </c>
      <c r="AQ416" s="128">
        <v>12</v>
      </c>
      <c r="AR416" s="128">
        <v>16</v>
      </c>
    </row>
    <row r="417" spans="1:44" ht="9.9499999999999993" customHeight="1" x14ac:dyDescent="0.2">
      <c r="A417" s="142"/>
      <c r="B417" s="132"/>
      <c r="C417" s="218"/>
      <c r="D417" s="219"/>
      <c r="E417" s="133"/>
      <c r="F417" s="133"/>
      <c r="G417" s="184"/>
      <c r="H417" s="133"/>
      <c r="J417" s="128"/>
      <c r="M417" s="120"/>
      <c r="N417" s="149"/>
      <c r="W417" s="128">
        <v>23</v>
      </c>
      <c r="AQ417" s="128">
        <v>16</v>
      </c>
      <c r="AR417" s="128">
        <v>0</v>
      </c>
    </row>
    <row r="418" spans="1:44" ht="9.9499999999999993" customHeight="1" x14ac:dyDescent="0.2">
      <c r="A418" s="142"/>
      <c r="B418" s="132"/>
      <c r="C418" s="218"/>
      <c r="D418" s="219"/>
      <c r="E418" s="133"/>
      <c r="F418" s="133"/>
      <c r="G418" s="184"/>
      <c r="H418" s="133"/>
      <c r="J418" s="128"/>
      <c r="M418" s="120"/>
      <c r="N418" s="149"/>
      <c r="W418" s="128">
        <v>12</v>
      </c>
      <c r="AQ418" s="128">
        <v>27</v>
      </c>
      <c r="AR418" s="128">
        <v>10</v>
      </c>
    </row>
    <row r="419" spans="1:44" ht="9.9499999999999993" customHeight="1" x14ac:dyDescent="0.2">
      <c r="A419" s="142"/>
      <c r="B419" s="132"/>
      <c r="C419" s="218"/>
      <c r="D419" s="219"/>
      <c r="E419" s="133"/>
      <c r="F419" s="133"/>
      <c r="G419" s="184"/>
      <c r="H419" s="133"/>
      <c r="J419" s="128"/>
      <c r="M419" s="120"/>
      <c r="N419" s="149"/>
      <c r="W419" s="128">
        <v>34</v>
      </c>
      <c r="AQ419" s="128">
        <v>4</v>
      </c>
      <c r="AR419" s="128">
        <v>36</v>
      </c>
    </row>
    <row r="420" spans="1:44" ht="9.9499999999999993" customHeight="1" x14ac:dyDescent="0.2">
      <c r="A420" s="142"/>
      <c r="B420" s="132"/>
      <c r="C420" s="218"/>
      <c r="D420" s="219"/>
      <c r="E420" s="133"/>
      <c r="F420" s="133"/>
      <c r="G420" s="184"/>
      <c r="H420" s="133"/>
      <c r="J420" s="128"/>
      <c r="M420" s="120"/>
      <c r="N420" s="149"/>
      <c r="W420" s="128">
        <v>0</v>
      </c>
      <c r="AQ420" s="128">
        <v>12</v>
      </c>
      <c r="AR420" s="128">
        <v>0</v>
      </c>
    </row>
    <row r="421" spans="1:44" ht="9.9499999999999993" customHeight="1" x14ac:dyDescent="0.2">
      <c r="A421" s="142"/>
      <c r="B421" s="132"/>
      <c r="C421" s="218"/>
      <c r="D421" s="219"/>
      <c r="E421" s="133"/>
      <c r="F421" s="133"/>
      <c r="G421" s="184"/>
      <c r="H421" s="133"/>
      <c r="J421" s="128"/>
      <c r="M421" s="120"/>
      <c r="N421" s="149"/>
      <c r="W421" s="128">
        <v>14</v>
      </c>
      <c r="AQ421" s="128">
        <v>36</v>
      </c>
      <c r="AR421" s="128">
        <v>3</v>
      </c>
    </row>
    <row r="422" spans="1:44" ht="9.9499999999999993" customHeight="1" x14ac:dyDescent="0.2">
      <c r="A422" s="142"/>
      <c r="B422" s="132"/>
      <c r="C422" s="218"/>
      <c r="D422" s="219"/>
      <c r="E422" s="133"/>
      <c r="F422" s="133"/>
      <c r="G422" s="184"/>
      <c r="H422" s="133"/>
      <c r="J422" s="128"/>
      <c r="M422" s="120"/>
      <c r="N422" s="149"/>
      <c r="W422" s="128">
        <v>29</v>
      </c>
      <c r="AQ422" s="128">
        <v>4</v>
      </c>
      <c r="AR422" s="128">
        <v>22</v>
      </c>
    </row>
    <row r="423" spans="1:44" ht="9.9499999999999993" customHeight="1" x14ac:dyDescent="0.2">
      <c r="A423" s="142"/>
      <c r="B423" s="132"/>
      <c r="C423" s="218"/>
      <c r="D423" s="219"/>
      <c r="E423" s="133"/>
      <c r="F423" s="133"/>
      <c r="G423" s="184"/>
      <c r="H423" s="133"/>
      <c r="J423" s="128"/>
      <c r="M423" s="120"/>
      <c r="N423" s="149"/>
      <c r="W423" s="128">
        <v>7</v>
      </c>
      <c r="AQ423" s="128">
        <v>28</v>
      </c>
      <c r="AR423" s="128">
        <v>15</v>
      </c>
    </row>
    <row r="424" spans="1:44" ht="9.9499999999999993" customHeight="1" x14ac:dyDescent="0.2">
      <c r="A424" s="142"/>
      <c r="B424" s="132"/>
      <c r="C424" s="218"/>
      <c r="D424" s="219"/>
      <c r="E424" s="133"/>
      <c r="F424" s="133"/>
      <c r="G424" s="184"/>
      <c r="H424" s="133"/>
      <c r="J424" s="128"/>
      <c r="M424" s="120"/>
      <c r="N424" s="149"/>
      <c r="W424" s="128">
        <v>34</v>
      </c>
      <c r="AQ424" s="128">
        <v>20</v>
      </c>
      <c r="AR424" s="128">
        <v>25</v>
      </c>
    </row>
    <row r="425" spans="1:44" ht="9.9499999999999993" customHeight="1" x14ac:dyDescent="0.2">
      <c r="A425" s="142"/>
      <c r="B425" s="132"/>
      <c r="C425" s="218"/>
      <c r="D425" s="219"/>
      <c r="E425" s="133"/>
      <c r="F425" s="133"/>
      <c r="G425" s="184"/>
      <c r="H425" s="133"/>
      <c r="J425" s="128"/>
      <c r="M425" s="120"/>
      <c r="N425" s="149"/>
      <c r="W425" s="128">
        <v>9</v>
      </c>
      <c r="AQ425" s="128">
        <v>34</v>
      </c>
      <c r="AR425" s="128">
        <v>9</v>
      </c>
    </row>
    <row r="426" spans="1:44" ht="9.9499999999999993" customHeight="1" x14ac:dyDescent="0.2">
      <c r="A426" s="142"/>
      <c r="B426" s="132"/>
      <c r="C426" s="218"/>
      <c r="D426" s="219"/>
      <c r="E426" s="133"/>
      <c r="F426" s="133"/>
      <c r="G426" s="184"/>
      <c r="H426" s="133"/>
      <c r="J426" s="128"/>
      <c r="M426" s="120"/>
      <c r="N426" s="149"/>
      <c r="W426" s="128">
        <v>4</v>
      </c>
      <c r="AQ426" s="128">
        <v>0</v>
      </c>
      <c r="AR426" s="128">
        <v>28</v>
      </c>
    </row>
    <row r="427" spans="1:44" ht="9.9499999999999993" customHeight="1" x14ac:dyDescent="0.2">
      <c r="A427" s="142"/>
      <c r="B427" s="132"/>
      <c r="C427" s="218"/>
      <c r="D427" s="219"/>
      <c r="E427" s="133"/>
      <c r="F427" s="133"/>
      <c r="G427" s="184"/>
      <c r="H427" s="133"/>
      <c r="J427" s="128"/>
      <c r="M427" s="120"/>
      <c r="N427" s="149"/>
      <c r="W427" s="128">
        <v>9</v>
      </c>
      <c r="AQ427" s="128">
        <v>13</v>
      </c>
      <c r="AR427" s="128">
        <v>21</v>
      </c>
    </row>
    <row r="428" spans="1:44" ht="9.9499999999999993" customHeight="1" x14ac:dyDescent="0.2">
      <c r="A428" s="142"/>
      <c r="B428" s="132"/>
      <c r="C428" s="218"/>
      <c r="D428" s="219"/>
      <c r="E428" s="133"/>
      <c r="F428" s="133"/>
      <c r="G428" s="184"/>
      <c r="H428" s="133"/>
      <c r="J428" s="128"/>
      <c r="M428" s="120"/>
      <c r="N428" s="149"/>
      <c r="W428" s="128">
        <v>15</v>
      </c>
      <c r="AQ428" s="128">
        <v>0</v>
      </c>
      <c r="AR428" s="128">
        <v>36</v>
      </c>
    </row>
    <row r="429" spans="1:44" ht="9.9499999999999993" customHeight="1" x14ac:dyDescent="0.2">
      <c r="A429" s="142"/>
      <c r="B429" s="132"/>
      <c r="C429" s="218"/>
      <c r="D429" s="219"/>
      <c r="E429" s="133"/>
      <c r="F429" s="133"/>
      <c r="G429" s="184"/>
      <c r="H429" s="133"/>
      <c r="J429" s="128"/>
      <c r="M429" s="120"/>
      <c r="N429" s="149"/>
      <c r="W429" s="128">
        <v>18</v>
      </c>
      <c r="AQ429" s="128">
        <v>22</v>
      </c>
      <c r="AR429" s="128">
        <v>25</v>
      </c>
    </row>
    <row r="430" spans="1:44" ht="9.9499999999999993" customHeight="1" x14ac:dyDescent="0.2">
      <c r="A430" s="142"/>
      <c r="B430" s="132"/>
      <c r="C430" s="218"/>
      <c r="D430" s="219"/>
      <c r="E430" s="133"/>
      <c r="F430" s="133"/>
      <c r="G430" s="184"/>
      <c r="H430" s="133"/>
      <c r="J430" s="128"/>
      <c r="M430" s="120"/>
      <c r="N430" s="149"/>
      <c r="W430" s="128">
        <v>1</v>
      </c>
      <c r="AQ430" s="128">
        <v>28</v>
      </c>
      <c r="AR430" s="128">
        <v>22</v>
      </c>
    </row>
    <row r="431" spans="1:44" ht="9.9499999999999993" customHeight="1" x14ac:dyDescent="0.2">
      <c r="A431" s="142"/>
      <c r="B431" s="132"/>
      <c r="C431" s="218"/>
      <c r="D431" s="219"/>
      <c r="E431" s="133"/>
      <c r="F431" s="133"/>
      <c r="G431" s="184"/>
      <c r="H431" s="133"/>
      <c r="J431" s="128"/>
      <c r="M431" s="120"/>
      <c r="N431" s="149"/>
      <c r="W431" s="128">
        <v>31</v>
      </c>
      <c r="AQ431" s="128">
        <v>13</v>
      </c>
      <c r="AR431" s="128">
        <v>29</v>
      </c>
    </row>
    <row r="432" spans="1:44" ht="9.9499999999999993" customHeight="1" x14ac:dyDescent="0.2">
      <c r="A432" s="142"/>
      <c r="B432" s="132"/>
      <c r="C432" s="218"/>
      <c r="D432" s="219"/>
      <c r="E432" s="133"/>
      <c r="F432" s="133"/>
      <c r="G432" s="184"/>
      <c r="H432" s="133"/>
      <c r="J432" s="128"/>
      <c r="M432" s="120"/>
      <c r="N432" s="149"/>
      <c r="W432" s="128">
        <v>8</v>
      </c>
      <c r="AQ432" s="128">
        <v>6</v>
      </c>
      <c r="AR432" s="128">
        <v>2</v>
      </c>
    </row>
    <row r="433" spans="1:44" ht="9.9499999999999993" customHeight="1" x14ac:dyDescent="0.2">
      <c r="A433" s="142"/>
      <c r="B433" s="132"/>
      <c r="C433" s="218"/>
      <c r="D433" s="219"/>
      <c r="E433" s="133"/>
      <c r="F433" s="133"/>
      <c r="G433" s="184"/>
      <c r="H433" s="133"/>
      <c r="J433" s="128"/>
      <c r="M433" s="120"/>
      <c r="N433" s="149"/>
      <c r="W433" s="128">
        <v>32</v>
      </c>
      <c r="AQ433" s="128">
        <v>33</v>
      </c>
      <c r="AR433" s="128">
        <v>32</v>
      </c>
    </row>
    <row r="434" spans="1:44" ht="9.9499999999999993" customHeight="1" x14ac:dyDescent="0.2">
      <c r="A434" s="142"/>
      <c r="B434" s="132"/>
      <c r="C434" s="218"/>
      <c r="D434" s="219"/>
      <c r="E434" s="133"/>
      <c r="F434" s="133"/>
      <c r="G434" s="184"/>
      <c r="H434" s="133"/>
      <c r="J434" s="128"/>
      <c r="M434" s="120"/>
      <c r="N434" s="149"/>
      <c r="W434" s="128">
        <v>8</v>
      </c>
      <c r="AQ434" s="128">
        <v>3</v>
      </c>
      <c r="AR434" s="128">
        <v>29</v>
      </c>
    </row>
    <row r="435" spans="1:44" ht="9.9499999999999993" customHeight="1" x14ac:dyDescent="0.2">
      <c r="A435" s="142"/>
      <c r="B435" s="132"/>
      <c r="C435" s="218"/>
      <c r="D435" s="219"/>
      <c r="E435" s="133"/>
      <c r="F435" s="133"/>
      <c r="G435" s="184"/>
      <c r="H435" s="133"/>
      <c r="J435" s="128"/>
      <c r="M435" s="120"/>
      <c r="N435" s="149"/>
      <c r="W435" s="128">
        <v>29</v>
      </c>
      <c r="AQ435" s="128">
        <v>7</v>
      </c>
      <c r="AR435" s="128">
        <v>31</v>
      </c>
    </row>
    <row r="436" spans="1:44" ht="9.9499999999999993" customHeight="1" x14ac:dyDescent="0.2">
      <c r="A436" s="142"/>
      <c r="B436" s="132"/>
      <c r="C436" s="218"/>
      <c r="D436" s="219"/>
      <c r="E436" s="133"/>
      <c r="F436" s="133"/>
      <c r="G436" s="184"/>
      <c r="H436" s="133"/>
      <c r="J436" s="128"/>
      <c r="M436" s="120"/>
      <c r="N436" s="149"/>
      <c r="W436" s="128">
        <v>29</v>
      </c>
      <c r="AQ436" s="128">
        <v>28</v>
      </c>
      <c r="AR436" s="128">
        <v>8</v>
      </c>
    </row>
    <row r="437" spans="1:44" ht="9.9499999999999993" customHeight="1" x14ac:dyDescent="0.2">
      <c r="A437" s="142"/>
      <c r="B437" s="132"/>
      <c r="C437" s="218"/>
      <c r="D437" s="219"/>
      <c r="E437" s="133"/>
      <c r="F437" s="133"/>
      <c r="G437" s="184"/>
      <c r="H437" s="133"/>
      <c r="J437" s="128"/>
      <c r="M437" s="120"/>
      <c r="N437" s="149"/>
      <c r="W437" s="128">
        <v>5</v>
      </c>
      <c r="AQ437" s="128">
        <v>10</v>
      </c>
      <c r="AR437" s="128">
        <v>10</v>
      </c>
    </row>
    <row r="438" spans="1:44" ht="9.9499999999999993" customHeight="1" x14ac:dyDescent="0.2">
      <c r="A438" s="142"/>
      <c r="B438" s="132"/>
      <c r="C438" s="218"/>
      <c r="D438" s="219"/>
      <c r="E438" s="133"/>
      <c r="F438" s="133"/>
      <c r="G438" s="184"/>
      <c r="H438" s="133"/>
      <c r="J438" s="128"/>
      <c r="M438" s="120"/>
      <c r="N438" s="149"/>
      <c r="W438" s="128">
        <v>5</v>
      </c>
      <c r="AQ438" s="128">
        <v>32</v>
      </c>
      <c r="AR438" s="128">
        <v>23</v>
      </c>
    </row>
    <row r="439" spans="1:44" ht="9.9499999999999993" customHeight="1" x14ac:dyDescent="0.2">
      <c r="A439" s="142"/>
      <c r="B439" s="132"/>
      <c r="C439" s="218"/>
      <c r="D439" s="219"/>
      <c r="E439" s="133"/>
      <c r="F439" s="133"/>
      <c r="G439" s="184"/>
      <c r="H439" s="133"/>
      <c r="J439" s="128"/>
      <c r="M439" s="120"/>
      <c r="N439" s="149"/>
      <c r="W439" s="128">
        <v>15</v>
      </c>
      <c r="AQ439" s="128">
        <v>23</v>
      </c>
      <c r="AR439" s="128">
        <v>8</v>
      </c>
    </row>
    <row r="440" spans="1:44" ht="9.9499999999999993" customHeight="1" x14ac:dyDescent="0.2">
      <c r="A440" s="142"/>
      <c r="B440" s="132"/>
      <c r="C440" s="218"/>
      <c r="D440" s="219"/>
      <c r="E440" s="133"/>
      <c r="F440" s="133"/>
      <c r="G440" s="184"/>
      <c r="H440" s="133"/>
      <c r="J440" s="128"/>
      <c r="M440" s="120"/>
      <c r="N440" s="149"/>
      <c r="W440" s="128">
        <v>19</v>
      </c>
      <c r="AQ440" s="128">
        <v>17</v>
      </c>
      <c r="AR440" s="128">
        <v>3</v>
      </c>
    </row>
    <row r="441" spans="1:44" ht="9.9499999999999993" customHeight="1" x14ac:dyDescent="0.2">
      <c r="A441" s="142"/>
      <c r="B441" s="132"/>
      <c r="C441" s="218"/>
      <c r="D441" s="219"/>
      <c r="E441" s="133"/>
      <c r="F441" s="133"/>
      <c r="G441" s="184"/>
      <c r="H441" s="133"/>
      <c r="J441" s="128"/>
      <c r="M441" s="120"/>
      <c r="N441" s="149"/>
      <c r="W441" s="128">
        <v>10</v>
      </c>
      <c r="AQ441" s="128">
        <v>25</v>
      </c>
      <c r="AR441" s="128">
        <v>28</v>
      </c>
    </row>
    <row r="442" spans="1:44" ht="9.9499999999999993" customHeight="1" x14ac:dyDescent="0.2">
      <c r="A442" s="142"/>
      <c r="B442" s="132"/>
      <c r="C442" s="218"/>
      <c r="D442" s="219"/>
      <c r="E442" s="133"/>
      <c r="F442" s="133"/>
      <c r="G442" s="184"/>
      <c r="H442" s="133"/>
      <c r="J442" s="128"/>
      <c r="M442" s="120"/>
      <c r="N442" s="149"/>
      <c r="W442" s="128">
        <v>0</v>
      </c>
      <c r="AQ442" s="128">
        <v>24</v>
      </c>
      <c r="AR442" s="128">
        <v>4</v>
      </c>
    </row>
    <row r="443" spans="1:44" ht="9.9499999999999993" customHeight="1" x14ac:dyDescent="0.2">
      <c r="A443" s="142"/>
      <c r="B443" s="132"/>
      <c r="C443" s="218"/>
      <c r="D443" s="219"/>
      <c r="E443" s="133"/>
      <c r="F443" s="133"/>
      <c r="G443" s="184"/>
      <c r="H443" s="133"/>
      <c r="J443" s="128"/>
      <c r="M443" s="120"/>
      <c r="N443" s="149"/>
      <c r="W443" s="128">
        <v>22</v>
      </c>
      <c r="AQ443" s="128">
        <v>28</v>
      </c>
      <c r="AR443" s="128">
        <v>27</v>
      </c>
    </row>
    <row r="444" spans="1:44" ht="9.9499999999999993" customHeight="1" x14ac:dyDescent="0.2">
      <c r="A444" s="142"/>
      <c r="B444" s="132"/>
      <c r="C444" s="218"/>
      <c r="D444" s="219"/>
      <c r="E444" s="133"/>
      <c r="F444" s="133"/>
      <c r="G444" s="184"/>
      <c r="H444" s="133"/>
      <c r="J444" s="128"/>
      <c r="M444" s="120"/>
      <c r="N444" s="149"/>
      <c r="W444" s="128">
        <v>22</v>
      </c>
      <c r="AQ444" s="128">
        <v>7</v>
      </c>
      <c r="AR444" s="128">
        <v>17</v>
      </c>
    </row>
    <row r="445" spans="1:44" ht="9.9499999999999993" customHeight="1" x14ac:dyDescent="0.2">
      <c r="A445" s="142"/>
      <c r="B445" s="132"/>
      <c r="C445" s="218"/>
      <c r="D445" s="219"/>
      <c r="E445" s="133"/>
      <c r="F445" s="133"/>
      <c r="G445" s="184"/>
      <c r="H445" s="133"/>
      <c r="J445" s="128"/>
      <c r="M445" s="120"/>
      <c r="N445" s="149"/>
      <c r="W445" s="128">
        <v>25</v>
      </c>
      <c r="AQ445" s="128">
        <v>7</v>
      </c>
      <c r="AR445" s="128">
        <v>6</v>
      </c>
    </row>
    <row r="446" spans="1:44" ht="9.9499999999999993" customHeight="1" x14ac:dyDescent="0.2">
      <c r="A446" s="142"/>
      <c r="B446" s="132"/>
      <c r="C446" s="218"/>
      <c r="D446" s="219"/>
      <c r="E446" s="133"/>
      <c r="F446" s="133"/>
      <c r="G446" s="184"/>
      <c r="H446" s="133"/>
      <c r="J446" s="128"/>
      <c r="M446" s="120"/>
      <c r="N446" s="149"/>
      <c r="W446" s="128">
        <v>35</v>
      </c>
      <c r="AQ446" s="128">
        <v>25</v>
      </c>
      <c r="AR446" s="128">
        <v>11</v>
      </c>
    </row>
    <row r="447" spans="1:44" ht="9.9499999999999993" customHeight="1" x14ac:dyDescent="0.2">
      <c r="A447" s="142"/>
      <c r="B447" s="132"/>
      <c r="C447" s="218"/>
      <c r="D447" s="219"/>
      <c r="E447" s="133"/>
      <c r="F447" s="133"/>
      <c r="G447" s="184"/>
      <c r="H447" s="133"/>
      <c r="J447" s="128"/>
      <c r="M447" s="120"/>
      <c r="N447" s="149"/>
      <c r="W447" s="128">
        <v>21</v>
      </c>
      <c r="AQ447" s="128">
        <v>21</v>
      </c>
      <c r="AR447" s="128">
        <v>31</v>
      </c>
    </row>
    <row r="448" spans="1:44" ht="9.9499999999999993" customHeight="1" x14ac:dyDescent="0.2">
      <c r="A448" s="142"/>
      <c r="B448" s="132"/>
      <c r="C448" s="218"/>
      <c r="D448" s="219"/>
      <c r="E448" s="133"/>
      <c r="F448" s="133"/>
      <c r="G448" s="184"/>
      <c r="H448" s="133"/>
      <c r="J448" s="128"/>
      <c r="M448" s="120"/>
      <c r="N448" s="149"/>
      <c r="W448" s="128">
        <v>13</v>
      </c>
      <c r="AQ448" s="128">
        <v>31</v>
      </c>
      <c r="AR448" s="128">
        <v>36</v>
      </c>
    </row>
    <row r="449" spans="1:44" ht="9.9499999999999993" customHeight="1" x14ac:dyDescent="0.2">
      <c r="A449" s="142"/>
      <c r="B449" s="132"/>
      <c r="C449" s="218"/>
      <c r="D449" s="219"/>
      <c r="E449" s="133"/>
      <c r="F449" s="133"/>
      <c r="G449" s="184"/>
      <c r="H449" s="133"/>
      <c r="J449" s="128"/>
      <c r="M449" s="120"/>
      <c r="N449" s="149"/>
      <c r="W449" s="128">
        <v>19</v>
      </c>
      <c r="AQ449" s="128">
        <v>35</v>
      </c>
      <c r="AR449" s="128">
        <v>17</v>
      </c>
    </row>
    <row r="450" spans="1:44" ht="9.9499999999999993" customHeight="1" x14ac:dyDescent="0.2">
      <c r="A450" s="142"/>
      <c r="B450" s="132"/>
      <c r="C450" s="218"/>
      <c r="D450" s="219"/>
      <c r="E450" s="133"/>
      <c r="F450" s="133"/>
      <c r="G450" s="184"/>
      <c r="H450" s="133"/>
      <c r="J450" s="128"/>
      <c r="M450" s="120"/>
      <c r="N450" s="149"/>
      <c r="W450" s="128">
        <v>21</v>
      </c>
      <c r="AQ450" s="128">
        <v>31</v>
      </c>
      <c r="AR450" s="128">
        <v>20</v>
      </c>
    </row>
    <row r="451" spans="1:44" ht="9.9499999999999993" customHeight="1" x14ac:dyDescent="0.2">
      <c r="A451" s="142"/>
      <c r="B451" s="132"/>
      <c r="C451" s="218"/>
      <c r="D451" s="219"/>
      <c r="E451" s="133"/>
      <c r="F451" s="133"/>
      <c r="G451" s="184"/>
      <c r="H451" s="133"/>
      <c r="J451" s="128"/>
      <c r="M451" s="120"/>
      <c r="N451" s="149"/>
      <c r="W451" s="128">
        <v>14</v>
      </c>
      <c r="AQ451" s="128">
        <v>21</v>
      </c>
      <c r="AR451" s="128">
        <v>12</v>
      </c>
    </row>
    <row r="452" spans="1:44" ht="9.9499999999999993" customHeight="1" x14ac:dyDescent="0.2">
      <c r="A452" s="142"/>
      <c r="B452" s="132"/>
      <c r="C452" s="218"/>
      <c r="D452" s="219"/>
      <c r="E452" s="133"/>
      <c r="F452" s="133"/>
      <c r="G452" s="184"/>
      <c r="H452" s="133"/>
      <c r="J452" s="128"/>
      <c r="M452" s="120"/>
      <c r="N452" s="149"/>
      <c r="W452" s="128">
        <v>9</v>
      </c>
      <c r="AQ452" s="128">
        <v>30</v>
      </c>
      <c r="AR452" s="128">
        <v>22</v>
      </c>
    </row>
    <row r="453" spans="1:44" ht="9.9499999999999993" customHeight="1" x14ac:dyDescent="0.2">
      <c r="A453" s="142"/>
      <c r="B453" s="132"/>
      <c r="C453" s="218"/>
      <c r="D453" s="219"/>
      <c r="E453" s="133"/>
      <c r="F453" s="133"/>
      <c r="G453" s="184"/>
      <c r="H453" s="133"/>
      <c r="J453" s="128"/>
      <c r="M453" s="120"/>
      <c r="N453" s="149"/>
      <c r="W453" s="128">
        <v>17</v>
      </c>
      <c r="AQ453" s="128">
        <v>2</v>
      </c>
      <c r="AR453" s="128">
        <v>5</v>
      </c>
    </row>
    <row r="454" spans="1:44" ht="9.9499999999999993" customHeight="1" x14ac:dyDescent="0.2">
      <c r="A454" s="142"/>
      <c r="B454" s="132"/>
      <c r="C454" s="218"/>
      <c r="D454" s="219"/>
      <c r="E454" s="133"/>
      <c r="F454" s="133"/>
      <c r="G454" s="184"/>
      <c r="H454" s="133"/>
      <c r="J454" s="128"/>
      <c r="M454" s="120"/>
      <c r="N454" s="149"/>
      <c r="W454" s="128">
        <v>26</v>
      </c>
      <c r="AQ454" s="128">
        <v>27</v>
      </c>
      <c r="AR454" s="128">
        <v>24</v>
      </c>
    </row>
    <row r="455" spans="1:44" ht="9.9499999999999993" customHeight="1" x14ac:dyDescent="0.2">
      <c r="A455" s="142"/>
      <c r="B455" s="132"/>
      <c r="C455" s="218"/>
      <c r="D455" s="219"/>
      <c r="E455" s="133"/>
      <c r="F455" s="133"/>
      <c r="G455" s="184"/>
      <c r="H455" s="133"/>
      <c r="J455" s="128"/>
      <c r="M455" s="120"/>
      <c r="N455" s="149"/>
      <c r="W455" s="128">
        <v>17</v>
      </c>
      <c r="AQ455" s="128">
        <v>9</v>
      </c>
      <c r="AR455" s="128">
        <v>16</v>
      </c>
    </row>
    <row r="456" spans="1:44" ht="9.9499999999999993" customHeight="1" x14ac:dyDescent="0.2">
      <c r="A456" s="142"/>
      <c r="B456" s="132"/>
      <c r="C456" s="218"/>
      <c r="D456" s="219"/>
      <c r="E456" s="133"/>
      <c r="F456" s="133"/>
      <c r="G456" s="184"/>
      <c r="H456" s="133"/>
      <c r="J456" s="128"/>
      <c r="M456" s="120"/>
      <c r="N456" s="149"/>
      <c r="W456" s="128">
        <v>24</v>
      </c>
      <c r="AQ456" s="128">
        <v>19</v>
      </c>
      <c r="AR456" s="128">
        <v>24</v>
      </c>
    </row>
    <row r="457" spans="1:44" ht="9.9499999999999993" customHeight="1" x14ac:dyDescent="0.2">
      <c r="A457" s="142"/>
      <c r="B457" s="132"/>
      <c r="C457" s="218"/>
      <c r="D457" s="219"/>
      <c r="E457" s="133"/>
      <c r="F457" s="133"/>
      <c r="G457" s="184"/>
      <c r="H457" s="133"/>
      <c r="J457" s="128"/>
      <c r="M457" s="120"/>
      <c r="N457" s="149"/>
      <c r="W457" s="128">
        <v>22</v>
      </c>
      <c r="AQ457" s="128">
        <v>26</v>
      </c>
      <c r="AR457" s="128">
        <v>9</v>
      </c>
    </row>
    <row r="458" spans="1:44" ht="9.9499999999999993" customHeight="1" x14ac:dyDescent="0.2">
      <c r="A458" s="142"/>
      <c r="B458" s="132"/>
      <c r="C458" s="218"/>
      <c r="D458" s="219"/>
      <c r="E458" s="133"/>
      <c r="F458" s="133"/>
      <c r="G458" s="184"/>
      <c r="H458" s="133"/>
      <c r="J458" s="128"/>
      <c r="M458" s="120"/>
      <c r="N458" s="149"/>
      <c r="W458" s="128">
        <v>25</v>
      </c>
      <c r="AQ458" s="128">
        <v>19</v>
      </c>
      <c r="AR458" s="128">
        <v>33</v>
      </c>
    </row>
    <row r="459" spans="1:44" ht="9.9499999999999993" customHeight="1" x14ac:dyDescent="0.2">
      <c r="A459" s="142"/>
      <c r="B459" s="132"/>
      <c r="C459" s="218"/>
      <c r="D459" s="219"/>
      <c r="E459" s="133"/>
      <c r="F459" s="133"/>
      <c r="G459" s="184"/>
      <c r="H459" s="133"/>
      <c r="J459" s="128"/>
      <c r="M459" s="120"/>
      <c r="N459" s="149"/>
      <c r="W459" s="128">
        <v>34</v>
      </c>
      <c r="AQ459" s="128">
        <v>6</v>
      </c>
      <c r="AR459" s="128">
        <v>26</v>
      </c>
    </row>
    <row r="460" spans="1:44" ht="9.9499999999999993" customHeight="1" x14ac:dyDescent="0.2">
      <c r="A460" s="142"/>
      <c r="B460" s="132"/>
      <c r="C460" s="218"/>
      <c r="D460" s="219"/>
      <c r="E460" s="133"/>
      <c r="F460" s="133"/>
      <c r="G460" s="184"/>
      <c r="H460" s="133"/>
      <c r="J460" s="128"/>
      <c r="M460" s="120"/>
      <c r="N460" s="149"/>
      <c r="W460" s="128">
        <v>4</v>
      </c>
      <c r="AQ460" s="128">
        <v>3</v>
      </c>
      <c r="AR460" s="128">
        <v>19</v>
      </c>
    </row>
    <row r="461" spans="1:44" ht="9.9499999999999993" customHeight="1" x14ac:dyDescent="0.2">
      <c r="A461" s="142"/>
      <c r="B461" s="132"/>
      <c r="C461" s="218"/>
      <c r="D461" s="219"/>
      <c r="E461" s="133"/>
      <c r="F461" s="133"/>
      <c r="G461" s="184"/>
      <c r="H461" s="133"/>
      <c r="J461" s="128"/>
      <c r="M461" s="120"/>
      <c r="N461" s="149"/>
      <c r="W461" s="128">
        <v>4</v>
      </c>
      <c r="AQ461" s="128">
        <v>0</v>
      </c>
      <c r="AR461" s="128">
        <v>9</v>
      </c>
    </row>
    <row r="462" spans="1:44" ht="9.9499999999999993" customHeight="1" x14ac:dyDescent="0.2">
      <c r="A462" s="142"/>
      <c r="B462" s="132"/>
      <c r="C462" s="218"/>
      <c r="D462" s="219"/>
      <c r="E462" s="133"/>
      <c r="F462" s="133"/>
      <c r="G462" s="184"/>
      <c r="H462" s="133"/>
      <c r="J462" s="128"/>
      <c r="M462" s="120"/>
      <c r="N462" s="149"/>
      <c r="W462" s="128">
        <v>8</v>
      </c>
      <c r="AQ462" s="128">
        <v>0</v>
      </c>
      <c r="AR462" s="128">
        <v>18</v>
      </c>
    </row>
    <row r="463" spans="1:44" ht="9.9499999999999993" customHeight="1" x14ac:dyDescent="0.2">
      <c r="A463" s="142"/>
      <c r="B463" s="132"/>
      <c r="C463" s="218"/>
      <c r="D463" s="219"/>
      <c r="E463" s="133"/>
      <c r="F463" s="133"/>
      <c r="G463" s="184"/>
      <c r="H463" s="133"/>
      <c r="J463" s="128"/>
      <c r="M463" s="120"/>
      <c r="N463" s="149"/>
      <c r="W463" s="128">
        <v>19</v>
      </c>
      <c r="AQ463" s="128">
        <v>14</v>
      </c>
      <c r="AR463" s="128">
        <v>8</v>
      </c>
    </row>
    <row r="464" spans="1:44" ht="9.9499999999999993" customHeight="1" x14ac:dyDescent="0.2">
      <c r="A464" s="142"/>
      <c r="B464" s="132"/>
      <c r="C464" s="218"/>
      <c r="D464" s="219"/>
      <c r="E464" s="133"/>
      <c r="F464" s="133"/>
      <c r="G464" s="184"/>
      <c r="H464" s="133"/>
      <c r="J464" s="128"/>
      <c r="M464" s="120"/>
      <c r="N464" s="149"/>
      <c r="W464" s="128">
        <v>24</v>
      </c>
      <c r="AQ464" s="128">
        <v>31</v>
      </c>
      <c r="AR464" s="128">
        <v>19</v>
      </c>
    </row>
    <row r="465" spans="1:44" ht="9.9499999999999993" customHeight="1" x14ac:dyDescent="0.2">
      <c r="A465" s="142"/>
      <c r="B465" s="132"/>
      <c r="C465" s="218"/>
      <c r="D465" s="219"/>
      <c r="E465" s="133"/>
      <c r="F465" s="133"/>
      <c r="G465" s="184"/>
      <c r="H465" s="133"/>
      <c r="J465" s="128"/>
      <c r="M465" s="120"/>
      <c r="N465" s="149"/>
      <c r="W465" s="128">
        <v>29</v>
      </c>
      <c r="AQ465" s="128">
        <v>3</v>
      </c>
      <c r="AR465" s="128">
        <v>13</v>
      </c>
    </row>
    <row r="466" spans="1:44" ht="9.9499999999999993" customHeight="1" x14ac:dyDescent="0.2">
      <c r="A466" s="142"/>
      <c r="B466" s="132"/>
      <c r="C466" s="218"/>
      <c r="D466" s="219"/>
      <c r="E466" s="133"/>
      <c r="F466" s="133"/>
      <c r="G466" s="184"/>
      <c r="H466" s="133"/>
      <c r="J466" s="128"/>
      <c r="M466" s="120"/>
      <c r="N466" s="149"/>
      <c r="W466" s="128">
        <v>36</v>
      </c>
      <c r="AQ466" s="128">
        <v>13</v>
      </c>
      <c r="AR466" s="128">
        <v>28</v>
      </c>
    </row>
    <row r="467" spans="1:44" ht="9.9499999999999993" customHeight="1" x14ac:dyDescent="0.2">
      <c r="A467" s="142"/>
      <c r="B467" s="132"/>
      <c r="C467" s="218"/>
      <c r="D467" s="219"/>
      <c r="E467" s="133"/>
      <c r="F467" s="133"/>
      <c r="G467" s="184"/>
      <c r="H467" s="133"/>
      <c r="J467" s="128"/>
      <c r="M467" s="120"/>
      <c r="N467" s="149"/>
      <c r="W467" s="128">
        <v>2</v>
      </c>
      <c r="AQ467" s="128">
        <v>0</v>
      </c>
      <c r="AR467" s="128">
        <v>18</v>
      </c>
    </row>
    <row r="468" spans="1:44" ht="9.9499999999999993" customHeight="1" x14ac:dyDescent="0.2">
      <c r="A468" s="142"/>
      <c r="B468" s="132"/>
      <c r="C468" s="218"/>
      <c r="D468" s="219"/>
      <c r="E468" s="133"/>
      <c r="F468" s="133"/>
      <c r="G468" s="184"/>
      <c r="H468" s="133"/>
      <c r="J468" s="128"/>
      <c r="M468" s="120"/>
      <c r="N468" s="149"/>
      <c r="W468" s="128">
        <v>31</v>
      </c>
      <c r="AQ468" s="128">
        <v>27</v>
      </c>
      <c r="AR468" s="128">
        <v>34</v>
      </c>
    </row>
    <row r="469" spans="1:44" ht="9.9499999999999993" customHeight="1" x14ac:dyDescent="0.2">
      <c r="A469" s="142"/>
      <c r="B469" s="132"/>
      <c r="C469" s="218"/>
      <c r="D469" s="219"/>
      <c r="E469" s="133"/>
      <c r="F469" s="133"/>
      <c r="G469" s="184"/>
      <c r="H469" s="133"/>
      <c r="J469" s="128"/>
      <c r="M469" s="120"/>
      <c r="N469" s="149"/>
      <c r="W469" s="128">
        <v>19</v>
      </c>
      <c r="AQ469" s="128">
        <v>28</v>
      </c>
      <c r="AR469" s="128">
        <v>28</v>
      </c>
    </row>
    <row r="470" spans="1:44" ht="9.9499999999999993" customHeight="1" x14ac:dyDescent="0.2">
      <c r="A470" s="142"/>
      <c r="B470" s="132"/>
      <c r="C470" s="218"/>
      <c r="D470" s="219"/>
      <c r="E470" s="133"/>
      <c r="F470" s="133"/>
      <c r="G470" s="184"/>
      <c r="H470" s="133"/>
      <c r="J470" s="128"/>
      <c r="M470" s="120"/>
      <c r="N470" s="149"/>
      <c r="W470" s="128">
        <v>34</v>
      </c>
      <c r="AQ470" s="128">
        <v>10</v>
      </c>
      <c r="AR470" s="128">
        <v>20</v>
      </c>
    </row>
    <row r="471" spans="1:44" ht="9.9499999999999993" customHeight="1" x14ac:dyDescent="0.2">
      <c r="A471" s="142"/>
      <c r="B471" s="132"/>
      <c r="C471" s="218"/>
      <c r="D471" s="219"/>
      <c r="E471" s="133"/>
      <c r="F471" s="133"/>
      <c r="G471" s="184"/>
      <c r="H471" s="133"/>
      <c r="J471" s="128"/>
      <c r="M471" s="120"/>
      <c r="N471" s="149"/>
      <c r="W471" s="128">
        <v>20</v>
      </c>
      <c r="AQ471" s="128">
        <v>23</v>
      </c>
      <c r="AR471" s="128">
        <v>7</v>
      </c>
    </row>
    <row r="472" spans="1:44" ht="9.9499999999999993" customHeight="1" x14ac:dyDescent="0.2">
      <c r="A472" s="142"/>
      <c r="B472" s="132"/>
      <c r="C472" s="218"/>
      <c r="D472" s="219"/>
      <c r="E472" s="133"/>
      <c r="F472" s="133"/>
      <c r="G472" s="184"/>
      <c r="H472" s="133"/>
      <c r="J472" s="128"/>
      <c r="M472" s="120"/>
      <c r="N472" s="149"/>
      <c r="W472" s="128">
        <v>26</v>
      </c>
      <c r="AQ472" s="128">
        <v>24</v>
      </c>
      <c r="AR472" s="128">
        <v>6</v>
      </c>
    </row>
    <row r="473" spans="1:44" ht="9.9499999999999993" customHeight="1" x14ac:dyDescent="0.2">
      <c r="A473" s="142"/>
      <c r="B473" s="132"/>
      <c r="C473" s="218"/>
      <c r="D473" s="219"/>
      <c r="E473" s="133"/>
      <c r="F473" s="133"/>
      <c r="G473" s="184"/>
      <c r="H473" s="133"/>
      <c r="J473" s="128"/>
      <c r="M473" s="120"/>
      <c r="N473" s="149"/>
      <c r="W473" s="128">
        <v>31</v>
      </c>
      <c r="AQ473" s="128">
        <v>24</v>
      </c>
      <c r="AR473" s="128">
        <v>23</v>
      </c>
    </row>
    <row r="474" spans="1:44" ht="9.9499999999999993" customHeight="1" x14ac:dyDescent="0.2">
      <c r="A474" s="142"/>
      <c r="B474" s="132"/>
      <c r="C474" s="218"/>
      <c r="D474" s="219"/>
      <c r="E474" s="133"/>
      <c r="F474" s="133"/>
      <c r="G474" s="184"/>
      <c r="H474" s="133"/>
      <c r="J474" s="128"/>
      <c r="M474" s="120"/>
      <c r="N474" s="149"/>
      <c r="W474" s="128">
        <v>7</v>
      </c>
      <c r="AQ474" s="128">
        <v>4</v>
      </c>
      <c r="AR474" s="128">
        <v>22</v>
      </c>
    </row>
    <row r="475" spans="1:44" ht="9.9499999999999993" customHeight="1" x14ac:dyDescent="0.2">
      <c r="A475" s="142"/>
      <c r="B475" s="132"/>
      <c r="C475" s="218"/>
      <c r="D475" s="219"/>
      <c r="E475" s="133"/>
      <c r="F475" s="133"/>
      <c r="G475" s="184"/>
      <c r="H475" s="133"/>
      <c r="J475" s="128"/>
      <c r="M475" s="120"/>
      <c r="N475" s="149"/>
      <c r="W475" s="128">
        <v>6</v>
      </c>
      <c r="AQ475" s="128">
        <v>9</v>
      </c>
      <c r="AR475" s="128">
        <v>12</v>
      </c>
    </row>
    <row r="476" spans="1:44" ht="9.9499999999999993" customHeight="1" x14ac:dyDescent="0.2">
      <c r="A476" s="142"/>
      <c r="B476" s="132"/>
      <c r="C476" s="218"/>
      <c r="D476" s="219"/>
      <c r="E476" s="133"/>
      <c r="F476" s="133"/>
      <c r="G476" s="184"/>
      <c r="H476" s="133"/>
      <c r="J476" s="128"/>
      <c r="M476" s="120"/>
      <c r="N476" s="149"/>
      <c r="W476" s="128">
        <v>10</v>
      </c>
      <c r="AQ476" s="128">
        <v>17</v>
      </c>
      <c r="AR476" s="128">
        <v>12</v>
      </c>
    </row>
    <row r="477" spans="1:44" ht="9.9499999999999993" customHeight="1" x14ac:dyDescent="0.2">
      <c r="A477" s="142"/>
      <c r="B477" s="132"/>
      <c r="C477" s="218"/>
      <c r="D477" s="219"/>
      <c r="E477" s="133"/>
      <c r="F477" s="133"/>
      <c r="G477" s="184"/>
      <c r="H477" s="133"/>
      <c r="J477" s="128"/>
      <c r="M477" s="120"/>
      <c r="N477" s="149"/>
      <c r="W477" s="128">
        <v>1</v>
      </c>
      <c r="AQ477" s="128">
        <v>18</v>
      </c>
      <c r="AR477" s="128">
        <v>8</v>
      </c>
    </row>
    <row r="478" spans="1:44" ht="9.9499999999999993" customHeight="1" x14ac:dyDescent="0.2">
      <c r="A478" s="142"/>
      <c r="B478" s="132"/>
      <c r="C478" s="218"/>
      <c r="D478" s="219"/>
      <c r="E478" s="133"/>
      <c r="F478" s="133"/>
      <c r="G478" s="184"/>
      <c r="H478" s="133"/>
      <c r="J478" s="128"/>
      <c r="M478" s="120"/>
      <c r="N478" s="149"/>
      <c r="W478" s="128">
        <v>16</v>
      </c>
      <c r="AQ478" s="128">
        <v>20</v>
      </c>
      <c r="AR478" s="128">
        <v>15</v>
      </c>
    </row>
    <row r="479" spans="1:44" ht="9.9499999999999993" customHeight="1" x14ac:dyDescent="0.2">
      <c r="A479" s="142"/>
      <c r="B479" s="132"/>
      <c r="C479" s="218"/>
      <c r="D479" s="219"/>
      <c r="E479" s="133"/>
      <c r="F479" s="133"/>
      <c r="G479" s="184"/>
      <c r="H479" s="133"/>
      <c r="J479" s="128"/>
      <c r="M479" s="120"/>
      <c r="N479" s="149"/>
      <c r="W479" s="128">
        <v>29</v>
      </c>
      <c r="AQ479" s="128">
        <v>27</v>
      </c>
      <c r="AR479" s="128">
        <v>25</v>
      </c>
    </row>
    <row r="480" spans="1:44" ht="9.9499999999999993" customHeight="1" x14ac:dyDescent="0.2">
      <c r="A480" s="142"/>
      <c r="B480" s="132"/>
      <c r="C480" s="218"/>
      <c r="D480" s="219"/>
      <c r="E480" s="133"/>
      <c r="F480" s="133"/>
      <c r="G480" s="184"/>
      <c r="H480" s="133"/>
      <c r="J480" s="128"/>
      <c r="M480" s="120"/>
      <c r="N480" s="149"/>
      <c r="W480" s="128">
        <v>30</v>
      </c>
      <c r="AQ480" s="128">
        <v>3</v>
      </c>
      <c r="AR480" s="128">
        <v>2</v>
      </c>
    </row>
    <row r="481" spans="1:44" ht="9.9499999999999993" customHeight="1" x14ac:dyDescent="0.2">
      <c r="A481" s="142"/>
      <c r="B481" s="132"/>
      <c r="C481" s="218"/>
      <c r="D481" s="219"/>
      <c r="E481" s="133"/>
      <c r="F481" s="133"/>
      <c r="G481" s="184"/>
      <c r="H481" s="133"/>
      <c r="J481" s="128"/>
      <c r="M481" s="120"/>
      <c r="N481" s="149"/>
      <c r="W481" s="128">
        <v>36</v>
      </c>
      <c r="AQ481" s="128">
        <v>4</v>
      </c>
      <c r="AR481" s="128">
        <v>25</v>
      </c>
    </row>
    <row r="482" spans="1:44" ht="9.9499999999999993" customHeight="1" x14ac:dyDescent="0.2">
      <c r="A482" s="142"/>
      <c r="B482" s="132"/>
      <c r="C482" s="218"/>
      <c r="D482" s="219"/>
      <c r="E482" s="133"/>
      <c r="F482" s="133"/>
      <c r="G482" s="184"/>
      <c r="H482" s="133"/>
      <c r="J482" s="128"/>
      <c r="M482" s="120"/>
      <c r="N482" s="149"/>
      <c r="W482" s="128">
        <v>20</v>
      </c>
      <c r="AQ482" s="128">
        <v>0</v>
      </c>
      <c r="AR482" s="128">
        <v>20</v>
      </c>
    </row>
    <row r="483" spans="1:44" ht="9.9499999999999993" customHeight="1" x14ac:dyDescent="0.2">
      <c r="A483" s="142"/>
      <c r="B483" s="132"/>
      <c r="C483" s="218"/>
      <c r="D483" s="219"/>
      <c r="E483" s="133"/>
      <c r="F483" s="133"/>
      <c r="G483" s="184"/>
      <c r="H483" s="133"/>
      <c r="J483" s="128"/>
      <c r="M483" s="120"/>
      <c r="N483" s="149"/>
      <c r="W483" s="128">
        <v>21</v>
      </c>
      <c r="AQ483" s="128">
        <v>7</v>
      </c>
      <c r="AR483" s="128">
        <v>29</v>
      </c>
    </row>
    <row r="484" spans="1:44" ht="9.9499999999999993" customHeight="1" x14ac:dyDescent="0.2">
      <c r="A484" s="142"/>
      <c r="B484" s="132"/>
      <c r="C484" s="218"/>
      <c r="D484" s="219"/>
      <c r="E484" s="133"/>
      <c r="F484" s="133"/>
      <c r="G484" s="184"/>
      <c r="H484" s="133"/>
      <c r="J484" s="128"/>
      <c r="M484" s="120"/>
      <c r="N484" s="149"/>
      <c r="W484" s="128">
        <v>30</v>
      </c>
      <c r="AQ484" s="128">
        <v>11</v>
      </c>
      <c r="AR484" s="128">
        <v>2</v>
      </c>
    </row>
    <row r="485" spans="1:44" ht="9.9499999999999993" customHeight="1" x14ac:dyDescent="0.2">
      <c r="A485" s="142"/>
      <c r="B485" s="132"/>
      <c r="C485" s="218"/>
      <c r="D485" s="219"/>
      <c r="E485" s="133"/>
      <c r="F485" s="133"/>
      <c r="G485" s="184"/>
      <c r="H485" s="133"/>
      <c r="J485" s="128"/>
      <c r="M485" s="120"/>
      <c r="N485" s="149"/>
      <c r="W485" s="128">
        <v>10</v>
      </c>
      <c r="AQ485" s="128">
        <v>6</v>
      </c>
      <c r="AR485" s="128">
        <v>18</v>
      </c>
    </row>
    <row r="486" spans="1:44" ht="9.9499999999999993" customHeight="1" x14ac:dyDescent="0.2">
      <c r="A486" s="142"/>
      <c r="B486" s="132"/>
      <c r="C486" s="218"/>
      <c r="D486" s="219"/>
      <c r="E486" s="133"/>
      <c r="F486" s="133"/>
      <c r="G486" s="184"/>
      <c r="H486" s="133"/>
      <c r="J486" s="128"/>
      <c r="M486" s="120"/>
      <c r="N486" s="149"/>
      <c r="W486" s="128">
        <v>23</v>
      </c>
      <c r="AQ486" s="128">
        <v>14</v>
      </c>
      <c r="AR486" s="128">
        <v>12</v>
      </c>
    </row>
    <row r="487" spans="1:44" ht="9.9499999999999993" customHeight="1" x14ac:dyDescent="0.2">
      <c r="A487" s="142"/>
      <c r="B487" s="132"/>
      <c r="C487" s="218"/>
      <c r="D487" s="219"/>
      <c r="E487" s="133"/>
      <c r="F487" s="133"/>
      <c r="G487" s="184"/>
      <c r="H487" s="133"/>
      <c r="J487" s="128"/>
      <c r="M487" s="120"/>
      <c r="N487" s="149"/>
      <c r="W487" s="128">
        <v>36</v>
      </c>
      <c r="AQ487" s="128">
        <v>4</v>
      </c>
      <c r="AR487" s="128">
        <v>14</v>
      </c>
    </row>
    <row r="488" spans="1:44" ht="9.9499999999999993" customHeight="1" x14ac:dyDescent="0.2">
      <c r="A488" s="142"/>
      <c r="B488" s="132"/>
      <c r="C488" s="218"/>
      <c r="D488" s="219"/>
      <c r="E488" s="133"/>
      <c r="F488" s="133"/>
      <c r="G488" s="184"/>
      <c r="H488" s="133"/>
      <c r="J488" s="128"/>
      <c r="M488" s="120"/>
      <c r="N488" s="149"/>
      <c r="W488" s="128">
        <v>29</v>
      </c>
      <c r="AQ488" s="128">
        <v>23</v>
      </c>
      <c r="AR488" s="128">
        <v>32</v>
      </c>
    </row>
    <row r="489" spans="1:44" ht="9.9499999999999993" customHeight="1" x14ac:dyDescent="0.2">
      <c r="A489" s="142"/>
      <c r="B489" s="132"/>
      <c r="C489" s="218"/>
      <c r="D489" s="219"/>
      <c r="E489" s="133"/>
      <c r="F489" s="133"/>
      <c r="G489" s="184"/>
      <c r="H489" s="133"/>
      <c r="J489" s="128"/>
      <c r="M489" s="120"/>
      <c r="N489" s="149"/>
      <c r="W489" s="128">
        <v>8</v>
      </c>
      <c r="AQ489" s="128">
        <v>4</v>
      </c>
      <c r="AR489" s="128">
        <v>31</v>
      </c>
    </row>
    <row r="490" spans="1:44" ht="9.9499999999999993" customHeight="1" x14ac:dyDescent="0.2">
      <c r="A490" s="142"/>
      <c r="B490" s="132"/>
      <c r="C490" s="218"/>
      <c r="D490" s="219"/>
      <c r="E490" s="133"/>
      <c r="F490" s="133"/>
      <c r="G490" s="184"/>
      <c r="H490" s="133"/>
      <c r="J490" s="128"/>
      <c r="M490" s="120"/>
      <c r="N490" s="149"/>
      <c r="W490" s="128">
        <v>10</v>
      </c>
      <c r="AQ490" s="128">
        <v>6</v>
      </c>
      <c r="AR490" s="128">
        <v>34</v>
      </c>
    </row>
    <row r="491" spans="1:44" ht="9.9499999999999993" customHeight="1" x14ac:dyDescent="0.2">
      <c r="A491" s="142"/>
      <c r="B491" s="132"/>
      <c r="C491" s="218"/>
      <c r="D491" s="219"/>
      <c r="E491" s="133"/>
      <c r="F491" s="133"/>
      <c r="G491" s="184"/>
      <c r="H491" s="133"/>
      <c r="J491" s="128"/>
      <c r="M491" s="120"/>
      <c r="N491" s="149"/>
      <c r="W491" s="128">
        <v>28</v>
      </c>
      <c r="AQ491" s="128">
        <v>21</v>
      </c>
      <c r="AR491" s="128">
        <v>28</v>
      </c>
    </row>
    <row r="492" spans="1:44" ht="9.9499999999999993" customHeight="1" x14ac:dyDescent="0.2">
      <c r="A492" s="142"/>
      <c r="B492" s="132"/>
      <c r="C492" s="218"/>
      <c r="D492" s="219"/>
      <c r="E492" s="133"/>
      <c r="F492" s="133"/>
      <c r="G492" s="184"/>
      <c r="H492" s="133"/>
      <c r="J492" s="128"/>
      <c r="M492" s="120"/>
      <c r="N492" s="149"/>
      <c r="W492" s="128">
        <v>9</v>
      </c>
      <c r="AQ492" s="128">
        <v>1</v>
      </c>
      <c r="AR492" s="128">
        <v>31</v>
      </c>
    </row>
    <row r="493" spans="1:44" ht="9.9499999999999993" customHeight="1" x14ac:dyDescent="0.2">
      <c r="A493" s="142"/>
      <c r="B493" s="132"/>
      <c r="C493" s="218"/>
      <c r="D493" s="219"/>
      <c r="E493" s="133"/>
      <c r="F493" s="133"/>
      <c r="G493" s="184"/>
      <c r="H493" s="133"/>
      <c r="J493" s="128"/>
      <c r="M493" s="120"/>
      <c r="N493" s="149"/>
      <c r="W493" s="128">
        <v>36</v>
      </c>
      <c r="AQ493" s="128">
        <v>7</v>
      </c>
      <c r="AR493" s="128">
        <v>34</v>
      </c>
    </row>
    <row r="494" spans="1:44" ht="9.9499999999999993" customHeight="1" x14ac:dyDescent="0.2">
      <c r="A494" s="142"/>
      <c r="B494" s="132"/>
      <c r="C494" s="218"/>
      <c r="D494" s="219"/>
      <c r="E494" s="133"/>
      <c r="F494" s="133"/>
      <c r="G494" s="184"/>
      <c r="H494" s="133"/>
      <c r="J494" s="128"/>
      <c r="M494" s="120"/>
      <c r="N494" s="149"/>
      <c r="W494" s="128">
        <v>26</v>
      </c>
      <c r="AQ494" s="128">
        <v>10</v>
      </c>
      <c r="AR494" s="128">
        <v>23</v>
      </c>
    </row>
    <row r="495" spans="1:44" ht="9.9499999999999993" customHeight="1" x14ac:dyDescent="0.2">
      <c r="A495" s="142"/>
      <c r="B495" s="132"/>
      <c r="C495" s="218"/>
      <c r="D495" s="219"/>
      <c r="E495" s="133"/>
      <c r="F495" s="133"/>
      <c r="G495" s="184"/>
      <c r="H495" s="133"/>
      <c r="J495" s="128"/>
      <c r="M495" s="120"/>
      <c r="N495" s="149"/>
      <c r="W495" s="128">
        <v>9</v>
      </c>
      <c r="AQ495" s="128">
        <v>24</v>
      </c>
      <c r="AR495" s="128">
        <v>7</v>
      </c>
    </row>
    <row r="496" spans="1:44" ht="9.9499999999999993" customHeight="1" x14ac:dyDescent="0.2">
      <c r="A496" s="142"/>
      <c r="B496" s="132"/>
      <c r="C496" s="218"/>
      <c r="D496" s="219"/>
      <c r="E496" s="133"/>
      <c r="F496" s="133"/>
      <c r="G496" s="184"/>
      <c r="H496" s="133"/>
      <c r="J496" s="128"/>
      <c r="M496" s="120"/>
      <c r="N496" s="149"/>
      <c r="W496" s="128">
        <v>9</v>
      </c>
      <c r="AQ496" s="128">
        <v>11</v>
      </c>
      <c r="AR496" s="128">
        <v>32</v>
      </c>
    </row>
    <row r="497" spans="1:44" ht="9.9499999999999993" customHeight="1" x14ac:dyDescent="0.2">
      <c r="A497" s="142"/>
      <c r="B497" s="132"/>
      <c r="C497" s="218"/>
      <c r="D497" s="219"/>
      <c r="E497" s="133"/>
      <c r="F497" s="133"/>
      <c r="G497" s="184"/>
      <c r="H497" s="133"/>
      <c r="J497" s="128"/>
      <c r="M497" s="120"/>
      <c r="N497" s="149"/>
      <c r="W497" s="128">
        <v>9</v>
      </c>
      <c r="AQ497" s="128">
        <v>33</v>
      </c>
      <c r="AR497" s="128">
        <v>36</v>
      </c>
    </row>
    <row r="498" spans="1:44" ht="9.9499999999999993" customHeight="1" x14ac:dyDescent="0.2">
      <c r="A498" s="142"/>
      <c r="B498" s="132"/>
      <c r="C498" s="218"/>
      <c r="D498" s="219"/>
      <c r="E498" s="133"/>
      <c r="F498" s="133"/>
      <c r="G498" s="184"/>
      <c r="H498" s="133"/>
      <c r="J498" s="128"/>
      <c r="M498" s="120"/>
      <c r="N498" s="149"/>
      <c r="W498" s="128">
        <v>7</v>
      </c>
      <c r="AQ498" s="128">
        <v>21</v>
      </c>
      <c r="AR498" s="128">
        <v>24</v>
      </c>
    </row>
    <row r="499" spans="1:44" ht="9.9499999999999993" customHeight="1" x14ac:dyDescent="0.2">
      <c r="A499" s="142"/>
      <c r="B499" s="132"/>
      <c r="C499" s="218"/>
      <c r="D499" s="219"/>
      <c r="E499" s="133"/>
      <c r="F499" s="133"/>
      <c r="G499" s="184"/>
      <c r="H499" s="133"/>
      <c r="J499" s="128"/>
      <c r="M499" s="120"/>
      <c r="N499" s="149"/>
      <c r="W499" s="128">
        <v>10</v>
      </c>
      <c r="AQ499" s="128">
        <v>7</v>
      </c>
      <c r="AR499" s="128">
        <v>2</v>
      </c>
    </row>
    <row r="500" spans="1:44" ht="9.9499999999999993" customHeight="1" x14ac:dyDescent="0.2">
      <c r="A500" s="142"/>
      <c r="B500" s="132"/>
      <c r="C500" s="218"/>
      <c r="D500" s="219"/>
      <c r="E500" s="133"/>
      <c r="F500" s="133"/>
      <c r="G500" s="184"/>
      <c r="H500" s="133"/>
      <c r="J500" s="128"/>
      <c r="M500" s="120"/>
      <c r="N500" s="149"/>
      <c r="W500" s="128">
        <v>16</v>
      </c>
      <c r="AQ500" s="128">
        <v>30</v>
      </c>
      <c r="AR500" s="128">
        <v>17</v>
      </c>
    </row>
    <row r="501" spans="1:44" ht="9.9499999999999993" customHeight="1" x14ac:dyDescent="0.2">
      <c r="A501" s="142"/>
      <c r="B501" s="132"/>
      <c r="C501" s="218"/>
      <c r="D501" s="219"/>
      <c r="E501" s="133"/>
      <c r="F501" s="133"/>
      <c r="G501" s="184"/>
      <c r="H501" s="133"/>
      <c r="J501" s="128"/>
      <c r="M501" s="120"/>
      <c r="N501" s="149"/>
      <c r="W501" s="128">
        <v>22</v>
      </c>
      <c r="AQ501" s="128">
        <v>6</v>
      </c>
      <c r="AR501" s="128">
        <v>26</v>
      </c>
    </row>
    <row r="502" spans="1:44" ht="9.9499999999999993" customHeight="1" x14ac:dyDescent="0.2">
      <c r="A502" s="142"/>
      <c r="B502" s="132"/>
      <c r="C502" s="218"/>
      <c r="D502" s="219"/>
      <c r="E502" s="133"/>
      <c r="F502" s="133"/>
      <c r="G502" s="184"/>
      <c r="H502" s="133"/>
      <c r="J502" s="128"/>
      <c r="M502" s="120"/>
      <c r="N502" s="149"/>
      <c r="W502" s="128">
        <v>34</v>
      </c>
      <c r="AQ502" s="128">
        <v>16</v>
      </c>
      <c r="AR502" s="128">
        <v>33</v>
      </c>
    </row>
    <row r="503" spans="1:44" ht="9.9499999999999993" customHeight="1" x14ac:dyDescent="0.2">
      <c r="A503" s="142"/>
      <c r="B503" s="132"/>
      <c r="C503" s="218"/>
      <c r="D503" s="219"/>
      <c r="E503" s="133"/>
      <c r="F503" s="133"/>
      <c r="G503" s="184"/>
      <c r="H503" s="133"/>
      <c r="J503" s="128"/>
      <c r="M503" s="120"/>
      <c r="N503" s="149"/>
      <c r="W503" s="128">
        <v>14</v>
      </c>
      <c r="AQ503" s="128">
        <v>34</v>
      </c>
      <c r="AR503" s="128">
        <v>11</v>
      </c>
    </row>
    <row r="504" spans="1:44" ht="9.9499999999999993" customHeight="1" x14ac:dyDescent="0.2">
      <c r="A504" s="142"/>
      <c r="B504" s="132"/>
      <c r="C504" s="218"/>
      <c r="D504" s="219"/>
      <c r="E504" s="133"/>
      <c r="F504" s="133"/>
      <c r="G504" s="184"/>
      <c r="H504" s="133"/>
      <c r="J504" s="128"/>
      <c r="M504" s="120"/>
      <c r="N504" s="149"/>
      <c r="W504" s="128">
        <v>33</v>
      </c>
      <c r="AQ504" s="128">
        <v>2</v>
      </c>
      <c r="AR504" s="128">
        <v>16</v>
      </c>
    </row>
    <row r="505" spans="1:44" ht="9.9499999999999993" customHeight="1" x14ac:dyDescent="0.2">
      <c r="A505" s="142"/>
      <c r="B505" s="132"/>
      <c r="C505" s="218"/>
      <c r="D505" s="219"/>
      <c r="E505" s="133"/>
      <c r="F505" s="133"/>
      <c r="G505" s="184"/>
      <c r="H505" s="133"/>
      <c r="J505" s="128"/>
      <c r="M505" s="120"/>
      <c r="N505" s="149"/>
      <c r="W505" s="128">
        <v>2</v>
      </c>
      <c r="AQ505" s="128">
        <v>5</v>
      </c>
      <c r="AR505" s="128">
        <v>28</v>
      </c>
    </row>
    <row r="506" spans="1:44" ht="9.9499999999999993" customHeight="1" x14ac:dyDescent="0.2">
      <c r="A506" s="142"/>
      <c r="B506" s="132"/>
      <c r="C506" s="218"/>
      <c r="D506" s="219"/>
      <c r="E506" s="133"/>
      <c r="F506" s="133"/>
      <c r="G506" s="184"/>
      <c r="H506" s="133"/>
      <c r="J506" s="128"/>
      <c r="M506" s="120"/>
      <c r="N506" s="149"/>
      <c r="W506" s="128">
        <v>21</v>
      </c>
      <c r="AQ506" s="128">
        <v>32</v>
      </c>
      <c r="AR506" s="128">
        <v>16</v>
      </c>
    </row>
    <row r="507" spans="1:44" ht="9.9499999999999993" customHeight="1" x14ac:dyDescent="0.2">
      <c r="A507" s="142"/>
      <c r="B507" s="132"/>
      <c r="C507" s="218"/>
      <c r="D507" s="219"/>
      <c r="E507" s="133"/>
      <c r="F507" s="133"/>
      <c r="G507" s="184"/>
      <c r="H507" s="133"/>
      <c r="J507" s="128"/>
      <c r="M507" s="120"/>
      <c r="N507" s="149"/>
      <c r="W507" s="128">
        <v>32</v>
      </c>
      <c r="AQ507" s="128">
        <v>19</v>
      </c>
      <c r="AR507" s="128">
        <v>26</v>
      </c>
    </row>
    <row r="508" spans="1:44" ht="9.9499999999999993" customHeight="1" x14ac:dyDescent="0.2">
      <c r="A508" s="142"/>
      <c r="B508" s="132"/>
      <c r="C508" s="218"/>
      <c r="D508" s="219"/>
      <c r="E508" s="133"/>
      <c r="F508" s="133"/>
      <c r="G508" s="184"/>
      <c r="H508" s="133"/>
      <c r="J508" s="128"/>
      <c r="M508" s="120"/>
      <c r="N508" s="149"/>
      <c r="W508" s="128">
        <v>0</v>
      </c>
      <c r="AQ508" s="128">
        <v>36</v>
      </c>
      <c r="AR508" s="128">
        <v>17</v>
      </c>
    </row>
    <row r="509" spans="1:44" ht="9.9499999999999993" customHeight="1" x14ac:dyDescent="0.2">
      <c r="A509" s="142"/>
      <c r="B509" s="132"/>
      <c r="C509" s="218"/>
      <c r="D509" s="219"/>
      <c r="E509" s="133"/>
      <c r="F509" s="133"/>
      <c r="G509" s="184"/>
      <c r="H509" s="133"/>
      <c r="J509" s="128"/>
      <c r="M509" s="120"/>
      <c r="N509" s="149"/>
      <c r="W509" s="128">
        <v>28</v>
      </c>
      <c r="AQ509" s="128">
        <v>30</v>
      </c>
      <c r="AR509" s="128">
        <v>15</v>
      </c>
    </row>
    <row r="510" spans="1:44" ht="9.9499999999999993" customHeight="1" x14ac:dyDescent="0.2">
      <c r="A510" s="142"/>
      <c r="B510" s="132"/>
      <c r="C510" s="218"/>
      <c r="D510" s="219"/>
      <c r="E510" s="133"/>
      <c r="F510" s="133"/>
      <c r="G510" s="184"/>
      <c r="H510" s="133"/>
      <c r="J510" s="128"/>
      <c r="M510" s="120"/>
      <c r="N510" s="149"/>
      <c r="W510" s="128">
        <v>27</v>
      </c>
      <c r="AQ510" s="128">
        <v>15</v>
      </c>
      <c r="AR510" s="128">
        <v>33</v>
      </c>
    </row>
    <row r="511" spans="1:44" ht="9.9499999999999993" customHeight="1" x14ac:dyDescent="0.2">
      <c r="A511" s="142"/>
      <c r="B511" s="132"/>
      <c r="C511" s="218"/>
      <c r="D511" s="219"/>
      <c r="E511" s="133"/>
      <c r="F511" s="133"/>
      <c r="G511" s="184"/>
      <c r="H511" s="133"/>
      <c r="J511" s="128"/>
      <c r="M511" s="120"/>
      <c r="N511" s="149"/>
      <c r="W511" s="128">
        <v>2</v>
      </c>
      <c r="AQ511" s="128">
        <v>24</v>
      </c>
      <c r="AR511" s="128">
        <v>24</v>
      </c>
    </row>
    <row r="512" spans="1:44" ht="9.9499999999999993" customHeight="1" x14ac:dyDescent="0.2">
      <c r="A512" s="142"/>
      <c r="B512" s="132"/>
      <c r="C512" s="218"/>
      <c r="D512" s="219"/>
      <c r="E512" s="133"/>
      <c r="F512" s="133"/>
      <c r="G512" s="184"/>
      <c r="H512" s="133"/>
      <c r="J512" s="128"/>
      <c r="M512" s="120"/>
      <c r="N512" s="149"/>
      <c r="W512" s="128">
        <v>0</v>
      </c>
      <c r="AQ512" s="128">
        <v>27</v>
      </c>
      <c r="AR512" s="128">
        <v>9</v>
      </c>
    </row>
    <row r="513" spans="1:44" ht="9.9499999999999993" customHeight="1" x14ac:dyDescent="0.2">
      <c r="A513" s="142"/>
      <c r="B513" s="132"/>
      <c r="C513" s="218"/>
      <c r="D513" s="219"/>
      <c r="E513" s="133"/>
      <c r="F513" s="133"/>
      <c r="G513" s="184"/>
      <c r="H513" s="133"/>
      <c r="J513" s="128"/>
      <c r="M513" s="120"/>
      <c r="N513" s="149"/>
      <c r="W513" s="128">
        <v>16</v>
      </c>
      <c r="AQ513" s="128">
        <v>34</v>
      </c>
      <c r="AR513" s="128">
        <v>17</v>
      </c>
    </row>
    <row r="514" spans="1:44" ht="9.9499999999999993" customHeight="1" x14ac:dyDescent="0.2">
      <c r="A514" s="142"/>
      <c r="B514" s="132"/>
      <c r="C514" s="218"/>
      <c r="D514" s="219"/>
      <c r="E514" s="133"/>
      <c r="F514" s="133"/>
      <c r="G514" s="184"/>
      <c r="H514" s="133"/>
      <c r="J514" s="128"/>
      <c r="M514" s="120"/>
      <c r="N514" s="149"/>
      <c r="W514" s="128">
        <v>11</v>
      </c>
      <c r="AQ514" s="128">
        <v>34</v>
      </c>
      <c r="AR514" s="128">
        <v>33</v>
      </c>
    </row>
    <row r="515" spans="1:44" ht="9.9499999999999993" customHeight="1" x14ac:dyDescent="0.2">
      <c r="A515" s="142"/>
      <c r="B515" s="132"/>
      <c r="C515" s="218"/>
      <c r="D515" s="219"/>
      <c r="E515" s="133"/>
      <c r="F515" s="133"/>
      <c r="G515" s="184"/>
      <c r="H515" s="133"/>
      <c r="J515" s="128"/>
      <c r="M515" s="120"/>
      <c r="N515" s="149"/>
      <c r="W515" s="128">
        <v>12</v>
      </c>
      <c r="AQ515" s="128">
        <v>26</v>
      </c>
      <c r="AR515" s="128">
        <v>27</v>
      </c>
    </row>
    <row r="516" spans="1:44" ht="9.9499999999999993" customHeight="1" x14ac:dyDescent="0.2">
      <c r="A516" s="142"/>
      <c r="B516" s="132"/>
      <c r="C516" s="218"/>
      <c r="D516" s="219"/>
      <c r="E516" s="133"/>
      <c r="F516" s="133"/>
      <c r="G516" s="184"/>
      <c r="H516" s="133"/>
      <c r="J516" s="128"/>
      <c r="M516" s="120"/>
      <c r="N516" s="149"/>
      <c r="W516" s="128">
        <v>33</v>
      </c>
      <c r="AQ516" s="128">
        <v>24</v>
      </c>
      <c r="AR516" s="128">
        <v>32</v>
      </c>
    </row>
    <row r="517" spans="1:44" ht="9.9499999999999993" customHeight="1" x14ac:dyDescent="0.2">
      <c r="A517" s="142"/>
      <c r="B517" s="132"/>
      <c r="C517" s="218"/>
      <c r="D517" s="219"/>
      <c r="E517" s="133"/>
      <c r="F517" s="133"/>
      <c r="G517" s="184"/>
      <c r="H517" s="133"/>
      <c r="J517" s="128"/>
      <c r="M517" s="120"/>
      <c r="N517" s="149"/>
      <c r="W517" s="128">
        <v>30</v>
      </c>
      <c r="AQ517" s="128">
        <v>23</v>
      </c>
      <c r="AR517" s="128">
        <v>20</v>
      </c>
    </row>
    <row r="518" spans="1:44" ht="9.9499999999999993" customHeight="1" x14ac:dyDescent="0.2">
      <c r="A518" s="142"/>
      <c r="B518" s="132"/>
      <c r="C518" s="218"/>
      <c r="D518" s="219"/>
      <c r="E518" s="133"/>
      <c r="F518" s="133"/>
      <c r="G518" s="184"/>
      <c r="H518" s="133"/>
      <c r="J518" s="128"/>
      <c r="M518" s="120"/>
      <c r="N518" s="149"/>
      <c r="W518" s="128">
        <v>5</v>
      </c>
      <c r="AQ518" s="128">
        <v>5</v>
      </c>
      <c r="AR518" s="128">
        <v>29</v>
      </c>
    </row>
    <row r="519" spans="1:44" ht="9.9499999999999993" customHeight="1" x14ac:dyDescent="0.2">
      <c r="A519" s="142"/>
      <c r="B519" s="132"/>
      <c r="C519" s="218"/>
      <c r="D519" s="219"/>
      <c r="E519" s="133"/>
      <c r="F519" s="133"/>
      <c r="G519" s="184"/>
      <c r="H519" s="133"/>
      <c r="J519" s="128"/>
      <c r="M519" s="120"/>
      <c r="N519" s="149"/>
      <c r="W519" s="128">
        <v>32</v>
      </c>
      <c r="AQ519" s="128">
        <v>23</v>
      </c>
      <c r="AR519" s="128">
        <v>29</v>
      </c>
    </row>
    <row r="520" spans="1:44" ht="9.9499999999999993" customHeight="1" x14ac:dyDescent="0.2">
      <c r="A520" s="142"/>
      <c r="B520" s="132"/>
      <c r="C520" s="218"/>
      <c r="D520" s="219"/>
      <c r="E520" s="133"/>
      <c r="F520" s="133"/>
      <c r="G520" s="184"/>
      <c r="H520" s="133"/>
      <c r="J520" s="128"/>
      <c r="M520" s="120"/>
      <c r="N520" s="149"/>
      <c r="W520" s="128">
        <v>11</v>
      </c>
      <c r="AQ520" s="128">
        <v>27</v>
      </c>
      <c r="AR520" s="128">
        <v>23</v>
      </c>
    </row>
    <row r="521" spans="1:44" ht="9.9499999999999993" customHeight="1" x14ac:dyDescent="0.2">
      <c r="A521" s="142"/>
      <c r="B521" s="132"/>
      <c r="C521" s="218"/>
      <c r="D521" s="219"/>
      <c r="E521" s="133"/>
      <c r="F521" s="133"/>
      <c r="G521" s="184"/>
      <c r="H521" s="133"/>
      <c r="J521" s="128"/>
      <c r="M521" s="120"/>
      <c r="N521" s="149"/>
      <c r="W521" s="128">
        <v>0</v>
      </c>
      <c r="AQ521" s="128">
        <v>15</v>
      </c>
      <c r="AR521" s="128">
        <v>23</v>
      </c>
    </row>
    <row r="522" spans="1:44" ht="9.9499999999999993" customHeight="1" x14ac:dyDescent="0.2">
      <c r="A522" s="142"/>
      <c r="B522" s="132"/>
      <c r="C522" s="218"/>
      <c r="D522" s="219"/>
      <c r="E522" s="133"/>
      <c r="F522" s="133"/>
      <c r="G522" s="184"/>
      <c r="H522" s="133"/>
      <c r="J522" s="128"/>
      <c r="M522" s="120"/>
      <c r="N522" s="149"/>
      <c r="W522" s="128">
        <v>9</v>
      </c>
      <c r="AQ522" s="128">
        <v>24</v>
      </c>
      <c r="AR522" s="128">
        <v>8</v>
      </c>
    </row>
    <row r="523" spans="1:44" ht="9.9499999999999993" customHeight="1" x14ac:dyDescent="0.2">
      <c r="A523" s="142"/>
      <c r="B523" s="132"/>
      <c r="C523" s="218"/>
      <c r="D523" s="219"/>
      <c r="E523" s="133"/>
      <c r="F523" s="133"/>
      <c r="G523" s="184"/>
      <c r="H523" s="133"/>
      <c r="J523" s="128"/>
      <c r="M523" s="120"/>
      <c r="N523" s="149"/>
      <c r="W523" s="128">
        <v>17</v>
      </c>
      <c r="AQ523" s="128">
        <v>36</v>
      </c>
      <c r="AR523" s="128">
        <v>21</v>
      </c>
    </row>
    <row r="524" spans="1:44" ht="9.9499999999999993" customHeight="1" x14ac:dyDescent="0.2">
      <c r="A524" s="142"/>
      <c r="B524" s="132"/>
      <c r="C524" s="218"/>
      <c r="D524" s="219"/>
      <c r="E524" s="133"/>
      <c r="F524" s="133"/>
      <c r="G524" s="184"/>
      <c r="H524" s="133"/>
      <c r="J524" s="128"/>
      <c r="M524" s="120"/>
      <c r="N524" s="149"/>
      <c r="W524" s="128">
        <v>32</v>
      </c>
      <c r="AQ524" s="128">
        <v>20</v>
      </c>
      <c r="AR524" s="128">
        <v>24</v>
      </c>
    </row>
    <row r="525" spans="1:44" ht="9.9499999999999993" customHeight="1" x14ac:dyDescent="0.2">
      <c r="A525" s="142"/>
      <c r="B525" s="132"/>
      <c r="C525" s="218"/>
      <c r="D525" s="219"/>
      <c r="E525" s="133"/>
      <c r="F525" s="133"/>
      <c r="G525" s="184"/>
      <c r="H525" s="133"/>
      <c r="J525" s="128"/>
      <c r="M525" s="120"/>
      <c r="N525" s="149"/>
      <c r="W525" s="128">
        <v>15</v>
      </c>
      <c r="AQ525" s="128">
        <v>23</v>
      </c>
      <c r="AR525" s="128">
        <v>29</v>
      </c>
    </row>
    <row r="526" spans="1:44" ht="9.9499999999999993" customHeight="1" x14ac:dyDescent="0.2">
      <c r="A526" s="142"/>
      <c r="B526" s="132"/>
      <c r="C526" s="218"/>
      <c r="D526" s="219"/>
      <c r="E526" s="133"/>
      <c r="F526" s="133"/>
      <c r="G526" s="184"/>
      <c r="H526" s="133"/>
      <c r="J526" s="128"/>
      <c r="M526" s="120"/>
      <c r="N526" s="149"/>
      <c r="W526" s="128">
        <v>5</v>
      </c>
      <c r="AQ526" s="128">
        <v>13</v>
      </c>
      <c r="AR526" s="128">
        <v>23</v>
      </c>
    </row>
    <row r="527" spans="1:44" ht="9.9499999999999993" customHeight="1" x14ac:dyDescent="0.2">
      <c r="A527" s="142"/>
      <c r="B527" s="132"/>
      <c r="C527" s="218"/>
      <c r="D527" s="219"/>
      <c r="E527" s="133"/>
      <c r="F527" s="133"/>
      <c r="G527" s="184"/>
      <c r="H527" s="133"/>
      <c r="J527" s="128"/>
      <c r="M527" s="120"/>
      <c r="N527" s="149"/>
      <c r="W527" s="128">
        <v>9</v>
      </c>
      <c r="AQ527" s="128">
        <v>0</v>
      </c>
      <c r="AR527" s="128">
        <v>22</v>
      </c>
    </row>
    <row r="528" spans="1:44" ht="9.9499999999999993" customHeight="1" x14ac:dyDescent="0.2">
      <c r="A528" s="142"/>
      <c r="B528" s="132"/>
      <c r="C528" s="218"/>
      <c r="D528" s="219"/>
      <c r="E528" s="133"/>
      <c r="F528" s="133"/>
      <c r="G528" s="184"/>
      <c r="H528" s="133"/>
      <c r="J528" s="128"/>
      <c r="M528" s="120"/>
      <c r="N528" s="149"/>
      <c r="W528" s="128">
        <v>30</v>
      </c>
      <c r="AQ528" s="128">
        <v>29</v>
      </c>
      <c r="AR528" s="128">
        <v>12</v>
      </c>
    </row>
    <row r="529" spans="1:44" ht="9.9499999999999993" customHeight="1" x14ac:dyDescent="0.2">
      <c r="A529" s="142"/>
      <c r="B529" s="132"/>
      <c r="C529" s="218"/>
      <c r="D529" s="219"/>
      <c r="E529" s="133"/>
      <c r="F529" s="133"/>
      <c r="G529" s="184"/>
      <c r="H529" s="133"/>
      <c r="J529" s="128"/>
      <c r="M529" s="120"/>
      <c r="N529" s="149"/>
      <c r="W529" s="128">
        <v>9</v>
      </c>
      <c r="AQ529" s="128">
        <v>18</v>
      </c>
      <c r="AR529" s="128">
        <v>4</v>
      </c>
    </row>
    <row r="530" spans="1:44" ht="9.9499999999999993" customHeight="1" x14ac:dyDescent="0.2">
      <c r="A530" s="142"/>
      <c r="B530" s="132"/>
      <c r="C530" s="218"/>
      <c r="D530" s="219"/>
      <c r="E530" s="133"/>
      <c r="F530" s="133"/>
      <c r="G530" s="184"/>
      <c r="H530" s="133"/>
      <c r="J530" s="128"/>
      <c r="M530" s="120"/>
      <c r="N530" s="149"/>
      <c r="W530" s="128">
        <v>7</v>
      </c>
      <c r="AQ530" s="128">
        <v>22</v>
      </c>
      <c r="AR530" s="128">
        <v>22</v>
      </c>
    </row>
    <row r="531" spans="1:44" ht="9.9499999999999993" customHeight="1" x14ac:dyDescent="0.2">
      <c r="A531" s="142"/>
      <c r="B531" s="132"/>
      <c r="C531" s="218"/>
      <c r="D531" s="219"/>
      <c r="E531" s="133"/>
      <c r="F531" s="133"/>
      <c r="G531" s="184"/>
      <c r="H531" s="133"/>
      <c r="J531" s="128"/>
      <c r="M531" s="120"/>
      <c r="N531" s="149"/>
      <c r="W531" s="128">
        <v>0</v>
      </c>
      <c r="AQ531" s="128">
        <v>30</v>
      </c>
      <c r="AR531" s="128">
        <v>32</v>
      </c>
    </row>
    <row r="532" spans="1:44" ht="9.9499999999999993" customHeight="1" x14ac:dyDescent="0.2">
      <c r="A532" s="142"/>
      <c r="B532" s="132"/>
      <c r="C532" s="218"/>
      <c r="D532" s="219"/>
      <c r="E532" s="133"/>
      <c r="F532" s="133"/>
      <c r="G532" s="184"/>
      <c r="H532" s="133"/>
      <c r="J532" s="128"/>
      <c r="M532" s="120"/>
      <c r="N532" s="149"/>
      <c r="W532" s="128">
        <v>36</v>
      </c>
      <c r="AQ532" s="128">
        <v>12</v>
      </c>
      <c r="AR532" s="128">
        <v>2</v>
      </c>
    </row>
    <row r="533" spans="1:44" ht="9.9499999999999993" customHeight="1" x14ac:dyDescent="0.2">
      <c r="A533" s="142"/>
      <c r="B533" s="132"/>
      <c r="C533" s="218"/>
      <c r="D533" s="219"/>
      <c r="E533" s="133"/>
      <c r="F533" s="133"/>
      <c r="G533" s="184"/>
      <c r="H533" s="133"/>
      <c r="J533" s="128"/>
      <c r="M533" s="120"/>
      <c r="N533" s="149"/>
      <c r="W533" s="128">
        <v>1</v>
      </c>
      <c r="AQ533" s="128">
        <v>32</v>
      </c>
      <c r="AR533" s="128">
        <v>20</v>
      </c>
    </row>
    <row r="534" spans="1:44" ht="9.9499999999999993" customHeight="1" x14ac:dyDescent="0.2">
      <c r="A534" s="142"/>
      <c r="B534" s="132"/>
      <c r="C534" s="218"/>
      <c r="D534" s="219"/>
      <c r="E534" s="133"/>
      <c r="F534" s="133"/>
      <c r="G534" s="184"/>
      <c r="H534" s="133"/>
      <c r="J534" s="128"/>
      <c r="M534" s="120"/>
      <c r="N534" s="149"/>
      <c r="W534" s="128">
        <v>12</v>
      </c>
      <c r="AQ534" s="128">
        <v>19</v>
      </c>
      <c r="AR534" s="128">
        <v>36</v>
      </c>
    </row>
    <row r="535" spans="1:44" ht="9.9499999999999993" customHeight="1" x14ac:dyDescent="0.2">
      <c r="A535" s="142"/>
      <c r="B535" s="132"/>
      <c r="C535" s="218"/>
      <c r="D535" s="219"/>
      <c r="E535" s="133"/>
      <c r="F535" s="133"/>
      <c r="G535" s="184"/>
      <c r="H535" s="133"/>
      <c r="J535" s="128"/>
      <c r="M535" s="120"/>
      <c r="N535" s="149"/>
      <c r="W535" s="128">
        <v>25</v>
      </c>
      <c r="AQ535" s="128">
        <v>12</v>
      </c>
      <c r="AR535" s="128">
        <v>30</v>
      </c>
    </row>
    <row r="536" spans="1:44" ht="9.9499999999999993" customHeight="1" x14ac:dyDescent="0.2">
      <c r="A536" s="142"/>
      <c r="B536" s="132"/>
      <c r="C536" s="218"/>
      <c r="D536" s="219"/>
      <c r="E536" s="133"/>
      <c r="F536" s="133"/>
      <c r="G536" s="184"/>
      <c r="H536" s="133"/>
      <c r="J536" s="128"/>
      <c r="M536" s="120"/>
      <c r="N536" s="149"/>
      <c r="W536" s="128">
        <v>35</v>
      </c>
      <c r="AQ536" s="128">
        <v>34</v>
      </c>
      <c r="AR536" s="128">
        <v>8</v>
      </c>
    </row>
    <row r="537" spans="1:44" ht="9.9499999999999993" customHeight="1" x14ac:dyDescent="0.2">
      <c r="A537" s="142"/>
      <c r="B537" s="132"/>
      <c r="C537" s="218"/>
      <c r="D537" s="219"/>
      <c r="E537" s="133"/>
      <c r="F537" s="133"/>
      <c r="G537" s="184"/>
      <c r="H537" s="133"/>
      <c r="J537" s="128"/>
      <c r="M537" s="120"/>
      <c r="N537" s="149"/>
      <c r="W537" s="128">
        <v>26</v>
      </c>
      <c r="AQ537" s="128">
        <v>29</v>
      </c>
      <c r="AR537" s="128">
        <v>22</v>
      </c>
    </row>
    <row r="538" spans="1:44" ht="9.9499999999999993" customHeight="1" x14ac:dyDescent="0.2">
      <c r="A538" s="142"/>
      <c r="B538" s="132"/>
      <c r="C538" s="218"/>
      <c r="D538" s="219"/>
      <c r="E538" s="133"/>
      <c r="F538" s="133"/>
      <c r="G538" s="184"/>
      <c r="H538" s="133"/>
      <c r="J538" s="128"/>
      <c r="M538" s="120"/>
      <c r="N538" s="149"/>
      <c r="W538" s="128">
        <v>8</v>
      </c>
      <c r="AQ538" s="128">
        <v>16</v>
      </c>
      <c r="AR538" s="128">
        <v>17</v>
      </c>
    </row>
    <row r="539" spans="1:44" ht="9.9499999999999993" customHeight="1" x14ac:dyDescent="0.2">
      <c r="A539" s="142"/>
      <c r="B539" s="132"/>
      <c r="C539" s="218"/>
      <c r="D539" s="219"/>
      <c r="E539" s="133"/>
      <c r="F539" s="133"/>
      <c r="G539" s="184"/>
      <c r="H539" s="133"/>
      <c r="J539" s="128"/>
      <c r="M539" s="120"/>
      <c r="N539" s="149"/>
      <c r="W539" s="128">
        <v>7</v>
      </c>
      <c r="AQ539" s="128">
        <v>32</v>
      </c>
      <c r="AR539" s="128">
        <v>35</v>
      </c>
    </row>
    <row r="540" spans="1:44" ht="9.9499999999999993" customHeight="1" x14ac:dyDescent="0.2">
      <c r="A540" s="142"/>
      <c r="B540" s="132"/>
      <c r="C540" s="218"/>
      <c r="D540" s="219"/>
      <c r="E540" s="133"/>
      <c r="F540" s="133"/>
      <c r="G540" s="184"/>
      <c r="H540" s="133"/>
      <c r="J540" s="128"/>
      <c r="M540" s="120"/>
      <c r="N540" s="149"/>
      <c r="W540" s="128">
        <v>24</v>
      </c>
      <c r="AQ540" s="128">
        <v>36</v>
      </c>
      <c r="AR540" s="128">
        <v>19</v>
      </c>
    </row>
    <row r="541" spans="1:44" ht="9.9499999999999993" customHeight="1" x14ac:dyDescent="0.2">
      <c r="A541" s="142"/>
      <c r="B541" s="132"/>
      <c r="C541" s="218"/>
      <c r="D541" s="219"/>
      <c r="E541" s="133"/>
      <c r="F541" s="133"/>
      <c r="G541" s="184"/>
      <c r="H541" s="133"/>
      <c r="J541" s="128"/>
      <c r="M541" s="120"/>
      <c r="N541" s="149"/>
      <c r="W541" s="128">
        <v>5</v>
      </c>
      <c r="AQ541" s="128">
        <v>1</v>
      </c>
      <c r="AR541" s="128">
        <v>21</v>
      </c>
    </row>
    <row r="542" spans="1:44" ht="9.9499999999999993" customHeight="1" x14ac:dyDescent="0.2">
      <c r="A542" s="142"/>
      <c r="B542" s="132"/>
      <c r="C542" s="218"/>
      <c r="D542" s="219"/>
      <c r="E542" s="133"/>
      <c r="F542" s="133"/>
      <c r="G542" s="184"/>
      <c r="H542" s="133"/>
      <c r="J542" s="128"/>
      <c r="M542" s="120"/>
      <c r="N542" s="149"/>
      <c r="W542" s="128">
        <v>6</v>
      </c>
      <c r="AQ542" s="128">
        <v>3</v>
      </c>
      <c r="AR542" s="128">
        <v>22</v>
      </c>
    </row>
    <row r="543" spans="1:44" ht="9.9499999999999993" customHeight="1" x14ac:dyDescent="0.2">
      <c r="A543" s="142"/>
      <c r="B543" s="132"/>
      <c r="C543" s="218"/>
      <c r="D543" s="219"/>
      <c r="E543" s="133"/>
      <c r="F543" s="133"/>
      <c r="G543" s="184"/>
      <c r="H543" s="133"/>
      <c r="J543" s="128"/>
      <c r="M543" s="120"/>
      <c r="N543" s="149"/>
      <c r="W543" s="128">
        <v>25</v>
      </c>
      <c r="AQ543" s="128">
        <v>18</v>
      </c>
      <c r="AR543" s="128">
        <v>23</v>
      </c>
    </row>
    <row r="544" spans="1:44" ht="9.9499999999999993" customHeight="1" x14ac:dyDescent="0.2">
      <c r="A544" s="142"/>
      <c r="B544" s="132"/>
      <c r="C544" s="218"/>
      <c r="D544" s="219"/>
      <c r="E544" s="133"/>
      <c r="F544" s="133"/>
      <c r="G544" s="184"/>
      <c r="H544" s="133"/>
      <c r="J544" s="128"/>
      <c r="M544" s="120"/>
      <c r="N544" s="149"/>
      <c r="W544" s="128">
        <v>20</v>
      </c>
      <c r="AQ544" s="128">
        <v>1</v>
      </c>
      <c r="AR544" s="128">
        <v>22</v>
      </c>
    </row>
    <row r="545" spans="1:44" ht="9.9499999999999993" customHeight="1" x14ac:dyDescent="0.2">
      <c r="A545" s="142"/>
      <c r="B545" s="132"/>
      <c r="C545" s="218"/>
      <c r="D545" s="219"/>
      <c r="E545" s="133"/>
      <c r="F545" s="133"/>
      <c r="G545" s="184"/>
      <c r="H545" s="133"/>
      <c r="J545" s="128"/>
      <c r="M545" s="120"/>
      <c r="N545" s="149"/>
      <c r="W545" s="128">
        <v>32</v>
      </c>
      <c r="AQ545" s="128">
        <v>17</v>
      </c>
      <c r="AR545" s="128">
        <v>32</v>
      </c>
    </row>
    <row r="546" spans="1:44" ht="9.9499999999999993" customHeight="1" x14ac:dyDescent="0.2">
      <c r="A546" s="142"/>
      <c r="B546" s="132"/>
      <c r="C546" s="218"/>
      <c r="D546" s="219"/>
      <c r="E546" s="133"/>
      <c r="F546" s="133"/>
      <c r="G546" s="184"/>
      <c r="H546" s="133"/>
      <c r="J546" s="128"/>
      <c r="M546" s="120"/>
      <c r="N546" s="149"/>
      <c r="W546" s="128">
        <v>8</v>
      </c>
      <c r="AQ546" s="128">
        <v>16</v>
      </c>
      <c r="AR546" s="128">
        <v>1</v>
      </c>
    </row>
    <row r="547" spans="1:44" ht="9.9499999999999993" customHeight="1" x14ac:dyDescent="0.2">
      <c r="A547" s="142"/>
      <c r="B547" s="132"/>
      <c r="C547" s="218"/>
      <c r="D547" s="219"/>
      <c r="E547" s="133"/>
      <c r="F547" s="133"/>
      <c r="G547" s="184"/>
      <c r="H547" s="133"/>
      <c r="J547" s="128"/>
      <c r="M547" s="120"/>
      <c r="N547" s="149"/>
      <c r="W547" s="128">
        <v>11</v>
      </c>
      <c r="AQ547" s="128">
        <v>34</v>
      </c>
      <c r="AR547" s="128">
        <v>11</v>
      </c>
    </row>
    <row r="548" spans="1:44" ht="9.9499999999999993" customHeight="1" x14ac:dyDescent="0.2">
      <c r="A548" s="142"/>
      <c r="B548" s="132"/>
      <c r="C548" s="218"/>
      <c r="D548" s="219"/>
      <c r="E548" s="133"/>
      <c r="F548" s="133"/>
      <c r="G548" s="184"/>
      <c r="H548" s="133"/>
      <c r="J548" s="128"/>
      <c r="M548" s="120"/>
      <c r="N548" s="149"/>
      <c r="W548" s="128">
        <v>11</v>
      </c>
      <c r="AQ548" s="128">
        <v>9</v>
      </c>
      <c r="AR548" s="128">
        <v>35</v>
      </c>
    </row>
    <row r="549" spans="1:44" ht="9.9499999999999993" customHeight="1" x14ac:dyDescent="0.2">
      <c r="A549" s="142"/>
      <c r="B549" s="132"/>
      <c r="C549" s="218"/>
      <c r="D549" s="219"/>
      <c r="E549" s="133"/>
      <c r="F549" s="133"/>
      <c r="G549" s="184"/>
      <c r="H549" s="133"/>
      <c r="J549" s="128"/>
      <c r="M549" s="120"/>
      <c r="N549" s="149"/>
      <c r="W549" s="128">
        <v>32</v>
      </c>
      <c r="AQ549" s="128">
        <v>2</v>
      </c>
      <c r="AR549" s="128">
        <v>23</v>
      </c>
    </row>
    <row r="550" spans="1:44" ht="9.9499999999999993" customHeight="1" x14ac:dyDescent="0.2">
      <c r="A550" s="142"/>
      <c r="B550" s="132"/>
      <c r="C550" s="218"/>
      <c r="D550" s="219"/>
      <c r="E550" s="133"/>
      <c r="F550" s="133"/>
      <c r="G550" s="184"/>
      <c r="H550" s="133"/>
      <c r="J550" s="128"/>
      <c r="M550" s="120"/>
      <c r="N550" s="149"/>
      <c r="W550" s="128">
        <v>8</v>
      </c>
      <c r="AQ550" s="128">
        <v>13</v>
      </c>
      <c r="AR550" s="128">
        <v>10</v>
      </c>
    </row>
    <row r="551" spans="1:44" ht="9.9499999999999993" customHeight="1" x14ac:dyDescent="0.2">
      <c r="A551" s="142"/>
      <c r="B551" s="132"/>
      <c r="C551" s="218"/>
      <c r="D551" s="219"/>
      <c r="E551" s="133"/>
      <c r="F551" s="133"/>
      <c r="G551" s="184"/>
      <c r="H551" s="133"/>
      <c r="J551" s="128"/>
      <c r="M551" s="120"/>
      <c r="N551" s="149"/>
      <c r="W551" s="128">
        <v>30</v>
      </c>
      <c r="AQ551" s="128">
        <v>15</v>
      </c>
      <c r="AR551" s="128">
        <v>17</v>
      </c>
    </row>
    <row r="552" spans="1:44" ht="9.9499999999999993" customHeight="1" x14ac:dyDescent="0.2">
      <c r="A552" s="142"/>
      <c r="B552" s="132"/>
      <c r="C552" s="218"/>
      <c r="D552" s="219"/>
      <c r="E552" s="133"/>
      <c r="F552" s="133"/>
      <c r="G552" s="184"/>
      <c r="H552" s="133"/>
      <c r="J552" s="128"/>
      <c r="M552" s="120"/>
      <c r="N552" s="149"/>
      <c r="W552" s="128">
        <v>6</v>
      </c>
      <c r="AQ552" s="128">
        <v>4</v>
      </c>
      <c r="AR552" s="128">
        <v>12</v>
      </c>
    </row>
    <row r="553" spans="1:44" ht="9.9499999999999993" customHeight="1" x14ac:dyDescent="0.2">
      <c r="A553" s="142"/>
      <c r="B553" s="132"/>
      <c r="C553" s="218"/>
      <c r="D553" s="219"/>
      <c r="E553" s="133"/>
      <c r="F553" s="133"/>
      <c r="G553" s="184"/>
      <c r="H553" s="133"/>
      <c r="J553" s="128"/>
      <c r="M553" s="120"/>
      <c r="N553" s="149"/>
      <c r="W553" s="128">
        <v>12</v>
      </c>
      <c r="AQ553" s="128">
        <v>0</v>
      </c>
      <c r="AR553" s="128">
        <v>22</v>
      </c>
    </row>
    <row r="554" spans="1:44" ht="9.9499999999999993" customHeight="1" x14ac:dyDescent="0.2">
      <c r="A554" s="142"/>
      <c r="B554" s="132"/>
      <c r="C554" s="218"/>
      <c r="D554" s="219"/>
      <c r="E554" s="133"/>
      <c r="F554" s="133"/>
      <c r="G554" s="184"/>
      <c r="H554" s="133"/>
      <c r="J554" s="128"/>
      <c r="M554" s="120"/>
      <c r="N554" s="149"/>
      <c r="W554" s="128">
        <v>27</v>
      </c>
      <c r="AQ554" s="128">
        <v>32</v>
      </c>
      <c r="AR554" s="128">
        <v>21</v>
      </c>
    </row>
    <row r="555" spans="1:44" ht="9.9499999999999993" customHeight="1" x14ac:dyDescent="0.2">
      <c r="A555" s="142"/>
      <c r="B555" s="132"/>
      <c r="C555" s="218"/>
      <c r="D555" s="219"/>
      <c r="E555" s="133"/>
      <c r="F555" s="133"/>
      <c r="G555" s="184"/>
      <c r="H555" s="133"/>
      <c r="J555" s="128"/>
      <c r="M555" s="120"/>
      <c r="N555" s="149"/>
      <c r="W555" s="128">
        <v>25</v>
      </c>
      <c r="AQ555" s="128">
        <v>31</v>
      </c>
      <c r="AR555" s="128">
        <v>27</v>
      </c>
    </row>
    <row r="556" spans="1:44" ht="9.9499999999999993" customHeight="1" x14ac:dyDescent="0.2">
      <c r="A556" s="142"/>
      <c r="B556" s="132"/>
      <c r="C556" s="218"/>
      <c r="D556" s="219"/>
      <c r="E556" s="133"/>
      <c r="F556" s="133"/>
      <c r="G556" s="184"/>
      <c r="H556" s="133"/>
      <c r="J556" s="128"/>
      <c r="M556" s="120"/>
      <c r="N556" s="149"/>
      <c r="W556" s="128">
        <v>8</v>
      </c>
      <c r="AQ556" s="128">
        <v>1</v>
      </c>
      <c r="AR556" s="128">
        <v>4</v>
      </c>
    </row>
    <row r="557" spans="1:44" ht="9.9499999999999993" customHeight="1" x14ac:dyDescent="0.2">
      <c r="A557" s="142"/>
      <c r="B557" s="132"/>
      <c r="C557" s="218"/>
      <c r="D557" s="219"/>
      <c r="E557" s="133"/>
      <c r="F557" s="133"/>
      <c r="G557" s="184"/>
      <c r="H557" s="133"/>
      <c r="J557" s="128"/>
      <c r="M557" s="120"/>
      <c r="N557" s="149"/>
      <c r="W557" s="128">
        <v>34</v>
      </c>
      <c r="AQ557" s="128">
        <v>23</v>
      </c>
      <c r="AR557" s="128">
        <v>7</v>
      </c>
    </row>
    <row r="558" spans="1:44" ht="9.9499999999999993" customHeight="1" x14ac:dyDescent="0.2">
      <c r="A558" s="142"/>
      <c r="B558" s="132"/>
      <c r="C558" s="218"/>
      <c r="D558" s="219"/>
      <c r="E558" s="133"/>
      <c r="F558" s="133"/>
      <c r="G558" s="184"/>
      <c r="H558" s="133"/>
      <c r="J558" s="128"/>
      <c r="M558" s="120"/>
      <c r="N558" s="149"/>
      <c r="W558" s="128">
        <v>32</v>
      </c>
      <c r="AQ558" s="128">
        <v>18</v>
      </c>
      <c r="AR558" s="128">
        <v>21</v>
      </c>
    </row>
    <row r="559" spans="1:44" ht="9.9499999999999993" customHeight="1" x14ac:dyDescent="0.2">
      <c r="A559" s="142"/>
      <c r="B559" s="132"/>
      <c r="C559" s="218"/>
      <c r="D559" s="219"/>
      <c r="E559" s="133"/>
      <c r="F559" s="133"/>
      <c r="G559" s="184"/>
      <c r="H559" s="133"/>
      <c r="J559" s="128"/>
      <c r="M559" s="120"/>
      <c r="N559" s="149"/>
      <c r="W559" s="128">
        <v>35</v>
      </c>
      <c r="AQ559" s="128">
        <v>16</v>
      </c>
      <c r="AR559" s="128">
        <v>1</v>
      </c>
    </row>
    <row r="560" spans="1:44" ht="9.9499999999999993" customHeight="1" x14ac:dyDescent="0.2">
      <c r="A560" s="142"/>
      <c r="B560" s="132"/>
      <c r="C560" s="218"/>
      <c r="D560" s="219"/>
      <c r="E560" s="133"/>
      <c r="F560" s="133"/>
      <c r="G560" s="184"/>
      <c r="H560" s="133"/>
      <c r="J560" s="128"/>
      <c r="M560" s="120"/>
      <c r="N560" s="149"/>
      <c r="W560" s="128">
        <v>24</v>
      </c>
      <c r="AQ560" s="128">
        <v>0</v>
      </c>
      <c r="AR560" s="128">
        <v>6</v>
      </c>
    </row>
    <row r="561" spans="1:44" ht="9.9499999999999993" customHeight="1" x14ac:dyDescent="0.2">
      <c r="A561" s="142"/>
      <c r="B561" s="132"/>
      <c r="C561" s="218"/>
      <c r="D561" s="219"/>
      <c r="E561" s="133"/>
      <c r="F561" s="133"/>
      <c r="G561" s="184"/>
      <c r="H561" s="133"/>
      <c r="J561" s="128"/>
      <c r="M561" s="120"/>
      <c r="N561" s="149"/>
      <c r="W561" s="128">
        <v>7</v>
      </c>
      <c r="AQ561" s="128">
        <v>10</v>
      </c>
      <c r="AR561" s="128">
        <v>9</v>
      </c>
    </row>
    <row r="562" spans="1:44" ht="9.9499999999999993" customHeight="1" x14ac:dyDescent="0.2">
      <c r="A562" s="142"/>
      <c r="B562" s="132"/>
      <c r="C562" s="218"/>
      <c r="D562" s="219"/>
      <c r="E562" s="133"/>
      <c r="F562" s="133"/>
      <c r="G562" s="184"/>
      <c r="H562" s="133"/>
      <c r="J562" s="128"/>
      <c r="M562" s="120"/>
      <c r="N562" s="149"/>
      <c r="W562" s="128">
        <v>25</v>
      </c>
      <c r="AQ562" s="128">
        <v>36</v>
      </c>
      <c r="AR562" s="128">
        <v>4</v>
      </c>
    </row>
    <row r="563" spans="1:44" ht="9.9499999999999993" customHeight="1" x14ac:dyDescent="0.2">
      <c r="A563" s="142"/>
      <c r="B563" s="132"/>
      <c r="C563" s="218"/>
      <c r="D563" s="219"/>
      <c r="E563" s="133"/>
      <c r="F563" s="133"/>
      <c r="G563" s="184"/>
      <c r="H563" s="133"/>
      <c r="J563" s="128"/>
      <c r="M563" s="120"/>
      <c r="N563" s="149"/>
      <c r="W563" s="128">
        <v>14</v>
      </c>
      <c r="AQ563" s="128">
        <v>0</v>
      </c>
      <c r="AR563" s="128">
        <v>8</v>
      </c>
    </row>
    <row r="564" spans="1:44" ht="9.9499999999999993" customHeight="1" x14ac:dyDescent="0.2">
      <c r="A564" s="142"/>
      <c r="B564" s="132"/>
      <c r="C564" s="218"/>
      <c r="D564" s="219"/>
      <c r="E564" s="133"/>
      <c r="F564" s="133"/>
      <c r="G564" s="184"/>
      <c r="H564" s="133"/>
      <c r="J564" s="128"/>
      <c r="M564" s="120"/>
      <c r="N564" s="149"/>
      <c r="W564" s="128">
        <v>27</v>
      </c>
      <c r="AQ564" s="128">
        <v>3</v>
      </c>
      <c r="AR564" s="128">
        <v>19</v>
      </c>
    </row>
    <row r="565" spans="1:44" ht="9.9499999999999993" customHeight="1" x14ac:dyDescent="0.2">
      <c r="A565" s="142"/>
      <c r="B565" s="132"/>
      <c r="C565" s="218"/>
      <c r="D565" s="219"/>
      <c r="E565" s="133"/>
      <c r="F565" s="133"/>
      <c r="G565" s="184"/>
      <c r="H565" s="133"/>
      <c r="J565" s="128"/>
      <c r="M565" s="120"/>
      <c r="N565" s="149"/>
      <c r="AQ565" s="128">
        <v>22</v>
      </c>
      <c r="AR565" s="128">
        <v>8</v>
      </c>
    </row>
    <row r="566" spans="1:44" ht="9.9499999999999993" customHeight="1" x14ac:dyDescent="0.2">
      <c r="A566" s="142"/>
      <c r="B566" s="132"/>
      <c r="C566" s="218"/>
      <c r="D566" s="219"/>
      <c r="E566" s="133"/>
      <c r="F566" s="133"/>
      <c r="G566" s="184"/>
      <c r="H566" s="133"/>
      <c r="J566" s="128"/>
      <c r="M566" s="120"/>
      <c r="N566" s="149"/>
      <c r="AQ566" s="128">
        <v>15</v>
      </c>
      <c r="AR566" s="128">
        <v>3</v>
      </c>
    </row>
    <row r="567" spans="1:44" ht="9.9499999999999993" customHeight="1" x14ac:dyDescent="0.2">
      <c r="A567" s="142"/>
      <c r="B567" s="132"/>
      <c r="C567" s="218"/>
      <c r="D567" s="219"/>
      <c r="E567" s="133"/>
      <c r="F567" s="133"/>
      <c r="G567" s="184"/>
      <c r="H567" s="133"/>
      <c r="J567" s="128"/>
      <c r="M567" s="120"/>
      <c r="N567" s="149"/>
      <c r="AQ567" s="128">
        <v>25</v>
      </c>
      <c r="AR567" s="128">
        <v>34</v>
      </c>
    </row>
    <row r="568" spans="1:44" ht="9.9499999999999993" customHeight="1" x14ac:dyDescent="0.2">
      <c r="A568" s="142"/>
      <c r="B568" s="132"/>
      <c r="C568" s="218"/>
      <c r="D568" s="219"/>
      <c r="E568" s="133"/>
      <c r="F568" s="133"/>
      <c r="G568" s="184"/>
      <c r="H568" s="133"/>
      <c r="J568" s="128"/>
      <c r="M568" s="120"/>
      <c r="N568" s="149"/>
      <c r="AQ568" s="128">
        <v>9</v>
      </c>
      <c r="AR568" s="128">
        <v>32</v>
      </c>
    </row>
    <row r="569" spans="1:44" ht="9.9499999999999993" customHeight="1" x14ac:dyDescent="0.2">
      <c r="A569" s="142"/>
      <c r="B569" s="132"/>
      <c r="C569" s="218"/>
      <c r="D569" s="219"/>
      <c r="E569" s="133"/>
      <c r="F569" s="133"/>
      <c r="G569" s="184"/>
      <c r="H569" s="133"/>
      <c r="J569" s="128"/>
      <c r="M569" s="120"/>
      <c r="N569" s="149"/>
      <c r="AQ569" s="128">
        <v>28</v>
      </c>
      <c r="AR569" s="128">
        <v>29</v>
      </c>
    </row>
    <row r="570" spans="1:44" ht="9.9499999999999993" customHeight="1" x14ac:dyDescent="0.2">
      <c r="A570" s="142"/>
      <c r="B570" s="132"/>
      <c r="C570" s="218"/>
      <c r="D570" s="219"/>
      <c r="E570" s="133"/>
      <c r="F570" s="133"/>
      <c r="G570" s="184"/>
      <c r="H570" s="133"/>
      <c r="J570" s="128"/>
      <c r="M570" s="120"/>
      <c r="N570" s="149"/>
      <c r="AQ570" s="128">
        <v>21</v>
      </c>
      <c r="AR570" s="128">
        <v>23</v>
      </c>
    </row>
    <row r="571" spans="1:44" ht="9.9499999999999993" customHeight="1" x14ac:dyDescent="0.2">
      <c r="A571" s="142"/>
      <c r="B571" s="132"/>
      <c r="C571" s="218"/>
      <c r="D571" s="219"/>
      <c r="E571" s="133"/>
      <c r="F571" s="133"/>
      <c r="G571" s="184"/>
      <c r="H571" s="133"/>
      <c r="J571" s="128"/>
      <c r="M571" s="120"/>
      <c r="N571" s="149"/>
      <c r="AQ571" s="128">
        <v>36</v>
      </c>
      <c r="AR571" s="128">
        <v>22</v>
      </c>
    </row>
    <row r="572" spans="1:44" ht="9.9499999999999993" customHeight="1" x14ac:dyDescent="0.2">
      <c r="A572" s="142"/>
      <c r="B572" s="132"/>
      <c r="C572" s="218"/>
      <c r="D572" s="219"/>
      <c r="E572" s="133"/>
      <c r="F572" s="133"/>
      <c r="G572" s="184"/>
      <c r="H572" s="133"/>
      <c r="J572" s="128"/>
      <c r="M572" s="120"/>
      <c r="N572" s="149"/>
      <c r="AQ572" s="128">
        <v>25</v>
      </c>
      <c r="AR572" s="128">
        <v>10</v>
      </c>
    </row>
    <row r="573" spans="1:44" ht="9.9499999999999993" customHeight="1" x14ac:dyDescent="0.2">
      <c r="A573" s="142"/>
      <c r="B573" s="132"/>
      <c r="C573" s="218"/>
      <c r="D573" s="219"/>
      <c r="E573" s="133"/>
      <c r="F573" s="133"/>
      <c r="G573" s="184"/>
      <c r="H573" s="133"/>
      <c r="J573" s="128"/>
      <c r="M573" s="120"/>
      <c r="N573" s="149"/>
      <c r="AQ573" s="128">
        <v>22</v>
      </c>
      <c r="AR573" s="128">
        <v>30</v>
      </c>
    </row>
    <row r="574" spans="1:44" ht="9.9499999999999993" customHeight="1" x14ac:dyDescent="0.2">
      <c r="A574" s="142"/>
      <c r="B574" s="132"/>
      <c r="C574" s="218"/>
      <c r="D574" s="219"/>
      <c r="E574" s="133"/>
      <c r="F574" s="133"/>
      <c r="G574" s="184"/>
      <c r="H574" s="133"/>
      <c r="J574" s="128"/>
      <c r="M574" s="120"/>
      <c r="N574" s="149"/>
      <c r="AQ574" s="128">
        <v>29</v>
      </c>
      <c r="AR574" s="128">
        <v>25</v>
      </c>
    </row>
    <row r="575" spans="1:44" ht="9.9499999999999993" customHeight="1" x14ac:dyDescent="0.2">
      <c r="A575" s="142"/>
      <c r="B575" s="132"/>
      <c r="C575" s="218"/>
      <c r="D575" s="219"/>
      <c r="E575" s="133"/>
      <c r="F575" s="133"/>
      <c r="G575" s="184"/>
      <c r="H575" s="133"/>
      <c r="J575" s="128"/>
      <c r="M575" s="120"/>
      <c r="N575" s="149"/>
      <c r="AQ575" s="128">
        <v>2</v>
      </c>
      <c r="AR575" s="128">
        <v>27</v>
      </c>
    </row>
    <row r="576" spans="1:44" ht="9.9499999999999993" customHeight="1" x14ac:dyDescent="0.2">
      <c r="A576" s="142"/>
      <c r="B576" s="132"/>
      <c r="C576" s="218"/>
      <c r="D576" s="219"/>
      <c r="E576" s="133"/>
      <c r="F576" s="133"/>
      <c r="G576" s="184"/>
      <c r="H576" s="133"/>
      <c r="J576" s="128"/>
      <c r="M576" s="120"/>
      <c r="N576" s="149"/>
      <c r="AQ576" s="128">
        <v>32</v>
      </c>
      <c r="AR576" s="128">
        <v>15</v>
      </c>
    </row>
    <row r="577" spans="1:44" ht="9.9499999999999993" customHeight="1" x14ac:dyDescent="0.2">
      <c r="A577" s="142"/>
      <c r="B577" s="132"/>
      <c r="C577" s="218"/>
      <c r="D577" s="219"/>
      <c r="E577" s="133"/>
      <c r="F577" s="133"/>
      <c r="G577" s="184"/>
      <c r="H577" s="133"/>
      <c r="J577" s="128"/>
      <c r="M577" s="120"/>
      <c r="N577" s="149"/>
      <c r="AQ577" s="128">
        <v>29</v>
      </c>
      <c r="AR577" s="128">
        <v>19</v>
      </c>
    </row>
    <row r="578" spans="1:44" ht="9.9499999999999993" customHeight="1" x14ac:dyDescent="0.2">
      <c r="A578" s="142"/>
      <c r="B578" s="132"/>
      <c r="C578" s="218"/>
      <c r="D578" s="219"/>
      <c r="E578" s="133"/>
      <c r="F578" s="133"/>
      <c r="G578" s="184"/>
      <c r="H578" s="133"/>
      <c r="J578" s="128"/>
      <c r="M578" s="120"/>
      <c r="N578" s="149"/>
      <c r="AQ578" s="128">
        <v>31</v>
      </c>
      <c r="AR578" s="128">
        <v>18</v>
      </c>
    </row>
    <row r="579" spans="1:44" ht="9.9499999999999993" customHeight="1" x14ac:dyDescent="0.2">
      <c r="A579" s="142"/>
      <c r="B579" s="132"/>
      <c r="C579" s="218"/>
      <c r="D579" s="219"/>
      <c r="E579" s="133"/>
      <c r="F579" s="133"/>
      <c r="G579" s="184"/>
      <c r="H579" s="133"/>
      <c r="J579" s="128"/>
      <c r="M579" s="120"/>
      <c r="N579" s="149"/>
      <c r="AQ579" s="128">
        <v>8</v>
      </c>
      <c r="AR579" s="128">
        <v>25</v>
      </c>
    </row>
    <row r="580" spans="1:44" ht="9.9499999999999993" customHeight="1" x14ac:dyDescent="0.2">
      <c r="A580" s="142"/>
      <c r="B580" s="132"/>
      <c r="C580" s="218"/>
      <c r="D580" s="219"/>
      <c r="E580" s="133"/>
      <c r="F580" s="133"/>
      <c r="G580" s="184"/>
      <c r="H580" s="133"/>
      <c r="J580" s="128"/>
      <c r="M580" s="120"/>
      <c r="N580" s="149"/>
      <c r="AQ580" s="128">
        <v>10</v>
      </c>
      <c r="AR580" s="128">
        <v>17</v>
      </c>
    </row>
    <row r="581" spans="1:44" ht="9.9499999999999993" customHeight="1" x14ac:dyDescent="0.2">
      <c r="A581" s="142"/>
      <c r="B581" s="132"/>
      <c r="C581" s="218"/>
      <c r="D581" s="219"/>
      <c r="E581" s="133"/>
      <c r="F581" s="133"/>
      <c r="G581" s="184"/>
      <c r="H581" s="133"/>
      <c r="J581" s="128"/>
      <c r="M581" s="120"/>
      <c r="N581" s="149"/>
      <c r="AQ581" s="128">
        <v>23</v>
      </c>
      <c r="AR581" s="128">
        <v>19</v>
      </c>
    </row>
    <row r="582" spans="1:44" ht="9.9499999999999993" customHeight="1" x14ac:dyDescent="0.2">
      <c r="A582" s="142"/>
      <c r="B582" s="132"/>
      <c r="C582" s="218"/>
      <c r="D582" s="219"/>
      <c r="E582" s="133"/>
      <c r="F582" s="133"/>
      <c r="G582" s="184"/>
      <c r="H582" s="133"/>
      <c r="J582" s="128"/>
      <c r="M582" s="120"/>
      <c r="N582" s="149"/>
      <c r="AQ582" s="128">
        <v>8</v>
      </c>
      <c r="AR582" s="128">
        <v>20</v>
      </c>
    </row>
    <row r="583" spans="1:44" ht="9.9499999999999993" customHeight="1" x14ac:dyDescent="0.2">
      <c r="A583" s="142"/>
      <c r="B583" s="132"/>
      <c r="C583" s="218"/>
      <c r="D583" s="219"/>
      <c r="E583" s="133"/>
      <c r="F583" s="133"/>
      <c r="G583" s="184"/>
      <c r="H583" s="133"/>
      <c r="J583" s="128"/>
      <c r="M583" s="120"/>
      <c r="N583" s="149"/>
      <c r="AQ583" s="128">
        <v>3</v>
      </c>
      <c r="AR583" s="128">
        <v>14</v>
      </c>
    </row>
    <row r="584" spans="1:44" ht="9.9499999999999993" customHeight="1" x14ac:dyDescent="0.2">
      <c r="A584" s="142"/>
      <c r="B584" s="132"/>
      <c r="C584" s="218"/>
      <c r="D584" s="219"/>
      <c r="E584" s="133"/>
      <c r="F584" s="133"/>
      <c r="G584" s="184"/>
      <c r="H584" s="133"/>
      <c r="J584" s="128"/>
      <c r="M584" s="120"/>
      <c r="N584" s="149"/>
      <c r="AQ584" s="128">
        <v>28</v>
      </c>
      <c r="AR584" s="128">
        <v>35</v>
      </c>
    </row>
    <row r="585" spans="1:44" ht="9.9499999999999993" customHeight="1" x14ac:dyDescent="0.2">
      <c r="A585" s="142"/>
      <c r="B585" s="132"/>
      <c r="C585" s="218"/>
      <c r="D585" s="219"/>
      <c r="E585" s="133"/>
      <c r="F585" s="133"/>
      <c r="G585" s="184"/>
      <c r="H585" s="133"/>
      <c r="J585" s="128"/>
      <c r="M585" s="120"/>
      <c r="N585" s="149"/>
      <c r="AQ585" s="128">
        <v>4</v>
      </c>
      <c r="AR585" s="128">
        <v>11</v>
      </c>
    </row>
    <row r="586" spans="1:44" ht="9.9499999999999993" customHeight="1" x14ac:dyDescent="0.2">
      <c r="A586" s="142"/>
      <c r="B586" s="132"/>
      <c r="C586" s="218"/>
      <c r="D586" s="219"/>
      <c r="E586" s="133"/>
      <c r="F586" s="133"/>
      <c r="G586" s="184"/>
      <c r="H586" s="133"/>
      <c r="J586" s="128"/>
      <c r="M586" s="120"/>
      <c r="N586" s="149"/>
      <c r="AQ586" s="128">
        <v>27</v>
      </c>
      <c r="AR586" s="128">
        <v>18</v>
      </c>
    </row>
    <row r="587" spans="1:44" ht="9.9499999999999993" customHeight="1" x14ac:dyDescent="0.2">
      <c r="A587" s="142"/>
      <c r="B587" s="132"/>
      <c r="C587" s="218"/>
      <c r="D587" s="219"/>
      <c r="E587" s="133"/>
      <c r="F587" s="133"/>
      <c r="G587" s="184"/>
      <c r="H587" s="133"/>
      <c r="J587" s="128"/>
      <c r="M587" s="120"/>
      <c r="N587" s="149"/>
      <c r="AQ587" s="128">
        <v>17</v>
      </c>
      <c r="AR587" s="128">
        <v>26</v>
      </c>
    </row>
    <row r="588" spans="1:44" ht="9.9499999999999993" customHeight="1" x14ac:dyDescent="0.2">
      <c r="A588" s="142"/>
      <c r="B588" s="132"/>
      <c r="C588" s="218"/>
      <c r="D588" s="219"/>
      <c r="E588" s="133"/>
      <c r="F588" s="133"/>
      <c r="G588" s="184"/>
      <c r="H588" s="133"/>
      <c r="J588" s="128"/>
      <c r="M588" s="120"/>
      <c r="N588" s="149"/>
      <c r="AQ588" s="128">
        <v>6</v>
      </c>
      <c r="AR588" s="128">
        <v>8</v>
      </c>
    </row>
    <row r="589" spans="1:44" ht="9.9499999999999993" customHeight="1" x14ac:dyDescent="0.2">
      <c r="A589" s="142"/>
      <c r="B589" s="132"/>
      <c r="C589" s="218"/>
      <c r="D589" s="219"/>
      <c r="E589" s="133"/>
      <c r="F589" s="133"/>
      <c r="G589" s="184"/>
      <c r="H589" s="133"/>
      <c r="J589" s="128"/>
      <c r="M589" s="120"/>
      <c r="N589" s="149"/>
      <c r="AQ589" s="128">
        <v>11</v>
      </c>
      <c r="AR589" s="128">
        <v>9</v>
      </c>
    </row>
    <row r="590" spans="1:44" ht="9.9499999999999993" customHeight="1" x14ac:dyDescent="0.2">
      <c r="A590" s="142"/>
      <c r="B590" s="132"/>
      <c r="C590" s="218"/>
      <c r="D590" s="219"/>
      <c r="E590" s="133"/>
      <c r="F590" s="133"/>
      <c r="G590" s="184"/>
      <c r="H590" s="133"/>
      <c r="J590" s="128"/>
      <c r="M590" s="120"/>
      <c r="N590" s="149"/>
      <c r="AQ590" s="128">
        <v>31</v>
      </c>
      <c r="AR590" s="128">
        <v>23</v>
      </c>
    </row>
    <row r="591" spans="1:44" ht="9.9499999999999993" customHeight="1" x14ac:dyDescent="0.2">
      <c r="A591" s="142"/>
      <c r="B591" s="132"/>
      <c r="C591" s="218"/>
      <c r="D591" s="219"/>
      <c r="E591" s="133"/>
      <c r="F591" s="133"/>
      <c r="G591" s="184"/>
      <c r="H591" s="133"/>
      <c r="J591" s="128"/>
      <c r="M591" s="120"/>
      <c r="N591" s="149"/>
      <c r="AQ591" s="128">
        <v>36</v>
      </c>
      <c r="AR591" s="128">
        <v>22</v>
      </c>
    </row>
    <row r="592" spans="1:44" ht="9.9499999999999993" customHeight="1" x14ac:dyDescent="0.2">
      <c r="A592" s="142"/>
      <c r="B592" s="132"/>
      <c r="C592" s="218"/>
      <c r="D592" s="219"/>
      <c r="E592" s="133"/>
      <c r="F592" s="133"/>
      <c r="G592" s="184"/>
      <c r="H592" s="133"/>
      <c r="J592" s="128"/>
      <c r="M592" s="120"/>
      <c r="N592" s="149"/>
      <c r="AQ592" s="128">
        <v>17</v>
      </c>
      <c r="AR592" s="128">
        <v>3</v>
      </c>
    </row>
    <row r="593" spans="1:44" ht="9.9499999999999993" customHeight="1" x14ac:dyDescent="0.2">
      <c r="A593" s="142"/>
      <c r="B593" s="132"/>
      <c r="C593" s="218"/>
      <c r="D593" s="219"/>
      <c r="E593" s="133"/>
      <c r="F593" s="133"/>
      <c r="G593" s="184"/>
      <c r="H593" s="133"/>
      <c r="J593" s="128"/>
      <c r="M593" s="120"/>
      <c r="N593" s="149"/>
      <c r="AQ593" s="128">
        <v>20</v>
      </c>
      <c r="AR593" s="128">
        <v>15</v>
      </c>
    </row>
    <row r="594" spans="1:44" ht="9.9499999999999993" customHeight="1" x14ac:dyDescent="0.2">
      <c r="A594" s="142"/>
      <c r="B594" s="132"/>
      <c r="C594" s="218"/>
      <c r="D594" s="219"/>
      <c r="E594" s="133"/>
      <c r="F594" s="133"/>
      <c r="G594" s="184"/>
      <c r="H594" s="133"/>
      <c r="J594" s="128"/>
      <c r="M594" s="120"/>
      <c r="N594" s="149"/>
      <c r="AQ594" s="128">
        <v>12</v>
      </c>
      <c r="AR594" s="128">
        <v>5</v>
      </c>
    </row>
    <row r="595" spans="1:44" ht="9.9499999999999993" customHeight="1" x14ac:dyDescent="0.2">
      <c r="A595" s="142"/>
      <c r="B595" s="132"/>
      <c r="C595" s="218"/>
      <c r="D595" s="219"/>
      <c r="E595" s="133"/>
      <c r="F595" s="133"/>
      <c r="G595" s="184"/>
      <c r="H595" s="133"/>
      <c r="J595" s="128"/>
      <c r="M595" s="120"/>
      <c r="N595" s="149"/>
      <c r="AQ595" s="128">
        <v>22</v>
      </c>
      <c r="AR595" s="128">
        <v>33</v>
      </c>
    </row>
    <row r="596" spans="1:44" ht="9.9499999999999993" customHeight="1" x14ac:dyDescent="0.2">
      <c r="A596" s="142"/>
      <c r="B596" s="132"/>
      <c r="C596" s="218"/>
      <c r="D596" s="219"/>
      <c r="E596" s="133"/>
      <c r="F596" s="133"/>
      <c r="G596" s="184"/>
      <c r="H596" s="133"/>
      <c r="J596" s="128"/>
      <c r="M596" s="120"/>
      <c r="N596" s="149"/>
      <c r="AQ596" s="128">
        <v>5</v>
      </c>
      <c r="AR596" s="128">
        <v>11</v>
      </c>
    </row>
    <row r="597" spans="1:44" ht="9.9499999999999993" customHeight="1" x14ac:dyDescent="0.2">
      <c r="A597" s="142"/>
      <c r="B597" s="132"/>
      <c r="C597" s="218"/>
      <c r="D597" s="219"/>
      <c r="E597" s="133"/>
      <c r="F597" s="133"/>
      <c r="G597" s="184"/>
      <c r="H597" s="133"/>
      <c r="J597" s="128"/>
      <c r="M597" s="120"/>
      <c r="N597" s="149"/>
      <c r="AQ597" s="128">
        <v>24</v>
      </c>
      <c r="AR597" s="128">
        <v>5</v>
      </c>
    </row>
    <row r="598" spans="1:44" ht="9.9499999999999993" customHeight="1" x14ac:dyDescent="0.2">
      <c r="A598" s="142"/>
      <c r="B598" s="132"/>
      <c r="C598" s="218"/>
      <c r="D598" s="219"/>
      <c r="E598" s="133"/>
      <c r="F598" s="133"/>
      <c r="G598" s="184"/>
      <c r="H598" s="133"/>
      <c r="J598" s="128"/>
      <c r="M598" s="120"/>
      <c r="N598" s="149"/>
      <c r="AQ598" s="128">
        <v>16</v>
      </c>
      <c r="AR598" s="128">
        <v>6</v>
      </c>
    </row>
    <row r="599" spans="1:44" ht="9.9499999999999993" customHeight="1" x14ac:dyDescent="0.2">
      <c r="A599" s="142"/>
      <c r="B599" s="132"/>
      <c r="C599" s="218"/>
      <c r="D599" s="219"/>
      <c r="E599" s="133"/>
      <c r="F599" s="133"/>
      <c r="G599" s="184"/>
      <c r="H599" s="133"/>
      <c r="J599" s="128"/>
      <c r="M599" s="120"/>
      <c r="N599" s="149"/>
      <c r="AQ599" s="128">
        <v>24</v>
      </c>
      <c r="AR599" s="128">
        <v>15</v>
      </c>
    </row>
    <row r="600" spans="1:44" ht="9.9499999999999993" customHeight="1" x14ac:dyDescent="0.2">
      <c r="A600" s="142"/>
      <c r="B600" s="132"/>
      <c r="C600" s="218"/>
      <c r="D600" s="219"/>
      <c r="E600" s="133"/>
      <c r="F600" s="133"/>
      <c r="G600" s="184"/>
      <c r="H600" s="133"/>
      <c r="J600" s="128"/>
      <c r="M600" s="120"/>
      <c r="N600" s="149"/>
      <c r="AQ600" s="128">
        <v>9</v>
      </c>
      <c r="AR600" s="128">
        <v>34</v>
      </c>
    </row>
    <row r="601" spans="1:44" ht="9.9499999999999993" customHeight="1" x14ac:dyDescent="0.2">
      <c r="A601" s="142"/>
      <c r="B601" s="132"/>
      <c r="C601" s="218"/>
      <c r="D601" s="219"/>
      <c r="E601" s="133"/>
      <c r="F601" s="133"/>
      <c r="G601" s="184"/>
      <c r="H601" s="133"/>
      <c r="J601" s="128"/>
      <c r="M601" s="120"/>
      <c r="N601" s="149"/>
      <c r="AQ601" s="128">
        <v>33</v>
      </c>
      <c r="AR601" s="128">
        <v>25</v>
      </c>
    </row>
    <row r="602" spans="1:44" ht="9.9499999999999993" customHeight="1" x14ac:dyDescent="0.2">
      <c r="A602" s="142"/>
      <c r="B602" s="132"/>
      <c r="C602" s="218"/>
      <c r="D602" s="219"/>
      <c r="E602" s="133"/>
      <c r="F602" s="133"/>
      <c r="G602" s="184"/>
      <c r="H602" s="133"/>
      <c r="J602" s="128"/>
      <c r="M602" s="120"/>
      <c r="N602" s="149"/>
      <c r="AQ602" s="128">
        <v>26</v>
      </c>
      <c r="AR602" s="128">
        <v>33</v>
      </c>
    </row>
    <row r="603" spans="1:44" ht="9.9499999999999993" customHeight="1" x14ac:dyDescent="0.2">
      <c r="A603" s="142"/>
      <c r="B603" s="132"/>
      <c r="C603" s="218"/>
      <c r="D603" s="219"/>
      <c r="E603" s="133"/>
      <c r="F603" s="133"/>
      <c r="G603" s="184"/>
      <c r="H603" s="133"/>
      <c r="J603" s="128"/>
      <c r="M603" s="120"/>
      <c r="N603" s="149"/>
      <c r="AQ603" s="128">
        <v>19</v>
      </c>
      <c r="AR603" s="128">
        <v>26</v>
      </c>
    </row>
    <row r="604" spans="1:44" ht="9.9499999999999993" customHeight="1" x14ac:dyDescent="0.2">
      <c r="A604" s="142"/>
      <c r="B604" s="132"/>
      <c r="C604" s="218"/>
      <c r="D604" s="219"/>
      <c r="E604" s="133"/>
      <c r="F604" s="133"/>
      <c r="G604" s="184"/>
      <c r="H604" s="133"/>
      <c r="J604" s="128"/>
      <c r="M604" s="120"/>
      <c r="N604" s="149"/>
      <c r="AQ604" s="128">
        <v>9</v>
      </c>
      <c r="AR604" s="128">
        <v>13</v>
      </c>
    </row>
    <row r="605" spans="1:44" ht="9.9499999999999993" customHeight="1" x14ac:dyDescent="0.2">
      <c r="A605" s="142"/>
      <c r="B605" s="132"/>
      <c r="C605" s="218"/>
      <c r="D605" s="219"/>
      <c r="E605" s="133"/>
      <c r="F605" s="133"/>
      <c r="G605" s="184"/>
      <c r="H605" s="133"/>
      <c r="J605" s="128"/>
      <c r="M605" s="120"/>
      <c r="N605" s="149"/>
      <c r="AQ605" s="128">
        <v>18</v>
      </c>
      <c r="AR605" s="128">
        <v>26</v>
      </c>
    </row>
    <row r="606" spans="1:44" ht="9.9499999999999993" customHeight="1" x14ac:dyDescent="0.2">
      <c r="A606" s="142"/>
      <c r="B606" s="132"/>
      <c r="C606" s="218"/>
      <c r="D606" s="219"/>
      <c r="E606" s="133"/>
      <c r="F606" s="133"/>
      <c r="G606" s="184"/>
      <c r="H606" s="133"/>
      <c r="J606" s="128"/>
      <c r="M606" s="120"/>
      <c r="N606" s="149"/>
      <c r="AQ606" s="128">
        <v>8</v>
      </c>
      <c r="AR606" s="128">
        <v>5</v>
      </c>
    </row>
    <row r="607" spans="1:44" ht="9.9499999999999993" customHeight="1" x14ac:dyDescent="0.2">
      <c r="A607" s="142"/>
      <c r="B607" s="132"/>
      <c r="C607" s="218"/>
      <c r="D607" s="219"/>
      <c r="E607" s="133"/>
      <c r="F607" s="133"/>
      <c r="G607" s="184"/>
      <c r="H607" s="133"/>
      <c r="J607" s="128"/>
      <c r="M607" s="120"/>
      <c r="N607" s="149"/>
      <c r="AQ607" s="128">
        <v>19</v>
      </c>
      <c r="AR607" s="128">
        <v>1</v>
      </c>
    </row>
    <row r="608" spans="1:44" ht="9.9499999999999993" customHeight="1" x14ac:dyDescent="0.2">
      <c r="A608" s="142"/>
      <c r="B608" s="132"/>
      <c r="C608" s="218"/>
      <c r="D608" s="219"/>
      <c r="E608" s="133"/>
      <c r="F608" s="133"/>
      <c r="G608" s="184"/>
      <c r="H608" s="133"/>
      <c r="J608" s="128"/>
      <c r="M608" s="120"/>
      <c r="N608" s="149"/>
      <c r="AQ608" s="128">
        <v>13</v>
      </c>
      <c r="AR608" s="128">
        <v>28</v>
      </c>
    </row>
    <row r="609" spans="1:44" ht="9.9499999999999993" customHeight="1" x14ac:dyDescent="0.2">
      <c r="A609" s="142"/>
      <c r="B609" s="132"/>
      <c r="C609" s="218"/>
      <c r="D609" s="219"/>
      <c r="E609" s="133"/>
      <c r="F609" s="133"/>
      <c r="G609" s="184"/>
      <c r="H609" s="133"/>
      <c r="J609" s="128"/>
      <c r="M609" s="120"/>
      <c r="N609" s="149"/>
      <c r="AQ609" s="128">
        <v>28</v>
      </c>
      <c r="AR609" s="128">
        <v>21</v>
      </c>
    </row>
    <row r="610" spans="1:44" ht="9.9499999999999993" customHeight="1" x14ac:dyDescent="0.2">
      <c r="A610" s="142"/>
      <c r="B610" s="132"/>
      <c r="C610" s="218"/>
      <c r="D610" s="219"/>
      <c r="E610" s="133"/>
      <c r="F610" s="133"/>
      <c r="G610" s="184"/>
      <c r="H610" s="133"/>
      <c r="J610" s="128"/>
      <c r="M610" s="120"/>
      <c r="N610" s="149"/>
      <c r="AQ610" s="128">
        <v>18</v>
      </c>
      <c r="AR610" s="128">
        <v>0</v>
      </c>
    </row>
    <row r="611" spans="1:44" ht="9.9499999999999993" customHeight="1" x14ac:dyDescent="0.2">
      <c r="A611" s="142"/>
      <c r="B611" s="132"/>
      <c r="C611" s="218"/>
      <c r="D611" s="219"/>
      <c r="E611" s="133"/>
      <c r="F611" s="133"/>
      <c r="G611" s="184"/>
      <c r="H611" s="133"/>
      <c r="J611" s="128"/>
      <c r="M611" s="120"/>
      <c r="N611" s="149"/>
      <c r="AQ611" s="128">
        <v>34</v>
      </c>
      <c r="AR611" s="128">
        <v>20</v>
      </c>
    </row>
    <row r="612" spans="1:44" ht="9.9499999999999993" customHeight="1" x14ac:dyDescent="0.2">
      <c r="A612" s="142"/>
      <c r="B612" s="132"/>
      <c r="C612" s="218"/>
      <c r="D612" s="219"/>
      <c r="E612" s="133"/>
      <c r="F612" s="133"/>
      <c r="G612" s="184"/>
      <c r="H612" s="133"/>
      <c r="J612" s="128"/>
      <c r="M612" s="120"/>
      <c r="N612" s="149"/>
      <c r="AQ612" s="128">
        <v>28</v>
      </c>
      <c r="AR612" s="128">
        <v>25</v>
      </c>
    </row>
    <row r="613" spans="1:44" ht="9.9499999999999993" customHeight="1" x14ac:dyDescent="0.2">
      <c r="A613" s="142"/>
      <c r="B613" s="132"/>
      <c r="C613" s="218"/>
      <c r="D613" s="219"/>
      <c r="E613" s="133"/>
      <c r="F613" s="133"/>
      <c r="G613" s="184"/>
      <c r="H613" s="133"/>
      <c r="J613" s="128"/>
      <c r="M613" s="120"/>
      <c r="N613" s="149"/>
      <c r="AQ613" s="128">
        <v>20</v>
      </c>
      <c r="AR613" s="128">
        <v>33</v>
      </c>
    </row>
    <row r="614" spans="1:44" ht="9.9499999999999993" customHeight="1" x14ac:dyDescent="0.2">
      <c r="A614" s="142"/>
      <c r="B614" s="132"/>
      <c r="C614" s="218"/>
      <c r="D614" s="219"/>
      <c r="E614" s="133"/>
      <c r="F614" s="133"/>
      <c r="G614" s="184"/>
      <c r="H614" s="133"/>
      <c r="J614" s="128"/>
      <c r="M614" s="120"/>
      <c r="N614" s="149"/>
      <c r="AQ614" s="128">
        <v>7</v>
      </c>
      <c r="AR614" s="128">
        <v>15</v>
      </c>
    </row>
    <row r="615" spans="1:44" ht="9.9499999999999993" customHeight="1" x14ac:dyDescent="0.2">
      <c r="A615" s="142"/>
      <c r="B615" s="132"/>
      <c r="C615" s="218"/>
      <c r="D615" s="219"/>
      <c r="E615" s="133"/>
      <c r="F615" s="133"/>
      <c r="G615" s="184"/>
      <c r="H615" s="133"/>
      <c r="J615" s="128"/>
      <c r="M615" s="120"/>
      <c r="N615" s="149"/>
      <c r="AQ615" s="128">
        <v>6</v>
      </c>
      <c r="AR615" s="128">
        <v>16</v>
      </c>
    </row>
    <row r="616" spans="1:44" ht="9.9499999999999993" customHeight="1" x14ac:dyDescent="0.2">
      <c r="A616" s="142"/>
      <c r="B616" s="132"/>
      <c r="C616" s="218"/>
      <c r="D616" s="219"/>
      <c r="E616" s="133"/>
      <c r="F616" s="133"/>
      <c r="G616" s="184"/>
      <c r="H616" s="133"/>
      <c r="J616" s="128"/>
      <c r="M616" s="120"/>
      <c r="N616" s="149"/>
      <c r="AQ616" s="128">
        <v>23</v>
      </c>
      <c r="AR616" s="128">
        <v>25</v>
      </c>
    </row>
    <row r="617" spans="1:44" ht="9.9499999999999993" customHeight="1" x14ac:dyDescent="0.2">
      <c r="A617" s="142"/>
      <c r="B617" s="132"/>
      <c r="C617" s="218"/>
      <c r="D617" s="219"/>
      <c r="E617" s="133"/>
      <c r="F617" s="133"/>
      <c r="G617" s="184"/>
      <c r="H617" s="133"/>
      <c r="J617" s="128"/>
      <c r="M617" s="120"/>
      <c r="N617" s="149"/>
      <c r="AQ617" s="128">
        <v>22</v>
      </c>
      <c r="AR617" s="128">
        <v>31</v>
      </c>
    </row>
    <row r="618" spans="1:44" ht="9.9499999999999993" customHeight="1" x14ac:dyDescent="0.2">
      <c r="A618" s="142"/>
      <c r="B618" s="132"/>
      <c r="C618" s="218"/>
      <c r="D618" s="219"/>
      <c r="E618" s="133"/>
      <c r="F618" s="133"/>
      <c r="G618" s="184"/>
      <c r="H618" s="133"/>
      <c r="J618" s="128"/>
      <c r="M618" s="120"/>
      <c r="N618" s="149"/>
      <c r="AQ618" s="128">
        <v>12</v>
      </c>
      <c r="AR618" s="128">
        <v>1</v>
      </c>
    </row>
    <row r="619" spans="1:44" ht="9.9499999999999993" customHeight="1" x14ac:dyDescent="0.2">
      <c r="A619" s="142"/>
      <c r="B619" s="132"/>
      <c r="C619" s="218"/>
      <c r="D619" s="219"/>
      <c r="E619" s="133"/>
      <c r="F619" s="133"/>
      <c r="G619" s="184"/>
      <c r="H619" s="133"/>
      <c r="J619" s="128"/>
      <c r="M619" s="120"/>
      <c r="N619" s="149"/>
      <c r="AQ619" s="128">
        <v>12</v>
      </c>
      <c r="AR619" s="128">
        <v>18</v>
      </c>
    </row>
    <row r="620" spans="1:44" ht="9.9499999999999993" customHeight="1" x14ac:dyDescent="0.2">
      <c r="A620" s="142"/>
      <c r="B620" s="132"/>
      <c r="C620" s="218"/>
      <c r="D620" s="219"/>
      <c r="E620" s="133"/>
      <c r="F620" s="133"/>
      <c r="G620" s="184"/>
      <c r="H620" s="133"/>
      <c r="J620" s="128"/>
      <c r="M620" s="120"/>
      <c r="N620" s="149"/>
      <c r="AQ620" s="128">
        <v>8</v>
      </c>
      <c r="AR620" s="128">
        <v>29</v>
      </c>
    </row>
    <row r="621" spans="1:44" ht="9.9499999999999993" customHeight="1" x14ac:dyDescent="0.2">
      <c r="A621" s="142"/>
      <c r="B621" s="132"/>
      <c r="C621" s="218"/>
      <c r="D621" s="219"/>
      <c r="E621" s="133"/>
      <c r="F621" s="133"/>
      <c r="G621" s="184"/>
      <c r="H621" s="133"/>
      <c r="J621" s="128"/>
      <c r="M621" s="120"/>
      <c r="N621" s="149"/>
      <c r="AQ621" s="128">
        <v>15</v>
      </c>
      <c r="AR621" s="128">
        <v>0</v>
      </c>
    </row>
    <row r="622" spans="1:44" ht="9.9499999999999993" customHeight="1" x14ac:dyDescent="0.2">
      <c r="A622" s="142"/>
      <c r="B622" s="132"/>
      <c r="C622" s="218"/>
      <c r="D622" s="219"/>
      <c r="E622" s="133"/>
      <c r="F622" s="133"/>
      <c r="G622" s="184"/>
      <c r="H622" s="133"/>
      <c r="J622" s="128"/>
      <c r="M622" s="120"/>
      <c r="N622" s="149"/>
      <c r="AQ622" s="128">
        <v>25</v>
      </c>
      <c r="AR622" s="128">
        <v>2</v>
      </c>
    </row>
    <row r="623" spans="1:44" ht="9.9499999999999993" customHeight="1" x14ac:dyDescent="0.2">
      <c r="A623" s="142"/>
      <c r="B623" s="132"/>
      <c r="C623" s="218"/>
      <c r="D623" s="219"/>
      <c r="E623" s="133"/>
      <c r="F623" s="133"/>
      <c r="G623" s="184"/>
      <c r="H623" s="133"/>
      <c r="J623" s="128"/>
      <c r="M623" s="120"/>
      <c r="N623" s="149"/>
      <c r="AQ623" s="128">
        <v>2</v>
      </c>
      <c r="AR623" s="128">
        <v>3</v>
      </c>
    </row>
    <row r="624" spans="1:44" ht="9.9499999999999993" customHeight="1" x14ac:dyDescent="0.2">
      <c r="A624" s="142"/>
      <c r="B624" s="132"/>
      <c r="C624" s="218"/>
      <c r="D624" s="219"/>
      <c r="E624" s="133"/>
      <c r="F624" s="133"/>
      <c r="G624" s="184"/>
      <c r="H624" s="133"/>
      <c r="J624" s="128"/>
      <c r="M624" s="120"/>
      <c r="N624" s="149"/>
      <c r="AQ624" s="128">
        <v>25</v>
      </c>
      <c r="AR624" s="128">
        <v>27</v>
      </c>
    </row>
    <row r="625" spans="1:44" ht="9.9499999999999993" customHeight="1" x14ac:dyDescent="0.2">
      <c r="A625" s="142"/>
      <c r="B625" s="132"/>
      <c r="C625" s="218"/>
      <c r="D625" s="219"/>
      <c r="E625" s="133"/>
      <c r="F625" s="133"/>
      <c r="G625" s="184"/>
      <c r="H625" s="133"/>
      <c r="J625" s="128"/>
      <c r="M625" s="120"/>
      <c r="N625" s="149"/>
      <c r="AQ625" s="128">
        <v>20</v>
      </c>
      <c r="AR625" s="128">
        <v>21</v>
      </c>
    </row>
    <row r="626" spans="1:44" ht="9.9499999999999993" customHeight="1" x14ac:dyDescent="0.2">
      <c r="A626" s="142"/>
      <c r="B626" s="132"/>
      <c r="C626" s="218"/>
      <c r="D626" s="219"/>
      <c r="E626" s="133"/>
      <c r="F626" s="133"/>
      <c r="G626" s="184"/>
      <c r="H626" s="133"/>
      <c r="J626" s="128"/>
      <c r="M626" s="120"/>
      <c r="N626" s="149"/>
      <c r="AQ626" s="128">
        <v>29</v>
      </c>
      <c r="AR626" s="128">
        <v>34</v>
      </c>
    </row>
    <row r="627" spans="1:44" ht="9.9499999999999993" customHeight="1" x14ac:dyDescent="0.2">
      <c r="A627" s="142"/>
      <c r="B627" s="132"/>
      <c r="C627" s="218"/>
      <c r="D627" s="219"/>
      <c r="E627" s="133"/>
      <c r="F627" s="133"/>
      <c r="G627" s="184"/>
      <c r="H627" s="133"/>
      <c r="J627" s="128"/>
      <c r="M627" s="120"/>
      <c r="N627" s="149"/>
      <c r="AQ627" s="128">
        <v>2</v>
      </c>
      <c r="AR627" s="128">
        <v>35</v>
      </c>
    </row>
    <row r="628" spans="1:44" ht="9.9499999999999993" customHeight="1" x14ac:dyDescent="0.2">
      <c r="A628" s="142"/>
      <c r="B628" s="132"/>
      <c r="C628" s="218"/>
      <c r="D628" s="219"/>
      <c r="E628" s="133"/>
      <c r="F628" s="133"/>
      <c r="G628" s="184"/>
      <c r="H628" s="133"/>
      <c r="J628" s="128"/>
      <c r="M628" s="120"/>
      <c r="N628" s="149"/>
      <c r="AQ628" s="128">
        <v>18</v>
      </c>
      <c r="AR628" s="128">
        <v>3</v>
      </c>
    </row>
    <row r="629" spans="1:44" ht="9.9499999999999993" customHeight="1" x14ac:dyDescent="0.2">
      <c r="A629" s="142"/>
      <c r="B629" s="132"/>
      <c r="C629" s="218"/>
      <c r="D629" s="219"/>
      <c r="E629" s="133"/>
      <c r="F629" s="133"/>
      <c r="G629" s="184"/>
      <c r="H629" s="133"/>
      <c r="J629" s="128"/>
      <c r="M629" s="120"/>
      <c r="N629" s="149"/>
      <c r="AQ629" s="128">
        <v>12</v>
      </c>
      <c r="AR629" s="128">
        <v>8</v>
      </c>
    </row>
    <row r="630" spans="1:44" ht="9.9499999999999993" customHeight="1" x14ac:dyDescent="0.2">
      <c r="A630" s="142"/>
      <c r="B630" s="132"/>
      <c r="C630" s="218"/>
      <c r="D630" s="219"/>
      <c r="E630" s="133"/>
      <c r="F630" s="133"/>
      <c r="G630" s="184"/>
      <c r="H630" s="133"/>
      <c r="J630" s="128"/>
      <c r="M630" s="120"/>
      <c r="N630" s="149"/>
      <c r="AQ630" s="128">
        <v>14</v>
      </c>
      <c r="AR630" s="128">
        <v>7</v>
      </c>
    </row>
    <row r="631" spans="1:44" ht="9.9499999999999993" customHeight="1" x14ac:dyDescent="0.2">
      <c r="A631" s="142"/>
      <c r="B631" s="132"/>
      <c r="C631" s="218"/>
      <c r="D631" s="219"/>
      <c r="E631" s="133"/>
      <c r="F631" s="133"/>
      <c r="G631" s="184"/>
      <c r="H631" s="133"/>
      <c r="J631" s="128"/>
      <c r="M631" s="120"/>
      <c r="N631" s="149"/>
      <c r="AQ631" s="128">
        <v>32</v>
      </c>
      <c r="AR631" s="128">
        <v>13</v>
      </c>
    </row>
    <row r="632" spans="1:44" ht="9.9499999999999993" customHeight="1" x14ac:dyDescent="0.2">
      <c r="A632" s="142"/>
      <c r="B632" s="132"/>
      <c r="C632" s="218"/>
      <c r="D632" s="219"/>
      <c r="E632" s="133"/>
      <c r="F632" s="133"/>
      <c r="G632" s="184"/>
      <c r="H632" s="133"/>
      <c r="J632" s="128"/>
      <c r="M632" s="120"/>
      <c r="N632" s="149"/>
      <c r="AQ632" s="128">
        <v>31</v>
      </c>
      <c r="AR632" s="128">
        <v>14</v>
      </c>
    </row>
    <row r="633" spans="1:44" ht="9.9499999999999993" customHeight="1" x14ac:dyDescent="0.2">
      <c r="A633" s="142"/>
      <c r="B633" s="132"/>
      <c r="C633" s="218"/>
      <c r="D633" s="219"/>
      <c r="E633" s="133"/>
      <c r="F633" s="133"/>
      <c r="G633" s="184"/>
      <c r="H633" s="133"/>
      <c r="J633" s="128"/>
      <c r="M633" s="120"/>
      <c r="N633" s="149"/>
      <c r="AQ633" s="128">
        <v>34</v>
      </c>
      <c r="AR633" s="128">
        <v>17</v>
      </c>
    </row>
    <row r="634" spans="1:44" ht="9.9499999999999993" customHeight="1" x14ac:dyDescent="0.2">
      <c r="A634" s="142"/>
      <c r="B634" s="132"/>
      <c r="C634" s="218"/>
      <c r="D634" s="219"/>
      <c r="E634" s="133"/>
      <c r="F634" s="133"/>
      <c r="G634" s="184"/>
      <c r="H634" s="133"/>
      <c r="J634" s="128"/>
      <c r="M634" s="120"/>
      <c r="N634" s="149"/>
      <c r="AQ634" s="128">
        <v>28</v>
      </c>
      <c r="AR634" s="128">
        <v>19</v>
      </c>
    </row>
    <row r="635" spans="1:44" ht="9.9499999999999993" customHeight="1" x14ac:dyDescent="0.2">
      <c r="A635" s="142"/>
      <c r="B635" s="132"/>
      <c r="C635" s="218"/>
      <c r="D635" s="219"/>
      <c r="E635" s="133"/>
      <c r="F635" s="133"/>
      <c r="G635" s="184"/>
      <c r="H635" s="133"/>
      <c r="J635" s="128"/>
      <c r="M635" s="120"/>
      <c r="N635" s="149"/>
      <c r="AQ635" s="128">
        <v>31</v>
      </c>
      <c r="AR635" s="128">
        <v>7</v>
      </c>
    </row>
    <row r="636" spans="1:44" ht="9.9499999999999993" customHeight="1" x14ac:dyDescent="0.2">
      <c r="A636" s="142"/>
      <c r="B636" s="132"/>
      <c r="C636" s="218"/>
      <c r="D636" s="219"/>
      <c r="E636" s="133"/>
      <c r="F636" s="133"/>
      <c r="G636" s="184"/>
      <c r="H636" s="133"/>
      <c r="J636" s="128"/>
      <c r="M636" s="120"/>
      <c r="N636" s="149"/>
      <c r="AQ636" s="128">
        <v>34</v>
      </c>
      <c r="AR636" s="128">
        <v>21</v>
      </c>
    </row>
    <row r="637" spans="1:44" ht="9.9499999999999993" customHeight="1" x14ac:dyDescent="0.2">
      <c r="A637" s="142"/>
      <c r="B637" s="132"/>
      <c r="C637" s="218"/>
      <c r="D637" s="219"/>
      <c r="E637" s="133"/>
      <c r="F637" s="133"/>
      <c r="G637" s="184"/>
      <c r="H637" s="133"/>
      <c r="J637" s="128"/>
      <c r="M637" s="120"/>
      <c r="N637" s="149"/>
      <c r="AQ637" s="128">
        <v>23</v>
      </c>
      <c r="AR637" s="128">
        <v>30</v>
      </c>
    </row>
    <row r="638" spans="1:44" ht="9.9499999999999993" customHeight="1" x14ac:dyDescent="0.2">
      <c r="A638" s="142"/>
      <c r="B638" s="132"/>
      <c r="C638" s="218"/>
      <c r="D638" s="219"/>
      <c r="E638" s="133"/>
      <c r="F638" s="133"/>
      <c r="G638" s="184"/>
      <c r="H638" s="133"/>
      <c r="J638" s="128"/>
      <c r="M638" s="120"/>
      <c r="N638" s="149"/>
      <c r="AQ638" s="128">
        <v>7</v>
      </c>
      <c r="AR638" s="128">
        <v>21</v>
      </c>
    </row>
    <row r="639" spans="1:44" ht="9.9499999999999993" customHeight="1" x14ac:dyDescent="0.2">
      <c r="A639" s="142"/>
      <c r="B639" s="132"/>
      <c r="C639" s="218"/>
      <c r="D639" s="219"/>
      <c r="E639" s="133"/>
      <c r="F639" s="133"/>
      <c r="G639" s="184"/>
      <c r="H639" s="133"/>
      <c r="J639" s="128"/>
      <c r="M639" s="120"/>
      <c r="N639" s="149"/>
      <c r="AQ639" s="128">
        <v>32</v>
      </c>
      <c r="AR639" s="128">
        <v>20</v>
      </c>
    </row>
    <row r="640" spans="1:44" ht="9.9499999999999993" customHeight="1" x14ac:dyDescent="0.2">
      <c r="A640" s="142"/>
      <c r="B640" s="132"/>
      <c r="C640" s="218"/>
      <c r="D640" s="219"/>
      <c r="E640" s="133"/>
      <c r="F640" s="133"/>
      <c r="G640" s="184"/>
      <c r="H640" s="133"/>
      <c r="J640" s="128"/>
      <c r="M640" s="120"/>
      <c r="N640" s="149"/>
      <c r="AQ640" s="128">
        <v>36</v>
      </c>
      <c r="AR640" s="128">
        <v>5</v>
      </c>
    </row>
    <row r="641" spans="1:44" ht="9.9499999999999993" customHeight="1" x14ac:dyDescent="0.2">
      <c r="A641" s="142"/>
      <c r="B641" s="132"/>
      <c r="C641" s="218"/>
      <c r="D641" s="219"/>
      <c r="E641" s="133"/>
      <c r="F641" s="133"/>
      <c r="G641" s="184"/>
      <c r="H641" s="133"/>
      <c r="J641" s="128"/>
      <c r="M641" s="120"/>
      <c r="N641" s="149"/>
      <c r="AQ641" s="128">
        <v>24</v>
      </c>
      <c r="AR641" s="128">
        <v>11</v>
      </c>
    </row>
    <row r="642" spans="1:44" ht="9.9499999999999993" customHeight="1" x14ac:dyDescent="0.2">
      <c r="A642" s="142"/>
      <c r="B642" s="132"/>
      <c r="C642" s="218"/>
      <c r="D642" s="219"/>
      <c r="E642" s="133"/>
      <c r="F642" s="133"/>
      <c r="G642" s="184"/>
      <c r="H642" s="133"/>
      <c r="J642" s="128"/>
      <c r="M642" s="120"/>
      <c r="N642" s="149"/>
      <c r="AQ642" s="128">
        <v>2</v>
      </c>
      <c r="AR642" s="128">
        <v>16</v>
      </c>
    </row>
    <row r="643" spans="1:44" ht="9.9499999999999993" customHeight="1" x14ac:dyDescent="0.2">
      <c r="A643" s="142"/>
      <c r="B643" s="132"/>
      <c r="C643" s="218"/>
      <c r="D643" s="219"/>
      <c r="E643" s="133"/>
      <c r="F643" s="133"/>
      <c r="G643" s="184"/>
      <c r="H643" s="133"/>
      <c r="J643" s="128"/>
      <c r="M643" s="120"/>
      <c r="N643" s="149"/>
      <c r="AQ643" s="128">
        <v>17</v>
      </c>
      <c r="AR643" s="128">
        <v>12</v>
      </c>
    </row>
    <row r="644" spans="1:44" ht="9.9499999999999993" customHeight="1" x14ac:dyDescent="0.2">
      <c r="A644" s="142"/>
      <c r="B644" s="132"/>
      <c r="C644" s="218"/>
      <c r="D644" s="219"/>
      <c r="E644" s="133"/>
      <c r="F644" s="133"/>
      <c r="G644" s="184"/>
      <c r="H644" s="133"/>
      <c r="J644" s="128"/>
      <c r="M644" s="120"/>
      <c r="N644" s="149"/>
      <c r="AQ644" s="128">
        <v>26</v>
      </c>
      <c r="AR644" s="128">
        <v>22</v>
      </c>
    </row>
    <row r="645" spans="1:44" ht="9.9499999999999993" customHeight="1" x14ac:dyDescent="0.2">
      <c r="A645" s="142"/>
      <c r="B645" s="132"/>
      <c r="C645" s="218"/>
      <c r="D645" s="219"/>
      <c r="E645" s="133"/>
      <c r="F645" s="133"/>
      <c r="G645" s="184"/>
      <c r="H645" s="133"/>
      <c r="J645" s="128"/>
      <c r="M645" s="120"/>
      <c r="N645" s="149"/>
      <c r="AQ645" s="128">
        <v>33</v>
      </c>
      <c r="AR645" s="128">
        <v>31</v>
      </c>
    </row>
    <row r="646" spans="1:44" ht="9.9499999999999993" customHeight="1" x14ac:dyDescent="0.2">
      <c r="A646" s="142"/>
      <c r="B646" s="132"/>
      <c r="C646" s="218"/>
      <c r="D646" s="219"/>
      <c r="E646" s="133"/>
      <c r="F646" s="133"/>
      <c r="G646" s="184"/>
      <c r="H646" s="133"/>
      <c r="J646" s="128"/>
      <c r="M646" s="120"/>
      <c r="N646" s="149"/>
      <c r="AQ646" s="128">
        <v>11</v>
      </c>
      <c r="AR646" s="128">
        <v>36</v>
      </c>
    </row>
    <row r="647" spans="1:44" ht="9.9499999999999993" customHeight="1" x14ac:dyDescent="0.2">
      <c r="A647" s="142"/>
      <c r="B647" s="132"/>
      <c r="C647" s="218"/>
      <c r="D647" s="219"/>
      <c r="E647" s="133"/>
      <c r="F647" s="133"/>
      <c r="G647" s="184"/>
      <c r="H647" s="133"/>
      <c r="J647" s="128"/>
      <c r="M647" s="120"/>
      <c r="N647" s="149"/>
      <c r="AQ647" s="128">
        <v>16</v>
      </c>
      <c r="AR647" s="128">
        <v>10</v>
      </c>
    </row>
    <row r="648" spans="1:44" ht="9.9499999999999993" customHeight="1" x14ac:dyDescent="0.2">
      <c r="A648" s="142"/>
      <c r="B648" s="132"/>
      <c r="C648" s="218"/>
      <c r="D648" s="219"/>
      <c r="E648" s="133"/>
      <c r="F648" s="133"/>
      <c r="G648" s="184"/>
      <c r="H648" s="133"/>
      <c r="J648" s="128"/>
      <c r="M648" s="120"/>
      <c r="N648" s="149"/>
      <c r="AQ648" s="128">
        <v>28</v>
      </c>
      <c r="AR648" s="128">
        <v>4</v>
      </c>
    </row>
    <row r="649" spans="1:44" ht="9.9499999999999993" customHeight="1" x14ac:dyDescent="0.2">
      <c r="A649" s="142"/>
      <c r="B649" s="132"/>
      <c r="C649" s="218"/>
      <c r="D649" s="219"/>
      <c r="E649" s="133"/>
      <c r="F649" s="133"/>
      <c r="G649" s="184"/>
      <c r="H649" s="133"/>
      <c r="J649" s="128"/>
      <c r="M649" s="120"/>
      <c r="N649" s="149"/>
      <c r="AQ649" s="128">
        <v>16</v>
      </c>
      <c r="AR649" s="128">
        <v>2</v>
      </c>
    </row>
    <row r="650" spans="1:44" ht="9.9499999999999993" customHeight="1" x14ac:dyDescent="0.2">
      <c r="A650" s="142"/>
      <c r="B650" s="132"/>
      <c r="C650" s="218"/>
      <c r="D650" s="219"/>
      <c r="E650" s="133"/>
      <c r="F650" s="133"/>
      <c r="G650" s="184"/>
      <c r="H650" s="133"/>
      <c r="J650" s="128"/>
      <c r="M650" s="120"/>
      <c r="N650" s="149"/>
      <c r="AQ650" s="128">
        <v>26</v>
      </c>
      <c r="AR650" s="128">
        <v>9</v>
      </c>
    </row>
    <row r="651" spans="1:44" ht="9.9499999999999993" customHeight="1" x14ac:dyDescent="0.2">
      <c r="A651" s="142"/>
      <c r="B651" s="132"/>
      <c r="C651" s="218"/>
      <c r="D651" s="219"/>
      <c r="E651" s="133"/>
      <c r="F651" s="133"/>
      <c r="G651" s="184"/>
      <c r="H651" s="133"/>
      <c r="J651" s="128"/>
      <c r="M651" s="120"/>
      <c r="N651" s="149"/>
      <c r="AQ651" s="128">
        <v>17</v>
      </c>
      <c r="AR651" s="128">
        <v>5</v>
      </c>
    </row>
    <row r="652" spans="1:44" ht="9.9499999999999993" customHeight="1" x14ac:dyDescent="0.2">
      <c r="A652" s="142"/>
      <c r="B652" s="132"/>
      <c r="C652" s="218"/>
      <c r="D652" s="219"/>
      <c r="E652" s="133"/>
      <c r="F652" s="133"/>
      <c r="G652" s="184"/>
      <c r="H652" s="133"/>
      <c r="J652" s="128"/>
      <c r="M652" s="120"/>
      <c r="N652" s="149"/>
      <c r="AQ652" s="128">
        <v>15</v>
      </c>
      <c r="AR652" s="128">
        <v>25</v>
      </c>
    </row>
    <row r="653" spans="1:44" ht="9.9499999999999993" customHeight="1" x14ac:dyDescent="0.2">
      <c r="A653" s="142"/>
      <c r="B653" s="132"/>
      <c r="C653" s="218"/>
      <c r="D653" s="219"/>
      <c r="E653" s="133"/>
      <c r="F653" s="133"/>
      <c r="G653" s="184"/>
      <c r="H653" s="133"/>
      <c r="J653" s="128"/>
      <c r="M653" s="120"/>
      <c r="N653" s="149"/>
      <c r="AQ653" s="128">
        <v>33</v>
      </c>
      <c r="AR653" s="128">
        <v>8</v>
      </c>
    </row>
    <row r="654" spans="1:44" ht="9.9499999999999993" customHeight="1" x14ac:dyDescent="0.2">
      <c r="A654" s="142"/>
      <c r="B654" s="132"/>
      <c r="C654" s="218"/>
      <c r="D654" s="219"/>
      <c r="E654" s="133"/>
      <c r="F654" s="133"/>
      <c r="G654" s="184"/>
      <c r="H654" s="133"/>
      <c r="J654" s="128"/>
      <c r="M654" s="120"/>
      <c r="N654" s="149"/>
      <c r="AQ654" s="128">
        <v>24</v>
      </c>
      <c r="AR654" s="128">
        <v>32</v>
      </c>
    </row>
    <row r="655" spans="1:44" ht="9.9499999999999993" customHeight="1" x14ac:dyDescent="0.2">
      <c r="A655" s="142"/>
      <c r="B655" s="132"/>
      <c r="C655" s="218"/>
      <c r="D655" s="219"/>
      <c r="E655" s="133"/>
      <c r="F655" s="133"/>
      <c r="G655" s="184"/>
      <c r="H655" s="133"/>
      <c r="J655" s="128"/>
      <c r="M655" s="120"/>
      <c r="N655" s="149"/>
      <c r="AQ655" s="128">
        <v>9</v>
      </c>
      <c r="AR655" s="128">
        <v>21</v>
      </c>
    </row>
    <row r="656" spans="1:44" ht="9.9499999999999993" customHeight="1" x14ac:dyDescent="0.2">
      <c r="A656" s="142"/>
      <c r="B656" s="132"/>
      <c r="C656" s="218"/>
      <c r="D656" s="219"/>
      <c r="E656" s="133"/>
      <c r="F656" s="133"/>
      <c r="G656" s="184"/>
      <c r="H656" s="133"/>
      <c r="J656" s="128"/>
      <c r="M656" s="120"/>
      <c r="N656" s="149"/>
      <c r="AQ656" s="128">
        <v>17</v>
      </c>
      <c r="AR656" s="128">
        <v>23</v>
      </c>
    </row>
    <row r="657" spans="1:44" ht="9.9499999999999993" customHeight="1" x14ac:dyDescent="0.2">
      <c r="A657" s="142"/>
      <c r="B657" s="132"/>
      <c r="C657" s="218"/>
      <c r="D657" s="219"/>
      <c r="E657" s="133"/>
      <c r="F657" s="133"/>
      <c r="G657" s="184"/>
      <c r="H657" s="133"/>
      <c r="J657" s="128"/>
      <c r="M657" s="120"/>
      <c r="N657" s="149"/>
      <c r="AQ657" s="128">
        <v>33</v>
      </c>
      <c r="AR657" s="128">
        <v>34</v>
      </c>
    </row>
    <row r="658" spans="1:44" ht="9.9499999999999993" customHeight="1" x14ac:dyDescent="0.2">
      <c r="A658" s="142"/>
      <c r="B658" s="132"/>
      <c r="C658" s="218"/>
      <c r="D658" s="219"/>
      <c r="E658" s="133"/>
      <c r="F658" s="133"/>
      <c r="G658" s="184"/>
      <c r="H658" s="133"/>
      <c r="J658" s="128"/>
      <c r="M658" s="120"/>
      <c r="N658" s="149"/>
      <c r="AQ658" s="128">
        <v>27</v>
      </c>
      <c r="AR658" s="128">
        <v>21</v>
      </c>
    </row>
    <row r="659" spans="1:44" ht="9.9499999999999993" customHeight="1" x14ac:dyDescent="0.2">
      <c r="A659" s="142"/>
      <c r="B659" s="132"/>
      <c r="C659" s="218"/>
      <c r="D659" s="219"/>
      <c r="E659" s="133"/>
      <c r="F659" s="133"/>
      <c r="G659" s="184"/>
      <c r="H659" s="133"/>
      <c r="J659" s="128"/>
      <c r="M659" s="120"/>
      <c r="N659" s="149"/>
      <c r="AQ659" s="128">
        <v>32</v>
      </c>
      <c r="AR659" s="128">
        <v>18</v>
      </c>
    </row>
    <row r="660" spans="1:44" ht="9.9499999999999993" customHeight="1" x14ac:dyDescent="0.2">
      <c r="A660" s="142"/>
      <c r="B660" s="132"/>
      <c r="C660" s="218"/>
      <c r="D660" s="219"/>
      <c r="E660" s="133"/>
      <c r="F660" s="133"/>
      <c r="G660" s="184"/>
      <c r="H660" s="133"/>
      <c r="J660" s="128"/>
      <c r="M660" s="120"/>
      <c r="N660" s="149"/>
      <c r="AQ660" s="128">
        <v>20</v>
      </c>
      <c r="AR660" s="128">
        <v>12</v>
      </c>
    </row>
    <row r="661" spans="1:44" ht="9.9499999999999993" customHeight="1" x14ac:dyDescent="0.2">
      <c r="A661" s="142"/>
      <c r="B661" s="132"/>
      <c r="C661" s="218"/>
      <c r="D661" s="219"/>
      <c r="E661" s="133"/>
      <c r="F661" s="133"/>
      <c r="G661" s="184"/>
      <c r="H661" s="133"/>
      <c r="J661" s="128"/>
      <c r="M661" s="120"/>
      <c r="N661" s="149"/>
      <c r="AQ661" s="128">
        <v>29</v>
      </c>
      <c r="AR661" s="128">
        <v>29</v>
      </c>
    </row>
    <row r="662" spans="1:44" ht="9.9499999999999993" customHeight="1" x14ac:dyDescent="0.2">
      <c r="A662" s="142"/>
      <c r="B662" s="132"/>
      <c r="C662" s="218"/>
      <c r="D662" s="219"/>
      <c r="E662" s="133"/>
      <c r="F662" s="133"/>
      <c r="G662" s="184"/>
      <c r="H662" s="133"/>
      <c r="J662" s="128"/>
      <c r="M662" s="120"/>
      <c r="N662" s="149"/>
      <c r="AQ662" s="128">
        <v>29</v>
      </c>
      <c r="AR662" s="128">
        <v>18</v>
      </c>
    </row>
    <row r="663" spans="1:44" ht="9.9499999999999993" customHeight="1" x14ac:dyDescent="0.2">
      <c r="A663" s="142"/>
      <c r="B663" s="132"/>
      <c r="C663" s="218"/>
      <c r="D663" s="219"/>
      <c r="E663" s="133"/>
      <c r="F663" s="133"/>
      <c r="G663" s="184"/>
      <c r="H663" s="133"/>
      <c r="J663" s="128"/>
      <c r="M663" s="120"/>
      <c r="N663" s="149"/>
      <c r="AQ663" s="128">
        <v>23</v>
      </c>
      <c r="AR663" s="128">
        <v>24</v>
      </c>
    </row>
    <row r="664" spans="1:44" ht="9.9499999999999993" customHeight="1" x14ac:dyDescent="0.2">
      <c r="A664" s="142"/>
      <c r="B664" s="132"/>
      <c r="C664" s="218"/>
      <c r="D664" s="219"/>
      <c r="E664" s="133"/>
      <c r="F664" s="133"/>
      <c r="G664" s="184"/>
      <c r="H664" s="133"/>
      <c r="J664" s="128"/>
      <c r="M664" s="120"/>
      <c r="N664" s="149"/>
      <c r="AQ664" s="128">
        <v>23</v>
      </c>
      <c r="AR664" s="128">
        <v>35</v>
      </c>
    </row>
    <row r="665" spans="1:44" ht="9.9499999999999993" customHeight="1" x14ac:dyDescent="0.2">
      <c r="A665" s="142"/>
      <c r="B665" s="132"/>
      <c r="C665" s="218"/>
      <c r="D665" s="219"/>
      <c r="E665" s="133"/>
      <c r="F665" s="133"/>
      <c r="G665" s="184"/>
      <c r="H665" s="133"/>
      <c r="J665" s="128"/>
      <c r="M665" s="120"/>
      <c r="N665" s="149"/>
      <c r="AQ665" s="128">
        <v>8</v>
      </c>
      <c r="AR665" s="128">
        <v>28</v>
      </c>
    </row>
    <row r="666" spans="1:44" ht="9.9499999999999993" customHeight="1" x14ac:dyDescent="0.2">
      <c r="A666" s="142"/>
      <c r="B666" s="132"/>
      <c r="C666" s="218"/>
      <c r="D666" s="219"/>
      <c r="E666" s="133"/>
      <c r="F666" s="133"/>
      <c r="G666" s="184"/>
      <c r="H666" s="133"/>
      <c r="J666" s="128"/>
      <c r="M666" s="120"/>
      <c r="N666" s="149"/>
      <c r="AQ666" s="128">
        <v>21</v>
      </c>
      <c r="AR666" s="128">
        <v>21</v>
      </c>
    </row>
    <row r="667" spans="1:44" ht="9.9499999999999993" customHeight="1" x14ac:dyDescent="0.2">
      <c r="A667" s="142"/>
      <c r="B667" s="132"/>
      <c r="C667" s="218"/>
      <c r="D667" s="219"/>
      <c r="E667" s="133"/>
      <c r="F667" s="133"/>
      <c r="G667" s="184"/>
      <c r="H667" s="133"/>
      <c r="J667" s="128"/>
      <c r="M667" s="120"/>
      <c r="N667" s="149"/>
      <c r="AQ667" s="128">
        <v>24</v>
      </c>
      <c r="AR667" s="128">
        <v>31</v>
      </c>
    </row>
    <row r="668" spans="1:44" ht="9.9499999999999993" customHeight="1" x14ac:dyDescent="0.2">
      <c r="A668" s="142"/>
      <c r="B668" s="132"/>
      <c r="C668" s="218"/>
      <c r="D668" s="219"/>
      <c r="E668" s="133"/>
      <c r="F668" s="133"/>
      <c r="G668" s="184"/>
      <c r="H668" s="133"/>
      <c r="J668" s="128"/>
      <c r="M668" s="120"/>
      <c r="N668" s="149"/>
      <c r="AQ668" s="128">
        <v>29</v>
      </c>
      <c r="AR668" s="128">
        <v>0</v>
      </c>
    </row>
    <row r="669" spans="1:44" ht="9.9499999999999993" customHeight="1" x14ac:dyDescent="0.2">
      <c r="A669" s="142"/>
      <c r="B669" s="132"/>
      <c r="C669" s="218"/>
      <c r="D669" s="219"/>
      <c r="E669" s="133"/>
      <c r="F669" s="133"/>
      <c r="G669" s="184"/>
      <c r="H669" s="133"/>
      <c r="J669" s="128"/>
      <c r="M669" s="120"/>
      <c r="N669" s="149"/>
      <c r="AQ669" s="128">
        <v>23</v>
      </c>
      <c r="AR669" s="128">
        <v>23</v>
      </c>
    </row>
    <row r="670" spans="1:44" ht="9.9499999999999993" customHeight="1" x14ac:dyDescent="0.2">
      <c r="A670" s="142"/>
      <c r="B670" s="132"/>
      <c r="C670" s="218"/>
      <c r="D670" s="219"/>
      <c r="E670" s="133"/>
      <c r="F670" s="133"/>
      <c r="G670" s="184"/>
      <c r="H670" s="133"/>
      <c r="J670" s="128"/>
      <c r="M670" s="120"/>
      <c r="N670" s="149"/>
      <c r="AQ670" s="128">
        <v>22</v>
      </c>
      <c r="AR670" s="128">
        <v>19</v>
      </c>
    </row>
    <row r="671" spans="1:44" ht="9.9499999999999993" customHeight="1" x14ac:dyDescent="0.2">
      <c r="A671" s="142"/>
      <c r="B671" s="132"/>
      <c r="C671" s="218"/>
      <c r="D671" s="219"/>
      <c r="E671" s="133"/>
      <c r="F671" s="133"/>
      <c r="G671" s="184"/>
      <c r="H671" s="133"/>
      <c r="J671" s="128"/>
      <c r="M671" s="120"/>
      <c r="N671" s="149"/>
      <c r="AQ671" s="128">
        <v>12</v>
      </c>
      <c r="AR671" s="128">
        <v>7</v>
      </c>
    </row>
    <row r="672" spans="1:44" ht="9.9499999999999993" customHeight="1" x14ac:dyDescent="0.2">
      <c r="A672" s="142"/>
      <c r="B672" s="132"/>
      <c r="C672" s="218"/>
      <c r="D672" s="219"/>
      <c r="E672" s="133"/>
      <c r="F672" s="133"/>
      <c r="G672" s="184"/>
      <c r="H672" s="133"/>
      <c r="J672" s="128"/>
      <c r="M672" s="120"/>
      <c r="N672" s="149"/>
      <c r="AQ672" s="128">
        <v>4</v>
      </c>
      <c r="AR672" s="128">
        <v>21</v>
      </c>
    </row>
    <row r="673" spans="1:44" ht="9.9499999999999993" customHeight="1" x14ac:dyDescent="0.2">
      <c r="A673" s="142"/>
      <c r="B673" s="132"/>
      <c r="C673" s="218"/>
      <c r="D673" s="219"/>
      <c r="E673" s="133"/>
      <c r="F673" s="133"/>
      <c r="G673" s="184"/>
      <c r="H673" s="133"/>
      <c r="J673" s="128"/>
      <c r="M673" s="120"/>
      <c r="N673" s="149"/>
      <c r="AQ673" s="128">
        <v>22</v>
      </c>
      <c r="AR673" s="128">
        <v>16</v>
      </c>
    </row>
    <row r="674" spans="1:44" ht="9.9499999999999993" customHeight="1" x14ac:dyDescent="0.2">
      <c r="A674" s="142"/>
      <c r="B674" s="132"/>
      <c r="C674" s="218"/>
      <c r="D674" s="219"/>
      <c r="E674" s="133"/>
      <c r="F674" s="133"/>
      <c r="G674" s="184"/>
      <c r="H674" s="133"/>
      <c r="J674" s="128"/>
      <c r="M674" s="120"/>
      <c r="N674" s="149"/>
      <c r="AQ674" s="128">
        <v>32</v>
      </c>
      <c r="AR674" s="128">
        <v>26</v>
      </c>
    </row>
    <row r="675" spans="1:44" ht="9.9499999999999993" customHeight="1" x14ac:dyDescent="0.2">
      <c r="A675" s="142"/>
      <c r="B675" s="132"/>
      <c r="C675" s="218"/>
      <c r="D675" s="219"/>
      <c r="E675" s="133"/>
      <c r="F675" s="133"/>
      <c r="G675" s="184"/>
      <c r="H675" s="133"/>
      <c r="J675" s="128"/>
      <c r="M675" s="120"/>
      <c r="N675" s="149"/>
      <c r="AQ675" s="128">
        <v>2</v>
      </c>
      <c r="AR675" s="128">
        <v>29</v>
      </c>
    </row>
    <row r="676" spans="1:44" ht="9.9499999999999993" customHeight="1" x14ac:dyDescent="0.2">
      <c r="A676" s="142"/>
      <c r="B676" s="132"/>
      <c r="C676" s="218"/>
      <c r="D676" s="219"/>
      <c r="E676" s="133"/>
      <c r="F676" s="133"/>
      <c r="G676" s="184"/>
      <c r="H676" s="133"/>
      <c r="J676" s="128"/>
      <c r="M676" s="120"/>
      <c r="N676" s="149"/>
      <c r="AQ676" s="128">
        <v>20</v>
      </c>
      <c r="AR676" s="128">
        <v>15</v>
      </c>
    </row>
    <row r="677" spans="1:44" ht="9.9499999999999993" customHeight="1" x14ac:dyDescent="0.2">
      <c r="A677" s="142"/>
      <c r="B677" s="132"/>
      <c r="C677" s="218"/>
      <c r="D677" s="219"/>
      <c r="E677" s="133"/>
      <c r="F677" s="133"/>
      <c r="G677" s="184"/>
      <c r="H677" s="133"/>
      <c r="J677" s="128"/>
      <c r="M677" s="120"/>
      <c r="N677" s="149"/>
      <c r="AQ677" s="128">
        <v>36</v>
      </c>
      <c r="AR677" s="128">
        <v>27</v>
      </c>
    </row>
    <row r="678" spans="1:44" ht="9.9499999999999993" customHeight="1" x14ac:dyDescent="0.2">
      <c r="A678" s="142"/>
      <c r="B678" s="132"/>
      <c r="C678" s="218"/>
      <c r="D678" s="219"/>
      <c r="E678" s="133"/>
      <c r="F678" s="133"/>
      <c r="G678" s="184"/>
      <c r="H678" s="133"/>
      <c r="J678" s="128"/>
      <c r="M678" s="120"/>
      <c r="N678" s="149"/>
      <c r="AQ678" s="128">
        <v>30</v>
      </c>
      <c r="AR678" s="128">
        <v>31</v>
      </c>
    </row>
    <row r="679" spans="1:44" ht="9.9499999999999993" customHeight="1" x14ac:dyDescent="0.2">
      <c r="A679" s="142"/>
      <c r="B679" s="132"/>
      <c r="C679" s="218"/>
      <c r="D679" s="219"/>
      <c r="E679" s="133"/>
      <c r="F679" s="133"/>
      <c r="G679" s="184"/>
      <c r="H679" s="133"/>
      <c r="J679" s="128"/>
      <c r="M679" s="120"/>
      <c r="N679" s="149"/>
      <c r="AQ679" s="128">
        <v>8</v>
      </c>
      <c r="AR679" s="128">
        <v>23</v>
      </c>
    </row>
    <row r="680" spans="1:44" ht="9.9499999999999993" customHeight="1" x14ac:dyDescent="0.2">
      <c r="A680" s="142"/>
      <c r="B680" s="132"/>
      <c r="C680" s="218"/>
      <c r="D680" s="219"/>
      <c r="E680" s="133"/>
      <c r="F680" s="133"/>
      <c r="G680" s="184"/>
      <c r="H680" s="133"/>
      <c r="J680" s="128"/>
      <c r="M680" s="120"/>
      <c r="N680" s="149"/>
      <c r="AQ680" s="128">
        <v>22</v>
      </c>
      <c r="AR680" s="128">
        <v>2</v>
      </c>
    </row>
    <row r="681" spans="1:44" ht="9.9499999999999993" customHeight="1" x14ac:dyDescent="0.2">
      <c r="A681" s="142"/>
      <c r="B681" s="132"/>
      <c r="C681" s="218"/>
      <c r="D681" s="219"/>
      <c r="E681" s="133"/>
      <c r="F681" s="133"/>
      <c r="G681" s="184"/>
      <c r="H681" s="133"/>
      <c r="J681" s="128"/>
      <c r="M681" s="120"/>
      <c r="N681" s="149"/>
      <c r="AQ681" s="128">
        <v>17</v>
      </c>
      <c r="AR681" s="128">
        <v>17</v>
      </c>
    </row>
    <row r="682" spans="1:44" ht="9.9499999999999993" customHeight="1" x14ac:dyDescent="0.2">
      <c r="A682" s="142"/>
      <c r="B682" s="132"/>
      <c r="C682" s="218"/>
      <c r="D682" s="219"/>
      <c r="E682" s="133"/>
      <c r="F682" s="133"/>
      <c r="G682" s="184"/>
      <c r="H682" s="133"/>
      <c r="J682" s="128"/>
      <c r="M682" s="120"/>
      <c r="N682" s="149"/>
      <c r="AQ682" s="128">
        <v>35</v>
      </c>
      <c r="AR682" s="128">
        <v>13</v>
      </c>
    </row>
    <row r="683" spans="1:44" ht="9.9499999999999993" customHeight="1" x14ac:dyDescent="0.2">
      <c r="A683" s="142"/>
      <c r="B683" s="132"/>
      <c r="C683" s="218"/>
      <c r="D683" s="219"/>
      <c r="E683" s="133"/>
      <c r="F683" s="133"/>
      <c r="G683" s="184"/>
      <c r="H683" s="133"/>
      <c r="J683" s="128"/>
      <c r="M683" s="120"/>
      <c r="N683" s="149"/>
      <c r="AQ683" s="128">
        <v>19</v>
      </c>
      <c r="AR683" s="128">
        <v>30</v>
      </c>
    </row>
    <row r="684" spans="1:44" ht="9.9499999999999993" customHeight="1" x14ac:dyDescent="0.2">
      <c r="A684" s="142"/>
      <c r="B684" s="132"/>
      <c r="C684" s="218"/>
      <c r="D684" s="219"/>
      <c r="E684" s="133"/>
      <c r="F684" s="133"/>
      <c r="G684" s="184"/>
      <c r="H684" s="133"/>
      <c r="J684" s="128"/>
      <c r="M684" s="120"/>
      <c r="N684" s="149"/>
      <c r="AQ684" s="128">
        <v>21</v>
      </c>
      <c r="AR684" s="128">
        <v>19</v>
      </c>
    </row>
    <row r="685" spans="1:44" ht="9.9499999999999993" customHeight="1" x14ac:dyDescent="0.2">
      <c r="A685" s="142"/>
      <c r="B685" s="132"/>
      <c r="C685" s="218"/>
      <c r="D685" s="219"/>
      <c r="E685" s="133"/>
      <c r="F685" s="133"/>
      <c r="G685" s="184"/>
      <c r="H685" s="133"/>
      <c r="J685" s="128"/>
      <c r="M685" s="120"/>
      <c r="N685" s="149"/>
      <c r="AQ685" s="128">
        <v>22</v>
      </c>
      <c r="AR685" s="128">
        <v>0</v>
      </c>
    </row>
    <row r="686" spans="1:44" ht="9.9499999999999993" customHeight="1" x14ac:dyDescent="0.2">
      <c r="A686" s="142"/>
      <c r="B686" s="132"/>
      <c r="C686" s="218"/>
      <c r="D686" s="219"/>
      <c r="E686" s="133"/>
      <c r="F686" s="133"/>
      <c r="G686" s="184"/>
      <c r="H686" s="133"/>
      <c r="J686" s="128"/>
      <c r="M686" s="120"/>
      <c r="N686" s="149"/>
      <c r="AQ686" s="128">
        <v>23</v>
      </c>
      <c r="AR686" s="128">
        <v>12</v>
      </c>
    </row>
    <row r="687" spans="1:44" ht="9.9499999999999993" customHeight="1" x14ac:dyDescent="0.2">
      <c r="A687" s="142"/>
      <c r="B687" s="132"/>
      <c r="C687" s="218"/>
      <c r="D687" s="219"/>
      <c r="E687" s="133"/>
      <c r="F687" s="133"/>
      <c r="G687" s="184"/>
      <c r="H687" s="133"/>
      <c r="J687" s="128"/>
      <c r="M687" s="120"/>
      <c r="N687" s="149"/>
      <c r="AQ687" s="128">
        <v>22</v>
      </c>
      <c r="AR687" s="128">
        <v>10</v>
      </c>
    </row>
    <row r="688" spans="1:44" ht="9.9499999999999993" customHeight="1" x14ac:dyDescent="0.2">
      <c r="A688" s="142"/>
      <c r="B688" s="132"/>
      <c r="C688" s="218"/>
      <c r="D688" s="219"/>
      <c r="E688" s="133"/>
      <c r="F688" s="133"/>
      <c r="G688" s="184"/>
      <c r="H688" s="133"/>
      <c r="J688" s="128"/>
      <c r="M688" s="120"/>
      <c r="N688" s="149"/>
      <c r="AQ688" s="128">
        <v>32</v>
      </c>
      <c r="AR688" s="128">
        <v>32</v>
      </c>
    </row>
    <row r="689" spans="1:44" ht="9.9499999999999993" customHeight="1" x14ac:dyDescent="0.2">
      <c r="A689" s="142"/>
      <c r="B689" s="132"/>
      <c r="C689" s="218"/>
      <c r="D689" s="219"/>
      <c r="E689" s="133"/>
      <c r="F689" s="133"/>
      <c r="G689" s="184"/>
      <c r="H689" s="133"/>
      <c r="J689" s="128"/>
      <c r="M689" s="120"/>
      <c r="N689" s="149"/>
      <c r="AQ689" s="128">
        <v>1</v>
      </c>
      <c r="AR689" s="128">
        <v>7</v>
      </c>
    </row>
    <row r="690" spans="1:44" ht="9.9499999999999993" customHeight="1" x14ac:dyDescent="0.2">
      <c r="A690" s="142"/>
      <c r="B690" s="132"/>
      <c r="C690" s="218"/>
      <c r="D690" s="219"/>
      <c r="E690" s="133"/>
      <c r="F690" s="133"/>
      <c r="G690" s="184"/>
      <c r="H690" s="133"/>
      <c r="J690" s="128"/>
      <c r="M690" s="120"/>
      <c r="N690" s="149"/>
      <c r="AQ690" s="128">
        <v>11</v>
      </c>
      <c r="AR690" s="128">
        <v>13</v>
      </c>
    </row>
    <row r="691" spans="1:44" ht="9.9499999999999993" customHeight="1" x14ac:dyDescent="0.2">
      <c r="A691" s="142"/>
      <c r="B691" s="132"/>
      <c r="C691" s="218"/>
      <c r="D691" s="219"/>
      <c r="E691" s="133"/>
      <c r="F691" s="133"/>
      <c r="G691" s="184"/>
      <c r="H691" s="133"/>
      <c r="J691" s="128"/>
      <c r="M691" s="120"/>
      <c r="N691" s="149"/>
      <c r="AQ691" s="128">
        <v>35</v>
      </c>
      <c r="AR691" s="128">
        <v>23</v>
      </c>
    </row>
    <row r="692" spans="1:44" ht="9.9499999999999993" customHeight="1" x14ac:dyDescent="0.2">
      <c r="A692" s="142"/>
      <c r="B692" s="132"/>
      <c r="C692" s="218"/>
      <c r="D692" s="219"/>
      <c r="E692" s="133"/>
      <c r="F692" s="133"/>
      <c r="G692" s="184"/>
      <c r="H692" s="133"/>
      <c r="J692" s="128"/>
      <c r="M692" s="120"/>
      <c r="N692" s="149"/>
      <c r="AQ692" s="128">
        <v>23</v>
      </c>
      <c r="AR692" s="128">
        <v>20</v>
      </c>
    </row>
    <row r="693" spans="1:44" ht="9.9499999999999993" customHeight="1" x14ac:dyDescent="0.2">
      <c r="A693" s="142"/>
      <c r="B693" s="132"/>
      <c r="C693" s="218"/>
      <c r="D693" s="219"/>
      <c r="E693" s="133"/>
      <c r="F693" s="133"/>
      <c r="G693" s="184"/>
      <c r="H693" s="133"/>
      <c r="J693" s="128"/>
      <c r="M693" s="120"/>
      <c r="N693" s="149"/>
      <c r="AQ693" s="128">
        <v>10</v>
      </c>
      <c r="AR693" s="128">
        <v>23</v>
      </c>
    </row>
    <row r="694" spans="1:44" ht="9.9499999999999993" customHeight="1" x14ac:dyDescent="0.2">
      <c r="A694" s="142"/>
      <c r="B694" s="132"/>
      <c r="C694" s="218"/>
      <c r="D694" s="219"/>
      <c r="E694" s="133"/>
      <c r="F694" s="133"/>
      <c r="G694" s="184"/>
      <c r="H694" s="133"/>
      <c r="J694" s="128"/>
      <c r="M694" s="120"/>
      <c r="N694" s="149"/>
      <c r="AQ694" s="128">
        <v>17</v>
      </c>
      <c r="AR694" s="128">
        <v>21</v>
      </c>
    </row>
    <row r="695" spans="1:44" ht="9.9499999999999993" customHeight="1" x14ac:dyDescent="0.2">
      <c r="A695" s="142"/>
      <c r="B695" s="132"/>
      <c r="C695" s="218"/>
      <c r="D695" s="219"/>
      <c r="E695" s="133"/>
      <c r="F695" s="133"/>
      <c r="G695" s="184"/>
      <c r="H695" s="133"/>
      <c r="J695" s="128"/>
      <c r="M695" s="120"/>
      <c r="N695" s="149"/>
      <c r="AQ695" s="128">
        <v>12</v>
      </c>
      <c r="AR695" s="128">
        <v>10</v>
      </c>
    </row>
    <row r="696" spans="1:44" ht="9.9499999999999993" customHeight="1" x14ac:dyDescent="0.2">
      <c r="A696" s="142"/>
      <c r="B696" s="132"/>
      <c r="C696" s="218"/>
      <c r="D696" s="219"/>
      <c r="E696" s="133"/>
      <c r="F696" s="133"/>
      <c r="G696" s="184"/>
      <c r="H696" s="133"/>
      <c r="J696" s="128"/>
      <c r="M696" s="120"/>
      <c r="N696" s="149"/>
      <c r="AQ696" s="128">
        <v>22</v>
      </c>
      <c r="AR696" s="128">
        <v>33</v>
      </c>
    </row>
    <row r="697" spans="1:44" ht="9.9499999999999993" customHeight="1" x14ac:dyDescent="0.2">
      <c r="A697" s="142"/>
      <c r="B697" s="132"/>
      <c r="C697" s="218"/>
      <c r="D697" s="219"/>
      <c r="E697" s="133"/>
      <c r="F697" s="133"/>
      <c r="G697" s="184"/>
      <c r="H697" s="133"/>
      <c r="J697" s="128"/>
      <c r="M697" s="120"/>
      <c r="N697" s="149"/>
      <c r="AQ697" s="128">
        <v>21</v>
      </c>
      <c r="AR697" s="128">
        <v>6</v>
      </c>
    </row>
    <row r="698" spans="1:44" ht="9.9499999999999993" customHeight="1" x14ac:dyDescent="0.2">
      <c r="A698" s="142"/>
      <c r="B698" s="132"/>
      <c r="C698" s="218"/>
      <c r="D698" s="219"/>
      <c r="E698" s="133"/>
      <c r="F698" s="133"/>
      <c r="G698" s="184"/>
      <c r="H698" s="133"/>
      <c r="J698" s="128"/>
      <c r="M698" s="120"/>
      <c r="N698" s="149"/>
      <c r="AQ698" s="128">
        <v>27</v>
      </c>
      <c r="AR698" s="128">
        <v>15</v>
      </c>
    </row>
    <row r="699" spans="1:44" ht="9.9499999999999993" customHeight="1" x14ac:dyDescent="0.2">
      <c r="A699" s="142"/>
      <c r="B699" s="132"/>
      <c r="C699" s="218"/>
      <c r="D699" s="219"/>
      <c r="E699" s="133"/>
      <c r="F699" s="133"/>
      <c r="G699" s="184"/>
      <c r="H699" s="133"/>
      <c r="J699" s="128"/>
      <c r="M699" s="120"/>
      <c r="N699" s="149"/>
      <c r="AQ699" s="128">
        <v>4</v>
      </c>
      <c r="AR699" s="128">
        <v>6</v>
      </c>
    </row>
    <row r="700" spans="1:44" ht="9.9499999999999993" customHeight="1" x14ac:dyDescent="0.2">
      <c r="A700" s="142"/>
      <c r="B700" s="132"/>
      <c r="C700" s="218"/>
      <c r="D700" s="219"/>
      <c r="E700" s="133"/>
      <c r="F700" s="133"/>
      <c r="G700" s="184"/>
      <c r="H700" s="133"/>
      <c r="J700" s="128"/>
      <c r="M700" s="120"/>
      <c r="N700" s="149"/>
      <c r="AQ700" s="128">
        <v>7</v>
      </c>
      <c r="AR700" s="128">
        <v>31</v>
      </c>
    </row>
    <row r="701" spans="1:44" ht="9.9499999999999993" customHeight="1" x14ac:dyDescent="0.2">
      <c r="A701" s="142"/>
      <c r="B701" s="132"/>
      <c r="C701" s="218"/>
      <c r="D701" s="219"/>
      <c r="E701" s="133"/>
      <c r="F701" s="133"/>
      <c r="G701" s="184"/>
      <c r="H701" s="133"/>
      <c r="J701" s="128"/>
      <c r="M701" s="120"/>
      <c r="N701" s="149"/>
      <c r="AQ701" s="128">
        <v>21</v>
      </c>
      <c r="AR701" s="128">
        <v>34</v>
      </c>
    </row>
    <row r="702" spans="1:44" ht="9.9499999999999993" customHeight="1" x14ac:dyDescent="0.2">
      <c r="A702" s="142"/>
      <c r="B702" s="132"/>
      <c r="C702" s="218"/>
      <c r="D702" s="219"/>
      <c r="E702" s="133"/>
      <c r="F702" s="133"/>
      <c r="G702" s="184"/>
      <c r="H702" s="133"/>
      <c r="J702" s="128"/>
      <c r="M702" s="120"/>
      <c r="N702" s="149"/>
      <c r="AQ702" s="128">
        <v>1</v>
      </c>
      <c r="AR702" s="128">
        <v>7</v>
      </c>
    </row>
    <row r="703" spans="1:44" ht="9.9499999999999993" customHeight="1" x14ac:dyDescent="0.2">
      <c r="A703" s="142"/>
      <c r="B703" s="132"/>
      <c r="C703" s="218"/>
      <c r="D703" s="219"/>
      <c r="E703" s="133"/>
      <c r="F703" s="133"/>
      <c r="G703" s="184"/>
      <c r="H703" s="133"/>
      <c r="J703" s="128"/>
      <c r="M703" s="120"/>
      <c r="N703" s="149"/>
      <c r="AQ703" s="128">
        <v>6</v>
      </c>
      <c r="AR703" s="128">
        <v>31</v>
      </c>
    </row>
    <row r="704" spans="1:44" ht="9.9499999999999993" customHeight="1" x14ac:dyDescent="0.2">
      <c r="A704" s="142"/>
      <c r="B704" s="132"/>
      <c r="C704" s="218"/>
      <c r="D704" s="219"/>
      <c r="E704" s="133"/>
      <c r="F704" s="133"/>
      <c r="G704" s="184"/>
      <c r="H704" s="133"/>
      <c r="J704" s="128"/>
      <c r="M704" s="120"/>
      <c r="N704" s="149"/>
      <c r="AQ704" s="128">
        <v>9</v>
      </c>
      <c r="AR704" s="128">
        <v>10</v>
      </c>
    </row>
    <row r="705" spans="1:44" ht="9.9499999999999993" customHeight="1" x14ac:dyDescent="0.2">
      <c r="A705" s="142"/>
      <c r="B705" s="132"/>
      <c r="C705" s="218"/>
      <c r="D705" s="219"/>
      <c r="E705" s="133"/>
      <c r="F705" s="133"/>
      <c r="G705" s="184"/>
      <c r="H705" s="133"/>
      <c r="J705" s="128"/>
      <c r="M705" s="120"/>
      <c r="N705" s="149"/>
      <c r="AQ705" s="128">
        <v>4</v>
      </c>
      <c r="AR705" s="128">
        <v>14</v>
      </c>
    </row>
    <row r="706" spans="1:44" ht="9.9499999999999993" customHeight="1" x14ac:dyDescent="0.2">
      <c r="A706" s="142"/>
      <c r="B706" s="132"/>
      <c r="C706" s="218"/>
      <c r="D706" s="219"/>
      <c r="E706" s="133"/>
      <c r="F706" s="133"/>
      <c r="G706" s="184"/>
      <c r="H706" s="133"/>
      <c r="J706" s="128"/>
      <c r="M706" s="120"/>
      <c r="N706" s="149"/>
      <c r="AQ706" s="128">
        <v>8</v>
      </c>
      <c r="AR706" s="128">
        <v>20</v>
      </c>
    </row>
    <row r="707" spans="1:44" ht="9.9499999999999993" customHeight="1" x14ac:dyDescent="0.2">
      <c r="A707" s="142"/>
      <c r="B707" s="132"/>
      <c r="C707" s="218"/>
      <c r="D707" s="219"/>
      <c r="E707" s="133"/>
      <c r="F707" s="133"/>
      <c r="G707" s="184"/>
      <c r="H707" s="133"/>
      <c r="J707" s="128"/>
      <c r="M707" s="120"/>
      <c r="N707" s="149"/>
      <c r="AQ707" s="128">
        <v>19</v>
      </c>
      <c r="AR707" s="128">
        <v>35</v>
      </c>
    </row>
    <row r="708" spans="1:44" ht="9.9499999999999993" customHeight="1" x14ac:dyDescent="0.2">
      <c r="A708" s="142"/>
      <c r="B708" s="132"/>
      <c r="C708" s="218"/>
      <c r="D708" s="219"/>
      <c r="E708" s="133"/>
      <c r="F708" s="133"/>
      <c r="G708" s="184"/>
      <c r="H708" s="133"/>
      <c r="J708" s="128"/>
      <c r="M708" s="120"/>
      <c r="N708" s="149"/>
      <c r="AQ708" s="128">
        <v>8</v>
      </c>
      <c r="AR708" s="128">
        <v>20</v>
      </c>
    </row>
    <row r="709" spans="1:44" ht="9.9499999999999993" customHeight="1" x14ac:dyDescent="0.2">
      <c r="A709" s="142"/>
      <c r="B709" s="132"/>
      <c r="C709" s="218"/>
      <c r="D709" s="219"/>
      <c r="E709" s="133"/>
      <c r="F709" s="133"/>
      <c r="G709" s="184"/>
      <c r="H709" s="133"/>
      <c r="J709" s="128"/>
      <c r="M709" s="120"/>
      <c r="N709" s="149"/>
      <c r="AQ709" s="128">
        <v>3</v>
      </c>
      <c r="AR709" s="128">
        <v>31</v>
      </c>
    </row>
    <row r="710" spans="1:44" ht="9.9499999999999993" customHeight="1" x14ac:dyDescent="0.2">
      <c r="A710" s="142"/>
      <c r="B710" s="132"/>
      <c r="C710" s="218"/>
      <c r="D710" s="219"/>
      <c r="E710" s="133"/>
      <c r="F710" s="133"/>
      <c r="G710" s="184"/>
      <c r="H710" s="133"/>
      <c r="J710" s="128"/>
      <c r="M710" s="120"/>
      <c r="N710" s="149"/>
      <c r="AQ710" s="128">
        <v>34</v>
      </c>
      <c r="AR710" s="128">
        <v>0</v>
      </c>
    </row>
    <row r="711" spans="1:44" ht="9.9499999999999993" customHeight="1" x14ac:dyDescent="0.2">
      <c r="A711" s="142"/>
      <c r="B711" s="132"/>
      <c r="C711" s="218"/>
      <c r="D711" s="219"/>
      <c r="E711" s="133"/>
      <c r="F711" s="133"/>
      <c r="G711" s="184"/>
      <c r="H711" s="133"/>
      <c r="J711" s="128"/>
      <c r="M711" s="120"/>
      <c r="N711" s="149"/>
      <c r="AQ711" s="128">
        <v>32</v>
      </c>
      <c r="AR711" s="128">
        <v>5</v>
      </c>
    </row>
    <row r="712" spans="1:44" ht="9.9499999999999993" customHeight="1" x14ac:dyDescent="0.2">
      <c r="A712" s="142"/>
      <c r="B712" s="132"/>
      <c r="C712" s="218"/>
      <c r="D712" s="219"/>
      <c r="E712" s="133"/>
      <c r="F712" s="133"/>
      <c r="G712" s="184"/>
      <c r="H712" s="133"/>
      <c r="J712" s="128"/>
      <c r="M712" s="120"/>
      <c r="N712" s="149"/>
      <c r="AQ712" s="128">
        <v>29</v>
      </c>
      <c r="AR712" s="128">
        <v>30</v>
      </c>
    </row>
    <row r="713" spans="1:44" ht="9.9499999999999993" customHeight="1" x14ac:dyDescent="0.2">
      <c r="A713" s="142"/>
      <c r="B713" s="132"/>
      <c r="C713" s="218"/>
      <c r="D713" s="219"/>
      <c r="E713" s="133"/>
      <c r="F713" s="133"/>
      <c r="G713" s="184"/>
      <c r="H713" s="133"/>
      <c r="J713" s="128"/>
      <c r="M713" s="120"/>
      <c r="N713" s="149"/>
      <c r="AQ713" s="128">
        <v>23</v>
      </c>
      <c r="AR713" s="128">
        <v>32</v>
      </c>
    </row>
    <row r="714" spans="1:44" ht="9.9499999999999993" customHeight="1" x14ac:dyDescent="0.2">
      <c r="A714" s="142"/>
      <c r="B714" s="132"/>
      <c r="C714" s="218"/>
      <c r="D714" s="219"/>
      <c r="E714" s="133"/>
      <c r="F714" s="133"/>
      <c r="G714" s="184"/>
      <c r="H714" s="133"/>
      <c r="J714" s="128"/>
      <c r="M714" s="120"/>
      <c r="N714" s="149"/>
      <c r="AQ714" s="128">
        <v>22</v>
      </c>
      <c r="AR714" s="128">
        <v>36</v>
      </c>
    </row>
    <row r="715" spans="1:44" ht="9.9499999999999993" customHeight="1" x14ac:dyDescent="0.2">
      <c r="A715" s="142"/>
      <c r="B715" s="132"/>
      <c r="C715" s="218"/>
      <c r="D715" s="219"/>
      <c r="E715" s="133"/>
      <c r="F715" s="133"/>
      <c r="G715" s="184"/>
      <c r="H715" s="133"/>
      <c r="J715" s="128"/>
      <c r="M715" s="120"/>
      <c r="N715" s="149"/>
      <c r="AQ715" s="128">
        <v>10</v>
      </c>
      <c r="AR715" s="128">
        <v>19</v>
      </c>
    </row>
    <row r="716" spans="1:44" ht="9.9499999999999993" customHeight="1" x14ac:dyDescent="0.2">
      <c r="A716" s="142"/>
      <c r="B716" s="132"/>
      <c r="C716" s="218"/>
      <c r="D716" s="219"/>
      <c r="E716" s="133"/>
      <c r="F716" s="133"/>
      <c r="G716" s="184"/>
      <c r="H716" s="133"/>
      <c r="J716" s="128"/>
      <c r="M716" s="120"/>
      <c r="N716" s="149"/>
      <c r="AQ716" s="128">
        <v>30</v>
      </c>
      <c r="AR716" s="128">
        <v>11</v>
      </c>
    </row>
    <row r="717" spans="1:44" ht="9.9499999999999993" customHeight="1" x14ac:dyDescent="0.2">
      <c r="A717" s="142"/>
      <c r="B717" s="132"/>
      <c r="C717" s="218"/>
      <c r="D717" s="219"/>
      <c r="E717" s="133"/>
      <c r="F717" s="133"/>
      <c r="G717" s="184"/>
      <c r="H717" s="133"/>
      <c r="J717" s="128"/>
      <c r="M717" s="120"/>
      <c r="N717" s="149"/>
      <c r="AQ717" s="128">
        <v>25</v>
      </c>
      <c r="AR717" s="128">
        <v>26</v>
      </c>
    </row>
    <row r="718" spans="1:44" ht="9.9499999999999993" customHeight="1" x14ac:dyDescent="0.2">
      <c r="A718" s="142"/>
      <c r="B718" s="132"/>
      <c r="C718" s="218"/>
      <c r="D718" s="219"/>
      <c r="E718" s="133"/>
      <c r="F718" s="133"/>
      <c r="G718" s="184"/>
      <c r="H718" s="133"/>
      <c r="J718" s="128"/>
      <c r="M718" s="120"/>
      <c r="N718" s="149"/>
      <c r="AQ718" s="128">
        <v>27</v>
      </c>
      <c r="AR718" s="128">
        <v>14</v>
      </c>
    </row>
    <row r="719" spans="1:44" ht="9.9499999999999993" customHeight="1" x14ac:dyDescent="0.2">
      <c r="A719" s="142"/>
      <c r="B719" s="132"/>
      <c r="C719" s="218"/>
      <c r="D719" s="219"/>
      <c r="E719" s="133"/>
      <c r="F719" s="133"/>
      <c r="G719" s="184"/>
      <c r="H719" s="133"/>
      <c r="J719" s="128"/>
      <c r="M719" s="120"/>
      <c r="N719" s="149"/>
      <c r="AQ719" s="128">
        <v>15</v>
      </c>
      <c r="AR719" s="128">
        <v>6</v>
      </c>
    </row>
    <row r="720" spans="1:44" ht="9.9499999999999993" customHeight="1" x14ac:dyDescent="0.2">
      <c r="A720" s="142"/>
      <c r="B720" s="132"/>
      <c r="C720" s="218"/>
      <c r="D720" s="219"/>
      <c r="E720" s="133"/>
      <c r="F720" s="133"/>
      <c r="G720" s="184"/>
      <c r="H720" s="133"/>
      <c r="J720" s="128"/>
      <c r="M720" s="120"/>
      <c r="N720" s="149"/>
      <c r="AQ720" s="128">
        <v>19</v>
      </c>
      <c r="AR720" s="128">
        <v>11</v>
      </c>
    </row>
    <row r="721" spans="1:44" ht="9.9499999999999993" customHeight="1" x14ac:dyDescent="0.2">
      <c r="A721" s="142"/>
      <c r="B721" s="132"/>
      <c r="C721" s="218"/>
      <c r="D721" s="219"/>
      <c r="E721" s="133"/>
      <c r="F721" s="133"/>
      <c r="G721" s="184"/>
      <c r="H721" s="133"/>
      <c r="J721" s="128"/>
      <c r="M721" s="120"/>
      <c r="N721" s="149"/>
      <c r="AQ721" s="128">
        <v>18</v>
      </c>
      <c r="AR721" s="128">
        <v>18</v>
      </c>
    </row>
    <row r="722" spans="1:44" ht="9.9499999999999993" customHeight="1" x14ac:dyDescent="0.2">
      <c r="A722" s="142"/>
      <c r="B722" s="132"/>
      <c r="C722" s="218"/>
      <c r="D722" s="219"/>
      <c r="E722" s="133"/>
      <c r="F722" s="133"/>
      <c r="G722" s="184"/>
      <c r="H722" s="133"/>
      <c r="J722" s="128"/>
      <c r="M722" s="120"/>
      <c r="N722" s="149"/>
      <c r="AQ722" s="128">
        <v>25</v>
      </c>
      <c r="AR722" s="128">
        <v>4</v>
      </c>
    </row>
    <row r="723" spans="1:44" ht="9.9499999999999993" customHeight="1" x14ac:dyDescent="0.2">
      <c r="A723" s="142"/>
      <c r="B723" s="132"/>
      <c r="C723" s="218"/>
      <c r="D723" s="219"/>
      <c r="E723" s="133"/>
      <c r="F723" s="133"/>
      <c r="G723" s="184"/>
      <c r="H723" s="133"/>
      <c r="J723" s="128"/>
      <c r="M723" s="120"/>
      <c r="N723" s="149"/>
      <c r="AQ723" s="128">
        <v>17</v>
      </c>
      <c r="AR723" s="128">
        <v>2</v>
      </c>
    </row>
    <row r="724" spans="1:44" ht="9.9499999999999993" customHeight="1" x14ac:dyDescent="0.2">
      <c r="A724" s="142"/>
      <c r="B724" s="132"/>
      <c r="C724" s="218"/>
      <c r="D724" s="219"/>
      <c r="E724" s="133"/>
      <c r="F724" s="133"/>
      <c r="G724" s="184"/>
      <c r="H724" s="133"/>
      <c r="J724" s="128"/>
      <c r="M724" s="120"/>
      <c r="N724" s="149"/>
      <c r="AQ724" s="128">
        <v>19</v>
      </c>
      <c r="AR724" s="128">
        <v>34</v>
      </c>
    </row>
    <row r="725" spans="1:44" ht="9.9499999999999993" customHeight="1" x14ac:dyDescent="0.2">
      <c r="A725" s="142"/>
      <c r="B725" s="132"/>
      <c r="C725" s="218"/>
      <c r="D725" s="219"/>
      <c r="E725" s="133"/>
      <c r="F725" s="133"/>
      <c r="G725" s="184"/>
      <c r="H725" s="133"/>
      <c r="J725" s="128"/>
      <c r="M725" s="120"/>
      <c r="N725" s="149"/>
      <c r="AQ725" s="128">
        <v>20</v>
      </c>
      <c r="AR725" s="128">
        <v>26</v>
      </c>
    </row>
    <row r="726" spans="1:44" ht="9.9499999999999993" customHeight="1" x14ac:dyDescent="0.2">
      <c r="A726" s="142"/>
      <c r="B726" s="132"/>
      <c r="C726" s="218"/>
      <c r="D726" s="219"/>
      <c r="E726" s="133"/>
      <c r="F726" s="133"/>
      <c r="G726" s="184"/>
      <c r="H726" s="133"/>
      <c r="J726" s="128"/>
      <c r="M726" s="120"/>
      <c r="N726" s="149"/>
      <c r="AQ726" s="128">
        <v>14</v>
      </c>
      <c r="AR726" s="128">
        <v>0</v>
      </c>
    </row>
    <row r="727" spans="1:44" ht="9.9499999999999993" customHeight="1" x14ac:dyDescent="0.2">
      <c r="A727" s="142"/>
      <c r="B727" s="132"/>
      <c r="C727" s="218"/>
      <c r="D727" s="219"/>
      <c r="E727" s="133"/>
      <c r="F727" s="133"/>
      <c r="G727" s="184"/>
      <c r="H727" s="133"/>
      <c r="J727" s="128"/>
      <c r="M727" s="120"/>
      <c r="N727" s="149"/>
      <c r="AQ727" s="128">
        <v>35</v>
      </c>
      <c r="AR727" s="128">
        <v>34</v>
      </c>
    </row>
    <row r="728" spans="1:44" ht="9.9499999999999993" customHeight="1" x14ac:dyDescent="0.2">
      <c r="A728" s="142"/>
      <c r="B728" s="132"/>
      <c r="C728" s="218"/>
      <c r="D728" s="219"/>
      <c r="E728" s="133"/>
      <c r="F728" s="133"/>
      <c r="G728" s="184"/>
      <c r="H728" s="133"/>
      <c r="J728" s="128"/>
      <c r="M728" s="120"/>
      <c r="N728" s="149"/>
      <c r="AQ728" s="128">
        <v>11</v>
      </c>
      <c r="AR728" s="128">
        <v>0</v>
      </c>
    </row>
    <row r="729" spans="1:44" ht="9.9499999999999993" customHeight="1" x14ac:dyDescent="0.2">
      <c r="A729" s="142"/>
      <c r="B729" s="132"/>
      <c r="C729" s="218"/>
      <c r="D729" s="219"/>
      <c r="E729" s="133"/>
      <c r="F729" s="133"/>
      <c r="G729" s="184"/>
      <c r="H729" s="133"/>
      <c r="J729" s="128"/>
      <c r="M729" s="120"/>
      <c r="N729" s="149"/>
      <c r="AQ729" s="128">
        <v>18</v>
      </c>
      <c r="AR729" s="128">
        <v>5</v>
      </c>
    </row>
    <row r="730" spans="1:44" ht="9.9499999999999993" customHeight="1" x14ac:dyDescent="0.2">
      <c r="A730" s="142"/>
      <c r="B730" s="132"/>
      <c r="C730" s="218"/>
      <c r="D730" s="219"/>
      <c r="E730" s="133"/>
      <c r="F730" s="133"/>
      <c r="G730" s="184"/>
      <c r="H730" s="133"/>
      <c r="J730" s="128"/>
      <c r="M730" s="120"/>
      <c r="N730" s="149"/>
      <c r="AQ730" s="128">
        <v>26</v>
      </c>
      <c r="AR730" s="128">
        <v>31</v>
      </c>
    </row>
    <row r="731" spans="1:44" ht="9.9499999999999993" customHeight="1" x14ac:dyDescent="0.2">
      <c r="A731" s="142"/>
      <c r="B731" s="132"/>
      <c r="C731" s="218"/>
      <c r="D731" s="219"/>
      <c r="E731" s="133"/>
      <c r="F731" s="133"/>
      <c r="G731" s="184"/>
      <c r="H731" s="133"/>
      <c r="J731" s="128"/>
      <c r="M731" s="120"/>
      <c r="N731" s="149"/>
      <c r="AQ731" s="128">
        <v>8</v>
      </c>
      <c r="AR731" s="128">
        <v>12</v>
      </c>
    </row>
    <row r="732" spans="1:44" ht="9.9499999999999993" customHeight="1" x14ac:dyDescent="0.2">
      <c r="A732" s="142"/>
      <c r="B732" s="132"/>
      <c r="C732" s="218"/>
      <c r="D732" s="219"/>
      <c r="E732" s="133"/>
      <c r="F732" s="133"/>
      <c r="G732" s="184"/>
      <c r="H732" s="133"/>
      <c r="J732" s="128"/>
      <c r="M732" s="120"/>
      <c r="N732" s="149"/>
      <c r="AQ732" s="128">
        <v>9</v>
      </c>
      <c r="AR732" s="128">
        <v>9</v>
      </c>
    </row>
    <row r="733" spans="1:44" ht="9.9499999999999993" customHeight="1" x14ac:dyDescent="0.2">
      <c r="A733" s="142"/>
      <c r="B733" s="132"/>
      <c r="C733" s="218"/>
      <c r="D733" s="219"/>
      <c r="E733" s="133"/>
      <c r="F733" s="133"/>
      <c r="G733" s="184"/>
      <c r="H733" s="133"/>
      <c r="J733" s="128"/>
      <c r="M733" s="120"/>
      <c r="N733" s="149"/>
      <c r="AQ733" s="128">
        <v>23</v>
      </c>
      <c r="AR733" s="128">
        <v>24</v>
      </c>
    </row>
    <row r="734" spans="1:44" ht="9.9499999999999993" customHeight="1" x14ac:dyDescent="0.2">
      <c r="A734" s="142"/>
      <c r="B734" s="132"/>
      <c r="C734" s="218"/>
      <c r="D734" s="219"/>
      <c r="E734" s="133"/>
      <c r="F734" s="133"/>
      <c r="G734" s="184"/>
      <c r="H734" s="133"/>
      <c r="J734" s="128"/>
      <c r="M734" s="120"/>
      <c r="N734" s="149"/>
      <c r="AQ734" s="128">
        <v>22</v>
      </c>
      <c r="AR734" s="128">
        <v>17</v>
      </c>
    </row>
    <row r="735" spans="1:44" ht="9.9499999999999993" customHeight="1" x14ac:dyDescent="0.2">
      <c r="A735" s="142"/>
      <c r="B735" s="132"/>
      <c r="C735" s="218"/>
      <c r="D735" s="219"/>
      <c r="E735" s="133"/>
      <c r="F735" s="133"/>
      <c r="G735" s="184"/>
      <c r="H735" s="133"/>
      <c r="J735" s="128"/>
      <c r="M735" s="120"/>
      <c r="N735" s="149"/>
      <c r="AQ735" s="128">
        <v>3</v>
      </c>
      <c r="AR735" s="128">
        <v>33</v>
      </c>
    </row>
    <row r="736" spans="1:44" ht="9.9499999999999993" customHeight="1" x14ac:dyDescent="0.2">
      <c r="A736" s="142"/>
      <c r="B736" s="132"/>
      <c r="C736" s="218"/>
      <c r="D736" s="219"/>
      <c r="E736" s="133"/>
      <c r="F736" s="133"/>
      <c r="G736" s="184"/>
      <c r="H736" s="133"/>
      <c r="J736" s="128"/>
      <c r="M736" s="120"/>
      <c r="N736" s="149"/>
      <c r="AQ736" s="128">
        <v>15</v>
      </c>
      <c r="AR736" s="128">
        <v>6</v>
      </c>
    </row>
    <row r="737" spans="1:44" ht="9.9499999999999993" customHeight="1" x14ac:dyDescent="0.2">
      <c r="A737" s="142"/>
      <c r="B737" s="132"/>
      <c r="C737" s="218"/>
      <c r="D737" s="219"/>
      <c r="E737" s="133"/>
      <c r="F737" s="133"/>
      <c r="G737" s="184"/>
      <c r="H737" s="133"/>
      <c r="J737" s="128"/>
      <c r="M737" s="120"/>
      <c r="N737" s="149"/>
      <c r="AQ737" s="128">
        <v>5</v>
      </c>
      <c r="AR737" s="128">
        <v>31</v>
      </c>
    </row>
    <row r="738" spans="1:44" ht="9.9499999999999993" customHeight="1" x14ac:dyDescent="0.2">
      <c r="A738" s="142"/>
      <c r="B738" s="132"/>
      <c r="C738" s="218"/>
      <c r="D738" s="219"/>
      <c r="E738" s="133"/>
      <c r="F738" s="133"/>
      <c r="G738" s="184"/>
      <c r="H738" s="133"/>
      <c r="J738" s="128"/>
      <c r="M738" s="120"/>
      <c r="N738" s="149"/>
      <c r="AQ738" s="128">
        <v>33</v>
      </c>
      <c r="AR738" s="128">
        <v>22</v>
      </c>
    </row>
    <row r="739" spans="1:44" ht="9.9499999999999993" customHeight="1" x14ac:dyDescent="0.2">
      <c r="A739" s="142"/>
      <c r="B739" s="132"/>
      <c r="C739" s="218"/>
      <c r="D739" s="219"/>
      <c r="E739" s="133"/>
      <c r="F739" s="133"/>
      <c r="G739" s="184"/>
      <c r="H739" s="133"/>
      <c r="J739" s="128"/>
      <c r="M739" s="120"/>
      <c r="N739" s="149"/>
      <c r="AQ739" s="128">
        <v>11</v>
      </c>
      <c r="AR739" s="128">
        <v>16</v>
      </c>
    </row>
    <row r="740" spans="1:44" ht="9.9499999999999993" customHeight="1" x14ac:dyDescent="0.2">
      <c r="A740" s="142"/>
      <c r="B740" s="132"/>
      <c r="C740" s="218"/>
      <c r="D740" s="219"/>
      <c r="E740" s="133"/>
      <c r="F740" s="133"/>
      <c r="G740" s="184"/>
      <c r="H740" s="133"/>
      <c r="J740" s="128"/>
      <c r="M740" s="120"/>
      <c r="N740" s="149"/>
      <c r="AQ740" s="128">
        <v>5</v>
      </c>
      <c r="AR740" s="128">
        <v>19</v>
      </c>
    </row>
    <row r="741" spans="1:44" ht="9.9499999999999993" customHeight="1" x14ac:dyDescent="0.2">
      <c r="A741" s="142"/>
      <c r="B741" s="132"/>
      <c r="C741" s="218"/>
      <c r="D741" s="219"/>
      <c r="E741" s="133"/>
      <c r="F741" s="133"/>
      <c r="G741" s="184"/>
      <c r="H741" s="133"/>
      <c r="J741" s="128"/>
      <c r="M741" s="120"/>
      <c r="N741" s="149"/>
      <c r="AQ741" s="128">
        <v>6</v>
      </c>
      <c r="AR741" s="128">
        <v>16</v>
      </c>
    </row>
    <row r="742" spans="1:44" ht="9.9499999999999993" customHeight="1" x14ac:dyDescent="0.2">
      <c r="A742" s="142"/>
      <c r="B742" s="132"/>
      <c r="C742" s="218"/>
      <c r="D742" s="219"/>
      <c r="E742" s="133"/>
      <c r="F742" s="133"/>
      <c r="G742" s="184"/>
      <c r="H742" s="133"/>
      <c r="J742" s="128"/>
      <c r="M742" s="120"/>
      <c r="N742" s="149"/>
      <c r="AQ742" s="128">
        <v>15</v>
      </c>
      <c r="AR742" s="128">
        <v>21</v>
      </c>
    </row>
    <row r="743" spans="1:44" ht="9.9499999999999993" customHeight="1" x14ac:dyDescent="0.2">
      <c r="A743" s="142"/>
      <c r="B743" s="132"/>
      <c r="C743" s="218"/>
      <c r="D743" s="219"/>
      <c r="E743" s="133"/>
      <c r="F743" s="133"/>
      <c r="G743" s="184"/>
      <c r="H743" s="133"/>
      <c r="J743" s="128"/>
      <c r="M743" s="120"/>
      <c r="N743" s="149"/>
      <c r="AQ743" s="128">
        <v>34</v>
      </c>
      <c r="AR743" s="128">
        <v>1</v>
      </c>
    </row>
    <row r="744" spans="1:44" ht="9.9499999999999993" customHeight="1" x14ac:dyDescent="0.2">
      <c r="A744" s="142"/>
      <c r="B744" s="132"/>
      <c r="C744" s="218"/>
      <c r="D744" s="219"/>
      <c r="E744" s="133"/>
      <c r="F744" s="133"/>
      <c r="G744" s="184"/>
      <c r="H744" s="133"/>
      <c r="J744" s="128"/>
      <c r="M744" s="120"/>
      <c r="N744" s="149"/>
      <c r="AQ744" s="128">
        <v>25</v>
      </c>
      <c r="AR744" s="128">
        <v>17</v>
      </c>
    </row>
    <row r="745" spans="1:44" ht="9.9499999999999993" customHeight="1" x14ac:dyDescent="0.2">
      <c r="A745" s="142"/>
      <c r="B745" s="132"/>
      <c r="C745" s="218"/>
      <c r="D745" s="219"/>
      <c r="E745" s="133"/>
      <c r="F745" s="133"/>
      <c r="G745" s="184"/>
      <c r="H745" s="133"/>
      <c r="J745" s="128"/>
      <c r="M745" s="120"/>
      <c r="N745" s="149"/>
      <c r="AQ745" s="128">
        <v>33</v>
      </c>
      <c r="AR745" s="128">
        <v>12</v>
      </c>
    </row>
    <row r="746" spans="1:44" ht="9.9499999999999993" customHeight="1" x14ac:dyDescent="0.2">
      <c r="A746" s="142"/>
      <c r="B746" s="132"/>
      <c r="C746" s="218"/>
      <c r="D746" s="219"/>
      <c r="E746" s="133"/>
      <c r="F746" s="133"/>
      <c r="G746" s="184"/>
      <c r="H746" s="133"/>
      <c r="J746" s="128"/>
      <c r="M746" s="120"/>
      <c r="N746" s="149"/>
      <c r="AQ746" s="128">
        <v>26</v>
      </c>
      <c r="AR746" s="128">
        <v>33</v>
      </c>
    </row>
    <row r="747" spans="1:44" ht="9.9499999999999993" customHeight="1" x14ac:dyDescent="0.2">
      <c r="A747" s="142"/>
      <c r="B747" s="132"/>
      <c r="C747" s="218"/>
      <c r="D747" s="219"/>
      <c r="E747" s="133"/>
      <c r="F747" s="133"/>
      <c r="G747" s="184"/>
      <c r="H747" s="133"/>
      <c r="J747" s="128"/>
      <c r="M747" s="120"/>
      <c r="N747" s="149"/>
      <c r="AQ747" s="128">
        <v>13</v>
      </c>
      <c r="AR747" s="128">
        <v>22</v>
      </c>
    </row>
    <row r="748" spans="1:44" ht="9.9499999999999993" customHeight="1" x14ac:dyDescent="0.2">
      <c r="A748" s="142"/>
      <c r="B748" s="132"/>
      <c r="C748" s="218"/>
      <c r="D748" s="219"/>
      <c r="E748" s="133"/>
      <c r="F748" s="133"/>
      <c r="G748" s="184"/>
      <c r="H748" s="133"/>
      <c r="J748" s="128"/>
      <c r="M748" s="120"/>
      <c r="N748" s="149"/>
      <c r="AQ748" s="128">
        <v>26</v>
      </c>
      <c r="AR748" s="128">
        <v>9</v>
      </c>
    </row>
    <row r="749" spans="1:44" ht="9.9499999999999993" customHeight="1" x14ac:dyDescent="0.2">
      <c r="A749" s="142"/>
      <c r="B749" s="132"/>
      <c r="C749" s="218"/>
      <c r="D749" s="219"/>
      <c r="E749" s="133"/>
      <c r="F749" s="133"/>
      <c r="G749" s="184"/>
      <c r="H749" s="133"/>
      <c r="J749" s="128"/>
      <c r="M749" s="120"/>
      <c r="N749" s="149"/>
      <c r="AQ749" s="128">
        <v>5</v>
      </c>
      <c r="AR749" s="128">
        <v>31</v>
      </c>
    </row>
    <row r="750" spans="1:44" ht="9.9499999999999993" customHeight="1" x14ac:dyDescent="0.2">
      <c r="A750" s="142"/>
      <c r="B750" s="132"/>
      <c r="C750" s="218"/>
      <c r="D750" s="219"/>
      <c r="E750" s="133"/>
      <c r="F750" s="133"/>
      <c r="G750" s="184"/>
      <c r="H750" s="133"/>
      <c r="J750" s="128"/>
      <c r="M750" s="120"/>
      <c r="N750" s="149"/>
      <c r="AQ750" s="128">
        <v>1</v>
      </c>
      <c r="AR750" s="128">
        <v>7</v>
      </c>
    </row>
    <row r="751" spans="1:44" ht="9.9499999999999993" customHeight="1" x14ac:dyDescent="0.2">
      <c r="A751" s="142"/>
      <c r="B751" s="132"/>
      <c r="C751" s="218"/>
      <c r="D751" s="219"/>
      <c r="E751" s="133"/>
      <c r="F751" s="133"/>
      <c r="G751" s="184"/>
      <c r="H751" s="133"/>
      <c r="J751" s="128"/>
      <c r="M751" s="120"/>
      <c r="N751" s="149"/>
      <c r="AQ751" s="128">
        <v>28</v>
      </c>
      <c r="AR751" s="128">
        <v>36</v>
      </c>
    </row>
    <row r="752" spans="1:44" ht="9.9499999999999993" customHeight="1" x14ac:dyDescent="0.2">
      <c r="A752" s="142"/>
      <c r="B752" s="132"/>
      <c r="C752" s="218"/>
      <c r="D752" s="219"/>
      <c r="E752" s="133"/>
      <c r="F752" s="133"/>
      <c r="G752" s="184"/>
      <c r="H752" s="133"/>
      <c r="J752" s="128"/>
      <c r="M752" s="120"/>
      <c r="N752" s="149"/>
      <c r="AQ752" s="128">
        <v>21</v>
      </c>
      <c r="AR752" s="128">
        <v>32</v>
      </c>
    </row>
    <row r="753" spans="1:44" ht="9.9499999999999993" customHeight="1" x14ac:dyDescent="0.2">
      <c r="A753" s="142"/>
      <c r="B753" s="132"/>
      <c r="C753" s="218"/>
      <c r="D753" s="219"/>
      <c r="E753" s="133"/>
      <c r="F753" s="133"/>
      <c r="G753" s="184"/>
      <c r="H753" s="133"/>
      <c r="J753" s="128"/>
      <c r="M753" s="120"/>
      <c r="N753" s="149"/>
      <c r="AQ753" s="128">
        <v>0</v>
      </c>
      <c r="AR753" s="128">
        <v>4</v>
      </c>
    </row>
    <row r="754" spans="1:44" ht="9.9499999999999993" customHeight="1" x14ac:dyDescent="0.2">
      <c r="A754" s="142"/>
      <c r="B754" s="132"/>
      <c r="C754" s="218"/>
      <c r="D754" s="219"/>
      <c r="E754" s="133"/>
      <c r="F754" s="133"/>
      <c r="G754" s="184"/>
      <c r="H754" s="133"/>
      <c r="J754" s="128"/>
      <c r="M754" s="120"/>
      <c r="N754" s="149"/>
      <c r="AQ754" s="128">
        <v>20</v>
      </c>
      <c r="AR754" s="128">
        <v>33</v>
      </c>
    </row>
    <row r="755" spans="1:44" ht="9.9499999999999993" customHeight="1" x14ac:dyDescent="0.2">
      <c r="A755" s="142"/>
      <c r="B755" s="132"/>
      <c r="C755" s="218"/>
      <c r="D755" s="219"/>
      <c r="E755" s="133"/>
      <c r="F755" s="133"/>
      <c r="G755" s="184"/>
      <c r="H755" s="133"/>
      <c r="J755" s="128"/>
      <c r="M755" s="120"/>
      <c r="N755" s="149"/>
      <c r="AQ755" s="128">
        <v>25</v>
      </c>
      <c r="AR755" s="128">
        <v>20</v>
      </c>
    </row>
    <row r="756" spans="1:44" ht="9.9499999999999993" customHeight="1" x14ac:dyDescent="0.2">
      <c r="A756" s="142"/>
      <c r="B756" s="132"/>
      <c r="C756" s="218"/>
      <c r="D756" s="219"/>
      <c r="E756" s="133"/>
      <c r="F756" s="133"/>
      <c r="G756" s="184"/>
      <c r="H756" s="133"/>
      <c r="J756" s="128"/>
      <c r="M756" s="120"/>
      <c r="N756" s="149"/>
      <c r="AQ756" s="128">
        <v>33</v>
      </c>
      <c r="AR756" s="128">
        <v>16</v>
      </c>
    </row>
    <row r="757" spans="1:44" ht="9.9499999999999993" customHeight="1" x14ac:dyDescent="0.2">
      <c r="A757" s="142"/>
      <c r="B757" s="132"/>
      <c r="C757" s="218"/>
      <c r="D757" s="219"/>
      <c r="E757" s="133"/>
      <c r="F757" s="133"/>
      <c r="G757" s="184"/>
      <c r="H757" s="133"/>
      <c r="J757" s="128"/>
      <c r="M757" s="120"/>
      <c r="N757" s="149"/>
      <c r="AQ757" s="128">
        <v>15</v>
      </c>
      <c r="AR757" s="128">
        <v>29</v>
      </c>
    </row>
    <row r="758" spans="1:44" ht="9.9499999999999993" customHeight="1" x14ac:dyDescent="0.2">
      <c r="A758" s="142"/>
      <c r="B758" s="132"/>
      <c r="C758" s="218"/>
      <c r="D758" s="219"/>
      <c r="E758" s="133"/>
      <c r="F758" s="133"/>
      <c r="G758" s="184"/>
      <c r="H758" s="133"/>
      <c r="J758" s="128"/>
      <c r="M758" s="120"/>
      <c r="N758" s="149"/>
      <c r="AQ758" s="128">
        <v>16</v>
      </c>
      <c r="AR758" s="128">
        <v>27</v>
      </c>
    </row>
    <row r="759" spans="1:44" ht="9.9499999999999993" customHeight="1" x14ac:dyDescent="0.2">
      <c r="A759" s="142"/>
      <c r="B759" s="132"/>
      <c r="C759" s="218"/>
      <c r="D759" s="219"/>
      <c r="E759" s="133"/>
      <c r="F759" s="133"/>
      <c r="G759" s="184"/>
      <c r="H759" s="133"/>
      <c r="J759" s="128"/>
      <c r="M759" s="120"/>
      <c r="N759" s="149"/>
      <c r="AQ759" s="128">
        <v>25</v>
      </c>
      <c r="AR759" s="128">
        <v>6</v>
      </c>
    </row>
    <row r="760" spans="1:44" ht="9.9499999999999993" customHeight="1" x14ac:dyDescent="0.2">
      <c r="A760" s="142"/>
      <c r="B760" s="132"/>
      <c r="C760" s="218"/>
      <c r="D760" s="219"/>
      <c r="E760" s="133"/>
      <c r="F760" s="133"/>
      <c r="G760" s="184"/>
      <c r="H760" s="133"/>
      <c r="J760" s="128"/>
      <c r="M760" s="120"/>
      <c r="N760" s="149"/>
      <c r="AQ760" s="128">
        <v>31</v>
      </c>
      <c r="AR760" s="128">
        <v>14</v>
      </c>
    </row>
    <row r="761" spans="1:44" ht="9.9499999999999993" customHeight="1" x14ac:dyDescent="0.2">
      <c r="A761" s="142"/>
      <c r="B761" s="132"/>
      <c r="C761" s="218"/>
      <c r="D761" s="219"/>
      <c r="E761" s="133"/>
      <c r="F761" s="133"/>
      <c r="G761" s="184"/>
      <c r="H761" s="133"/>
      <c r="J761" s="128"/>
      <c r="M761" s="120"/>
      <c r="N761" s="149"/>
      <c r="AQ761" s="128">
        <v>1</v>
      </c>
      <c r="AR761" s="128">
        <v>34</v>
      </c>
    </row>
    <row r="762" spans="1:44" ht="9.9499999999999993" customHeight="1" x14ac:dyDescent="0.2">
      <c r="A762" s="142"/>
      <c r="B762" s="132"/>
      <c r="C762" s="218"/>
      <c r="D762" s="219"/>
      <c r="E762" s="133"/>
      <c r="F762" s="133"/>
      <c r="G762" s="184"/>
      <c r="H762" s="133"/>
      <c r="J762" s="128"/>
      <c r="M762" s="120"/>
      <c r="N762" s="149"/>
      <c r="AQ762" s="128">
        <v>18</v>
      </c>
      <c r="AR762" s="128">
        <v>27</v>
      </c>
    </row>
    <row r="763" spans="1:44" ht="9.9499999999999993" customHeight="1" x14ac:dyDescent="0.2">
      <c r="A763" s="142"/>
      <c r="B763" s="132"/>
      <c r="C763" s="218"/>
      <c r="D763" s="219"/>
      <c r="E763" s="133"/>
      <c r="F763" s="133"/>
      <c r="G763" s="184"/>
      <c r="H763" s="133"/>
      <c r="J763" s="128"/>
      <c r="M763" s="120"/>
      <c r="N763" s="149"/>
      <c r="AQ763" s="128">
        <v>29</v>
      </c>
      <c r="AR763" s="128">
        <v>33</v>
      </c>
    </row>
    <row r="764" spans="1:44" ht="9.9499999999999993" customHeight="1" x14ac:dyDescent="0.2">
      <c r="A764" s="142"/>
      <c r="B764" s="132"/>
      <c r="C764" s="218"/>
      <c r="D764" s="219"/>
      <c r="E764" s="133"/>
      <c r="F764" s="133"/>
      <c r="G764" s="184"/>
      <c r="H764" s="133"/>
      <c r="J764" s="128"/>
      <c r="M764" s="120"/>
      <c r="N764" s="149"/>
      <c r="AQ764" s="128">
        <v>0</v>
      </c>
      <c r="AR764" s="128">
        <v>0</v>
      </c>
    </row>
    <row r="765" spans="1:44" ht="9.9499999999999993" customHeight="1" x14ac:dyDescent="0.2">
      <c r="A765" s="142"/>
      <c r="B765" s="132"/>
      <c r="C765" s="218"/>
      <c r="D765" s="219"/>
      <c r="E765" s="133"/>
      <c r="F765" s="133"/>
      <c r="G765" s="184"/>
      <c r="H765" s="133"/>
      <c r="J765" s="128"/>
      <c r="M765" s="120"/>
      <c r="N765" s="149"/>
      <c r="AQ765" s="128">
        <v>2</v>
      </c>
      <c r="AR765" s="128">
        <v>6</v>
      </c>
    </row>
    <row r="766" spans="1:44" ht="9.9499999999999993" customHeight="1" x14ac:dyDescent="0.2">
      <c r="A766" s="142"/>
      <c r="B766" s="132"/>
      <c r="C766" s="218"/>
      <c r="D766" s="219"/>
      <c r="E766" s="133"/>
      <c r="F766" s="133"/>
      <c r="G766" s="184"/>
      <c r="H766" s="133"/>
      <c r="J766" s="128"/>
      <c r="M766" s="120"/>
      <c r="N766" s="149"/>
      <c r="AQ766" s="128">
        <v>3</v>
      </c>
      <c r="AR766" s="128">
        <v>9</v>
      </c>
    </row>
    <row r="767" spans="1:44" ht="9.9499999999999993" customHeight="1" x14ac:dyDescent="0.2">
      <c r="A767" s="142"/>
      <c r="B767" s="132"/>
      <c r="C767" s="218"/>
      <c r="D767" s="219"/>
      <c r="E767" s="133"/>
      <c r="F767" s="133"/>
      <c r="G767" s="184"/>
      <c r="H767" s="133"/>
      <c r="J767" s="128"/>
      <c r="M767" s="120"/>
      <c r="N767" s="149"/>
      <c r="AQ767" s="128">
        <v>27</v>
      </c>
      <c r="AR767" s="128">
        <v>20</v>
      </c>
    </row>
    <row r="768" spans="1:44" ht="9.9499999999999993" customHeight="1" x14ac:dyDescent="0.2">
      <c r="A768" s="142"/>
      <c r="B768" s="132"/>
      <c r="C768" s="218"/>
      <c r="D768" s="219"/>
      <c r="E768" s="133"/>
      <c r="F768" s="133"/>
      <c r="G768" s="184"/>
      <c r="H768" s="133"/>
      <c r="J768" s="128"/>
      <c r="M768" s="120"/>
      <c r="N768" s="149"/>
      <c r="AQ768" s="128">
        <v>21</v>
      </c>
      <c r="AR768" s="128">
        <v>36</v>
      </c>
    </row>
    <row r="769" spans="1:44" ht="9.9499999999999993" customHeight="1" x14ac:dyDescent="0.2">
      <c r="A769" s="142"/>
      <c r="B769" s="132"/>
      <c r="C769" s="218"/>
      <c r="D769" s="219"/>
      <c r="E769" s="133"/>
      <c r="F769" s="133"/>
      <c r="G769" s="184"/>
      <c r="H769" s="133"/>
      <c r="J769" s="128"/>
      <c r="M769" s="120"/>
      <c r="N769" s="149"/>
      <c r="AQ769" s="128">
        <v>34</v>
      </c>
      <c r="AR769" s="128">
        <v>19</v>
      </c>
    </row>
    <row r="770" spans="1:44" ht="9.9499999999999993" customHeight="1" x14ac:dyDescent="0.2">
      <c r="A770" s="142"/>
      <c r="B770" s="132"/>
      <c r="C770" s="218"/>
      <c r="D770" s="219"/>
      <c r="E770" s="133"/>
      <c r="F770" s="133"/>
      <c r="G770" s="184"/>
      <c r="H770" s="133"/>
      <c r="J770" s="128"/>
      <c r="M770" s="120"/>
      <c r="N770" s="149"/>
      <c r="AQ770" s="128">
        <v>35</v>
      </c>
      <c r="AR770" s="128">
        <v>25</v>
      </c>
    </row>
    <row r="771" spans="1:44" ht="9.9499999999999993" customHeight="1" x14ac:dyDescent="0.2">
      <c r="A771" s="142"/>
      <c r="B771" s="132"/>
      <c r="C771" s="218"/>
      <c r="D771" s="219"/>
      <c r="E771" s="133"/>
      <c r="F771" s="133"/>
      <c r="G771" s="184"/>
      <c r="H771" s="133"/>
      <c r="J771" s="128"/>
      <c r="M771" s="120"/>
      <c r="N771" s="149"/>
      <c r="AQ771" s="128">
        <v>3</v>
      </c>
      <c r="AR771" s="128">
        <v>11</v>
      </c>
    </row>
    <row r="772" spans="1:44" ht="9.9499999999999993" customHeight="1" x14ac:dyDescent="0.2">
      <c r="A772" s="142"/>
      <c r="B772" s="132"/>
      <c r="C772" s="218"/>
      <c r="D772" s="219"/>
      <c r="E772" s="133"/>
      <c r="F772" s="133"/>
      <c r="G772" s="184"/>
      <c r="H772" s="133"/>
      <c r="J772" s="128"/>
      <c r="M772" s="120"/>
      <c r="N772" s="149"/>
      <c r="AQ772" s="128">
        <v>8</v>
      </c>
      <c r="AR772" s="128">
        <v>36</v>
      </c>
    </row>
    <row r="773" spans="1:44" ht="9.9499999999999993" customHeight="1" x14ac:dyDescent="0.2">
      <c r="A773" s="142"/>
      <c r="B773" s="132"/>
      <c r="C773" s="218"/>
      <c r="D773" s="219"/>
      <c r="E773" s="133"/>
      <c r="F773" s="133"/>
      <c r="G773" s="184"/>
      <c r="H773" s="133"/>
      <c r="J773" s="128"/>
      <c r="M773" s="120"/>
      <c r="N773" s="149"/>
      <c r="AQ773" s="128">
        <v>7</v>
      </c>
      <c r="AR773" s="128">
        <v>13</v>
      </c>
    </row>
    <row r="774" spans="1:44" ht="9.9499999999999993" customHeight="1" x14ac:dyDescent="0.2">
      <c r="A774" s="142"/>
      <c r="B774" s="132"/>
      <c r="C774" s="218"/>
      <c r="D774" s="219"/>
      <c r="E774" s="133"/>
      <c r="F774" s="133"/>
      <c r="G774" s="184"/>
      <c r="H774" s="133"/>
      <c r="J774" s="128"/>
      <c r="M774" s="120"/>
      <c r="N774" s="149"/>
      <c r="AQ774" s="128">
        <v>13</v>
      </c>
      <c r="AR774" s="128">
        <v>1</v>
      </c>
    </row>
    <row r="775" spans="1:44" ht="9.9499999999999993" customHeight="1" x14ac:dyDescent="0.2">
      <c r="A775" s="142"/>
      <c r="B775" s="132"/>
      <c r="C775" s="218"/>
      <c r="D775" s="219"/>
      <c r="E775" s="133"/>
      <c r="F775" s="133"/>
      <c r="G775" s="184"/>
      <c r="H775" s="133"/>
      <c r="J775" s="128"/>
      <c r="M775" s="120"/>
      <c r="N775" s="149"/>
      <c r="AQ775" s="128">
        <v>14</v>
      </c>
      <c r="AR775" s="128">
        <v>4</v>
      </c>
    </row>
    <row r="776" spans="1:44" ht="9.9499999999999993" customHeight="1" x14ac:dyDescent="0.2">
      <c r="A776" s="142"/>
      <c r="B776" s="132"/>
      <c r="C776" s="218"/>
      <c r="D776" s="219"/>
      <c r="E776" s="133"/>
      <c r="F776" s="133"/>
      <c r="G776" s="184"/>
      <c r="H776" s="133"/>
      <c r="J776" s="128"/>
      <c r="M776" s="120"/>
      <c r="N776" s="149"/>
      <c r="AQ776" s="128">
        <v>17</v>
      </c>
      <c r="AR776" s="128">
        <v>16</v>
      </c>
    </row>
    <row r="777" spans="1:44" ht="9.9499999999999993" customHeight="1" x14ac:dyDescent="0.2">
      <c r="A777" s="142"/>
      <c r="B777" s="132"/>
      <c r="C777" s="218"/>
      <c r="D777" s="219"/>
      <c r="E777" s="133"/>
      <c r="F777" s="133"/>
      <c r="G777" s="184"/>
      <c r="H777" s="133"/>
      <c r="J777" s="128"/>
      <c r="M777" s="120"/>
      <c r="N777" s="149"/>
      <c r="AQ777" s="128">
        <v>19</v>
      </c>
      <c r="AR777" s="128">
        <v>14</v>
      </c>
    </row>
    <row r="778" spans="1:44" ht="9.9499999999999993" customHeight="1" x14ac:dyDescent="0.2">
      <c r="A778" s="142"/>
      <c r="B778" s="132"/>
      <c r="C778" s="218"/>
      <c r="D778" s="219"/>
      <c r="E778" s="133"/>
      <c r="F778" s="133"/>
      <c r="G778" s="184"/>
      <c r="H778" s="133"/>
      <c r="J778" s="128"/>
      <c r="M778" s="120"/>
      <c r="N778" s="149"/>
      <c r="AQ778" s="128">
        <v>7</v>
      </c>
      <c r="AR778" s="128">
        <v>11</v>
      </c>
    </row>
    <row r="779" spans="1:44" ht="9.9499999999999993" customHeight="1" x14ac:dyDescent="0.2">
      <c r="A779" s="142"/>
      <c r="B779" s="132"/>
      <c r="C779" s="218"/>
      <c r="D779" s="219"/>
      <c r="E779" s="133"/>
      <c r="F779" s="133"/>
      <c r="G779" s="184"/>
      <c r="H779" s="133"/>
      <c r="J779" s="128"/>
      <c r="M779" s="120"/>
      <c r="N779" s="149"/>
      <c r="AQ779" s="128">
        <v>21</v>
      </c>
      <c r="AR779" s="128">
        <v>36</v>
      </c>
    </row>
    <row r="780" spans="1:44" ht="9.9499999999999993" customHeight="1" x14ac:dyDescent="0.2">
      <c r="A780" s="142"/>
      <c r="B780" s="132"/>
      <c r="C780" s="218"/>
      <c r="D780" s="219"/>
      <c r="E780" s="133"/>
      <c r="F780" s="133"/>
      <c r="G780" s="184"/>
      <c r="H780" s="133"/>
      <c r="J780" s="128"/>
      <c r="M780" s="120"/>
      <c r="N780" s="149"/>
      <c r="AQ780" s="128">
        <v>30</v>
      </c>
      <c r="AR780" s="128">
        <v>16</v>
      </c>
    </row>
    <row r="781" spans="1:44" ht="9.9499999999999993" customHeight="1" x14ac:dyDescent="0.2">
      <c r="A781" s="142"/>
      <c r="B781" s="132"/>
      <c r="C781" s="218"/>
      <c r="D781" s="219"/>
      <c r="E781" s="133"/>
      <c r="F781" s="133"/>
      <c r="G781" s="184"/>
      <c r="H781" s="133"/>
      <c r="J781" s="128"/>
      <c r="M781" s="120"/>
      <c r="N781" s="149"/>
      <c r="AQ781" s="128">
        <v>21</v>
      </c>
      <c r="AR781" s="128">
        <v>13</v>
      </c>
    </row>
    <row r="782" spans="1:44" ht="9.9499999999999993" customHeight="1" x14ac:dyDescent="0.2">
      <c r="A782" s="142"/>
      <c r="B782" s="132"/>
      <c r="C782" s="218"/>
      <c r="D782" s="219"/>
      <c r="E782" s="133"/>
      <c r="F782" s="133"/>
      <c r="G782" s="184"/>
      <c r="H782" s="133"/>
      <c r="J782" s="128"/>
      <c r="M782" s="120"/>
      <c r="N782" s="149"/>
      <c r="AQ782" s="128">
        <v>20</v>
      </c>
      <c r="AR782" s="128">
        <v>32</v>
      </c>
    </row>
    <row r="783" spans="1:44" ht="9.9499999999999993" customHeight="1" x14ac:dyDescent="0.2">
      <c r="A783" s="142"/>
      <c r="B783" s="132"/>
      <c r="C783" s="218"/>
      <c r="D783" s="219"/>
      <c r="E783" s="133"/>
      <c r="F783" s="133"/>
      <c r="G783" s="184"/>
      <c r="H783" s="133"/>
      <c r="J783" s="128"/>
      <c r="M783" s="120"/>
      <c r="N783" s="149"/>
      <c r="AQ783" s="128">
        <v>5</v>
      </c>
      <c r="AR783" s="128">
        <v>1</v>
      </c>
    </row>
    <row r="784" spans="1:44" ht="9.9499999999999993" customHeight="1" x14ac:dyDescent="0.2">
      <c r="A784" s="142"/>
      <c r="B784" s="132"/>
      <c r="C784" s="218"/>
      <c r="D784" s="219"/>
      <c r="E784" s="133"/>
      <c r="F784" s="133"/>
      <c r="G784" s="184"/>
      <c r="H784" s="133"/>
      <c r="J784" s="128"/>
      <c r="M784" s="120"/>
      <c r="N784" s="149"/>
      <c r="AQ784" s="128">
        <v>11</v>
      </c>
      <c r="AR784" s="128">
        <v>3</v>
      </c>
    </row>
    <row r="785" spans="1:44" ht="9.9499999999999993" customHeight="1" x14ac:dyDescent="0.2">
      <c r="A785" s="142"/>
      <c r="B785" s="132"/>
      <c r="C785" s="218"/>
      <c r="D785" s="219"/>
      <c r="E785" s="133"/>
      <c r="F785" s="133"/>
      <c r="G785" s="184"/>
      <c r="H785" s="133"/>
      <c r="J785" s="128"/>
      <c r="M785" s="120"/>
      <c r="N785" s="149"/>
      <c r="AQ785" s="128">
        <v>16</v>
      </c>
      <c r="AR785" s="128">
        <v>7</v>
      </c>
    </row>
    <row r="786" spans="1:44" ht="9.9499999999999993" customHeight="1" x14ac:dyDescent="0.2">
      <c r="A786" s="142"/>
      <c r="B786" s="132"/>
      <c r="C786" s="218"/>
      <c r="D786" s="219"/>
      <c r="E786" s="133"/>
      <c r="F786" s="133"/>
      <c r="G786" s="184"/>
      <c r="H786" s="133"/>
      <c r="J786" s="128"/>
      <c r="M786" s="120"/>
      <c r="N786" s="149"/>
      <c r="AQ786" s="128">
        <v>12</v>
      </c>
      <c r="AR786" s="128">
        <v>28</v>
      </c>
    </row>
    <row r="787" spans="1:44" ht="9.9499999999999993" customHeight="1" x14ac:dyDescent="0.2">
      <c r="A787" s="142"/>
      <c r="B787" s="132"/>
      <c r="C787" s="218"/>
      <c r="D787" s="219"/>
      <c r="E787" s="133"/>
      <c r="F787" s="133"/>
      <c r="G787" s="184"/>
      <c r="H787" s="133"/>
      <c r="J787" s="128"/>
      <c r="M787" s="120"/>
      <c r="N787" s="149"/>
      <c r="AQ787" s="128">
        <v>22</v>
      </c>
      <c r="AR787" s="128">
        <v>28</v>
      </c>
    </row>
    <row r="788" spans="1:44" ht="9.9499999999999993" customHeight="1" x14ac:dyDescent="0.2">
      <c r="A788" s="142"/>
      <c r="B788" s="132"/>
      <c r="C788" s="218"/>
      <c r="D788" s="219"/>
      <c r="E788" s="133"/>
      <c r="F788" s="133"/>
      <c r="G788" s="184"/>
      <c r="H788" s="133"/>
      <c r="J788" s="128"/>
      <c r="M788" s="120"/>
      <c r="N788" s="149"/>
      <c r="AQ788" s="128">
        <v>31</v>
      </c>
      <c r="AR788" s="128">
        <v>9</v>
      </c>
    </row>
    <row r="789" spans="1:44" ht="9.9499999999999993" customHeight="1" x14ac:dyDescent="0.2">
      <c r="A789" s="142"/>
      <c r="B789" s="132"/>
      <c r="C789" s="218"/>
      <c r="D789" s="219"/>
      <c r="E789" s="133"/>
      <c r="F789" s="133"/>
      <c r="G789" s="184"/>
      <c r="H789" s="133"/>
      <c r="J789" s="128"/>
      <c r="M789" s="120"/>
      <c r="N789" s="149"/>
      <c r="AQ789" s="128">
        <v>36</v>
      </c>
      <c r="AR789" s="128">
        <v>36</v>
      </c>
    </row>
    <row r="790" spans="1:44" ht="9.9499999999999993" customHeight="1" x14ac:dyDescent="0.2">
      <c r="A790" s="142"/>
      <c r="B790" s="132"/>
      <c r="C790" s="218"/>
      <c r="D790" s="219"/>
      <c r="E790" s="133"/>
      <c r="F790" s="133"/>
      <c r="G790" s="184"/>
      <c r="H790" s="133"/>
      <c r="J790" s="128"/>
      <c r="M790" s="120"/>
      <c r="N790" s="149"/>
      <c r="AQ790" s="128">
        <v>10</v>
      </c>
      <c r="AR790" s="128">
        <v>26</v>
      </c>
    </row>
    <row r="791" spans="1:44" ht="9.9499999999999993" customHeight="1" x14ac:dyDescent="0.2">
      <c r="A791" s="142"/>
      <c r="B791" s="132"/>
      <c r="C791" s="218"/>
      <c r="D791" s="219"/>
      <c r="E791" s="133"/>
      <c r="F791" s="133"/>
      <c r="G791" s="184"/>
      <c r="H791" s="133"/>
      <c r="J791" s="128"/>
      <c r="M791" s="120"/>
      <c r="N791" s="149"/>
      <c r="AQ791" s="128">
        <v>4</v>
      </c>
      <c r="AR791" s="128">
        <v>14</v>
      </c>
    </row>
    <row r="792" spans="1:44" ht="9.9499999999999993" customHeight="1" x14ac:dyDescent="0.2">
      <c r="A792" s="142"/>
      <c r="B792" s="132"/>
      <c r="C792" s="218"/>
      <c r="D792" s="219"/>
      <c r="E792" s="133"/>
      <c r="F792" s="133"/>
      <c r="G792" s="184"/>
      <c r="H792" s="133"/>
      <c r="J792" s="128"/>
      <c r="M792" s="120"/>
      <c r="N792" s="149"/>
      <c r="AQ792" s="128">
        <v>2</v>
      </c>
      <c r="AR792" s="128">
        <v>22</v>
      </c>
    </row>
    <row r="793" spans="1:44" ht="9.9499999999999993" customHeight="1" x14ac:dyDescent="0.2">
      <c r="A793" s="142"/>
      <c r="B793" s="132"/>
      <c r="C793" s="218"/>
      <c r="D793" s="219"/>
      <c r="E793" s="133"/>
      <c r="F793" s="133"/>
      <c r="G793" s="184"/>
      <c r="H793" s="133"/>
      <c r="J793" s="128"/>
      <c r="M793" s="120"/>
      <c r="N793" s="149"/>
      <c r="AQ793" s="128">
        <v>9</v>
      </c>
      <c r="AR793" s="128">
        <v>8</v>
      </c>
    </row>
    <row r="794" spans="1:44" ht="9.9499999999999993" customHeight="1" x14ac:dyDescent="0.2">
      <c r="A794" s="142"/>
      <c r="B794" s="132"/>
      <c r="C794" s="218"/>
      <c r="D794" s="219"/>
      <c r="E794" s="133"/>
      <c r="F794" s="133"/>
      <c r="G794" s="184"/>
      <c r="H794" s="133"/>
      <c r="J794" s="128"/>
      <c r="M794" s="120"/>
      <c r="N794" s="149"/>
      <c r="AQ794" s="128">
        <v>5</v>
      </c>
      <c r="AR794" s="128">
        <v>7</v>
      </c>
    </row>
    <row r="795" spans="1:44" ht="9.9499999999999993" customHeight="1" x14ac:dyDescent="0.2">
      <c r="A795" s="142"/>
      <c r="B795" s="132"/>
      <c r="C795" s="218"/>
      <c r="D795" s="219"/>
      <c r="E795" s="133"/>
      <c r="F795" s="133"/>
      <c r="G795" s="184"/>
      <c r="H795" s="133"/>
      <c r="J795" s="128"/>
      <c r="M795" s="120"/>
      <c r="N795" s="149"/>
      <c r="AQ795" s="128">
        <v>25</v>
      </c>
      <c r="AR795" s="128">
        <v>15</v>
      </c>
    </row>
    <row r="796" spans="1:44" ht="9.9499999999999993" customHeight="1" x14ac:dyDescent="0.2">
      <c r="A796" s="142"/>
      <c r="B796" s="132"/>
      <c r="C796" s="218"/>
      <c r="D796" s="219"/>
      <c r="E796" s="133"/>
      <c r="F796" s="133"/>
      <c r="G796" s="184"/>
      <c r="H796" s="133"/>
      <c r="J796" s="128"/>
      <c r="M796" s="120"/>
      <c r="N796" s="149"/>
      <c r="AQ796" s="128">
        <v>8</v>
      </c>
      <c r="AR796" s="128">
        <v>10</v>
      </c>
    </row>
    <row r="797" spans="1:44" ht="9.9499999999999993" customHeight="1" x14ac:dyDescent="0.2">
      <c r="A797" s="142"/>
      <c r="B797" s="132"/>
      <c r="C797" s="218"/>
      <c r="D797" s="219"/>
      <c r="E797" s="133"/>
      <c r="F797" s="133"/>
      <c r="G797" s="184"/>
      <c r="H797" s="133"/>
      <c r="J797" s="128"/>
      <c r="M797" s="120"/>
      <c r="N797" s="149"/>
      <c r="AQ797" s="128">
        <v>32</v>
      </c>
      <c r="AR797" s="128">
        <v>11</v>
      </c>
    </row>
    <row r="798" spans="1:44" ht="9.9499999999999993" customHeight="1" x14ac:dyDescent="0.2">
      <c r="A798" s="142"/>
      <c r="B798" s="132"/>
      <c r="C798" s="218"/>
      <c r="D798" s="219"/>
      <c r="E798" s="133"/>
      <c r="F798" s="133"/>
      <c r="G798" s="184"/>
      <c r="H798" s="133"/>
      <c r="J798" s="128"/>
      <c r="M798" s="120"/>
      <c r="N798" s="149"/>
      <c r="AQ798" s="128">
        <v>21</v>
      </c>
      <c r="AR798" s="128">
        <v>31</v>
      </c>
    </row>
    <row r="799" spans="1:44" ht="9.9499999999999993" customHeight="1" x14ac:dyDescent="0.2">
      <c r="A799" s="142"/>
      <c r="B799" s="132"/>
      <c r="C799" s="218"/>
      <c r="D799" s="219"/>
      <c r="E799" s="133"/>
      <c r="F799" s="133"/>
      <c r="G799" s="184"/>
      <c r="H799" s="133"/>
      <c r="J799" s="128"/>
      <c r="M799" s="120"/>
      <c r="N799" s="149"/>
      <c r="AQ799" s="128">
        <v>23</v>
      </c>
      <c r="AR799" s="128">
        <v>19</v>
      </c>
    </row>
    <row r="800" spans="1:44" ht="9.9499999999999993" customHeight="1" x14ac:dyDescent="0.2">
      <c r="A800" s="142"/>
      <c r="B800" s="132"/>
      <c r="C800" s="218"/>
      <c r="D800" s="219"/>
      <c r="E800" s="133"/>
      <c r="F800" s="133"/>
      <c r="G800" s="184"/>
      <c r="H800" s="133"/>
      <c r="J800" s="128"/>
      <c r="M800" s="120"/>
      <c r="N800" s="149"/>
      <c r="AQ800" s="128">
        <v>34</v>
      </c>
      <c r="AR800" s="128">
        <v>35</v>
      </c>
    </row>
    <row r="801" spans="1:44" ht="9.9499999999999993" customHeight="1" x14ac:dyDescent="0.2">
      <c r="A801" s="142"/>
      <c r="B801" s="132"/>
      <c r="C801" s="218"/>
      <c r="D801" s="219"/>
      <c r="E801" s="133"/>
      <c r="F801" s="133"/>
      <c r="G801" s="184"/>
      <c r="H801" s="133"/>
      <c r="J801" s="128"/>
      <c r="M801" s="120"/>
      <c r="N801" s="149"/>
      <c r="AQ801" s="128">
        <v>21</v>
      </c>
      <c r="AR801" s="128">
        <v>21</v>
      </c>
    </row>
    <row r="802" spans="1:44" ht="9.9499999999999993" customHeight="1" x14ac:dyDescent="0.2">
      <c r="A802" s="142"/>
      <c r="B802" s="132"/>
      <c r="C802" s="218"/>
      <c r="D802" s="219"/>
      <c r="E802" s="133"/>
      <c r="F802" s="133"/>
      <c r="G802" s="184"/>
      <c r="H802" s="133"/>
      <c r="J802" s="128"/>
      <c r="M802" s="120"/>
      <c r="N802" s="149"/>
      <c r="AQ802" s="128">
        <v>18</v>
      </c>
      <c r="AR802" s="128">
        <v>14</v>
      </c>
    </row>
    <row r="803" spans="1:44" ht="9.9499999999999993" customHeight="1" x14ac:dyDescent="0.2">
      <c r="A803" s="142"/>
      <c r="B803" s="132"/>
      <c r="C803" s="218"/>
      <c r="D803" s="219"/>
      <c r="E803" s="133"/>
      <c r="F803" s="133"/>
      <c r="G803" s="184"/>
      <c r="H803" s="133"/>
      <c r="J803" s="128"/>
      <c r="M803" s="120"/>
      <c r="N803" s="149"/>
      <c r="AQ803" s="128">
        <v>12</v>
      </c>
      <c r="AR803" s="128">
        <v>26</v>
      </c>
    </row>
    <row r="804" spans="1:44" ht="9.9499999999999993" customHeight="1" x14ac:dyDescent="0.2">
      <c r="A804" s="142"/>
      <c r="B804" s="132"/>
      <c r="C804" s="218"/>
      <c r="D804" s="219"/>
      <c r="E804" s="133"/>
      <c r="F804" s="133"/>
      <c r="G804" s="184"/>
      <c r="H804" s="133"/>
      <c r="J804" s="128"/>
      <c r="M804" s="120"/>
      <c r="N804" s="149"/>
      <c r="AQ804" s="128">
        <v>29</v>
      </c>
      <c r="AR804" s="128">
        <v>23</v>
      </c>
    </row>
    <row r="805" spans="1:44" ht="9.9499999999999993" customHeight="1" x14ac:dyDescent="0.2">
      <c r="A805" s="142"/>
      <c r="B805" s="132"/>
      <c r="C805" s="218"/>
      <c r="D805" s="219"/>
      <c r="E805" s="133"/>
      <c r="F805" s="133"/>
      <c r="G805" s="184"/>
      <c r="H805" s="133"/>
      <c r="J805" s="128"/>
      <c r="M805" s="120"/>
      <c r="N805" s="149"/>
      <c r="AQ805" s="128">
        <v>18</v>
      </c>
      <c r="AR805" s="128">
        <v>4</v>
      </c>
    </row>
    <row r="806" spans="1:44" ht="9.9499999999999993" customHeight="1" x14ac:dyDescent="0.2">
      <c r="A806" s="142"/>
      <c r="B806" s="132"/>
      <c r="C806" s="218"/>
      <c r="D806" s="219"/>
      <c r="E806" s="133"/>
      <c r="F806" s="133"/>
      <c r="G806" s="184"/>
      <c r="H806" s="133"/>
      <c r="J806" s="128"/>
      <c r="M806" s="120"/>
      <c r="N806" s="149"/>
      <c r="AQ806" s="128">
        <v>24</v>
      </c>
      <c r="AR806" s="128">
        <v>35</v>
      </c>
    </row>
    <row r="807" spans="1:44" ht="9.9499999999999993" customHeight="1" x14ac:dyDescent="0.2">
      <c r="A807" s="142"/>
      <c r="B807" s="132"/>
      <c r="C807" s="218"/>
      <c r="D807" s="219"/>
      <c r="E807" s="133"/>
      <c r="F807" s="133"/>
      <c r="G807" s="184"/>
      <c r="H807" s="133"/>
      <c r="J807" s="128"/>
      <c r="M807" s="120"/>
      <c r="N807" s="149"/>
      <c r="AQ807" s="128">
        <v>35</v>
      </c>
      <c r="AR807" s="128">
        <v>4</v>
      </c>
    </row>
    <row r="808" spans="1:44" ht="9.9499999999999993" customHeight="1" x14ac:dyDescent="0.2">
      <c r="A808" s="142"/>
      <c r="B808" s="132"/>
      <c r="C808" s="218"/>
      <c r="D808" s="219"/>
      <c r="E808" s="133"/>
      <c r="F808" s="133"/>
      <c r="G808" s="184"/>
      <c r="H808" s="133"/>
      <c r="J808" s="128"/>
      <c r="M808" s="120"/>
      <c r="N808" s="149"/>
      <c r="AQ808" s="128">
        <v>28</v>
      </c>
      <c r="AR808" s="128">
        <v>29</v>
      </c>
    </row>
    <row r="809" spans="1:44" ht="9.9499999999999993" customHeight="1" x14ac:dyDescent="0.2">
      <c r="A809" s="142"/>
      <c r="B809" s="132"/>
      <c r="C809" s="218"/>
      <c r="D809" s="219"/>
      <c r="E809" s="133"/>
      <c r="F809" s="133"/>
      <c r="G809" s="184"/>
      <c r="H809" s="133"/>
      <c r="J809" s="128"/>
      <c r="M809" s="120"/>
      <c r="N809" s="149"/>
      <c r="AQ809" s="128">
        <v>21</v>
      </c>
      <c r="AR809" s="128">
        <v>14</v>
      </c>
    </row>
    <row r="810" spans="1:44" ht="9.9499999999999993" customHeight="1" x14ac:dyDescent="0.2">
      <c r="A810" s="142"/>
      <c r="B810" s="132"/>
      <c r="C810" s="218"/>
      <c r="D810" s="219"/>
      <c r="E810" s="133"/>
      <c r="F810" s="133"/>
      <c r="G810" s="184"/>
      <c r="H810" s="133"/>
      <c r="J810" s="128"/>
      <c r="M810" s="120"/>
      <c r="N810" s="149"/>
      <c r="AQ810" s="128">
        <v>31</v>
      </c>
      <c r="AR810" s="128">
        <v>25</v>
      </c>
    </row>
    <row r="811" spans="1:44" ht="9.9499999999999993" customHeight="1" x14ac:dyDescent="0.2">
      <c r="A811" s="142"/>
      <c r="B811" s="132"/>
      <c r="C811" s="218"/>
      <c r="D811" s="219"/>
      <c r="E811" s="133"/>
      <c r="F811" s="133"/>
      <c r="G811" s="184"/>
      <c r="H811" s="133"/>
      <c r="J811" s="128"/>
      <c r="M811" s="120"/>
      <c r="N811" s="149"/>
      <c r="AQ811" s="128">
        <v>0</v>
      </c>
      <c r="AR811" s="128">
        <v>29</v>
      </c>
    </row>
    <row r="812" spans="1:44" ht="9.9499999999999993" customHeight="1" x14ac:dyDescent="0.2">
      <c r="A812" s="142"/>
      <c r="B812" s="132"/>
      <c r="C812" s="218"/>
      <c r="D812" s="219"/>
      <c r="E812" s="133"/>
      <c r="F812" s="133"/>
      <c r="G812" s="184"/>
      <c r="H812" s="133"/>
      <c r="J812" s="128"/>
      <c r="M812" s="120"/>
      <c r="N812" s="149"/>
      <c r="AQ812" s="128">
        <v>23</v>
      </c>
      <c r="AR812" s="128">
        <v>7</v>
      </c>
    </row>
    <row r="813" spans="1:44" ht="9.9499999999999993" customHeight="1" x14ac:dyDescent="0.2">
      <c r="A813" s="142"/>
      <c r="B813" s="132"/>
      <c r="C813" s="218"/>
      <c r="D813" s="219"/>
      <c r="E813" s="133"/>
      <c r="F813" s="133"/>
      <c r="G813" s="184"/>
      <c r="H813" s="133"/>
      <c r="J813" s="128"/>
      <c r="M813" s="120"/>
      <c r="N813" s="149"/>
      <c r="AQ813" s="128">
        <v>19</v>
      </c>
      <c r="AR813" s="128">
        <v>20</v>
      </c>
    </row>
    <row r="814" spans="1:44" ht="9.9499999999999993" customHeight="1" x14ac:dyDescent="0.2">
      <c r="A814" s="142"/>
      <c r="B814" s="132"/>
      <c r="C814" s="218"/>
      <c r="D814" s="219"/>
      <c r="E814" s="133"/>
      <c r="F814" s="133"/>
      <c r="G814" s="184"/>
      <c r="H814" s="133"/>
      <c r="J814" s="128"/>
      <c r="M814" s="120"/>
      <c r="N814" s="149"/>
      <c r="AQ814" s="128">
        <v>7</v>
      </c>
      <c r="AR814" s="128">
        <v>14</v>
      </c>
    </row>
    <row r="815" spans="1:44" ht="9.9499999999999993" customHeight="1" x14ac:dyDescent="0.2">
      <c r="A815" s="142"/>
      <c r="B815" s="132"/>
      <c r="C815" s="218"/>
      <c r="D815" s="219"/>
      <c r="E815" s="133"/>
      <c r="F815" s="133"/>
      <c r="G815" s="184"/>
      <c r="H815" s="133"/>
      <c r="J815" s="128"/>
      <c r="M815" s="120"/>
      <c r="N815" s="149"/>
      <c r="AQ815" s="128">
        <v>21</v>
      </c>
      <c r="AR815" s="128">
        <v>27</v>
      </c>
    </row>
    <row r="816" spans="1:44" ht="9.9499999999999993" customHeight="1" x14ac:dyDescent="0.2">
      <c r="A816" s="142"/>
      <c r="B816" s="132"/>
      <c r="C816" s="218"/>
      <c r="D816" s="219"/>
      <c r="E816" s="133"/>
      <c r="F816" s="133"/>
      <c r="G816" s="184"/>
      <c r="H816" s="133"/>
      <c r="J816" s="128"/>
      <c r="M816" s="120"/>
      <c r="N816" s="149"/>
      <c r="AQ816" s="128">
        <v>16</v>
      </c>
      <c r="AR816" s="128">
        <v>31</v>
      </c>
    </row>
    <row r="817" spans="1:44" ht="9.9499999999999993" customHeight="1" x14ac:dyDescent="0.2">
      <c r="A817" s="142"/>
      <c r="B817" s="132"/>
      <c r="C817" s="218"/>
      <c r="D817" s="219"/>
      <c r="E817" s="133"/>
      <c r="F817" s="133"/>
      <c r="G817" s="184"/>
      <c r="H817" s="133"/>
      <c r="J817" s="128"/>
      <c r="M817" s="120"/>
      <c r="N817" s="149"/>
      <c r="AQ817" s="128">
        <v>26</v>
      </c>
      <c r="AR817" s="128">
        <v>20</v>
      </c>
    </row>
    <row r="818" spans="1:44" ht="9.9499999999999993" customHeight="1" x14ac:dyDescent="0.2">
      <c r="A818" s="142"/>
      <c r="B818" s="132"/>
      <c r="C818" s="218"/>
      <c r="D818" s="219"/>
      <c r="E818" s="133"/>
      <c r="F818" s="133"/>
      <c r="G818" s="184"/>
      <c r="H818" s="133"/>
      <c r="J818" s="128"/>
      <c r="M818" s="120"/>
      <c r="N818" s="149"/>
      <c r="AQ818" s="128">
        <v>29</v>
      </c>
      <c r="AR818" s="128">
        <v>36</v>
      </c>
    </row>
    <row r="819" spans="1:44" ht="9.9499999999999993" customHeight="1" x14ac:dyDescent="0.2">
      <c r="A819" s="142"/>
      <c r="B819" s="132"/>
      <c r="C819" s="218"/>
      <c r="D819" s="219"/>
      <c r="E819" s="133"/>
      <c r="F819" s="133"/>
      <c r="G819" s="184"/>
      <c r="H819" s="133"/>
      <c r="J819" s="128"/>
      <c r="M819" s="120"/>
      <c r="N819" s="149"/>
      <c r="AQ819" s="128">
        <v>15</v>
      </c>
      <c r="AR819" s="128">
        <v>1</v>
      </c>
    </row>
    <row r="820" spans="1:44" ht="9.9499999999999993" customHeight="1" x14ac:dyDescent="0.2">
      <c r="A820" s="142"/>
      <c r="B820" s="132"/>
      <c r="C820" s="218"/>
      <c r="D820" s="219"/>
      <c r="E820" s="133"/>
      <c r="F820" s="133"/>
      <c r="G820" s="184"/>
      <c r="H820" s="133"/>
      <c r="J820" s="128"/>
      <c r="M820" s="120"/>
      <c r="N820" s="149"/>
      <c r="AQ820" s="128">
        <v>27</v>
      </c>
      <c r="AR820" s="128">
        <v>7</v>
      </c>
    </row>
    <row r="821" spans="1:44" ht="9.9499999999999993" customHeight="1" x14ac:dyDescent="0.2">
      <c r="A821" s="142"/>
      <c r="B821" s="132"/>
      <c r="C821" s="218"/>
      <c r="D821" s="219"/>
      <c r="E821" s="133"/>
      <c r="F821" s="133"/>
      <c r="G821" s="184"/>
      <c r="H821" s="133"/>
      <c r="J821" s="128"/>
      <c r="M821" s="120"/>
      <c r="N821" s="149"/>
      <c r="AQ821" s="128">
        <v>31</v>
      </c>
      <c r="AR821" s="128">
        <v>33</v>
      </c>
    </row>
    <row r="822" spans="1:44" ht="9.9499999999999993" customHeight="1" x14ac:dyDescent="0.2">
      <c r="A822" s="142"/>
      <c r="B822" s="132"/>
      <c r="C822" s="218"/>
      <c r="D822" s="219"/>
      <c r="E822" s="133"/>
      <c r="F822" s="133"/>
      <c r="G822" s="184"/>
      <c r="H822" s="133"/>
      <c r="J822" s="128"/>
      <c r="M822" s="120"/>
      <c r="N822" s="149"/>
      <c r="AQ822" s="128">
        <v>23</v>
      </c>
      <c r="AR822" s="128">
        <v>11</v>
      </c>
    </row>
    <row r="823" spans="1:44" ht="9.9499999999999993" customHeight="1" x14ac:dyDescent="0.2">
      <c r="A823" s="142"/>
      <c r="B823" s="132"/>
      <c r="C823" s="218"/>
      <c r="D823" s="219"/>
      <c r="E823" s="133"/>
      <c r="F823" s="133"/>
      <c r="G823" s="184"/>
      <c r="H823" s="133"/>
      <c r="J823" s="128"/>
      <c r="M823" s="120"/>
      <c r="N823" s="149"/>
      <c r="AQ823" s="128">
        <v>2</v>
      </c>
      <c r="AR823" s="128">
        <v>7</v>
      </c>
    </row>
    <row r="824" spans="1:44" ht="9.9499999999999993" customHeight="1" x14ac:dyDescent="0.2">
      <c r="A824" s="142"/>
      <c r="B824" s="132"/>
      <c r="C824" s="218"/>
      <c r="D824" s="219"/>
      <c r="E824" s="133"/>
      <c r="F824" s="133"/>
      <c r="G824" s="184"/>
      <c r="H824" s="133"/>
      <c r="J824" s="128"/>
      <c r="M824" s="120"/>
      <c r="N824" s="149"/>
      <c r="AQ824" s="128">
        <v>17</v>
      </c>
      <c r="AR824" s="128">
        <v>13</v>
      </c>
    </row>
    <row r="825" spans="1:44" ht="9.9499999999999993" customHeight="1" x14ac:dyDescent="0.2">
      <c r="A825" s="142"/>
      <c r="B825" s="132"/>
      <c r="C825" s="218"/>
      <c r="D825" s="219"/>
      <c r="E825" s="133"/>
      <c r="F825" s="133"/>
      <c r="G825" s="184"/>
      <c r="H825" s="133"/>
      <c r="J825" s="128"/>
      <c r="M825" s="120"/>
      <c r="N825" s="149"/>
      <c r="AQ825" s="128">
        <v>13</v>
      </c>
      <c r="AR825" s="128">
        <v>17</v>
      </c>
    </row>
    <row r="826" spans="1:44" ht="9.9499999999999993" customHeight="1" x14ac:dyDescent="0.2">
      <c r="A826" s="142"/>
      <c r="B826" s="132"/>
      <c r="C826" s="218"/>
      <c r="D826" s="219"/>
      <c r="E826" s="133"/>
      <c r="F826" s="133"/>
      <c r="G826" s="184"/>
      <c r="H826" s="133"/>
      <c r="J826" s="128"/>
      <c r="M826" s="120"/>
      <c r="N826" s="149"/>
      <c r="AQ826" s="128">
        <v>30</v>
      </c>
      <c r="AR826" s="128">
        <v>3</v>
      </c>
    </row>
    <row r="827" spans="1:44" ht="9.9499999999999993" customHeight="1" x14ac:dyDescent="0.2">
      <c r="A827" s="142"/>
      <c r="B827" s="132"/>
      <c r="C827" s="218"/>
      <c r="D827" s="219"/>
      <c r="E827" s="133"/>
      <c r="F827" s="133"/>
      <c r="G827" s="184"/>
      <c r="H827" s="133"/>
      <c r="J827" s="128"/>
      <c r="M827" s="120"/>
      <c r="N827" s="149"/>
      <c r="AQ827" s="128">
        <v>19</v>
      </c>
      <c r="AR827" s="128">
        <v>36</v>
      </c>
    </row>
    <row r="828" spans="1:44" ht="9.9499999999999993" customHeight="1" x14ac:dyDescent="0.2">
      <c r="A828" s="142"/>
      <c r="B828" s="132"/>
      <c r="C828" s="218"/>
      <c r="D828" s="219"/>
      <c r="E828" s="133"/>
      <c r="F828" s="133"/>
      <c r="G828" s="184"/>
      <c r="H828" s="133"/>
      <c r="J828" s="128"/>
      <c r="M828" s="120"/>
      <c r="N828" s="149"/>
      <c r="AQ828" s="128">
        <v>0</v>
      </c>
      <c r="AR828" s="128">
        <v>26</v>
      </c>
    </row>
    <row r="829" spans="1:44" ht="9.9499999999999993" customHeight="1" x14ac:dyDescent="0.2">
      <c r="A829" s="142"/>
      <c r="B829" s="132"/>
      <c r="C829" s="218"/>
      <c r="D829" s="219"/>
      <c r="E829" s="133"/>
      <c r="F829" s="133"/>
      <c r="G829" s="184"/>
      <c r="H829" s="133"/>
      <c r="J829" s="128"/>
      <c r="M829" s="120"/>
      <c r="N829" s="149"/>
      <c r="AQ829" s="128">
        <v>12</v>
      </c>
      <c r="AR829" s="128">
        <v>28</v>
      </c>
    </row>
    <row r="830" spans="1:44" ht="9.9499999999999993" customHeight="1" x14ac:dyDescent="0.2">
      <c r="A830" s="142"/>
      <c r="B830" s="132"/>
      <c r="C830" s="218"/>
      <c r="D830" s="219"/>
      <c r="E830" s="133"/>
      <c r="F830" s="133"/>
      <c r="G830" s="184"/>
      <c r="H830" s="133"/>
      <c r="J830" s="128"/>
      <c r="M830" s="120"/>
      <c r="N830" s="149"/>
      <c r="AQ830" s="128">
        <v>10</v>
      </c>
      <c r="AR830" s="128">
        <v>26</v>
      </c>
    </row>
    <row r="831" spans="1:44" ht="9.9499999999999993" customHeight="1" x14ac:dyDescent="0.2">
      <c r="A831" s="142"/>
      <c r="B831" s="132"/>
      <c r="C831" s="218"/>
      <c r="D831" s="219"/>
      <c r="E831" s="133"/>
      <c r="F831" s="133"/>
      <c r="G831" s="184"/>
      <c r="H831" s="133"/>
      <c r="J831" s="128"/>
      <c r="M831" s="120"/>
      <c r="N831" s="149"/>
      <c r="AQ831" s="128">
        <v>32</v>
      </c>
      <c r="AR831" s="128">
        <v>17</v>
      </c>
    </row>
    <row r="832" spans="1:44" ht="9.9499999999999993" customHeight="1" x14ac:dyDescent="0.2">
      <c r="A832" s="142"/>
      <c r="B832" s="132"/>
      <c r="C832" s="218"/>
      <c r="D832" s="219"/>
      <c r="E832" s="133"/>
      <c r="F832" s="133"/>
      <c r="G832" s="184"/>
      <c r="H832" s="133"/>
      <c r="J832" s="128"/>
      <c r="M832" s="120"/>
      <c r="N832" s="149"/>
      <c r="AQ832" s="128">
        <v>7</v>
      </c>
      <c r="AR832" s="128">
        <v>26</v>
      </c>
    </row>
    <row r="833" spans="1:44" ht="9.9499999999999993" customHeight="1" x14ac:dyDescent="0.2">
      <c r="A833" s="142"/>
      <c r="B833" s="132"/>
      <c r="C833" s="218"/>
      <c r="D833" s="219"/>
      <c r="E833" s="133"/>
      <c r="F833" s="133"/>
      <c r="G833" s="184"/>
      <c r="H833" s="133"/>
      <c r="J833" s="128"/>
      <c r="M833" s="120"/>
      <c r="N833" s="149"/>
      <c r="AQ833" s="128">
        <v>13</v>
      </c>
      <c r="AR833" s="128">
        <v>31</v>
      </c>
    </row>
    <row r="834" spans="1:44" ht="9.9499999999999993" customHeight="1" x14ac:dyDescent="0.2">
      <c r="A834" s="142"/>
      <c r="B834" s="132"/>
      <c r="C834" s="218"/>
      <c r="D834" s="219"/>
      <c r="E834" s="133"/>
      <c r="F834" s="133"/>
      <c r="G834" s="184"/>
      <c r="H834" s="133"/>
      <c r="J834" s="128"/>
      <c r="M834" s="120"/>
      <c r="N834" s="149"/>
      <c r="AQ834" s="128">
        <v>23</v>
      </c>
      <c r="AR834" s="128">
        <v>15</v>
      </c>
    </row>
    <row r="835" spans="1:44" ht="9.9499999999999993" customHeight="1" x14ac:dyDescent="0.2">
      <c r="A835" s="142"/>
      <c r="B835" s="132"/>
      <c r="C835" s="218"/>
      <c r="D835" s="219"/>
      <c r="E835" s="133"/>
      <c r="F835" s="133"/>
      <c r="G835" s="184"/>
      <c r="H835" s="133"/>
      <c r="J835" s="128"/>
      <c r="M835" s="120"/>
      <c r="N835" s="149"/>
      <c r="AQ835" s="128">
        <v>20</v>
      </c>
      <c r="AR835" s="128">
        <v>7</v>
      </c>
    </row>
    <row r="836" spans="1:44" ht="9.9499999999999993" customHeight="1" x14ac:dyDescent="0.2">
      <c r="A836" s="142"/>
      <c r="B836" s="132"/>
      <c r="C836" s="218"/>
      <c r="D836" s="219"/>
      <c r="E836" s="133"/>
      <c r="F836" s="133"/>
      <c r="G836" s="184"/>
      <c r="H836" s="133"/>
      <c r="J836" s="128"/>
      <c r="M836" s="120"/>
      <c r="N836" s="149"/>
      <c r="AQ836" s="128">
        <v>23</v>
      </c>
      <c r="AR836" s="128">
        <v>0</v>
      </c>
    </row>
    <row r="837" spans="1:44" ht="9.9499999999999993" customHeight="1" x14ac:dyDescent="0.2">
      <c r="A837" s="142"/>
      <c r="B837" s="132"/>
      <c r="C837" s="218"/>
      <c r="D837" s="219"/>
      <c r="E837" s="133"/>
      <c r="F837" s="133"/>
      <c r="G837" s="184"/>
      <c r="H837" s="133"/>
      <c r="J837" s="128"/>
      <c r="M837" s="120"/>
      <c r="N837" s="149"/>
      <c r="AQ837" s="128">
        <v>21</v>
      </c>
      <c r="AR837" s="128">
        <v>25</v>
      </c>
    </row>
    <row r="838" spans="1:44" ht="9.9499999999999993" customHeight="1" x14ac:dyDescent="0.2">
      <c r="A838" s="142"/>
      <c r="B838" s="132"/>
      <c r="C838" s="218"/>
      <c r="D838" s="219"/>
      <c r="E838" s="133"/>
      <c r="F838" s="133"/>
      <c r="G838" s="184"/>
      <c r="H838" s="133"/>
      <c r="J838" s="128"/>
      <c r="M838" s="120"/>
      <c r="N838" s="149"/>
      <c r="AQ838" s="128">
        <v>10</v>
      </c>
      <c r="AR838" s="128">
        <v>33</v>
      </c>
    </row>
    <row r="839" spans="1:44" ht="9.9499999999999993" customHeight="1" x14ac:dyDescent="0.2">
      <c r="A839" s="142"/>
      <c r="B839" s="132"/>
      <c r="C839" s="218"/>
      <c r="D839" s="219"/>
      <c r="E839" s="133"/>
      <c r="F839" s="133"/>
      <c r="G839" s="184"/>
      <c r="H839" s="133"/>
      <c r="J839" s="128"/>
      <c r="M839" s="120"/>
      <c r="N839" s="149"/>
      <c r="AQ839" s="128">
        <v>33</v>
      </c>
      <c r="AR839" s="128">
        <v>33</v>
      </c>
    </row>
    <row r="840" spans="1:44" ht="9.9499999999999993" customHeight="1" x14ac:dyDescent="0.2">
      <c r="A840" s="142"/>
      <c r="B840" s="132"/>
      <c r="C840" s="218"/>
      <c r="D840" s="219"/>
      <c r="E840" s="133"/>
      <c r="F840" s="133"/>
      <c r="G840" s="184"/>
      <c r="H840" s="133"/>
      <c r="J840" s="128"/>
      <c r="M840" s="120"/>
      <c r="N840" s="149"/>
      <c r="AQ840" s="128">
        <v>6</v>
      </c>
      <c r="AR840" s="128">
        <v>31</v>
      </c>
    </row>
    <row r="841" spans="1:44" ht="9.9499999999999993" customHeight="1" x14ac:dyDescent="0.2">
      <c r="A841" s="142"/>
      <c r="B841" s="132"/>
      <c r="C841" s="218"/>
      <c r="D841" s="219"/>
      <c r="E841" s="133"/>
      <c r="F841" s="133"/>
      <c r="G841" s="184"/>
      <c r="H841" s="133"/>
      <c r="J841" s="128"/>
      <c r="M841" s="120"/>
      <c r="N841" s="149"/>
      <c r="AQ841" s="128">
        <v>15</v>
      </c>
      <c r="AR841" s="128">
        <v>28</v>
      </c>
    </row>
    <row r="842" spans="1:44" ht="9.9499999999999993" customHeight="1" x14ac:dyDescent="0.2">
      <c r="A842" s="142"/>
      <c r="B842" s="132"/>
      <c r="C842" s="218"/>
      <c r="D842" s="219"/>
      <c r="E842" s="133"/>
      <c r="F842" s="133"/>
      <c r="G842" s="184"/>
      <c r="H842" s="133"/>
      <c r="J842" s="128"/>
      <c r="M842" s="120"/>
      <c r="N842" s="149"/>
      <c r="AQ842" s="128">
        <v>6</v>
      </c>
      <c r="AR842" s="128">
        <v>34</v>
      </c>
    </row>
    <row r="843" spans="1:44" ht="9.9499999999999993" customHeight="1" x14ac:dyDescent="0.2">
      <c r="A843" s="142"/>
      <c r="B843" s="132"/>
      <c r="C843" s="218"/>
      <c r="D843" s="219"/>
      <c r="E843" s="133"/>
      <c r="F843" s="133"/>
      <c r="G843" s="184"/>
      <c r="H843" s="133"/>
      <c r="J843" s="128"/>
      <c r="M843" s="120"/>
      <c r="N843" s="149"/>
      <c r="AQ843" s="128">
        <v>31</v>
      </c>
      <c r="AR843" s="128">
        <v>9</v>
      </c>
    </row>
    <row r="844" spans="1:44" ht="9.9499999999999993" customHeight="1" x14ac:dyDescent="0.2">
      <c r="A844" s="142"/>
      <c r="B844" s="132"/>
      <c r="C844" s="218"/>
      <c r="D844" s="219"/>
      <c r="E844" s="133"/>
      <c r="F844" s="133"/>
      <c r="G844" s="184"/>
      <c r="H844" s="133"/>
      <c r="J844" s="128"/>
      <c r="M844" s="120"/>
      <c r="N844" s="149"/>
      <c r="AQ844" s="128">
        <v>34</v>
      </c>
      <c r="AR844" s="128">
        <v>12</v>
      </c>
    </row>
    <row r="845" spans="1:44" ht="9.9499999999999993" customHeight="1" x14ac:dyDescent="0.2">
      <c r="A845" s="142"/>
      <c r="B845" s="132"/>
      <c r="C845" s="218"/>
      <c r="D845" s="219"/>
      <c r="E845" s="133"/>
      <c r="F845" s="133"/>
      <c r="G845" s="184"/>
      <c r="H845" s="133"/>
      <c r="J845" s="128"/>
      <c r="M845" s="120"/>
      <c r="N845" s="149"/>
      <c r="AQ845" s="128">
        <v>7</v>
      </c>
      <c r="AR845" s="128">
        <v>9</v>
      </c>
    </row>
    <row r="846" spans="1:44" ht="9.9499999999999993" customHeight="1" x14ac:dyDescent="0.2">
      <c r="A846" s="142"/>
      <c r="B846" s="132"/>
      <c r="C846" s="218"/>
      <c r="D846" s="219"/>
      <c r="E846" s="133"/>
      <c r="F846" s="133"/>
      <c r="G846" s="184"/>
      <c r="H846" s="133"/>
      <c r="J846" s="128"/>
      <c r="M846" s="120"/>
      <c r="N846" s="149"/>
      <c r="AQ846" s="128">
        <v>31</v>
      </c>
      <c r="AR846" s="128">
        <v>19</v>
      </c>
    </row>
    <row r="847" spans="1:44" ht="9.9499999999999993" customHeight="1" x14ac:dyDescent="0.2">
      <c r="A847" s="142"/>
      <c r="B847" s="132"/>
      <c r="C847" s="218"/>
      <c r="D847" s="219"/>
      <c r="E847" s="133"/>
      <c r="F847" s="133"/>
      <c r="G847" s="184"/>
      <c r="H847" s="133"/>
      <c r="J847" s="128"/>
      <c r="M847" s="120"/>
      <c r="N847" s="149"/>
      <c r="AQ847" s="128">
        <v>10</v>
      </c>
      <c r="AR847" s="128">
        <v>31</v>
      </c>
    </row>
    <row r="848" spans="1:44" ht="9.9499999999999993" customHeight="1" x14ac:dyDescent="0.2">
      <c r="A848" s="142"/>
      <c r="B848" s="132"/>
      <c r="C848" s="218"/>
      <c r="D848" s="219"/>
      <c r="E848" s="133"/>
      <c r="F848" s="133"/>
      <c r="G848" s="184"/>
      <c r="H848" s="133"/>
      <c r="J848" s="128"/>
      <c r="M848" s="120"/>
      <c r="N848" s="149"/>
      <c r="AQ848" s="128">
        <v>14</v>
      </c>
      <c r="AR848" s="128">
        <v>15</v>
      </c>
    </row>
    <row r="849" spans="1:44" ht="9.9499999999999993" customHeight="1" x14ac:dyDescent="0.2">
      <c r="A849" s="142"/>
      <c r="B849" s="132"/>
      <c r="C849" s="218"/>
      <c r="D849" s="219"/>
      <c r="E849" s="133"/>
      <c r="F849" s="133"/>
      <c r="G849" s="184"/>
      <c r="H849" s="133"/>
      <c r="J849" s="128"/>
      <c r="M849" s="120"/>
      <c r="N849" s="149"/>
      <c r="AQ849" s="128">
        <v>20</v>
      </c>
      <c r="AR849" s="128">
        <v>3</v>
      </c>
    </row>
    <row r="850" spans="1:44" ht="9.9499999999999993" customHeight="1" x14ac:dyDescent="0.2">
      <c r="A850" s="142"/>
      <c r="B850" s="132"/>
      <c r="C850" s="218"/>
      <c r="D850" s="219"/>
      <c r="E850" s="133"/>
      <c r="F850" s="133"/>
      <c r="G850" s="184"/>
      <c r="H850" s="133"/>
      <c r="J850" s="128"/>
      <c r="M850" s="120"/>
      <c r="N850" s="149"/>
      <c r="AQ850" s="128">
        <v>35</v>
      </c>
      <c r="AR850" s="128">
        <v>10</v>
      </c>
    </row>
    <row r="851" spans="1:44" ht="9.9499999999999993" customHeight="1" x14ac:dyDescent="0.2">
      <c r="A851" s="142"/>
      <c r="B851" s="132"/>
      <c r="C851" s="218"/>
      <c r="D851" s="219"/>
      <c r="E851" s="133"/>
      <c r="F851" s="133"/>
      <c r="G851" s="184"/>
      <c r="H851" s="133"/>
      <c r="J851" s="128"/>
      <c r="M851" s="120"/>
      <c r="N851" s="149"/>
      <c r="AQ851" s="128">
        <v>20</v>
      </c>
      <c r="AR851" s="128">
        <v>19</v>
      </c>
    </row>
    <row r="852" spans="1:44" ht="9.9499999999999993" customHeight="1" x14ac:dyDescent="0.2">
      <c r="A852" s="142"/>
      <c r="B852" s="132"/>
      <c r="C852" s="218"/>
      <c r="D852" s="219"/>
      <c r="E852" s="133"/>
      <c r="F852" s="133"/>
      <c r="G852" s="184"/>
      <c r="H852" s="133"/>
      <c r="J852" s="128"/>
      <c r="M852" s="120"/>
      <c r="N852" s="149"/>
      <c r="AQ852" s="128">
        <v>31</v>
      </c>
      <c r="AR852" s="128">
        <v>22</v>
      </c>
    </row>
    <row r="853" spans="1:44" ht="9.9499999999999993" customHeight="1" x14ac:dyDescent="0.2">
      <c r="A853" s="142"/>
      <c r="B853" s="132"/>
      <c r="C853" s="218"/>
      <c r="D853" s="219"/>
      <c r="E853" s="133"/>
      <c r="F853" s="133"/>
      <c r="G853" s="184"/>
      <c r="H853" s="133"/>
      <c r="J853" s="128"/>
      <c r="M853" s="120"/>
      <c r="N853" s="149"/>
      <c r="AQ853" s="128">
        <v>0</v>
      </c>
      <c r="AR853" s="128">
        <v>3</v>
      </c>
    </row>
    <row r="854" spans="1:44" ht="9.9499999999999993" customHeight="1" x14ac:dyDescent="0.2">
      <c r="A854" s="142"/>
      <c r="B854" s="132"/>
      <c r="C854" s="218"/>
      <c r="D854" s="219"/>
      <c r="E854" s="133"/>
      <c r="F854" s="133"/>
      <c r="G854" s="184"/>
      <c r="H854" s="133"/>
      <c r="J854" s="128"/>
      <c r="M854" s="120"/>
      <c r="N854" s="149"/>
      <c r="AQ854" s="128">
        <v>5</v>
      </c>
      <c r="AR854" s="128">
        <v>33</v>
      </c>
    </row>
    <row r="855" spans="1:44" ht="9.9499999999999993" customHeight="1" x14ac:dyDescent="0.2">
      <c r="A855" s="142"/>
      <c r="B855" s="132"/>
      <c r="C855" s="218"/>
      <c r="D855" s="219"/>
      <c r="E855" s="133"/>
      <c r="F855" s="133"/>
      <c r="G855" s="184"/>
      <c r="H855" s="133"/>
      <c r="J855" s="128"/>
      <c r="M855" s="120"/>
      <c r="N855" s="149"/>
      <c r="AQ855" s="128">
        <v>30</v>
      </c>
      <c r="AR855" s="128">
        <v>4</v>
      </c>
    </row>
    <row r="856" spans="1:44" ht="9.9499999999999993" customHeight="1" x14ac:dyDescent="0.2">
      <c r="A856" s="142"/>
      <c r="B856" s="132"/>
      <c r="C856" s="218"/>
      <c r="D856" s="219"/>
      <c r="E856" s="133"/>
      <c r="F856" s="133"/>
      <c r="G856" s="184"/>
      <c r="H856" s="133"/>
      <c r="J856" s="128"/>
      <c r="M856" s="120"/>
      <c r="N856" s="149"/>
      <c r="AQ856" s="128">
        <v>32</v>
      </c>
      <c r="AR856" s="128">
        <v>23</v>
      </c>
    </row>
    <row r="857" spans="1:44" ht="9.9499999999999993" customHeight="1" x14ac:dyDescent="0.2">
      <c r="A857" s="142"/>
      <c r="B857" s="132"/>
      <c r="C857" s="218"/>
      <c r="D857" s="219"/>
      <c r="E857" s="133"/>
      <c r="F857" s="133"/>
      <c r="G857" s="184"/>
      <c r="H857" s="133"/>
      <c r="J857" s="128"/>
      <c r="M857" s="120"/>
      <c r="N857" s="149"/>
      <c r="AQ857" s="128">
        <v>36</v>
      </c>
      <c r="AR857" s="128">
        <v>27</v>
      </c>
    </row>
    <row r="858" spans="1:44" ht="9.9499999999999993" customHeight="1" x14ac:dyDescent="0.2">
      <c r="A858" s="142"/>
      <c r="B858" s="132"/>
      <c r="C858" s="218"/>
      <c r="D858" s="219"/>
      <c r="E858" s="133"/>
      <c r="F858" s="133"/>
      <c r="G858" s="184"/>
      <c r="H858" s="133"/>
      <c r="J858" s="128"/>
      <c r="M858" s="120"/>
      <c r="N858" s="149"/>
      <c r="AQ858" s="128">
        <v>19</v>
      </c>
      <c r="AR858" s="128">
        <v>35</v>
      </c>
    </row>
    <row r="859" spans="1:44" ht="9.9499999999999993" customHeight="1" x14ac:dyDescent="0.2">
      <c r="A859" s="142"/>
      <c r="B859" s="132"/>
      <c r="C859" s="218"/>
      <c r="D859" s="219"/>
      <c r="E859" s="133"/>
      <c r="F859" s="133"/>
      <c r="G859" s="184"/>
      <c r="H859" s="133"/>
      <c r="J859" s="128"/>
      <c r="M859" s="120"/>
      <c r="N859" s="149"/>
      <c r="AQ859" s="128">
        <v>11</v>
      </c>
      <c r="AR859" s="128">
        <v>26</v>
      </c>
    </row>
    <row r="860" spans="1:44" ht="9.9499999999999993" customHeight="1" x14ac:dyDescent="0.2">
      <c r="A860" s="142"/>
      <c r="B860" s="132"/>
      <c r="C860" s="218"/>
      <c r="D860" s="219"/>
      <c r="E860" s="133"/>
      <c r="F860" s="133"/>
      <c r="G860" s="184"/>
      <c r="H860" s="133"/>
      <c r="J860" s="128"/>
      <c r="M860" s="120"/>
      <c r="N860" s="149"/>
      <c r="AQ860" s="128">
        <v>26</v>
      </c>
      <c r="AR860" s="128">
        <v>32</v>
      </c>
    </row>
    <row r="861" spans="1:44" ht="9.9499999999999993" customHeight="1" x14ac:dyDescent="0.2">
      <c r="A861" s="142"/>
      <c r="B861" s="132"/>
      <c r="C861" s="218"/>
      <c r="D861" s="219"/>
      <c r="E861" s="133"/>
      <c r="F861" s="133"/>
      <c r="G861" s="184"/>
      <c r="H861" s="133"/>
      <c r="J861" s="128"/>
      <c r="M861" s="120"/>
      <c r="N861" s="149"/>
      <c r="AQ861" s="128">
        <v>14</v>
      </c>
      <c r="AR861" s="128">
        <v>35</v>
      </c>
    </row>
    <row r="862" spans="1:44" ht="9.9499999999999993" customHeight="1" x14ac:dyDescent="0.2">
      <c r="A862" s="142"/>
      <c r="B862" s="132"/>
      <c r="C862" s="218"/>
      <c r="D862" s="219"/>
      <c r="E862" s="133"/>
      <c r="F862" s="133"/>
      <c r="G862" s="184"/>
      <c r="H862" s="133"/>
      <c r="J862" s="128"/>
      <c r="M862" s="120"/>
      <c r="N862" s="149"/>
      <c r="AQ862" s="128">
        <v>6</v>
      </c>
      <c r="AR862" s="128">
        <v>7</v>
      </c>
    </row>
    <row r="863" spans="1:44" ht="9.9499999999999993" customHeight="1" x14ac:dyDescent="0.2">
      <c r="A863" s="142"/>
      <c r="B863" s="132"/>
      <c r="C863" s="218"/>
      <c r="D863" s="219"/>
      <c r="E863" s="133"/>
      <c r="F863" s="133"/>
      <c r="G863" s="184"/>
      <c r="H863" s="133"/>
      <c r="J863" s="128"/>
      <c r="M863" s="120"/>
      <c r="N863" s="149"/>
      <c r="AQ863" s="128">
        <v>11</v>
      </c>
      <c r="AR863" s="128">
        <v>8</v>
      </c>
    </row>
    <row r="864" spans="1:44" ht="9.9499999999999993" customHeight="1" x14ac:dyDescent="0.2">
      <c r="A864" s="142"/>
      <c r="B864" s="132"/>
      <c r="C864" s="218"/>
      <c r="D864" s="219"/>
      <c r="E864" s="133"/>
      <c r="F864" s="133"/>
      <c r="G864" s="184"/>
      <c r="H864" s="133"/>
      <c r="J864" s="128"/>
      <c r="M864" s="120"/>
      <c r="N864" s="149"/>
      <c r="AQ864" s="128">
        <v>18</v>
      </c>
      <c r="AR864" s="128">
        <v>8</v>
      </c>
    </row>
    <row r="865" spans="1:44" ht="9.9499999999999993" customHeight="1" x14ac:dyDescent="0.2">
      <c r="A865" s="142"/>
      <c r="B865" s="132"/>
      <c r="C865" s="218"/>
      <c r="D865" s="219"/>
      <c r="E865" s="133"/>
      <c r="F865" s="133"/>
      <c r="G865" s="184"/>
      <c r="H865" s="133"/>
      <c r="J865" s="128"/>
      <c r="M865" s="120"/>
      <c r="N865" s="149"/>
      <c r="AQ865" s="128">
        <v>4</v>
      </c>
      <c r="AR865" s="128">
        <v>15</v>
      </c>
    </row>
    <row r="866" spans="1:44" ht="9.9499999999999993" customHeight="1" x14ac:dyDescent="0.2">
      <c r="A866" s="142"/>
      <c r="B866" s="132"/>
      <c r="C866" s="218"/>
      <c r="D866" s="219"/>
      <c r="E866" s="133"/>
      <c r="F866" s="133"/>
      <c r="G866" s="184"/>
      <c r="H866" s="133"/>
      <c r="J866" s="128"/>
      <c r="M866" s="120"/>
      <c r="N866" s="149"/>
      <c r="AQ866" s="128">
        <v>2</v>
      </c>
      <c r="AR866" s="128">
        <v>25</v>
      </c>
    </row>
    <row r="867" spans="1:44" ht="9.9499999999999993" customHeight="1" x14ac:dyDescent="0.2">
      <c r="A867" s="142"/>
      <c r="B867" s="132"/>
      <c r="C867" s="218"/>
      <c r="D867" s="219"/>
      <c r="E867" s="133"/>
      <c r="F867" s="133"/>
      <c r="G867" s="184"/>
      <c r="H867" s="133"/>
      <c r="J867" s="128"/>
      <c r="M867" s="120"/>
      <c r="N867" s="149"/>
      <c r="AQ867" s="128">
        <v>34</v>
      </c>
      <c r="AR867" s="128">
        <v>28</v>
      </c>
    </row>
    <row r="868" spans="1:44" ht="9.9499999999999993" customHeight="1" x14ac:dyDescent="0.2">
      <c r="A868" s="142"/>
      <c r="B868" s="132"/>
      <c r="C868" s="218"/>
      <c r="D868" s="219"/>
      <c r="E868" s="133"/>
      <c r="F868" s="133"/>
      <c r="G868" s="184"/>
      <c r="H868" s="133"/>
      <c r="J868" s="128"/>
      <c r="M868" s="120"/>
      <c r="N868" s="149"/>
      <c r="AQ868" s="128">
        <v>26</v>
      </c>
      <c r="AR868" s="128">
        <v>23</v>
      </c>
    </row>
    <row r="869" spans="1:44" ht="9.9499999999999993" customHeight="1" x14ac:dyDescent="0.2">
      <c r="A869" s="142"/>
      <c r="B869" s="132"/>
      <c r="C869" s="218"/>
      <c r="D869" s="219"/>
      <c r="E869" s="133"/>
      <c r="F869" s="133"/>
      <c r="G869" s="184"/>
      <c r="H869" s="133"/>
      <c r="J869" s="128"/>
      <c r="M869" s="120"/>
      <c r="N869" s="149"/>
      <c r="AQ869" s="128">
        <v>0</v>
      </c>
      <c r="AR869" s="128">
        <v>6</v>
      </c>
    </row>
    <row r="870" spans="1:44" ht="9.9499999999999993" customHeight="1" x14ac:dyDescent="0.2">
      <c r="A870" s="142"/>
      <c r="B870" s="132"/>
      <c r="C870" s="218"/>
      <c r="D870" s="219"/>
      <c r="E870" s="133"/>
      <c r="F870" s="133"/>
      <c r="G870" s="184"/>
      <c r="H870" s="133"/>
      <c r="J870" s="128"/>
      <c r="M870" s="120"/>
      <c r="N870" s="149"/>
      <c r="AQ870" s="128">
        <v>34</v>
      </c>
      <c r="AR870" s="128">
        <v>23</v>
      </c>
    </row>
    <row r="871" spans="1:44" ht="9.9499999999999993" customHeight="1" x14ac:dyDescent="0.2">
      <c r="A871" s="142"/>
      <c r="B871" s="132"/>
      <c r="C871" s="218"/>
      <c r="D871" s="219"/>
      <c r="E871" s="133"/>
      <c r="F871" s="133"/>
      <c r="G871" s="184"/>
      <c r="H871" s="133"/>
      <c r="J871" s="128"/>
      <c r="M871" s="120"/>
      <c r="N871" s="149"/>
      <c r="AQ871" s="128">
        <v>0</v>
      </c>
      <c r="AR871" s="128">
        <v>34</v>
      </c>
    </row>
    <row r="872" spans="1:44" ht="9.9499999999999993" customHeight="1" x14ac:dyDescent="0.2">
      <c r="A872" s="142"/>
      <c r="B872" s="132"/>
      <c r="C872" s="218"/>
      <c r="D872" s="219"/>
      <c r="E872" s="133"/>
      <c r="F872" s="133"/>
      <c r="G872" s="184"/>
      <c r="H872" s="133"/>
      <c r="J872" s="128"/>
      <c r="M872" s="120"/>
      <c r="N872" s="149"/>
      <c r="AQ872" s="128">
        <v>5</v>
      </c>
      <c r="AR872" s="128">
        <v>18</v>
      </c>
    </row>
    <row r="873" spans="1:44" ht="9.9499999999999993" customHeight="1" x14ac:dyDescent="0.2">
      <c r="A873" s="142"/>
      <c r="B873" s="132"/>
      <c r="C873" s="218"/>
      <c r="D873" s="219"/>
      <c r="E873" s="133"/>
      <c r="F873" s="133"/>
      <c r="G873" s="184"/>
      <c r="H873" s="133"/>
      <c r="J873" s="128"/>
      <c r="M873" s="120"/>
      <c r="N873" s="149"/>
      <c r="AQ873" s="128">
        <v>31</v>
      </c>
      <c r="AR873" s="128">
        <v>17</v>
      </c>
    </row>
    <row r="874" spans="1:44" ht="9.9499999999999993" customHeight="1" x14ac:dyDescent="0.2">
      <c r="A874" s="142"/>
      <c r="B874" s="132"/>
      <c r="C874" s="218"/>
      <c r="D874" s="219"/>
      <c r="E874" s="133"/>
      <c r="F874" s="133"/>
      <c r="G874" s="184"/>
      <c r="H874" s="133"/>
      <c r="J874" s="128"/>
      <c r="M874" s="120"/>
      <c r="N874" s="149"/>
      <c r="AQ874" s="128">
        <v>12</v>
      </c>
      <c r="AR874" s="128">
        <v>6</v>
      </c>
    </row>
    <row r="875" spans="1:44" ht="9.9499999999999993" customHeight="1" x14ac:dyDescent="0.2">
      <c r="A875" s="142"/>
      <c r="B875" s="132"/>
      <c r="C875" s="218"/>
      <c r="D875" s="219"/>
      <c r="E875" s="133"/>
      <c r="F875" s="133"/>
      <c r="G875" s="184"/>
      <c r="H875" s="133"/>
      <c r="J875" s="128"/>
      <c r="M875" s="120"/>
      <c r="N875" s="149"/>
      <c r="AQ875" s="128">
        <v>9</v>
      </c>
      <c r="AR875" s="128">
        <v>20</v>
      </c>
    </row>
    <row r="876" spans="1:44" ht="9.9499999999999993" customHeight="1" x14ac:dyDescent="0.2">
      <c r="A876" s="142"/>
      <c r="B876" s="132"/>
      <c r="C876" s="218"/>
      <c r="D876" s="219"/>
      <c r="E876" s="133"/>
      <c r="F876" s="133"/>
      <c r="G876" s="184"/>
      <c r="H876" s="133"/>
      <c r="J876" s="128"/>
      <c r="M876" s="120"/>
      <c r="N876" s="149"/>
      <c r="AQ876" s="128">
        <v>24</v>
      </c>
      <c r="AR876" s="128">
        <v>36</v>
      </c>
    </row>
    <row r="877" spans="1:44" ht="9.9499999999999993" customHeight="1" x14ac:dyDescent="0.2">
      <c r="A877" s="142"/>
      <c r="B877" s="132"/>
      <c r="C877" s="218"/>
      <c r="D877" s="219"/>
      <c r="E877" s="133"/>
      <c r="F877" s="133"/>
      <c r="G877" s="184"/>
      <c r="H877" s="133"/>
      <c r="J877" s="128"/>
      <c r="M877" s="120"/>
      <c r="N877" s="149"/>
      <c r="AQ877" s="128">
        <v>17</v>
      </c>
      <c r="AR877" s="128">
        <v>10</v>
      </c>
    </row>
    <row r="878" spans="1:44" ht="9.9499999999999993" customHeight="1" x14ac:dyDescent="0.2">
      <c r="A878" s="142"/>
      <c r="B878" s="132"/>
      <c r="C878" s="218"/>
      <c r="D878" s="219"/>
      <c r="E878" s="133"/>
      <c r="F878" s="133"/>
      <c r="G878" s="184"/>
      <c r="H878" s="133"/>
      <c r="J878" s="128"/>
      <c r="M878" s="120"/>
      <c r="N878" s="149"/>
      <c r="AQ878" s="128">
        <v>33</v>
      </c>
      <c r="AR878" s="128">
        <v>6</v>
      </c>
    </row>
    <row r="879" spans="1:44" ht="9.9499999999999993" customHeight="1" x14ac:dyDescent="0.2">
      <c r="A879" s="142"/>
      <c r="B879" s="132"/>
      <c r="C879" s="218"/>
      <c r="D879" s="219"/>
      <c r="E879" s="133"/>
      <c r="F879" s="133"/>
      <c r="G879" s="184"/>
      <c r="H879" s="133"/>
      <c r="J879" s="128"/>
      <c r="M879" s="120"/>
      <c r="N879" s="149"/>
      <c r="AQ879" s="128">
        <v>6</v>
      </c>
      <c r="AR879" s="128">
        <v>34</v>
      </c>
    </row>
    <row r="880" spans="1:44" ht="9.9499999999999993" customHeight="1" x14ac:dyDescent="0.2">
      <c r="A880" s="142"/>
      <c r="B880" s="132"/>
      <c r="C880" s="218"/>
      <c r="D880" s="219"/>
      <c r="E880" s="133"/>
      <c r="F880" s="133"/>
      <c r="G880" s="184"/>
      <c r="H880" s="133"/>
      <c r="J880" s="128"/>
      <c r="M880" s="120"/>
      <c r="N880" s="149"/>
      <c r="AQ880" s="128">
        <v>31</v>
      </c>
      <c r="AR880" s="128">
        <v>18</v>
      </c>
    </row>
    <row r="881" spans="1:44" ht="9.9499999999999993" customHeight="1" x14ac:dyDescent="0.2">
      <c r="A881" s="142"/>
      <c r="B881" s="132"/>
      <c r="C881" s="218"/>
      <c r="D881" s="219"/>
      <c r="E881" s="133"/>
      <c r="F881" s="133"/>
      <c r="G881" s="184"/>
      <c r="H881" s="133"/>
      <c r="J881" s="128"/>
      <c r="M881" s="120"/>
      <c r="N881" s="149"/>
      <c r="AQ881" s="128">
        <v>22</v>
      </c>
      <c r="AR881" s="128">
        <v>29</v>
      </c>
    </row>
    <row r="882" spans="1:44" ht="9.9499999999999993" customHeight="1" x14ac:dyDescent="0.2">
      <c r="A882" s="142"/>
      <c r="B882" s="132"/>
      <c r="C882" s="218"/>
      <c r="D882" s="219"/>
      <c r="E882" s="133"/>
      <c r="F882" s="133"/>
      <c r="G882" s="184"/>
      <c r="H882" s="133"/>
      <c r="J882" s="128"/>
      <c r="M882" s="120"/>
      <c r="N882" s="149"/>
      <c r="AQ882" s="128">
        <v>16</v>
      </c>
      <c r="AR882" s="128">
        <v>24</v>
      </c>
    </row>
    <row r="883" spans="1:44" ht="9.9499999999999993" customHeight="1" x14ac:dyDescent="0.2">
      <c r="A883" s="142"/>
      <c r="B883" s="132"/>
      <c r="C883" s="218"/>
      <c r="D883" s="219"/>
      <c r="E883" s="133"/>
      <c r="F883" s="133"/>
      <c r="G883" s="184"/>
      <c r="H883" s="133"/>
      <c r="J883" s="128"/>
      <c r="M883" s="120"/>
      <c r="N883" s="149"/>
      <c r="AQ883" s="128">
        <v>19</v>
      </c>
      <c r="AR883" s="128">
        <v>5</v>
      </c>
    </row>
    <row r="884" spans="1:44" ht="9.9499999999999993" customHeight="1" x14ac:dyDescent="0.2">
      <c r="A884" s="142"/>
      <c r="B884" s="132"/>
      <c r="C884" s="218"/>
      <c r="D884" s="219"/>
      <c r="E884" s="133"/>
      <c r="F884" s="133"/>
      <c r="G884" s="184"/>
      <c r="H884" s="133"/>
      <c r="J884" s="128"/>
      <c r="M884" s="120"/>
      <c r="N884" s="149"/>
      <c r="AQ884" s="128">
        <v>16</v>
      </c>
      <c r="AR884" s="128">
        <v>6</v>
      </c>
    </row>
    <row r="885" spans="1:44" ht="9.9499999999999993" customHeight="1" x14ac:dyDescent="0.2">
      <c r="A885" s="142"/>
      <c r="B885" s="132"/>
      <c r="C885" s="218"/>
      <c r="D885" s="219"/>
      <c r="E885" s="133"/>
      <c r="F885" s="133"/>
      <c r="G885" s="184"/>
      <c r="H885" s="133"/>
      <c r="J885" s="128"/>
      <c r="M885" s="120"/>
      <c r="N885" s="149"/>
      <c r="AQ885" s="128">
        <v>21</v>
      </c>
      <c r="AR885" s="128">
        <v>21</v>
      </c>
    </row>
    <row r="886" spans="1:44" ht="9.9499999999999993" customHeight="1" x14ac:dyDescent="0.2">
      <c r="A886" s="142"/>
      <c r="B886" s="132"/>
      <c r="C886" s="218"/>
      <c r="D886" s="219"/>
      <c r="E886" s="133"/>
      <c r="F886" s="133"/>
      <c r="G886" s="184"/>
      <c r="H886" s="133"/>
      <c r="J886" s="128"/>
      <c r="M886" s="120"/>
      <c r="N886" s="149"/>
      <c r="AQ886" s="128">
        <v>1</v>
      </c>
      <c r="AR886" s="128">
        <v>36</v>
      </c>
    </row>
    <row r="887" spans="1:44" ht="9.9499999999999993" customHeight="1" x14ac:dyDescent="0.2">
      <c r="A887" s="142"/>
      <c r="B887" s="132"/>
      <c r="C887" s="218"/>
      <c r="D887" s="219"/>
      <c r="E887" s="133"/>
      <c r="F887" s="133"/>
      <c r="G887" s="184"/>
      <c r="H887" s="133"/>
      <c r="J887" s="128"/>
      <c r="M887" s="120"/>
      <c r="N887" s="149"/>
      <c r="AQ887" s="128">
        <v>17</v>
      </c>
      <c r="AR887" s="128">
        <v>20</v>
      </c>
    </row>
    <row r="888" spans="1:44" ht="9.9499999999999993" customHeight="1" x14ac:dyDescent="0.2">
      <c r="A888" s="142"/>
      <c r="B888" s="132"/>
      <c r="C888" s="218"/>
      <c r="D888" s="219"/>
      <c r="E888" s="133"/>
      <c r="F888" s="133"/>
      <c r="G888" s="184"/>
      <c r="H888" s="133"/>
      <c r="J888" s="128"/>
      <c r="M888" s="120"/>
      <c r="N888" s="149"/>
      <c r="AQ888" s="128">
        <v>12</v>
      </c>
      <c r="AR888" s="128">
        <v>14</v>
      </c>
    </row>
    <row r="889" spans="1:44" ht="9.9499999999999993" customHeight="1" x14ac:dyDescent="0.2">
      <c r="A889" s="142"/>
      <c r="B889" s="132"/>
      <c r="C889" s="218"/>
      <c r="D889" s="219"/>
      <c r="E889" s="133"/>
      <c r="F889" s="133"/>
      <c r="G889" s="184"/>
      <c r="H889" s="133"/>
      <c r="J889" s="128"/>
      <c r="M889" s="120"/>
      <c r="N889" s="149"/>
      <c r="AQ889" s="128">
        <v>33</v>
      </c>
      <c r="AR889" s="128">
        <v>34</v>
      </c>
    </row>
    <row r="890" spans="1:44" ht="9.9499999999999993" customHeight="1" x14ac:dyDescent="0.2">
      <c r="A890" s="142"/>
      <c r="B890" s="132"/>
      <c r="C890" s="218"/>
      <c r="D890" s="219"/>
      <c r="E890" s="133"/>
      <c r="F890" s="133"/>
      <c r="G890" s="184"/>
      <c r="H890" s="133"/>
      <c r="J890" s="128"/>
      <c r="M890" s="120"/>
      <c r="N890" s="149"/>
      <c r="AQ890" s="128">
        <v>22</v>
      </c>
      <c r="AR890" s="128">
        <v>8</v>
      </c>
    </row>
    <row r="891" spans="1:44" ht="9.9499999999999993" customHeight="1" x14ac:dyDescent="0.2">
      <c r="A891" s="142"/>
      <c r="B891" s="132"/>
      <c r="C891" s="218"/>
      <c r="D891" s="219"/>
      <c r="E891" s="133"/>
      <c r="F891" s="133"/>
      <c r="G891" s="184"/>
      <c r="H891" s="133"/>
      <c r="J891" s="128"/>
      <c r="M891" s="120"/>
      <c r="N891" s="149"/>
      <c r="AQ891" s="128">
        <v>9</v>
      </c>
      <c r="AR891" s="128">
        <v>28</v>
      </c>
    </row>
    <row r="892" spans="1:44" ht="9.9499999999999993" customHeight="1" x14ac:dyDescent="0.2">
      <c r="A892" s="142"/>
      <c r="B892" s="132"/>
      <c r="C892" s="218"/>
      <c r="D892" s="219"/>
      <c r="E892" s="133"/>
      <c r="F892" s="133"/>
      <c r="G892" s="184"/>
      <c r="H892" s="133"/>
      <c r="J892" s="128"/>
      <c r="M892" s="120"/>
      <c r="N892" s="149"/>
      <c r="AQ892" s="128">
        <v>31</v>
      </c>
      <c r="AR892" s="128">
        <v>22</v>
      </c>
    </row>
    <row r="893" spans="1:44" ht="9.9499999999999993" customHeight="1" x14ac:dyDescent="0.2">
      <c r="A893" s="142"/>
      <c r="B893" s="132"/>
      <c r="C893" s="218"/>
      <c r="D893" s="219"/>
      <c r="E893" s="133"/>
      <c r="F893" s="133"/>
      <c r="G893" s="184"/>
      <c r="H893" s="133"/>
      <c r="J893" s="128"/>
      <c r="M893" s="120"/>
      <c r="N893" s="149"/>
      <c r="AQ893" s="128">
        <v>7</v>
      </c>
      <c r="AR893" s="128">
        <v>13</v>
      </c>
    </row>
    <row r="894" spans="1:44" ht="9.9499999999999993" customHeight="1" x14ac:dyDescent="0.2">
      <c r="A894" s="142"/>
      <c r="B894" s="132"/>
      <c r="C894" s="218"/>
      <c r="D894" s="219"/>
      <c r="E894" s="133"/>
      <c r="F894" s="133"/>
      <c r="G894" s="184"/>
      <c r="H894" s="133"/>
      <c r="J894" s="128"/>
      <c r="M894" s="120"/>
      <c r="N894" s="149"/>
      <c r="AQ894" s="128">
        <v>36</v>
      </c>
      <c r="AR894" s="128">
        <v>24</v>
      </c>
    </row>
    <row r="895" spans="1:44" ht="9.9499999999999993" customHeight="1" x14ac:dyDescent="0.2">
      <c r="A895" s="142"/>
      <c r="B895" s="132"/>
      <c r="C895" s="218"/>
      <c r="D895" s="219"/>
      <c r="E895" s="133"/>
      <c r="F895" s="133"/>
      <c r="G895" s="184"/>
      <c r="H895" s="133"/>
      <c r="J895" s="128"/>
      <c r="M895" s="120"/>
      <c r="N895" s="149"/>
      <c r="AQ895" s="128">
        <v>32</v>
      </c>
      <c r="AR895" s="128">
        <v>19</v>
      </c>
    </row>
    <row r="896" spans="1:44" ht="9.9499999999999993" customHeight="1" x14ac:dyDescent="0.2">
      <c r="A896" s="142"/>
      <c r="B896" s="132"/>
      <c r="C896" s="218"/>
      <c r="D896" s="219"/>
      <c r="E896" s="133"/>
      <c r="F896" s="133"/>
      <c r="G896" s="184"/>
      <c r="H896" s="133"/>
      <c r="J896" s="128"/>
      <c r="M896" s="120"/>
      <c r="N896" s="149"/>
      <c r="AQ896" s="128">
        <v>4</v>
      </c>
      <c r="AR896" s="128">
        <v>24</v>
      </c>
    </row>
    <row r="897" spans="1:44" ht="9.9499999999999993" customHeight="1" x14ac:dyDescent="0.2">
      <c r="A897" s="142"/>
      <c r="B897" s="132"/>
      <c r="C897" s="218"/>
      <c r="D897" s="219"/>
      <c r="E897" s="133"/>
      <c r="F897" s="133"/>
      <c r="G897" s="184"/>
      <c r="H897" s="133"/>
      <c r="J897" s="128"/>
      <c r="M897" s="120"/>
      <c r="N897" s="149"/>
      <c r="AQ897" s="128">
        <v>33</v>
      </c>
      <c r="AR897" s="128">
        <v>7</v>
      </c>
    </row>
    <row r="898" spans="1:44" ht="9.9499999999999993" customHeight="1" x14ac:dyDescent="0.2">
      <c r="A898" s="142"/>
      <c r="B898" s="132"/>
      <c r="C898" s="218"/>
      <c r="D898" s="219"/>
      <c r="E898" s="133"/>
      <c r="F898" s="133"/>
      <c r="G898" s="184"/>
      <c r="H898" s="133"/>
      <c r="J898" s="128"/>
      <c r="M898" s="120"/>
      <c r="N898" s="149"/>
      <c r="AQ898" s="128">
        <v>20</v>
      </c>
      <c r="AR898" s="128">
        <v>34</v>
      </c>
    </row>
    <row r="899" spans="1:44" ht="9.9499999999999993" customHeight="1" x14ac:dyDescent="0.2">
      <c r="A899" s="142"/>
      <c r="B899" s="132"/>
      <c r="C899" s="218"/>
      <c r="D899" s="219"/>
      <c r="E899" s="133"/>
      <c r="F899" s="133"/>
      <c r="G899" s="184"/>
      <c r="H899" s="133"/>
      <c r="J899" s="128"/>
      <c r="M899" s="120"/>
      <c r="N899" s="149"/>
      <c r="AQ899" s="128">
        <v>16</v>
      </c>
      <c r="AR899" s="128">
        <v>20</v>
      </c>
    </row>
    <row r="900" spans="1:44" ht="9.9499999999999993" customHeight="1" x14ac:dyDescent="0.2">
      <c r="A900" s="142"/>
      <c r="B900" s="132"/>
      <c r="C900" s="218"/>
      <c r="D900" s="219"/>
      <c r="E900" s="133"/>
      <c r="F900" s="133"/>
      <c r="G900" s="184"/>
      <c r="H900" s="133"/>
      <c r="J900" s="128"/>
      <c r="M900" s="120"/>
      <c r="N900" s="149"/>
      <c r="AQ900" s="128">
        <v>29</v>
      </c>
      <c r="AR900" s="128">
        <v>14</v>
      </c>
    </row>
    <row r="901" spans="1:44" ht="9.9499999999999993" customHeight="1" x14ac:dyDescent="0.2">
      <c r="A901" s="142"/>
      <c r="B901" s="132"/>
      <c r="C901" s="218"/>
      <c r="D901" s="219"/>
      <c r="E901" s="133"/>
      <c r="F901" s="133"/>
      <c r="G901" s="184"/>
      <c r="H901" s="133"/>
      <c r="J901" s="128"/>
      <c r="M901" s="120"/>
      <c r="N901" s="149"/>
      <c r="AQ901" s="128">
        <v>27</v>
      </c>
      <c r="AR901" s="128">
        <v>0</v>
      </c>
    </row>
    <row r="902" spans="1:44" ht="9.9499999999999993" customHeight="1" x14ac:dyDescent="0.2">
      <c r="A902" s="142"/>
      <c r="B902" s="132"/>
      <c r="C902" s="218"/>
      <c r="D902" s="219"/>
      <c r="E902" s="133"/>
      <c r="F902" s="133"/>
      <c r="G902" s="184"/>
      <c r="H902" s="133"/>
      <c r="J902" s="128"/>
      <c r="M902" s="120"/>
      <c r="N902" s="149"/>
      <c r="AQ902" s="128">
        <v>6</v>
      </c>
      <c r="AR902" s="128">
        <v>6</v>
      </c>
    </row>
    <row r="903" spans="1:44" ht="9.9499999999999993" customHeight="1" x14ac:dyDescent="0.2">
      <c r="A903" s="142"/>
      <c r="B903" s="132"/>
      <c r="C903" s="218"/>
      <c r="D903" s="219"/>
      <c r="E903" s="133"/>
      <c r="F903" s="133"/>
      <c r="G903" s="184"/>
      <c r="H903" s="133"/>
      <c r="J903" s="128"/>
      <c r="M903" s="120"/>
      <c r="N903" s="149"/>
      <c r="AQ903" s="128">
        <v>14</v>
      </c>
      <c r="AR903" s="128">
        <v>35</v>
      </c>
    </row>
    <row r="904" spans="1:44" ht="9.9499999999999993" customHeight="1" x14ac:dyDescent="0.2">
      <c r="A904" s="142"/>
      <c r="B904" s="132"/>
      <c r="C904" s="218"/>
      <c r="D904" s="219"/>
      <c r="E904" s="133"/>
      <c r="F904" s="133"/>
      <c r="G904" s="184"/>
      <c r="H904" s="133"/>
      <c r="J904" s="128"/>
      <c r="M904" s="120"/>
      <c r="N904" s="149"/>
      <c r="AQ904" s="128">
        <v>34</v>
      </c>
      <c r="AR904" s="128">
        <v>13</v>
      </c>
    </row>
    <row r="905" spans="1:44" ht="9.9499999999999993" customHeight="1" x14ac:dyDescent="0.2">
      <c r="A905" s="142"/>
      <c r="B905" s="132"/>
      <c r="C905" s="218"/>
      <c r="D905" s="219"/>
      <c r="E905" s="133"/>
      <c r="F905" s="133"/>
      <c r="G905" s="184"/>
      <c r="H905" s="133"/>
      <c r="J905" s="128"/>
      <c r="M905" s="120"/>
      <c r="N905" s="149"/>
      <c r="AQ905" s="128">
        <v>27</v>
      </c>
      <c r="AR905" s="128">
        <v>26</v>
      </c>
    </row>
    <row r="906" spans="1:44" ht="9.9499999999999993" customHeight="1" x14ac:dyDescent="0.2">
      <c r="A906" s="142"/>
      <c r="B906" s="132"/>
      <c r="C906" s="218"/>
      <c r="D906" s="219"/>
      <c r="E906" s="133"/>
      <c r="F906" s="133"/>
      <c r="G906" s="184"/>
      <c r="H906" s="133"/>
      <c r="J906" s="128"/>
      <c r="M906" s="120"/>
      <c r="N906" s="149"/>
      <c r="AQ906" s="128">
        <v>33</v>
      </c>
      <c r="AR906" s="128">
        <v>33</v>
      </c>
    </row>
    <row r="907" spans="1:44" ht="9.9499999999999993" customHeight="1" x14ac:dyDescent="0.2">
      <c r="A907" s="142"/>
      <c r="B907" s="132"/>
      <c r="C907" s="218"/>
      <c r="D907" s="219"/>
      <c r="E907" s="133"/>
      <c r="F907" s="133"/>
      <c r="G907" s="184"/>
      <c r="H907" s="133"/>
      <c r="J907" s="128"/>
      <c r="M907" s="120"/>
      <c r="N907" s="149"/>
      <c r="AQ907" s="128">
        <v>0</v>
      </c>
      <c r="AR907" s="128">
        <v>10</v>
      </c>
    </row>
    <row r="908" spans="1:44" ht="9.9499999999999993" customHeight="1" x14ac:dyDescent="0.2">
      <c r="A908" s="142"/>
      <c r="B908" s="132"/>
      <c r="C908" s="218"/>
      <c r="D908" s="219"/>
      <c r="E908" s="133"/>
      <c r="F908" s="133"/>
      <c r="G908" s="184"/>
      <c r="H908" s="133"/>
      <c r="J908" s="128"/>
      <c r="M908" s="120"/>
      <c r="N908" s="149"/>
      <c r="AQ908" s="128">
        <v>6</v>
      </c>
      <c r="AR908" s="128">
        <v>9</v>
      </c>
    </row>
    <row r="909" spans="1:44" ht="9.9499999999999993" customHeight="1" x14ac:dyDescent="0.2">
      <c r="A909" s="142"/>
      <c r="B909" s="132"/>
      <c r="C909" s="218"/>
      <c r="D909" s="219"/>
      <c r="E909" s="133"/>
      <c r="F909" s="133"/>
      <c r="G909" s="184"/>
      <c r="H909" s="133"/>
      <c r="J909" s="128"/>
      <c r="M909" s="120"/>
      <c r="N909" s="149"/>
      <c r="AQ909" s="128">
        <v>9</v>
      </c>
      <c r="AR909" s="128">
        <v>7</v>
      </c>
    </row>
    <row r="910" spans="1:44" ht="9.9499999999999993" customHeight="1" x14ac:dyDescent="0.2">
      <c r="A910" s="142"/>
      <c r="B910" s="132"/>
      <c r="C910" s="218"/>
      <c r="D910" s="219"/>
      <c r="E910" s="133"/>
      <c r="F910" s="133"/>
      <c r="G910" s="184"/>
      <c r="H910" s="133"/>
      <c r="J910" s="128"/>
      <c r="M910" s="120"/>
      <c r="N910" s="149"/>
      <c r="AQ910" s="128">
        <v>20</v>
      </c>
      <c r="AR910" s="128">
        <v>22</v>
      </c>
    </row>
    <row r="911" spans="1:44" ht="9.9499999999999993" customHeight="1" x14ac:dyDescent="0.2">
      <c r="A911" s="142"/>
      <c r="B911" s="132"/>
      <c r="C911" s="218"/>
      <c r="D911" s="219"/>
      <c r="E911" s="133"/>
      <c r="F911" s="133"/>
      <c r="G911" s="184"/>
      <c r="H911" s="133"/>
      <c r="J911" s="128"/>
      <c r="M911" s="120"/>
      <c r="N911" s="149"/>
      <c r="AQ911" s="128">
        <v>36</v>
      </c>
      <c r="AR911" s="128">
        <v>11</v>
      </c>
    </row>
    <row r="912" spans="1:44" ht="9.9499999999999993" customHeight="1" x14ac:dyDescent="0.2">
      <c r="A912" s="142"/>
      <c r="B912" s="132"/>
      <c r="C912" s="218"/>
      <c r="D912" s="219"/>
      <c r="E912" s="133"/>
      <c r="F912" s="133"/>
      <c r="G912" s="184"/>
      <c r="H912" s="133"/>
      <c r="J912" s="128"/>
      <c r="M912" s="120"/>
      <c r="N912" s="149"/>
      <c r="AQ912" s="128">
        <v>19</v>
      </c>
      <c r="AR912" s="128">
        <v>1</v>
      </c>
    </row>
    <row r="913" spans="1:44" ht="9.9499999999999993" customHeight="1" x14ac:dyDescent="0.2">
      <c r="A913" s="142"/>
      <c r="B913" s="132"/>
      <c r="C913" s="218"/>
      <c r="D913" s="219"/>
      <c r="E913" s="133"/>
      <c r="F913" s="133"/>
      <c r="G913" s="184"/>
      <c r="H913" s="133"/>
      <c r="J913" s="128"/>
      <c r="M913" s="120"/>
      <c r="N913" s="149"/>
      <c r="AQ913" s="128">
        <v>25</v>
      </c>
      <c r="AR913" s="128">
        <v>18</v>
      </c>
    </row>
    <row r="914" spans="1:44" ht="9.9499999999999993" customHeight="1" x14ac:dyDescent="0.2">
      <c r="A914" s="142"/>
      <c r="B914" s="132"/>
      <c r="C914" s="218"/>
      <c r="D914" s="219"/>
      <c r="E914" s="133"/>
      <c r="F914" s="133"/>
      <c r="G914" s="184"/>
      <c r="H914" s="133"/>
      <c r="J914" s="128"/>
      <c r="M914" s="120"/>
      <c r="N914" s="149"/>
      <c r="AQ914" s="128">
        <v>11</v>
      </c>
      <c r="AR914" s="128">
        <v>23</v>
      </c>
    </row>
    <row r="915" spans="1:44" ht="9.9499999999999993" customHeight="1" x14ac:dyDescent="0.2">
      <c r="A915" s="142"/>
      <c r="B915" s="132"/>
      <c r="C915" s="218"/>
      <c r="D915" s="219"/>
      <c r="E915" s="133"/>
      <c r="F915" s="133"/>
      <c r="G915" s="184"/>
      <c r="H915" s="133"/>
      <c r="J915" s="128"/>
      <c r="M915" s="120"/>
      <c r="N915" s="149"/>
      <c r="AQ915" s="128">
        <v>36</v>
      </c>
      <c r="AR915" s="128">
        <v>10</v>
      </c>
    </row>
    <row r="916" spans="1:44" ht="9.9499999999999993" customHeight="1" x14ac:dyDescent="0.2">
      <c r="A916" s="142"/>
      <c r="B916" s="132"/>
      <c r="C916" s="218"/>
      <c r="D916" s="219"/>
      <c r="E916" s="133"/>
      <c r="F916" s="133"/>
      <c r="G916" s="184"/>
      <c r="H916" s="133"/>
      <c r="J916" s="128"/>
      <c r="M916" s="120"/>
      <c r="N916" s="149"/>
      <c r="AQ916" s="128">
        <v>13</v>
      </c>
      <c r="AR916" s="128">
        <v>14</v>
      </c>
    </row>
    <row r="917" spans="1:44" ht="9.9499999999999993" customHeight="1" x14ac:dyDescent="0.2">
      <c r="A917" s="142"/>
      <c r="B917" s="132"/>
      <c r="C917" s="218"/>
      <c r="D917" s="219"/>
      <c r="E917" s="133"/>
      <c r="F917" s="133"/>
      <c r="G917" s="184"/>
      <c r="H917" s="133"/>
      <c r="J917" s="128"/>
      <c r="M917" s="120"/>
      <c r="N917" s="149"/>
      <c r="AQ917" s="128">
        <v>1</v>
      </c>
      <c r="AR917" s="128">
        <v>7</v>
      </c>
    </row>
    <row r="918" spans="1:44" ht="9.9499999999999993" customHeight="1" x14ac:dyDescent="0.2">
      <c r="A918" s="142"/>
      <c r="B918" s="132"/>
      <c r="C918" s="218"/>
      <c r="D918" s="219"/>
      <c r="E918" s="133"/>
      <c r="F918" s="133"/>
      <c r="G918" s="184"/>
      <c r="H918" s="133"/>
      <c r="J918" s="128"/>
      <c r="M918" s="120"/>
      <c r="N918" s="149"/>
      <c r="AQ918" s="128">
        <v>4</v>
      </c>
      <c r="AR918" s="128">
        <v>6</v>
      </c>
    </row>
    <row r="919" spans="1:44" ht="9.9499999999999993" customHeight="1" x14ac:dyDescent="0.2">
      <c r="A919" s="142"/>
      <c r="B919" s="132"/>
      <c r="C919" s="218"/>
      <c r="D919" s="219"/>
      <c r="E919" s="133"/>
      <c r="F919" s="133"/>
      <c r="G919" s="184"/>
      <c r="H919" s="133"/>
      <c r="J919" s="128"/>
      <c r="M919" s="120"/>
      <c r="N919" s="149"/>
      <c r="AQ919" s="128">
        <v>16</v>
      </c>
      <c r="AR919" s="128">
        <v>20</v>
      </c>
    </row>
    <row r="920" spans="1:44" ht="9.9499999999999993" customHeight="1" x14ac:dyDescent="0.2">
      <c r="A920" s="142"/>
      <c r="B920" s="132"/>
      <c r="C920" s="218"/>
      <c r="D920" s="219"/>
      <c r="E920" s="133"/>
      <c r="F920" s="133"/>
      <c r="G920" s="184"/>
      <c r="H920" s="133"/>
      <c r="J920" s="128"/>
      <c r="M920" s="120"/>
      <c r="N920" s="149"/>
      <c r="AQ920" s="128">
        <v>14</v>
      </c>
      <c r="AR920" s="128">
        <v>4</v>
      </c>
    </row>
    <row r="921" spans="1:44" ht="9.9499999999999993" customHeight="1" x14ac:dyDescent="0.2">
      <c r="A921" s="142"/>
      <c r="B921" s="132"/>
      <c r="C921" s="218"/>
      <c r="D921" s="219"/>
      <c r="E921" s="133"/>
      <c r="F921" s="133"/>
      <c r="G921" s="184"/>
      <c r="H921" s="133"/>
      <c r="J921" s="128"/>
      <c r="M921" s="120"/>
      <c r="N921" s="149"/>
      <c r="AQ921" s="128">
        <v>11</v>
      </c>
      <c r="AR921" s="128">
        <v>19</v>
      </c>
    </row>
    <row r="922" spans="1:44" ht="9.9499999999999993" customHeight="1" x14ac:dyDescent="0.2">
      <c r="A922" s="142"/>
      <c r="B922" s="132"/>
      <c r="C922" s="218"/>
      <c r="D922" s="219"/>
      <c r="E922" s="133"/>
      <c r="F922" s="133"/>
      <c r="G922" s="184"/>
      <c r="H922" s="133"/>
      <c r="J922" s="128"/>
      <c r="M922" s="120"/>
      <c r="N922" s="149"/>
      <c r="AQ922" s="128">
        <v>36</v>
      </c>
      <c r="AR922" s="128">
        <v>32</v>
      </c>
    </row>
    <row r="923" spans="1:44" ht="9.9499999999999993" customHeight="1" x14ac:dyDescent="0.2">
      <c r="A923" s="142"/>
      <c r="B923" s="132"/>
      <c r="C923" s="218"/>
      <c r="D923" s="219"/>
      <c r="E923" s="133"/>
      <c r="F923" s="133"/>
      <c r="G923" s="184"/>
      <c r="H923" s="133"/>
      <c r="J923" s="128"/>
      <c r="M923" s="120"/>
      <c r="N923" s="149"/>
      <c r="AQ923" s="128">
        <v>16</v>
      </c>
      <c r="AR923" s="128">
        <v>24</v>
      </c>
    </row>
    <row r="924" spans="1:44" ht="9.9499999999999993" customHeight="1" x14ac:dyDescent="0.2">
      <c r="A924" s="142"/>
      <c r="B924" s="132"/>
      <c r="C924" s="218"/>
      <c r="D924" s="219"/>
      <c r="E924" s="133"/>
      <c r="F924" s="133"/>
      <c r="G924" s="184"/>
      <c r="H924" s="133"/>
      <c r="J924" s="128"/>
      <c r="M924" s="120"/>
      <c r="N924" s="149"/>
      <c r="AQ924" s="128">
        <v>13</v>
      </c>
      <c r="AR924" s="128">
        <v>35</v>
      </c>
    </row>
    <row r="925" spans="1:44" ht="9.9499999999999993" customHeight="1" x14ac:dyDescent="0.2">
      <c r="A925" s="142"/>
      <c r="B925" s="132"/>
      <c r="C925" s="218"/>
      <c r="D925" s="219"/>
      <c r="E925" s="133"/>
      <c r="F925" s="133"/>
      <c r="G925" s="184"/>
      <c r="H925" s="133"/>
      <c r="J925" s="128"/>
      <c r="M925" s="120"/>
      <c r="N925" s="149"/>
      <c r="AQ925" s="128">
        <v>32</v>
      </c>
      <c r="AR925" s="128">
        <v>35</v>
      </c>
    </row>
    <row r="926" spans="1:44" ht="9.9499999999999993" customHeight="1" x14ac:dyDescent="0.2">
      <c r="A926" s="142"/>
      <c r="B926" s="132"/>
      <c r="C926" s="218"/>
      <c r="D926" s="219"/>
      <c r="E926" s="133"/>
      <c r="F926" s="133"/>
      <c r="G926" s="184"/>
      <c r="H926" s="133"/>
      <c r="J926" s="128"/>
      <c r="M926" s="120"/>
      <c r="N926" s="149"/>
      <c r="AQ926" s="128">
        <v>1</v>
      </c>
      <c r="AR926" s="128">
        <v>31</v>
      </c>
    </row>
    <row r="927" spans="1:44" ht="9.9499999999999993" customHeight="1" x14ac:dyDescent="0.2">
      <c r="A927" s="142"/>
      <c r="B927" s="132"/>
      <c r="C927" s="218"/>
      <c r="D927" s="219"/>
      <c r="E927" s="133"/>
      <c r="F927" s="133"/>
      <c r="G927" s="184"/>
      <c r="H927" s="133"/>
      <c r="J927" s="128"/>
      <c r="M927" s="120"/>
      <c r="N927" s="149"/>
      <c r="AQ927" s="128">
        <v>3</v>
      </c>
      <c r="AR927" s="128">
        <v>22</v>
      </c>
    </row>
    <row r="928" spans="1:44" ht="9.9499999999999993" customHeight="1" x14ac:dyDescent="0.2">
      <c r="A928" s="142"/>
      <c r="B928" s="132"/>
      <c r="C928" s="218"/>
      <c r="D928" s="219"/>
      <c r="E928" s="133"/>
      <c r="F928" s="133"/>
      <c r="G928" s="184"/>
      <c r="H928" s="133"/>
      <c r="J928" s="128"/>
      <c r="M928" s="120"/>
      <c r="N928" s="149"/>
      <c r="AQ928" s="128">
        <v>7</v>
      </c>
      <c r="AR928" s="128">
        <v>1</v>
      </c>
    </row>
    <row r="929" spans="1:44" ht="9.9499999999999993" customHeight="1" x14ac:dyDescent="0.2">
      <c r="A929" s="142"/>
      <c r="B929" s="132"/>
      <c r="C929" s="218"/>
      <c r="D929" s="219"/>
      <c r="E929" s="133"/>
      <c r="F929" s="133"/>
      <c r="G929" s="184"/>
      <c r="H929" s="133"/>
      <c r="J929" s="128"/>
      <c r="M929" s="120"/>
      <c r="N929" s="149"/>
      <c r="AQ929" s="128">
        <v>28</v>
      </c>
      <c r="AR929" s="128">
        <v>31</v>
      </c>
    </row>
    <row r="930" spans="1:44" ht="9.9499999999999993" customHeight="1" x14ac:dyDescent="0.2">
      <c r="A930" s="142"/>
      <c r="B930" s="132"/>
      <c r="C930" s="218"/>
      <c r="D930" s="219"/>
      <c r="E930" s="133"/>
      <c r="F930" s="133"/>
      <c r="G930" s="184"/>
      <c r="H930" s="133"/>
      <c r="J930" s="128"/>
      <c r="M930" s="120"/>
      <c r="N930" s="149"/>
      <c r="AQ930" s="128">
        <v>28</v>
      </c>
      <c r="AR930" s="128">
        <v>6</v>
      </c>
    </row>
    <row r="931" spans="1:44" ht="9.9499999999999993" customHeight="1" x14ac:dyDescent="0.2">
      <c r="A931" s="142"/>
      <c r="B931" s="132"/>
      <c r="C931" s="218"/>
      <c r="D931" s="219"/>
      <c r="E931" s="133"/>
      <c r="F931" s="133"/>
      <c r="G931" s="184"/>
      <c r="H931" s="133"/>
      <c r="J931" s="128"/>
      <c r="M931" s="120"/>
      <c r="N931" s="149"/>
      <c r="AQ931" s="128">
        <v>9</v>
      </c>
      <c r="AR931" s="128">
        <v>27</v>
      </c>
    </row>
    <row r="932" spans="1:44" ht="9.9499999999999993" customHeight="1" x14ac:dyDescent="0.2">
      <c r="A932" s="142"/>
      <c r="B932" s="132"/>
      <c r="C932" s="218"/>
      <c r="D932" s="219"/>
      <c r="E932" s="133"/>
      <c r="F932" s="133"/>
      <c r="G932" s="184"/>
      <c r="H932" s="133"/>
      <c r="J932" s="128"/>
      <c r="M932" s="120"/>
      <c r="N932" s="149"/>
      <c r="AQ932" s="128">
        <v>36</v>
      </c>
      <c r="AR932" s="128">
        <v>5</v>
      </c>
    </row>
    <row r="933" spans="1:44" ht="9.9499999999999993" customHeight="1" x14ac:dyDescent="0.2">
      <c r="A933" s="142"/>
      <c r="B933" s="132"/>
      <c r="C933" s="218"/>
      <c r="D933" s="219"/>
      <c r="E933" s="133"/>
      <c r="F933" s="133"/>
      <c r="G933" s="184"/>
      <c r="H933" s="133"/>
      <c r="J933" s="128"/>
      <c r="M933" s="120"/>
      <c r="N933" s="149"/>
      <c r="AQ933" s="128">
        <v>26</v>
      </c>
      <c r="AR933" s="128">
        <v>34</v>
      </c>
    </row>
    <row r="934" spans="1:44" ht="9.9499999999999993" customHeight="1" x14ac:dyDescent="0.2">
      <c r="A934" s="142"/>
      <c r="B934" s="132"/>
      <c r="C934" s="218"/>
      <c r="D934" s="219"/>
      <c r="E934" s="133"/>
      <c r="F934" s="133"/>
      <c r="G934" s="184"/>
      <c r="H934" s="133"/>
      <c r="J934" s="128"/>
      <c r="M934" s="120"/>
      <c r="N934" s="149"/>
      <c r="AQ934" s="128">
        <v>14</v>
      </c>
      <c r="AR934" s="128">
        <v>22</v>
      </c>
    </row>
    <row r="935" spans="1:44" ht="9.9499999999999993" customHeight="1" x14ac:dyDescent="0.2">
      <c r="A935" s="142"/>
      <c r="B935" s="132"/>
      <c r="C935" s="218"/>
      <c r="D935" s="219"/>
      <c r="E935" s="133"/>
      <c r="F935" s="133"/>
      <c r="G935" s="184"/>
      <c r="H935" s="133"/>
      <c r="J935" s="128"/>
      <c r="M935" s="120"/>
      <c r="N935" s="149"/>
      <c r="AQ935" s="128">
        <v>22</v>
      </c>
      <c r="AR935" s="128">
        <v>33</v>
      </c>
    </row>
    <row r="936" spans="1:44" ht="9.9499999999999993" customHeight="1" x14ac:dyDescent="0.2">
      <c r="A936" s="142"/>
      <c r="B936" s="132"/>
      <c r="C936" s="218"/>
      <c r="D936" s="219"/>
      <c r="E936" s="133"/>
      <c r="F936" s="133"/>
      <c r="G936" s="184"/>
      <c r="H936" s="133"/>
      <c r="J936" s="128"/>
      <c r="M936" s="120"/>
      <c r="N936" s="149"/>
      <c r="AQ936" s="128">
        <v>8</v>
      </c>
      <c r="AR936" s="128">
        <v>5</v>
      </c>
    </row>
    <row r="937" spans="1:44" ht="9.9499999999999993" customHeight="1" x14ac:dyDescent="0.2">
      <c r="A937" s="142"/>
      <c r="B937" s="132"/>
      <c r="C937" s="218"/>
      <c r="D937" s="219"/>
      <c r="E937" s="133"/>
      <c r="F937" s="133"/>
      <c r="G937" s="184"/>
      <c r="H937" s="133"/>
      <c r="J937" s="128"/>
      <c r="M937" s="120"/>
      <c r="N937" s="149"/>
      <c r="AQ937" s="128">
        <v>7</v>
      </c>
      <c r="AR937" s="128">
        <v>13</v>
      </c>
    </row>
    <row r="938" spans="1:44" ht="9.9499999999999993" customHeight="1" x14ac:dyDescent="0.2">
      <c r="A938" s="142"/>
      <c r="B938" s="132"/>
      <c r="C938" s="218"/>
      <c r="D938" s="219"/>
      <c r="E938" s="133"/>
      <c r="F938" s="133"/>
      <c r="G938" s="184"/>
      <c r="H938" s="133"/>
      <c r="J938" s="128"/>
      <c r="M938" s="120"/>
      <c r="N938" s="149"/>
      <c r="AQ938" s="128">
        <v>15</v>
      </c>
      <c r="AR938" s="128">
        <v>12</v>
      </c>
    </row>
    <row r="939" spans="1:44" ht="9.9499999999999993" customHeight="1" x14ac:dyDescent="0.2">
      <c r="A939" s="142"/>
      <c r="B939" s="132"/>
      <c r="C939" s="218"/>
      <c r="D939" s="219"/>
      <c r="E939" s="133"/>
      <c r="F939" s="133"/>
      <c r="G939" s="184"/>
      <c r="H939" s="133"/>
      <c r="J939" s="128"/>
      <c r="M939" s="120"/>
      <c r="N939" s="149"/>
      <c r="AQ939" s="128">
        <v>10</v>
      </c>
      <c r="AR939" s="128">
        <v>11</v>
      </c>
    </row>
    <row r="940" spans="1:44" ht="9.9499999999999993" customHeight="1" x14ac:dyDescent="0.2">
      <c r="A940" s="142"/>
      <c r="B940" s="132"/>
      <c r="C940" s="218"/>
      <c r="D940" s="219"/>
      <c r="E940" s="133"/>
      <c r="F940" s="133"/>
      <c r="G940" s="184"/>
      <c r="H940" s="133"/>
      <c r="J940" s="128"/>
      <c r="M940" s="120"/>
      <c r="N940" s="149"/>
      <c r="AQ940" s="128">
        <v>11</v>
      </c>
      <c r="AR940" s="128">
        <v>35</v>
      </c>
    </row>
    <row r="941" spans="1:44" ht="9.9499999999999993" customHeight="1" x14ac:dyDescent="0.2">
      <c r="A941" s="142"/>
      <c r="B941" s="132"/>
      <c r="C941" s="218"/>
      <c r="D941" s="219"/>
      <c r="E941" s="133"/>
      <c r="F941" s="133"/>
      <c r="G941" s="184"/>
      <c r="H941" s="133"/>
      <c r="J941" s="128"/>
      <c r="M941" s="120"/>
      <c r="N941" s="149"/>
      <c r="AQ941" s="128">
        <v>31</v>
      </c>
      <c r="AR941" s="128">
        <v>19</v>
      </c>
    </row>
    <row r="942" spans="1:44" ht="9.9499999999999993" customHeight="1" x14ac:dyDescent="0.2">
      <c r="A942" s="142"/>
      <c r="B942" s="132"/>
      <c r="C942" s="218"/>
      <c r="D942" s="219"/>
      <c r="E942" s="133"/>
      <c r="F942" s="133"/>
      <c r="G942" s="184"/>
      <c r="H942" s="133"/>
      <c r="J942" s="128"/>
      <c r="M942" s="120"/>
      <c r="N942" s="149"/>
      <c r="AQ942" s="128">
        <v>19</v>
      </c>
      <c r="AR942" s="128">
        <v>19</v>
      </c>
    </row>
    <row r="943" spans="1:44" ht="9.9499999999999993" customHeight="1" x14ac:dyDescent="0.2">
      <c r="A943" s="142"/>
      <c r="B943" s="132"/>
      <c r="C943" s="218"/>
      <c r="D943" s="219"/>
      <c r="E943" s="133"/>
      <c r="F943" s="133"/>
      <c r="G943" s="184"/>
      <c r="H943" s="133"/>
      <c r="J943" s="128"/>
      <c r="M943" s="120"/>
      <c r="N943" s="149"/>
      <c r="AQ943" s="128">
        <v>35</v>
      </c>
      <c r="AR943" s="128">
        <v>22</v>
      </c>
    </row>
    <row r="944" spans="1:44" ht="9.9499999999999993" customHeight="1" x14ac:dyDescent="0.2">
      <c r="A944" s="142"/>
      <c r="B944" s="132"/>
      <c r="C944" s="218"/>
      <c r="D944" s="219"/>
      <c r="E944" s="133"/>
      <c r="F944" s="133"/>
      <c r="G944" s="184"/>
      <c r="H944" s="133"/>
      <c r="J944" s="128"/>
      <c r="M944" s="120"/>
      <c r="N944" s="149"/>
      <c r="AQ944" s="128">
        <v>21</v>
      </c>
      <c r="AR944" s="128">
        <v>14</v>
      </c>
    </row>
    <row r="945" spans="1:44" ht="9.9499999999999993" customHeight="1" x14ac:dyDescent="0.2">
      <c r="A945" s="142"/>
      <c r="B945" s="132"/>
      <c r="C945" s="218"/>
      <c r="D945" s="219"/>
      <c r="E945" s="133"/>
      <c r="F945" s="133"/>
      <c r="G945" s="184"/>
      <c r="H945" s="133"/>
      <c r="J945" s="128"/>
      <c r="M945" s="120"/>
      <c r="N945" s="149"/>
      <c r="AQ945" s="128">
        <v>14</v>
      </c>
      <c r="AR945" s="128">
        <v>4</v>
      </c>
    </row>
    <row r="946" spans="1:44" ht="9.9499999999999993" customHeight="1" x14ac:dyDescent="0.2">
      <c r="A946" s="142"/>
      <c r="B946" s="132"/>
      <c r="C946" s="218"/>
      <c r="D946" s="219"/>
      <c r="E946" s="133"/>
      <c r="F946" s="133"/>
      <c r="G946" s="184"/>
      <c r="H946" s="133"/>
      <c r="J946" s="128"/>
      <c r="M946" s="120"/>
      <c r="N946" s="149"/>
      <c r="AQ946" s="128">
        <v>26</v>
      </c>
      <c r="AR946" s="128">
        <v>16</v>
      </c>
    </row>
    <row r="947" spans="1:44" ht="9.9499999999999993" customHeight="1" x14ac:dyDescent="0.2">
      <c r="A947" s="142"/>
      <c r="B947" s="132"/>
      <c r="C947" s="218"/>
      <c r="D947" s="219"/>
      <c r="E947" s="133"/>
      <c r="F947" s="133"/>
      <c r="G947" s="184"/>
      <c r="H947" s="133"/>
      <c r="J947" s="128"/>
      <c r="M947" s="120"/>
      <c r="N947" s="149"/>
      <c r="AQ947" s="128">
        <v>23</v>
      </c>
      <c r="AR947" s="128">
        <v>2</v>
      </c>
    </row>
    <row r="948" spans="1:44" ht="9.9499999999999993" customHeight="1" x14ac:dyDescent="0.2">
      <c r="A948" s="142"/>
      <c r="B948" s="132"/>
      <c r="C948" s="218"/>
      <c r="D948" s="219"/>
      <c r="E948" s="133"/>
      <c r="F948" s="133"/>
      <c r="G948" s="184"/>
      <c r="H948" s="133"/>
      <c r="J948" s="128"/>
      <c r="M948" s="120"/>
      <c r="N948" s="149"/>
      <c r="AQ948" s="128">
        <v>4</v>
      </c>
      <c r="AR948" s="128">
        <v>20</v>
      </c>
    </row>
    <row r="949" spans="1:44" ht="9.9499999999999993" customHeight="1" x14ac:dyDescent="0.2">
      <c r="A949" s="142"/>
      <c r="B949" s="132"/>
      <c r="C949" s="218"/>
      <c r="D949" s="219"/>
      <c r="E949" s="133"/>
      <c r="F949" s="133"/>
      <c r="G949" s="184"/>
      <c r="H949" s="133"/>
      <c r="J949" s="128"/>
      <c r="M949" s="120"/>
      <c r="N949" s="149"/>
      <c r="AQ949" s="128">
        <v>35</v>
      </c>
      <c r="AR949" s="128">
        <v>8</v>
      </c>
    </row>
    <row r="950" spans="1:44" ht="9.9499999999999993" customHeight="1" x14ac:dyDescent="0.2">
      <c r="A950" s="142"/>
      <c r="B950" s="132"/>
      <c r="C950" s="218"/>
      <c r="D950" s="219"/>
      <c r="E950" s="133"/>
      <c r="F950" s="133"/>
      <c r="G950" s="184"/>
      <c r="H950" s="133"/>
      <c r="J950" s="128"/>
      <c r="M950" s="120"/>
      <c r="N950" s="149"/>
      <c r="AQ950" s="128">
        <v>4</v>
      </c>
      <c r="AR950" s="128">
        <v>23</v>
      </c>
    </row>
    <row r="951" spans="1:44" ht="9.9499999999999993" customHeight="1" x14ac:dyDescent="0.2">
      <c r="A951" s="142"/>
      <c r="B951" s="132"/>
      <c r="C951" s="218"/>
      <c r="D951" s="219"/>
      <c r="E951" s="133"/>
      <c r="F951" s="133"/>
      <c r="G951" s="184"/>
      <c r="H951" s="133"/>
      <c r="J951" s="128"/>
      <c r="M951" s="120"/>
      <c r="N951" s="149"/>
      <c r="AQ951" s="128">
        <v>29</v>
      </c>
      <c r="AR951" s="128">
        <v>32</v>
      </c>
    </row>
    <row r="952" spans="1:44" ht="9.9499999999999993" customHeight="1" x14ac:dyDescent="0.2">
      <c r="A952" s="142"/>
      <c r="B952" s="132"/>
      <c r="C952" s="218"/>
      <c r="D952" s="219"/>
      <c r="E952" s="133"/>
      <c r="F952" s="133"/>
      <c r="G952" s="184"/>
      <c r="H952" s="133"/>
      <c r="J952" s="128"/>
      <c r="M952" s="120"/>
      <c r="N952" s="149"/>
      <c r="AQ952" s="128">
        <v>14</v>
      </c>
      <c r="AR952" s="128">
        <v>13</v>
      </c>
    </row>
    <row r="953" spans="1:44" ht="9.9499999999999993" customHeight="1" x14ac:dyDescent="0.2">
      <c r="A953" s="142"/>
      <c r="B953" s="132"/>
      <c r="C953" s="218"/>
      <c r="D953" s="219"/>
      <c r="E953" s="133"/>
      <c r="F953" s="133"/>
      <c r="G953" s="184"/>
      <c r="H953" s="133"/>
      <c r="J953" s="128"/>
      <c r="M953" s="120"/>
      <c r="N953" s="149"/>
      <c r="AQ953" s="128">
        <v>25</v>
      </c>
      <c r="AR953" s="128">
        <v>10</v>
      </c>
    </row>
    <row r="954" spans="1:44" ht="9.9499999999999993" customHeight="1" x14ac:dyDescent="0.2">
      <c r="A954" s="142"/>
      <c r="B954" s="132"/>
      <c r="C954" s="218"/>
      <c r="D954" s="219"/>
      <c r="E954" s="133"/>
      <c r="F954" s="133"/>
      <c r="G954" s="184"/>
      <c r="H954" s="133"/>
      <c r="J954" s="128"/>
      <c r="M954" s="120"/>
      <c r="N954" s="149"/>
      <c r="AQ954" s="128">
        <v>29</v>
      </c>
      <c r="AR954" s="128">
        <v>35</v>
      </c>
    </row>
    <row r="955" spans="1:44" ht="9.9499999999999993" customHeight="1" x14ac:dyDescent="0.2">
      <c r="A955" s="142"/>
      <c r="B955" s="132"/>
      <c r="C955" s="218"/>
      <c r="D955" s="219"/>
      <c r="E955" s="133"/>
      <c r="F955" s="133"/>
      <c r="G955" s="184"/>
      <c r="H955" s="133"/>
      <c r="J955" s="128"/>
      <c r="M955" s="120"/>
      <c r="N955" s="149"/>
      <c r="AQ955" s="128">
        <v>7</v>
      </c>
      <c r="AR955" s="128">
        <v>14</v>
      </c>
    </row>
    <row r="956" spans="1:44" ht="9.9499999999999993" customHeight="1" x14ac:dyDescent="0.2">
      <c r="A956" s="142"/>
      <c r="B956" s="132"/>
      <c r="C956" s="218"/>
      <c r="D956" s="219"/>
      <c r="E956" s="133"/>
      <c r="F956" s="133"/>
      <c r="G956" s="184"/>
      <c r="H956" s="133"/>
      <c r="J956" s="128"/>
      <c r="M956" s="120"/>
      <c r="N956" s="149"/>
      <c r="AQ956" s="128">
        <v>20</v>
      </c>
      <c r="AR956" s="128">
        <v>20</v>
      </c>
    </row>
    <row r="957" spans="1:44" ht="9.9499999999999993" customHeight="1" x14ac:dyDescent="0.2">
      <c r="A957" s="142"/>
      <c r="B957" s="132"/>
      <c r="C957" s="218"/>
      <c r="D957" s="219"/>
      <c r="E957" s="133"/>
      <c r="F957" s="133"/>
      <c r="G957" s="184"/>
      <c r="H957" s="133"/>
      <c r="J957" s="128"/>
      <c r="M957" s="120"/>
      <c r="N957" s="149"/>
      <c r="AQ957" s="128">
        <v>14</v>
      </c>
      <c r="AR957" s="128">
        <v>11</v>
      </c>
    </row>
    <row r="958" spans="1:44" ht="9.9499999999999993" customHeight="1" x14ac:dyDescent="0.2">
      <c r="A958" s="142"/>
      <c r="B958" s="132"/>
      <c r="C958" s="218"/>
      <c r="D958" s="219"/>
      <c r="E958" s="133"/>
      <c r="F958" s="133"/>
      <c r="G958" s="184"/>
      <c r="H958" s="133"/>
      <c r="J958" s="128"/>
      <c r="M958" s="120"/>
      <c r="N958" s="149"/>
      <c r="AQ958" s="128">
        <v>27</v>
      </c>
      <c r="AR958" s="128">
        <v>20</v>
      </c>
    </row>
    <row r="959" spans="1:44" ht="9.9499999999999993" customHeight="1" x14ac:dyDescent="0.2">
      <c r="A959" s="142"/>
      <c r="B959" s="132"/>
      <c r="C959" s="218"/>
      <c r="D959" s="219"/>
      <c r="E959" s="133"/>
      <c r="F959" s="133"/>
      <c r="G959" s="184"/>
      <c r="H959" s="133"/>
      <c r="J959" s="128"/>
      <c r="M959" s="120"/>
      <c r="N959" s="149"/>
      <c r="AQ959" s="128">
        <v>31</v>
      </c>
      <c r="AR959" s="128">
        <v>6</v>
      </c>
    </row>
    <row r="960" spans="1:44" ht="9.9499999999999993" customHeight="1" x14ac:dyDescent="0.2">
      <c r="A960" s="142"/>
      <c r="B960" s="132"/>
      <c r="C960" s="218"/>
      <c r="D960" s="219"/>
      <c r="E960" s="133"/>
      <c r="F960" s="133"/>
      <c r="G960" s="184"/>
      <c r="H960" s="133"/>
      <c r="J960" s="128"/>
      <c r="M960" s="120"/>
      <c r="N960" s="149"/>
      <c r="AQ960" s="128">
        <v>20</v>
      </c>
      <c r="AR960" s="128">
        <v>25</v>
      </c>
    </row>
    <row r="961" spans="1:44" ht="9.9499999999999993" customHeight="1" x14ac:dyDescent="0.2">
      <c r="A961" s="142"/>
      <c r="B961" s="132"/>
      <c r="C961" s="218"/>
      <c r="D961" s="219"/>
      <c r="E961" s="133"/>
      <c r="F961" s="133"/>
      <c r="G961" s="184"/>
      <c r="H961" s="133"/>
      <c r="J961" s="128"/>
      <c r="M961" s="120"/>
      <c r="N961" s="149"/>
      <c r="AQ961" s="128">
        <v>36</v>
      </c>
      <c r="AR961" s="128">
        <v>21</v>
      </c>
    </row>
    <row r="962" spans="1:44" ht="9.9499999999999993" customHeight="1" x14ac:dyDescent="0.2">
      <c r="A962" s="142"/>
      <c r="B962" s="132"/>
      <c r="C962" s="218"/>
      <c r="D962" s="219"/>
      <c r="E962" s="133"/>
      <c r="F962" s="133"/>
      <c r="G962" s="184"/>
      <c r="H962" s="133"/>
      <c r="J962" s="128"/>
      <c r="M962" s="120"/>
      <c r="N962" s="149"/>
      <c r="AQ962" s="128">
        <v>1</v>
      </c>
      <c r="AR962" s="128">
        <v>18</v>
      </c>
    </row>
    <row r="963" spans="1:44" ht="9.9499999999999993" customHeight="1" x14ac:dyDescent="0.2">
      <c r="A963" s="142"/>
      <c r="B963" s="132"/>
      <c r="C963" s="218"/>
      <c r="D963" s="219"/>
      <c r="E963" s="133"/>
      <c r="F963" s="133"/>
      <c r="G963" s="184"/>
      <c r="H963" s="133"/>
      <c r="J963" s="128"/>
      <c r="M963" s="120"/>
      <c r="N963" s="149"/>
      <c r="AQ963" s="128">
        <v>7</v>
      </c>
      <c r="AR963" s="128">
        <v>4</v>
      </c>
    </row>
    <row r="964" spans="1:44" ht="9.9499999999999993" customHeight="1" x14ac:dyDescent="0.2">
      <c r="A964" s="142"/>
      <c r="B964" s="132"/>
      <c r="C964" s="218"/>
      <c r="D964" s="219"/>
      <c r="E964" s="133"/>
      <c r="F964" s="133"/>
      <c r="G964" s="184"/>
      <c r="H964" s="133"/>
      <c r="J964" s="128"/>
      <c r="M964" s="120"/>
      <c r="N964" s="149"/>
      <c r="AQ964" s="128">
        <v>33</v>
      </c>
      <c r="AR964" s="128">
        <v>17</v>
      </c>
    </row>
    <row r="965" spans="1:44" ht="9.9499999999999993" customHeight="1" x14ac:dyDescent="0.2">
      <c r="A965" s="142"/>
      <c r="B965" s="132"/>
      <c r="C965" s="218"/>
      <c r="D965" s="219"/>
      <c r="E965" s="133"/>
      <c r="F965" s="133"/>
      <c r="G965" s="184"/>
      <c r="H965" s="133"/>
      <c r="J965" s="128"/>
      <c r="M965" s="120"/>
      <c r="N965" s="149"/>
      <c r="AQ965" s="128">
        <v>11</v>
      </c>
      <c r="AR965" s="128">
        <v>20</v>
      </c>
    </row>
    <row r="966" spans="1:44" ht="9.9499999999999993" customHeight="1" x14ac:dyDescent="0.2">
      <c r="A966" s="142"/>
      <c r="B966" s="132"/>
      <c r="C966" s="218"/>
      <c r="D966" s="219"/>
      <c r="E966" s="133"/>
      <c r="F966" s="133"/>
      <c r="G966" s="184"/>
      <c r="H966" s="133"/>
      <c r="J966" s="128"/>
      <c r="M966" s="120"/>
      <c r="N966" s="149"/>
      <c r="AQ966" s="128">
        <v>7</v>
      </c>
      <c r="AR966" s="128">
        <v>32</v>
      </c>
    </row>
    <row r="967" spans="1:44" ht="9.9499999999999993" customHeight="1" x14ac:dyDescent="0.2">
      <c r="A967" s="142"/>
      <c r="B967" s="132"/>
      <c r="C967" s="218"/>
      <c r="D967" s="219"/>
      <c r="E967" s="133"/>
      <c r="F967" s="133"/>
      <c r="G967" s="184"/>
      <c r="H967" s="133"/>
      <c r="J967" s="128"/>
      <c r="M967" s="120"/>
      <c r="N967" s="149"/>
      <c r="AQ967" s="128">
        <v>13</v>
      </c>
      <c r="AR967" s="128">
        <v>24</v>
      </c>
    </row>
    <row r="968" spans="1:44" ht="9.9499999999999993" customHeight="1" x14ac:dyDescent="0.2">
      <c r="A968" s="142"/>
      <c r="B968" s="132"/>
      <c r="C968" s="218"/>
      <c r="D968" s="219"/>
      <c r="E968" s="133"/>
      <c r="F968" s="133"/>
      <c r="G968" s="184"/>
      <c r="H968" s="133"/>
      <c r="J968" s="128"/>
      <c r="M968" s="120"/>
      <c r="N968" s="149"/>
      <c r="AQ968" s="128">
        <v>17</v>
      </c>
      <c r="AR968" s="128">
        <v>30</v>
      </c>
    </row>
    <row r="969" spans="1:44" ht="9.9499999999999993" customHeight="1" x14ac:dyDescent="0.2">
      <c r="A969" s="142"/>
      <c r="B969" s="132"/>
      <c r="C969" s="218"/>
      <c r="D969" s="219"/>
      <c r="E969" s="133"/>
      <c r="F969" s="133"/>
      <c r="G969" s="184"/>
      <c r="H969" s="133"/>
      <c r="J969" s="128"/>
      <c r="M969" s="120"/>
      <c r="N969" s="149"/>
      <c r="AQ969" s="128">
        <v>3</v>
      </c>
      <c r="AR969" s="128">
        <v>9</v>
      </c>
    </row>
    <row r="970" spans="1:44" ht="9.9499999999999993" customHeight="1" x14ac:dyDescent="0.2">
      <c r="A970" s="142"/>
      <c r="B970" s="132"/>
      <c r="C970" s="218"/>
      <c r="D970" s="219"/>
      <c r="E970" s="133"/>
      <c r="F970" s="133"/>
      <c r="G970" s="184"/>
      <c r="H970" s="133"/>
      <c r="J970" s="128"/>
      <c r="M970" s="120"/>
      <c r="N970" s="149"/>
      <c r="AQ970" s="128">
        <v>36</v>
      </c>
      <c r="AR970" s="128">
        <v>26</v>
      </c>
    </row>
    <row r="971" spans="1:44" ht="9.9499999999999993" customHeight="1" x14ac:dyDescent="0.2">
      <c r="A971" s="142"/>
      <c r="B971" s="132"/>
      <c r="C971" s="218"/>
      <c r="D971" s="219"/>
      <c r="E971" s="133"/>
      <c r="F971" s="133"/>
      <c r="G971" s="184"/>
      <c r="H971" s="133"/>
      <c r="J971" s="128"/>
      <c r="M971" s="120"/>
      <c r="N971" s="149"/>
      <c r="AQ971" s="128">
        <v>26</v>
      </c>
      <c r="AR971" s="128">
        <v>1</v>
      </c>
    </row>
    <row r="972" spans="1:44" ht="9.9499999999999993" customHeight="1" x14ac:dyDescent="0.2">
      <c r="A972" s="142"/>
      <c r="B972" s="132"/>
      <c r="C972" s="218"/>
      <c r="D972" s="219"/>
      <c r="E972" s="133"/>
      <c r="F972" s="133"/>
      <c r="G972" s="184"/>
      <c r="H972" s="133"/>
      <c r="J972" s="128"/>
      <c r="M972" s="120"/>
      <c r="N972" s="149"/>
      <c r="AQ972" s="128">
        <v>28</v>
      </c>
      <c r="AR972" s="128">
        <v>34</v>
      </c>
    </row>
    <row r="973" spans="1:44" ht="9.9499999999999993" customHeight="1" x14ac:dyDescent="0.2">
      <c r="A973" s="142"/>
      <c r="B973" s="132"/>
      <c r="C973" s="218"/>
      <c r="D973" s="219"/>
      <c r="E973" s="133"/>
      <c r="F973" s="133"/>
      <c r="G973" s="184"/>
      <c r="H973" s="133"/>
      <c r="J973" s="128"/>
      <c r="M973" s="120"/>
      <c r="N973" s="149"/>
      <c r="AQ973" s="128">
        <v>26</v>
      </c>
      <c r="AR973" s="128">
        <v>23</v>
      </c>
    </row>
    <row r="974" spans="1:44" ht="9.9499999999999993" customHeight="1" x14ac:dyDescent="0.2">
      <c r="A974" s="142"/>
      <c r="B974" s="132"/>
      <c r="C974" s="218"/>
      <c r="D974" s="219"/>
      <c r="E974" s="133"/>
      <c r="F974" s="133"/>
      <c r="G974" s="184"/>
      <c r="H974" s="133"/>
      <c r="J974" s="128"/>
      <c r="M974" s="120"/>
      <c r="N974" s="149"/>
      <c r="AQ974" s="128">
        <v>17</v>
      </c>
      <c r="AR974" s="128">
        <v>34</v>
      </c>
    </row>
    <row r="975" spans="1:44" ht="9.9499999999999993" customHeight="1" x14ac:dyDescent="0.2">
      <c r="A975" s="142"/>
      <c r="B975" s="132"/>
      <c r="C975" s="218"/>
      <c r="D975" s="219"/>
      <c r="E975" s="133"/>
      <c r="F975" s="133"/>
      <c r="G975" s="184"/>
      <c r="H975" s="133"/>
      <c r="J975" s="128"/>
      <c r="M975" s="120"/>
      <c r="N975" s="149"/>
      <c r="AQ975" s="128">
        <v>26</v>
      </c>
      <c r="AR975" s="128">
        <v>29</v>
      </c>
    </row>
    <row r="976" spans="1:44" ht="9.9499999999999993" customHeight="1" x14ac:dyDescent="0.2">
      <c r="A976" s="142"/>
      <c r="B976" s="132"/>
      <c r="C976" s="218"/>
      <c r="D976" s="219"/>
      <c r="E976" s="133"/>
      <c r="F976" s="133"/>
      <c r="G976" s="184"/>
      <c r="H976" s="133"/>
      <c r="J976" s="128"/>
      <c r="M976" s="120"/>
      <c r="N976" s="149"/>
      <c r="AQ976" s="128">
        <v>31</v>
      </c>
      <c r="AR976" s="128">
        <v>25</v>
      </c>
    </row>
    <row r="977" spans="1:44" ht="9.9499999999999993" customHeight="1" x14ac:dyDescent="0.2">
      <c r="A977" s="142"/>
      <c r="B977" s="132"/>
      <c r="C977" s="218"/>
      <c r="D977" s="219"/>
      <c r="E977" s="133"/>
      <c r="F977" s="133"/>
      <c r="G977" s="184"/>
      <c r="H977" s="133"/>
      <c r="J977" s="128"/>
      <c r="M977" s="120"/>
      <c r="N977" s="149"/>
      <c r="AQ977" s="128">
        <v>15</v>
      </c>
      <c r="AR977" s="128">
        <v>28</v>
      </c>
    </row>
    <row r="978" spans="1:44" ht="9.9499999999999993" customHeight="1" x14ac:dyDescent="0.2">
      <c r="A978" s="142"/>
      <c r="B978" s="132"/>
      <c r="C978" s="218"/>
      <c r="D978" s="219"/>
      <c r="E978" s="133"/>
      <c r="F978" s="133"/>
      <c r="G978" s="184"/>
      <c r="H978" s="133"/>
      <c r="J978" s="128"/>
      <c r="M978" s="120"/>
      <c r="N978" s="149"/>
      <c r="AQ978" s="128">
        <v>7</v>
      </c>
      <c r="AR978" s="128">
        <v>36</v>
      </c>
    </row>
    <row r="979" spans="1:44" ht="9.9499999999999993" customHeight="1" x14ac:dyDescent="0.2">
      <c r="A979" s="142"/>
      <c r="B979" s="132"/>
      <c r="C979" s="218"/>
      <c r="D979" s="219"/>
      <c r="E979" s="133"/>
      <c r="F979" s="133"/>
      <c r="G979" s="184"/>
      <c r="H979" s="133"/>
      <c r="J979" s="128"/>
      <c r="M979" s="120"/>
      <c r="N979" s="149"/>
      <c r="AQ979" s="128">
        <v>0</v>
      </c>
      <c r="AR979" s="128">
        <v>25</v>
      </c>
    </row>
    <row r="980" spans="1:44" ht="9.9499999999999993" customHeight="1" x14ac:dyDescent="0.2">
      <c r="A980" s="142"/>
      <c r="B980" s="132"/>
      <c r="C980" s="218"/>
      <c r="D980" s="219"/>
      <c r="E980" s="133"/>
      <c r="F980" s="133"/>
      <c r="G980" s="184"/>
      <c r="H980" s="133"/>
      <c r="J980" s="128"/>
      <c r="M980" s="120"/>
      <c r="N980" s="149"/>
      <c r="AQ980" s="128">
        <v>25</v>
      </c>
      <c r="AR980" s="128">
        <v>16</v>
      </c>
    </row>
    <row r="981" spans="1:44" ht="9.9499999999999993" customHeight="1" x14ac:dyDescent="0.2">
      <c r="A981" s="142"/>
      <c r="B981" s="132"/>
      <c r="C981" s="218"/>
      <c r="D981" s="219"/>
      <c r="E981" s="133"/>
      <c r="F981" s="133"/>
      <c r="G981" s="184"/>
      <c r="H981" s="133"/>
      <c r="J981" s="128"/>
      <c r="M981" s="120"/>
      <c r="N981" s="149"/>
      <c r="AQ981" s="128">
        <v>33</v>
      </c>
      <c r="AR981" s="128">
        <v>19</v>
      </c>
    </row>
    <row r="982" spans="1:44" ht="9.9499999999999993" customHeight="1" x14ac:dyDescent="0.2">
      <c r="A982" s="142"/>
      <c r="B982" s="132"/>
      <c r="C982" s="218"/>
      <c r="D982" s="219"/>
      <c r="E982" s="133"/>
      <c r="F982" s="133"/>
      <c r="G982" s="184"/>
      <c r="H982" s="133"/>
      <c r="J982" s="128"/>
      <c r="M982" s="120"/>
      <c r="N982" s="149"/>
      <c r="AQ982" s="128">
        <v>33</v>
      </c>
      <c r="AR982" s="128">
        <v>34</v>
      </c>
    </row>
    <row r="983" spans="1:44" ht="9.9499999999999993" customHeight="1" x14ac:dyDescent="0.2">
      <c r="A983" s="142"/>
      <c r="B983" s="132"/>
      <c r="C983" s="218"/>
      <c r="D983" s="219"/>
      <c r="E983" s="133"/>
      <c r="F983" s="133"/>
      <c r="G983" s="184"/>
      <c r="H983" s="133"/>
      <c r="J983" s="128"/>
      <c r="M983" s="120"/>
      <c r="N983" s="149"/>
      <c r="AQ983" s="128">
        <v>31</v>
      </c>
      <c r="AR983" s="128">
        <v>5</v>
      </c>
    </row>
    <row r="984" spans="1:44" ht="9.9499999999999993" customHeight="1" x14ac:dyDescent="0.2">
      <c r="A984" s="142"/>
      <c r="B984" s="132"/>
      <c r="C984" s="218"/>
      <c r="D984" s="219"/>
      <c r="E984" s="133"/>
      <c r="F984" s="133"/>
      <c r="G984" s="184"/>
      <c r="H984" s="133"/>
      <c r="J984" s="128"/>
      <c r="M984" s="120"/>
      <c r="N984" s="149"/>
      <c r="AQ984" s="128">
        <v>28</v>
      </c>
      <c r="AR984" s="128">
        <v>2</v>
      </c>
    </row>
    <row r="985" spans="1:44" ht="9.9499999999999993" customHeight="1" x14ac:dyDescent="0.2">
      <c r="A985" s="142"/>
      <c r="B985" s="132"/>
      <c r="C985" s="218"/>
      <c r="D985" s="219"/>
      <c r="E985" s="133"/>
      <c r="F985" s="133"/>
      <c r="G985" s="184"/>
      <c r="H985" s="133"/>
      <c r="J985" s="128"/>
      <c r="M985" s="120"/>
      <c r="N985" s="149"/>
      <c r="AQ985" s="128">
        <v>34</v>
      </c>
      <c r="AR985" s="128">
        <v>7</v>
      </c>
    </row>
    <row r="986" spans="1:44" ht="9.9499999999999993" customHeight="1" x14ac:dyDescent="0.2">
      <c r="A986" s="142"/>
      <c r="B986" s="132"/>
      <c r="C986" s="218"/>
      <c r="D986" s="219"/>
      <c r="E986" s="133"/>
      <c r="F986" s="133"/>
      <c r="G986" s="184"/>
      <c r="H986" s="133"/>
      <c r="J986" s="128"/>
      <c r="M986" s="120"/>
      <c r="N986" s="149"/>
      <c r="AQ986" s="128">
        <v>9</v>
      </c>
      <c r="AR986" s="128">
        <v>17</v>
      </c>
    </row>
    <row r="987" spans="1:44" ht="9.9499999999999993" customHeight="1" x14ac:dyDescent="0.2">
      <c r="A987" s="142"/>
      <c r="B987" s="132"/>
      <c r="C987" s="218"/>
      <c r="D987" s="219"/>
      <c r="E987" s="133"/>
      <c r="F987" s="133"/>
      <c r="G987" s="184"/>
      <c r="H987" s="133"/>
      <c r="J987" s="128"/>
      <c r="M987" s="120"/>
      <c r="N987" s="149"/>
      <c r="AQ987" s="128">
        <v>12</v>
      </c>
      <c r="AR987" s="128">
        <v>19</v>
      </c>
    </row>
    <row r="988" spans="1:44" ht="9.9499999999999993" customHeight="1" x14ac:dyDescent="0.2">
      <c r="A988" s="142"/>
      <c r="B988" s="132"/>
      <c r="C988" s="218"/>
      <c r="D988" s="219"/>
      <c r="E988" s="133"/>
      <c r="F988" s="133"/>
      <c r="G988" s="184"/>
      <c r="H988" s="133"/>
      <c r="J988" s="128"/>
      <c r="M988" s="120"/>
      <c r="N988" s="149"/>
      <c r="AQ988" s="128">
        <v>9</v>
      </c>
      <c r="AR988" s="128">
        <v>27</v>
      </c>
    </row>
    <row r="989" spans="1:44" ht="9.9499999999999993" customHeight="1" x14ac:dyDescent="0.2">
      <c r="A989" s="142"/>
      <c r="B989" s="132"/>
      <c r="C989" s="218"/>
      <c r="D989" s="219"/>
      <c r="E989" s="133"/>
      <c r="F989" s="133"/>
      <c r="G989" s="184"/>
      <c r="H989" s="133"/>
      <c r="J989" s="128"/>
      <c r="M989" s="120"/>
      <c r="N989" s="149"/>
      <c r="AQ989" s="128">
        <v>19</v>
      </c>
      <c r="AR989" s="128">
        <v>11</v>
      </c>
    </row>
    <row r="990" spans="1:44" ht="9.9499999999999993" customHeight="1" x14ac:dyDescent="0.2">
      <c r="A990" s="142"/>
      <c r="B990" s="132"/>
      <c r="C990" s="218"/>
      <c r="D990" s="219"/>
      <c r="E990" s="133"/>
      <c r="F990" s="133"/>
      <c r="G990" s="184"/>
      <c r="H990" s="133"/>
      <c r="J990" s="128"/>
      <c r="M990" s="120"/>
      <c r="N990" s="149"/>
      <c r="AQ990" s="128">
        <v>31</v>
      </c>
      <c r="AR990" s="128">
        <v>28</v>
      </c>
    </row>
    <row r="991" spans="1:44" ht="9.9499999999999993" customHeight="1" x14ac:dyDescent="0.2">
      <c r="A991" s="142"/>
      <c r="B991" s="132"/>
      <c r="C991" s="218"/>
      <c r="D991" s="219"/>
      <c r="E991" s="133"/>
      <c r="F991" s="133"/>
      <c r="G991" s="184"/>
      <c r="H991" s="133"/>
      <c r="J991" s="128"/>
      <c r="M991" s="120"/>
      <c r="N991" s="149"/>
      <c r="AQ991" s="128">
        <v>15</v>
      </c>
      <c r="AR991" s="128">
        <v>23</v>
      </c>
    </row>
    <row r="992" spans="1:44" ht="9.9499999999999993" customHeight="1" x14ac:dyDescent="0.2">
      <c r="A992" s="142"/>
      <c r="B992" s="132"/>
      <c r="C992" s="218"/>
      <c r="D992" s="219"/>
      <c r="E992" s="133"/>
      <c r="F992" s="133"/>
      <c r="G992" s="184"/>
      <c r="H992" s="133"/>
      <c r="J992" s="128"/>
      <c r="M992" s="120"/>
      <c r="N992" s="149"/>
      <c r="AQ992" s="128">
        <v>3</v>
      </c>
      <c r="AR992" s="128">
        <v>34</v>
      </c>
    </row>
    <row r="993" spans="1:44" ht="9.9499999999999993" customHeight="1" x14ac:dyDescent="0.2">
      <c r="A993" s="142"/>
      <c r="B993" s="132"/>
      <c r="C993" s="218"/>
      <c r="D993" s="219"/>
      <c r="E993" s="133"/>
      <c r="F993" s="133"/>
      <c r="G993" s="184"/>
      <c r="H993" s="133"/>
      <c r="J993" s="128"/>
      <c r="M993" s="120"/>
      <c r="N993" s="149"/>
      <c r="AQ993" s="128">
        <v>10</v>
      </c>
      <c r="AR993" s="128">
        <v>31</v>
      </c>
    </row>
    <row r="994" spans="1:44" ht="9.9499999999999993" customHeight="1" x14ac:dyDescent="0.2">
      <c r="A994" s="142"/>
      <c r="B994" s="132"/>
      <c r="C994" s="218"/>
      <c r="D994" s="219"/>
      <c r="E994" s="133"/>
      <c r="F994" s="133"/>
      <c r="G994" s="184"/>
      <c r="H994" s="133"/>
      <c r="J994" s="128"/>
      <c r="M994" s="120"/>
      <c r="N994" s="149"/>
      <c r="AQ994" s="128">
        <v>19</v>
      </c>
      <c r="AR994" s="128">
        <v>15</v>
      </c>
    </row>
    <row r="995" spans="1:44" ht="9.9499999999999993" customHeight="1" x14ac:dyDescent="0.2">
      <c r="A995" s="142"/>
      <c r="B995" s="132"/>
      <c r="C995" s="218"/>
      <c r="D995" s="219"/>
      <c r="E995" s="133"/>
      <c r="F995" s="133"/>
      <c r="G995" s="184"/>
      <c r="H995" s="133"/>
      <c r="J995" s="128"/>
      <c r="M995" s="120"/>
      <c r="N995" s="149"/>
      <c r="AQ995" s="128">
        <v>22</v>
      </c>
      <c r="AR995" s="128">
        <v>16</v>
      </c>
    </row>
    <row r="996" spans="1:44" ht="9.9499999999999993" customHeight="1" x14ac:dyDescent="0.2">
      <c r="A996" s="142"/>
      <c r="B996" s="132"/>
      <c r="C996" s="218"/>
      <c r="D996" s="219"/>
      <c r="E996" s="133"/>
      <c r="F996" s="133"/>
      <c r="G996" s="184"/>
      <c r="H996" s="133"/>
      <c r="J996" s="128"/>
      <c r="M996" s="120"/>
      <c r="N996" s="149"/>
      <c r="AQ996" s="128">
        <v>3</v>
      </c>
      <c r="AR996" s="128">
        <v>19</v>
      </c>
    </row>
    <row r="997" spans="1:44" ht="9.9499999999999993" customHeight="1" x14ac:dyDescent="0.2">
      <c r="A997" s="142"/>
      <c r="B997" s="132"/>
      <c r="C997" s="218"/>
      <c r="D997" s="219"/>
      <c r="E997" s="133"/>
      <c r="F997" s="133"/>
      <c r="G997" s="184"/>
      <c r="H997" s="133"/>
      <c r="J997" s="128"/>
      <c r="M997" s="120"/>
      <c r="N997" s="149"/>
      <c r="AQ997" s="128">
        <v>33</v>
      </c>
      <c r="AR997" s="128">
        <v>22</v>
      </c>
    </row>
    <row r="998" spans="1:44" ht="9.9499999999999993" customHeight="1" x14ac:dyDescent="0.2">
      <c r="A998" s="142"/>
      <c r="B998" s="132"/>
      <c r="C998" s="218"/>
      <c r="D998" s="219"/>
      <c r="E998" s="133"/>
      <c r="F998" s="133"/>
      <c r="G998" s="184"/>
      <c r="H998" s="133"/>
      <c r="J998" s="128"/>
      <c r="M998" s="120"/>
      <c r="N998" s="149"/>
      <c r="AQ998" s="128">
        <v>4</v>
      </c>
      <c r="AR998" s="128">
        <v>0</v>
      </c>
    </row>
    <row r="999" spans="1:44" ht="9.9499999999999993" customHeight="1" x14ac:dyDescent="0.2">
      <c r="A999" s="142"/>
      <c r="B999" s="132"/>
      <c r="C999" s="218"/>
      <c r="D999" s="219"/>
      <c r="E999" s="133"/>
      <c r="F999" s="133"/>
      <c r="G999" s="184"/>
      <c r="H999" s="133"/>
      <c r="J999" s="128"/>
      <c r="M999" s="120"/>
      <c r="N999" s="149"/>
      <c r="AQ999" s="128">
        <v>23</v>
      </c>
      <c r="AR999" s="128">
        <v>29</v>
      </c>
    </row>
    <row r="1000" spans="1:44" ht="9.9499999999999993" customHeight="1" x14ac:dyDescent="0.2">
      <c r="A1000" s="142"/>
      <c r="B1000" s="132"/>
      <c r="C1000" s="218"/>
      <c r="D1000" s="219"/>
      <c r="E1000" s="133"/>
      <c r="F1000" s="133"/>
      <c r="G1000" s="184"/>
      <c r="H1000" s="133"/>
      <c r="J1000" s="128"/>
      <c r="M1000" s="120"/>
      <c r="N1000" s="149"/>
      <c r="AQ1000" s="128">
        <v>27</v>
      </c>
      <c r="AR1000" s="128">
        <v>5</v>
      </c>
    </row>
    <row r="1001" spans="1:44" ht="9.9499999999999993" customHeight="1" x14ac:dyDescent="0.2">
      <c r="A1001" s="142"/>
      <c r="B1001" s="132"/>
      <c r="C1001" s="218"/>
      <c r="D1001" s="219"/>
      <c r="E1001" s="133"/>
      <c r="F1001" s="133"/>
      <c r="G1001" s="184"/>
      <c r="H1001" s="133"/>
      <c r="J1001" s="128"/>
      <c r="M1001" s="120"/>
      <c r="N1001" s="149"/>
      <c r="AQ1001" s="128">
        <v>35</v>
      </c>
      <c r="AR1001" s="128">
        <v>23</v>
      </c>
    </row>
    <row r="1002" spans="1:44" ht="9.9499999999999993" customHeight="1" x14ac:dyDescent="0.2">
      <c r="A1002" s="142"/>
      <c r="B1002" s="132"/>
      <c r="C1002" s="218"/>
      <c r="D1002" s="219"/>
      <c r="E1002" s="133"/>
      <c r="F1002" s="133"/>
      <c r="G1002" s="184"/>
      <c r="H1002" s="133"/>
      <c r="J1002" s="128"/>
      <c r="M1002" s="120"/>
      <c r="N1002" s="149"/>
      <c r="AQ1002" s="128">
        <v>26</v>
      </c>
      <c r="AR1002" s="128">
        <v>19</v>
      </c>
    </row>
    <row r="1003" spans="1:44" ht="9.9499999999999993" customHeight="1" x14ac:dyDescent="0.2">
      <c r="A1003" s="142"/>
      <c r="B1003" s="132"/>
      <c r="C1003" s="218"/>
      <c r="D1003" s="219"/>
      <c r="E1003" s="133"/>
      <c r="F1003" s="133"/>
      <c r="G1003" s="184"/>
      <c r="H1003" s="133"/>
      <c r="J1003" s="128"/>
      <c r="M1003" s="120"/>
      <c r="N1003" s="149"/>
      <c r="AQ1003" s="128">
        <v>32</v>
      </c>
      <c r="AR1003" s="128">
        <v>6</v>
      </c>
    </row>
    <row r="1004" spans="1:44" ht="9.9499999999999993" customHeight="1" x14ac:dyDescent="0.2">
      <c r="A1004" s="142"/>
      <c r="B1004" s="132"/>
      <c r="C1004" s="218"/>
      <c r="D1004" s="219"/>
      <c r="E1004" s="133"/>
      <c r="F1004" s="133"/>
      <c r="G1004" s="184"/>
      <c r="H1004" s="133"/>
      <c r="J1004" s="128"/>
      <c r="M1004" s="120"/>
      <c r="N1004" s="149"/>
      <c r="AQ1004" s="128">
        <v>35</v>
      </c>
      <c r="AR1004" s="128">
        <v>22</v>
      </c>
    </row>
    <row r="1005" spans="1:44" ht="9.9499999999999993" customHeight="1" x14ac:dyDescent="0.2">
      <c r="A1005" s="142"/>
      <c r="B1005" s="132"/>
      <c r="C1005" s="218"/>
      <c r="D1005" s="219"/>
      <c r="E1005" s="133"/>
      <c r="F1005" s="133"/>
      <c r="G1005" s="184"/>
      <c r="H1005" s="133"/>
      <c r="J1005" s="128"/>
      <c r="M1005" s="120"/>
      <c r="N1005" s="149"/>
      <c r="AQ1005" s="128">
        <v>7</v>
      </c>
      <c r="AR1005" s="128">
        <v>7</v>
      </c>
    </row>
    <row r="1006" spans="1:44" ht="9.9499999999999993" customHeight="1" x14ac:dyDescent="0.2">
      <c r="A1006" s="142"/>
      <c r="B1006" s="132"/>
      <c r="C1006" s="218"/>
      <c r="D1006" s="219"/>
      <c r="E1006" s="133"/>
      <c r="F1006" s="133"/>
      <c r="G1006" s="184"/>
      <c r="H1006" s="133"/>
      <c r="J1006" s="128"/>
      <c r="M1006" s="120"/>
      <c r="N1006" s="149"/>
      <c r="AQ1006" s="128">
        <v>8</v>
      </c>
      <c r="AR1006" s="128">
        <v>25</v>
      </c>
    </row>
    <row r="1007" spans="1:44" ht="9.9499999999999993" customHeight="1" x14ac:dyDescent="0.2">
      <c r="A1007" s="142"/>
      <c r="B1007" s="132"/>
      <c r="C1007" s="218"/>
      <c r="D1007" s="219"/>
      <c r="E1007" s="133"/>
      <c r="F1007" s="133"/>
      <c r="G1007" s="184"/>
      <c r="H1007" s="133"/>
      <c r="J1007" s="128"/>
      <c r="M1007" s="120"/>
      <c r="N1007" s="149"/>
      <c r="AQ1007" s="128">
        <v>8</v>
      </c>
      <c r="AR1007" s="128">
        <v>19</v>
      </c>
    </row>
    <row r="1008" spans="1:44" ht="9.9499999999999993" customHeight="1" x14ac:dyDescent="0.2">
      <c r="A1008" s="142"/>
      <c r="B1008" s="132"/>
      <c r="C1008" s="218"/>
      <c r="D1008" s="219"/>
      <c r="E1008" s="133"/>
      <c r="F1008" s="133"/>
      <c r="G1008" s="184"/>
      <c r="H1008" s="133"/>
      <c r="J1008" s="128"/>
      <c r="M1008" s="120"/>
      <c r="N1008" s="149"/>
      <c r="AQ1008" s="128">
        <v>15</v>
      </c>
      <c r="AR1008" s="128">
        <v>26</v>
      </c>
    </row>
    <row r="1009" spans="1:44" ht="9.9499999999999993" customHeight="1" x14ac:dyDescent="0.2">
      <c r="A1009" s="142"/>
      <c r="B1009" s="132"/>
      <c r="C1009" s="218"/>
      <c r="D1009" s="219"/>
      <c r="E1009" s="133"/>
      <c r="F1009" s="133"/>
      <c r="G1009" s="184"/>
      <c r="H1009" s="133"/>
      <c r="J1009" s="128"/>
      <c r="M1009" s="120"/>
      <c r="N1009" s="149"/>
      <c r="AQ1009" s="128">
        <v>25</v>
      </c>
      <c r="AR1009" s="128">
        <v>0</v>
      </c>
    </row>
    <row r="1010" spans="1:44" ht="9.9499999999999993" customHeight="1" x14ac:dyDescent="0.2">
      <c r="A1010" s="142"/>
      <c r="B1010" s="132"/>
      <c r="C1010" s="218"/>
      <c r="D1010" s="219"/>
      <c r="E1010" s="133"/>
      <c r="F1010" s="133"/>
      <c r="G1010" s="184"/>
      <c r="H1010" s="133"/>
      <c r="J1010" s="128"/>
      <c r="M1010" s="120"/>
      <c r="N1010" s="149"/>
      <c r="AQ1010" s="128">
        <v>28</v>
      </c>
      <c r="AR1010" s="128">
        <v>7</v>
      </c>
    </row>
    <row r="1011" spans="1:44" ht="9.9499999999999993" customHeight="1" x14ac:dyDescent="0.2">
      <c r="A1011" s="142"/>
      <c r="B1011" s="132"/>
      <c r="C1011" s="218"/>
      <c r="D1011" s="219"/>
      <c r="E1011" s="133"/>
      <c r="F1011" s="133"/>
      <c r="G1011" s="184"/>
      <c r="H1011" s="133"/>
      <c r="J1011" s="128"/>
      <c r="M1011" s="120"/>
      <c r="N1011" s="149"/>
      <c r="AQ1011" s="128">
        <v>23</v>
      </c>
      <c r="AR1011" s="128">
        <v>28</v>
      </c>
    </row>
    <row r="1012" spans="1:44" ht="9.9499999999999993" customHeight="1" x14ac:dyDescent="0.2">
      <c r="A1012" s="142"/>
      <c r="B1012" s="132"/>
      <c r="C1012" s="218"/>
      <c r="D1012" s="219"/>
      <c r="E1012" s="133"/>
      <c r="F1012" s="133"/>
      <c r="G1012" s="184"/>
      <c r="H1012" s="133"/>
      <c r="J1012" s="128"/>
      <c r="M1012" s="120"/>
      <c r="N1012" s="149"/>
      <c r="AQ1012" s="128">
        <v>6</v>
      </c>
      <c r="AR1012" s="128">
        <v>14</v>
      </c>
    </row>
    <row r="1013" spans="1:44" ht="9.9499999999999993" customHeight="1" x14ac:dyDescent="0.2">
      <c r="A1013" s="142"/>
      <c r="B1013" s="132"/>
      <c r="C1013" s="218"/>
      <c r="D1013" s="219"/>
      <c r="E1013" s="133"/>
      <c r="F1013" s="133"/>
      <c r="G1013" s="184"/>
      <c r="H1013" s="133"/>
      <c r="J1013" s="128"/>
      <c r="M1013" s="120"/>
      <c r="N1013" s="149"/>
      <c r="AQ1013" s="128">
        <v>23</v>
      </c>
      <c r="AR1013" s="128">
        <v>3</v>
      </c>
    </row>
    <row r="1014" spans="1:44" ht="9.9499999999999993" customHeight="1" x14ac:dyDescent="0.2">
      <c r="A1014" s="142"/>
      <c r="B1014" s="132"/>
      <c r="C1014" s="218"/>
      <c r="D1014" s="219"/>
      <c r="E1014" s="133"/>
      <c r="F1014" s="133"/>
      <c r="G1014" s="184"/>
      <c r="H1014" s="133"/>
      <c r="J1014" s="128"/>
      <c r="M1014" s="120"/>
      <c r="N1014" s="149"/>
      <c r="AQ1014" s="128">
        <v>34</v>
      </c>
      <c r="AR1014" s="128">
        <v>15</v>
      </c>
    </row>
    <row r="1015" spans="1:44" ht="9.9499999999999993" customHeight="1" x14ac:dyDescent="0.2">
      <c r="A1015" s="142"/>
      <c r="B1015" s="132"/>
      <c r="C1015" s="218"/>
      <c r="D1015" s="219"/>
      <c r="E1015" s="133"/>
      <c r="F1015" s="133"/>
      <c r="G1015" s="184"/>
      <c r="H1015" s="133"/>
      <c r="J1015" s="128"/>
      <c r="M1015" s="120"/>
      <c r="N1015" s="149"/>
      <c r="AQ1015" s="128">
        <v>18</v>
      </c>
      <c r="AR1015" s="128">
        <v>27</v>
      </c>
    </row>
    <row r="1016" spans="1:44" ht="9.9499999999999993" customHeight="1" x14ac:dyDescent="0.2">
      <c r="A1016" s="142"/>
      <c r="B1016" s="132"/>
      <c r="C1016" s="218"/>
      <c r="D1016" s="219"/>
      <c r="E1016" s="133"/>
      <c r="F1016" s="133"/>
      <c r="G1016" s="184"/>
      <c r="H1016" s="133"/>
      <c r="J1016" s="128"/>
      <c r="M1016" s="120"/>
      <c r="N1016" s="149"/>
      <c r="AQ1016" s="128">
        <v>17</v>
      </c>
      <c r="AR1016" s="128">
        <v>30</v>
      </c>
    </row>
    <row r="1017" spans="1:44" ht="9.9499999999999993" customHeight="1" x14ac:dyDescent="0.2">
      <c r="A1017" s="142"/>
      <c r="B1017" s="132"/>
      <c r="C1017" s="218"/>
      <c r="D1017" s="219"/>
      <c r="E1017" s="133"/>
      <c r="F1017" s="133"/>
      <c r="G1017" s="184"/>
      <c r="H1017" s="133"/>
      <c r="J1017" s="128"/>
      <c r="M1017" s="120"/>
      <c r="N1017" s="149"/>
      <c r="AQ1017" s="128">
        <v>6</v>
      </c>
      <c r="AR1017" s="128">
        <v>14</v>
      </c>
    </row>
    <row r="1018" spans="1:44" ht="9.9499999999999993" customHeight="1" x14ac:dyDescent="0.2">
      <c r="A1018" s="142"/>
      <c r="B1018" s="132"/>
      <c r="C1018" s="218"/>
      <c r="D1018" s="219"/>
      <c r="E1018" s="133"/>
      <c r="F1018" s="133"/>
      <c r="G1018" s="184"/>
      <c r="H1018" s="133"/>
      <c r="J1018" s="128"/>
      <c r="M1018" s="120"/>
      <c r="N1018" s="149"/>
      <c r="AQ1018" s="128">
        <v>20</v>
      </c>
      <c r="AR1018" s="128">
        <v>20</v>
      </c>
    </row>
    <row r="1019" spans="1:44" ht="9.9499999999999993" customHeight="1" x14ac:dyDescent="0.2">
      <c r="A1019" s="142"/>
      <c r="B1019" s="132"/>
      <c r="C1019" s="218"/>
      <c r="D1019" s="219"/>
      <c r="E1019" s="133"/>
      <c r="F1019" s="133"/>
      <c r="G1019" s="184"/>
      <c r="H1019" s="133"/>
      <c r="J1019" s="128"/>
      <c r="M1019" s="120"/>
      <c r="N1019" s="149"/>
      <c r="AQ1019" s="128">
        <v>36</v>
      </c>
      <c r="AR1019" s="128">
        <v>34</v>
      </c>
    </row>
    <row r="1020" spans="1:44" ht="9.9499999999999993" customHeight="1" x14ac:dyDescent="0.2">
      <c r="A1020" s="142"/>
      <c r="B1020" s="132"/>
      <c r="C1020" s="218"/>
      <c r="D1020" s="219"/>
      <c r="E1020" s="133"/>
      <c r="F1020" s="133"/>
      <c r="G1020" s="184"/>
      <c r="H1020" s="133"/>
      <c r="J1020" s="128"/>
      <c r="M1020" s="120"/>
      <c r="N1020" s="149"/>
      <c r="AQ1020" s="128">
        <v>10</v>
      </c>
      <c r="AR1020" s="128">
        <v>11</v>
      </c>
    </row>
    <row r="1021" spans="1:44" ht="9.9499999999999993" customHeight="1" x14ac:dyDescent="0.2">
      <c r="A1021" s="142"/>
      <c r="B1021" s="132"/>
      <c r="C1021" s="218"/>
      <c r="D1021" s="219"/>
      <c r="E1021" s="133"/>
      <c r="F1021" s="133"/>
      <c r="G1021" s="184"/>
      <c r="H1021" s="133"/>
      <c r="J1021" s="128"/>
      <c r="M1021" s="120"/>
      <c r="N1021" s="149"/>
      <c r="AQ1021" s="128">
        <v>6</v>
      </c>
    </row>
    <row r="1022" spans="1:44" ht="9.9499999999999993" customHeight="1" x14ac:dyDescent="0.2">
      <c r="A1022" s="142"/>
      <c r="B1022" s="132"/>
      <c r="C1022" s="218"/>
      <c r="D1022" s="219"/>
      <c r="E1022" s="133"/>
      <c r="F1022" s="133"/>
      <c r="G1022" s="184"/>
      <c r="H1022" s="133"/>
      <c r="J1022" s="128"/>
      <c r="M1022" s="120"/>
      <c r="N1022" s="149"/>
      <c r="AQ1022" s="128">
        <v>34</v>
      </c>
    </row>
    <row r="1023" spans="1:44" ht="9.9499999999999993" customHeight="1" x14ac:dyDescent="0.2">
      <c r="A1023" s="142"/>
      <c r="B1023" s="132"/>
      <c r="C1023" s="218"/>
      <c r="D1023" s="219"/>
      <c r="E1023" s="133"/>
      <c r="F1023" s="133"/>
      <c r="G1023" s="184"/>
      <c r="H1023" s="133"/>
      <c r="J1023" s="128"/>
      <c r="M1023" s="120"/>
      <c r="N1023" s="149"/>
      <c r="AQ1023" s="128">
        <v>18</v>
      </c>
    </row>
    <row r="1024" spans="1:44" ht="9.9499999999999993" customHeight="1" x14ac:dyDescent="0.2">
      <c r="A1024" s="142"/>
      <c r="B1024" s="132"/>
      <c r="C1024" s="218"/>
      <c r="D1024" s="219"/>
      <c r="E1024" s="133"/>
      <c r="F1024" s="133"/>
      <c r="G1024" s="184"/>
      <c r="H1024" s="133"/>
      <c r="J1024" s="128"/>
      <c r="M1024" s="120"/>
      <c r="N1024" s="149"/>
      <c r="AQ1024" s="128">
        <v>29</v>
      </c>
    </row>
    <row r="1025" spans="1:43" ht="9.9499999999999993" customHeight="1" x14ac:dyDescent="0.2">
      <c r="A1025" s="142"/>
      <c r="B1025" s="132"/>
      <c r="C1025" s="218"/>
      <c r="D1025" s="219"/>
      <c r="E1025" s="133"/>
      <c r="F1025" s="133"/>
      <c r="G1025" s="184"/>
      <c r="H1025" s="133"/>
      <c r="J1025" s="128"/>
      <c r="M1025" s="120"/>
      <c r="N1025" s="149"/>
      <c r="AQ1025" s="128">
        <v>24</v>
      </c>
    </row>
    <row r="1026" spans="1:43" ht="9.9499999999999993" customHeight="1" x14ac:dyDescent="0.2">
      <c r="A1026" s="142"/>
      <c r="B1026" s="132"/>
      <c r="C1026" s="218"/>
      <c r="D1026" s="219"/>
      <c r="E1026" s="133"/>
      <c r="F1026" s="133"/>
      <c r="G1026" s="184"/>
      <c r="H1026" s="133"/>
      <c r="J1026" s="128"/>
      <c r="M1026" s="120"/>
      <c r="N1026" s="149"/>
      <c r="AQ1026" s="128">
        <v>5</v>
      </c>
    </row>
    <row r="1027" spans="1:43" ht="9.9499999999999993" customHeight="1" x14ac:dyDescent="0.2">
      <c r="A1027" s="142"/>
      <c r="B1027" s="132"/>
      <c r="C1027" s="218"/>
      <c r="D1027" s="219"/>
      <c r="E1027" s="133"/>
      <c r="F1027" s="133"/>
      <c r="G1027" s="184"/>
      <c r="H1027" s="133"/>
      <c r="J1027" s="128"/>
      <c r="M1027" s="120"/>
      <c r="N1027" s="149"/>
      <c r="AQ1027" s="128">
        <v>6</v>
      </c>
    </row>
    <row r="1028" spans="1:43" ht="9.9499999999999993" customHeight="1" x14ac:dyDescent="0.2">
      <c r="A1028" s="142"/>
      <c r="B1028" s="132"/>
      <c r="C1028" s="218"/>
      <c r="D1028" s="219"/>
      <c r="E1028" s="133"/>
      <c r="F1028" s="133"/>
      <c r="G1028" s="184"/>
      <c r="H1028" s="133"/>
      <c r="J1028" s="128"/>
      <c r="M1028" s="120"/>
      <c r="N1028" s="149"/>
      <c r="AQ1028" s="128">
        <v>21</v>
      </c>
    </row>
    <row r="1029" spans="1:43" ht="9.9499999999999993" customHeight="1" x14ac:dyDescent="0.2">
      <c r="A1029" s="142"/>
      <c r="B1029" s="132"/>
      <c r="C1029" s="218"/>
      <c r="D1029" s="219"/>
      <c r="E1029" s="133"/>
      <c r="F1029" s="133"/>
      <c r="G1029" s="184"/>
      <c r="H1029" s="133"/>
      <c r="J1029" s="128"/>
      <c r="M1029" s="120"/>
      <c r="N1029" s="149"/>
      <c r="AQ1029" s="128">
        <v>36</v>
      </c>
    </row>
    <row r="1030" spans="1:43" ht="9.9499999999999993" customHeight="1" x14ac:dyDescent="0.2">
      <c r="A1030" s="142"/>
      <c r="B1030" s="132"/>
      <c r="C1030" s="218"/>
      <c r="D1030" s="219"/>
      <c r="E1030" s="133"/>
      <c r="F1030" s="133"/>
      <c r="G1030" s="184"/>
      <c r="H1030" s="133"/>
      <c r="J1030" s="128"/>
      <c r="M1030" s="120"/>
      <c r="N1030" s="149"/>
      <c r="AQ1030" s="128">
        <v>20</v>
      </c>
    </row>
    <row r="1031" spans="1:43" ht="9.9499999999999993" customHeight="1" x14ac:dyDescent="0.2">
      <c r="A1031" s="142"/>
      <c r="B1031" s="132"/>
      <c r="C1031" s="218"/>
      <c r="D1031" s="219"/>
      <c r="E1031" s="133"/>
      <c r="F1031" s="133"/>
      <c r="G1031" s="184"/>
      <c r="H1031" s="133"/>
      <c r="J1031" s="128"/>
      <c r="M1031" s="120"/>
      <c r="N1031" s="149"/>
      <c r="AQ1031" s="128">
        <v>14</v>
      </c>
    </row>
    <row r="1032" spans="1:43" ht="9.9499999999999993" customHeight="1" x14ac:dyDescent="0.2">
      <c r="A1032" s="142"/>
      <c r="B1032" s="132"/>
      <c r="C1032" s="218"/>
      <c r="D1032" s="219"/>
      <c r="E1032" s="133"/>
      <c r="F1032" s="133"/>
      <c r="G1032" s="184"/>
      <c r="H1032" s="133"/>
      <c r="J1032" s="128"/>
      <c r="M1032" s="120"/>
      <c r="N1032" s="149"/>
      <c r="AQ1032" s="128">
        <v>34</v>
      </c>
    </row>
    <row r="1033" spans="1:43" ht="9.9499999999999993" customHeight="1" x14ac:dyDescent="0.2">
      <c r="A1033" s="142"/>
      <c r="B1033" s="132"/>
      <c r="C1033" s="218"/>
      <c r="D1033" s="219"/>
      <c r="E1033" s="133"/>
      <c r="F1033" s="133"/>
      <c r="G1033" s="184"/>
      <c r="H1033" s="133"/>
      <c r="J1033" s="128"/>
      <c r="M1033" s="120"/>
      <c r="N1033" s="149"/>
      <c r="AQ1033" s="128">
        <v>8</v>
      </c>
    </row>
    <row r="1034" spans="1:43" ht="9.9499999999999993" customHeight="1" x14ac:dyDescent="0.2">
      <c r="A1034" s="142"/>
      <c r="B1034" s="132"/>
      <c r="C1034" s="218"/>
      <c r="D1034" s="219"/>
      <c r="E1034" s="133"/>
      <c r="F1034" s="133"/>
      <c r="G1034" s="184"/>
      <c r="H1034" s="133"/>
      <c r="J1034" s="128"/>
      <c r="M1034" s="120"/>
      <c r="N1034" s="149"/>
      <c r="AQ1034" s="128">
        <v>28</v>
      </c>
    </row>
    <row r="1035" spans="1:43" ht="9.9499999999999993" customHeight="1" x14ac:dyDescent="0.2">
      <c r="A1035" s="142"/>
      <c r="B1035" s="132"/>
      <c r="C1035" s="218"/>
      <c r="D1035" s="219"/>
      <c r="E1035" s="133"/>
      <c r="F1035" s="133"/>
      <c r="G1035" s="184"/>
      <c r="H1035" s="133"/>
      <c r="J1035" s="128"/>
      <c r="M1035" s="120"/>
      <c r="N1035" s="149"/>
      <c r="AQ1035" s="128">
        <v>22</v>
      </c>
    </row>
    <row r="1036" spans="1:43" ht="9.9499999999999993" customHeight="1" x14ac:dyDescent="0.2">
      <c r="A1036" s="142"/>
      <c r="B1036" s="132"/>
      <c r="C1036" s="218"/>
      <c r="D1036" s="219"/>
      <c r="E1036" s="133"/>
      <c r="F1036" s="133"/>
      <c r="G1036" s="184"/>
      <c r="H1036" s="133"/>
      <c r="J1036" s="128"/>
      <c r="M1036" s="120"/>
      <c r="N1036" s="149"/>
      <c r="AQ1036" s="128">
        <v>13</v>
      </c>
    </row>
    <row r="1037" spans="1:43" ht="9.9499999999999993" customHeight="1" x14ac:dyDescent="0.2">
      <c r="A1037" s="142"/>
      <c r="B1037" s="132"/>
      <c r="C1037" s="218"/>
      <c r="D1037" s="219"/>
      <c r="E1037" s="133"/>
      <c r="F1037" s="133"/>
      <c r="G1037" s="184"/>
      <c r="H1037" s="133"/>
      <c r="J1037" s="128"/>
      <c r="M1037" s="120"/>
      <c r="N1037" s="149"/>
      <c r="AQ1037" s="128">
        <v>24</v>
      </c>
    </row>
    <row r="1038" spans="1:43" ht="9.9499999999999993" customHeight="1" x14ac:dyDescent="0.2">
      <c r="A1038" s="142"/>
      <c r="B1038" s="132"/>
      <c r="C1038" s="218"/>
      <c r="D1038" s="219"/>
      <c r="E1038" s="133"/>
      <c r="F1038" s="133"/>
      <c r="G1038" s="184"/>
      <c r="H1038" s="133"/>
      <c r="J1038" s="128"/>
      <c r="M1038" s="120"/>
      <c r="N1038" s="149"/>
      <c r="AQ1038" s="128">
        <v>19</v>
      </c>
    </row>
    <row r="1039" spans="1:43" ht="9.9499999999999993" customHeight="1" x14ac:dyDescent="0.2">
      <c r="A1039" s="142"/>
      <c r="B1039" s="132"/>
      <c r="C1039" s="218"/>
      <c r="D1039" s="219"/>
      <c r="E1039" s="133"/>
      <c r="F1039" s="133"/>
      <c r="G1039" s="184"/>
      <c r="H1039" s="133"/>
      <c r="J1039" s="128"/>
      <c r="M1039" s="120"/>
      <c r="N1039" s="149"/>
      <c r="AQ1039" s="128">
        <v>24</v>
      </c>
    </row>
    <row r="1040" spans="1:43" ht="9.9499999999999993" customHeight="1" x14ac:dyDescent="0.2">
      <c r="A1040" s="142"/>
      <c r="B1040" s="132"/>
      <c r="C1040" s="218"/>
      <c r="D1040" s="219"/>
      <c r="E1040" s="133"/>
      <c r="F1040" s="133"/>
      <c r="G1040" s="184"/>
      <c r="H1040" s="133"/>
      <c r="J1040" s="128"/>
      <c r="M1040" s="120"/>
      <c r="N1040" s="149"/>
      <c r="AQ1040" s="128">
        <v>7</v>
      </c>
    </row>
    <row r="1041" spans="1:43" ht="9.9499999999999993" customHeight="1" x14ac:dyDescent="0.2">
      <c r="A1041" s="142"/>
      <c r="B1041" s="132"/>
      <c r="C1041" s="218"/>
      <c r="D1041" s="219"/>
      <c r="E1041" s="133"/>
      <c r="F1041" s="133"/>
      <c r="G1041" s="184"/>
      <c r="H1041" s="133"/>
      <c r="J1041" s="128"/>
      <c r="M1041" s="120"/>
      <c r="N1041" s="149"/>
      <c r="AQ1041" s="128">
        <v>34</v>
      </c>
    </row>
    <row r="1042" spans="1:43" ht="9.9499999999999993" customHeight="1" x14ac:dyDescent="0.2">
      <c r="A1042" s="142"/>
      <c r="B1042" s="132"/>
      <c r="C1042" s="218"/>
      <c r="D1042" s="219"/>
      <c r="E1042" s="133"/>
      <c r="F1042" s="133"/>
      <c r="G1042" s="184"/>
      <c r="H1042" s="133"/>
      <c r="J1042" s="128"/>
      <c r="M1042" s="120"/>
      <c r="N1042" s="149"/>
      <c r="AQ1042" s="128">
        <v>20</v>
      </c>
    </row>
    <row r="1043" spans="1:43" ht="9.9499999999999993" customHeight="1" x14ac:dyDescent="0.2">
      <c r="A1043" s="142"/>
      <c r="B1043" s="132"/>
      <c r="C1043" s="218"/>
      <c r="D1043" s="219"/>
      <c r="E1043" s="133"/>
      <c r="F1043" s="133"/>
      <c r="G1043" s="184"/>
      <c r="H1043" s="133"/>
      <c r="J1043" s="128"/>
      <c r="M1043" s="120"/>
      <c r="N1043" s="149"/>
      <c r="AQ1043" s="128">
        <v>14</v>
      </c>
    </row>
    <row r="1044" spans="1:43" ht="9.9499999999999993" customHeight="1" x14ac:dyDescent="0.2">
      <c r="A1044" s="142"/>
      <c r="B1044" s="132"/>
      <c r="C1044" s="218"/>
      <c r="D1044" s="219"/>
      <c r="E1044" s="133"/>
      <c r="F1044" s="133"/>
      <c r="G1044" s="184"/>
      <c r="H1044" s="133"/>
      <c r="J1044" s="128"/>
      <c r="M1044" s="120"/>
      <c r="N1044" s="149"/>
      <c r="AQ1044" s="128">
        <v>0</v>
      </c>
    </row>
    <row r="1045" spans="1:43" ht="9.9499999999999993" customHeight="1" x14ac:dyDescent="0.2">
      <c r="A1045" s="142"/>
      <c r="B1045" s="132"/>
      <c r="C1045" s="218"/>
      <c r="D1045" s="219"/>
      <c r="E1045" s="133"/>
      <c r="F1045" s="133"/>
      <c r="G1045" s="184"/>
      <c r="H1045" s="133"/>
      <c r="J1045" s="128"/>
      <c r="M1045" s="120"/>
      <c r="N1045" s="149"/>
      <c r="AQ1045" s="128">
        <v>6</v>
      </c>
    </row>
    <row r="1046" spans="1:43" ht="9.9499999999999993" customHeight="1" x14ac:dyDescent="0.2">
      <c r="A1046" s="142"/>
      <c r="B1046" s="132"/>
      <c r="C1046" s="218"/>
      <c r="D1046" s="219"/>
      <c r="E1046" s="133"/>
      <c r="F1046" s="133"/>
      <c r="G1046" s="184"/>
      <c r="H1046" s="133"/>
      <c r="J1046" s="128"/>
      <c r="M1046" s="120"/>
      <c r="N1046" s="149"/>
      <c r="AQ1046" s="128">
        <v>35</v>
      </c>
    </row>
    <row r="1047" spans="1:43" ht="9.9499999999999993" customHeight="1" x14ac:dyDescent="0.2">
      <c r="A1047" s="142"/>
      <c r="B1047" s="132"/>
      <c r="C1047" s="218"/>
      <c r="D1047" s="219"/>
      <c r="E1047" s="133"/>
      <c r="F1047" s="133"/>
      <c r="G1047" s="184"/>
      <c r="H1047" s="133"/>
      <c r="J1047" s="128"/>
      <c r="M1047" s="120"/>
      <c r="N1047" s="149"/>
      <c r="AQ1047" s="128">
        <v>13</v>
      </c>
    </row>
    <row r="1048" spans="1:43" ht="9.9499999999999993" customHeight="1" x14ac:dyDescent="0.2">
      <c r="A1048" s="142"/>
      <c r="B1048" s="132"/>
      <c r="C1048" s="218"/>
      <c r="D1048" s="219"/>
      <c r="E1048" s="133"/>
      <c r="F1048" s="133"/>
      <c r="G1048" s="184"/>
      <c r="H1048" s="133"/>
      <c r="J1048" s="128"/>
      <c r="M1048" s="120"/>
      <c r="N1048" s="149"/>
      <c r="AQ1048" s="128">
        <v>26</v>
      </c>
    </row>
    <row r="1049" spans="1:43" ht="9.9499999999999993" customHeight="1" x14ac:dyDescent="0.2">
      <c r="A1049" s="142"/>
      <c r="B1049" s="132"/>
      <c r="C1049" s="218"/>
      <c r="D1049" s="219"/>
      <c r="E1049" s="133"/>
      <c r="F1049" s="133"/>
      <c r="G1049" s="184"/>
      <c r="H1049" s="133"/>
      <c r="J1049" s="128"/>
      <c r="M1049" s="120"/>
      <c r="N1049" s="149"/>
      <c r="AQ1049" s="128">
        <v>33</v>
      </c>
    </row>
    <row r="1050" spans="1:43" ht="9.9499999999999993" customHeight="1" x14ac:dyDescent="0.2">
      <c r="A1050" s="142"/>
      <c r="B1050" s="132"/>
      <c r="C1050" s="218"/>
      <c r="D1050" s="219"/>
      <c r="E1050" s="133"/>
      <c r="F1050" s="133"/>
      <c r="G1050" s="184"/>
      <c r="H1050" s="133"/>
      <c r="J1050" s="128"/>
      <c r="M1050" s="120"/>
      <c r="N1050" s="149"/>
      <c r="AQ1050" s="128">
        <v>10</v>
      </c>
    </row>
    <row r="1051" spans="1:43" ht="9.9499999999999993" customHeight="1" x14ac:dyDescent="0.2">
      <c r="A1051" s="142"/>
      <c r="B1051" s="132"/>
      <c r="C1051" s="218"/>
      <c r="D1051" s="219"/>
      <c r="E1051" s="133"/>
      <c r="F1051" s="133"/>
      <c r="G1051" s="184"/>
      <c r="H1051" s="133"/>
      <c r="J1051" s="128"/>
      <c r="M1051" s="120"/>
      <c r="N1051" s="149"/>
      <c r="AQ1051" s="128">
        <v>9</v>
      </c>
    </row>
    <row r="1052" spans="1:43" ht="9.9499999999999993" customHeight="1" x14ac:dyDescent="0.2">
      <c r="A1052" s="142"/>
      <c r="B1052" s="132"/>
      <c r="C1052" s="218"/>
      <c r="D1052" s="219"/>
      <c r="E1052" s="133"/>
      <c r="F1052" s="133"/>
      <c r="G1052" s="184"/>
      <c r="H1052" s="133"/>
      <c r="J1052" s="128"/>
      <c r="M1052" s="120"/>
      <c r="N1052" s="149"/>
      <c r="AQ1052" s="128">
        <v>7</v>
      </c>
    </row>
    <row r="1053" spans="1:43" ht="9.9499999999999993" customHeight="1" x14ac:dyDescent="0.2">
      <c r="A1053" s="142"/>
      <c r="B1053" s="132"/>
      <c r="C1053" s="218"/>
      <c r="D1053" s="219"/>
      <c r="E1053" s="133"/>
      <c r="F1053" s="133"/>
      <c r="G1053" s="184"/>
      <c r="H1053" s="133"/>
      <c r="J1053" s="128"/>
      <c r="M1053" s="120"/>
      <c r="N1053" s="149"/>
      <c r="AQ1053" s="128">
        <v>22</v>
      </c>
    </row>
    <row r="1054" spans="1:43" ht="9.9499999999999993" customHeight="1" x14ac:dyDescent="0.2">
      <c r="A1054" s="142"/>
      <c r="B1054" s="132"/>
      <c r="C1054" s="218"/>
      <c r="D1054" s="219"/>
      <c r="E1054" s="133"/>
      <c r="F1054" s="133"/>
      <c r="G1054" s="184"/>
      <c r="H1054" s="133"/>
      <c r="J1054" s="128"/>
      <c r="M1054" s="120"/>
      <c r="N1054" s="149"/>
      <c r="AQ1054" s="128">
        <v>11</v>
      </c>
    </row>
    <row r="1055" spans="1:43" ht="9.9499999999999993" customHeight="1" x14ac:dyDescent="0.2">
      <c r="A1055" s="142"/>
      <c r="B1055" s="132"/>
      <c r="C1055" s="218"/>
      <c r="D1055" s="219"/>
      <c r="E1055" s="133"/>
      <c r="F1055" s="133"/>
      <c r="G1055" s="184"/>
      <c r="H1055" s="133"/>
      <c r="J1055" s="128"/>
      <c r="M1055" s="120"/>
      <c r="N1055" s="149"/>
      <c r="AQ1055" s="128">
        <v>1</v>
      </c>
    </row>
    <row r="1056" spans="1:43" ht="9.9499999999999993" customHeight="1" x14ac:dyDescent="0.2">
      <c r="A1056" s="142"/>
      <c r="B1056" s="132"/>
      <c r="C1056" s="218"/>
      <c r="D1056" s="219"/>
      <c r="E1056" s="133"/>
      <c r="F1056" s="133"/>
      <c r="G1056" s="184"/>
      <c r="H1056" s="133"/>
      <c r="J1056" s="128"/>
      <c r="M1056" s="120"/>
      <c r="N1056" s="149"/>
      <c r="AQ1056" s="128">
        <v>18</v>
      </c>
    </row>
    <row r="1057" spans="1:43" ht="9.9499999999999993" customHeight="1" x14ac:dyDescent="0.2">
      <c r="A1057" s="142"/>
      <c r="B1057" s="132"/>
      <c r="C1057" s="218"/>
      <c r="D1057" s="219"/>
      <c r="E1057" s="133"/>
      <c r="F1057" s="133"/>
      <c r="G1057" s="184"/>
      <c r="H1057" s="133"/>
      <c r="J1057" s="128"/>
      <c r="M1057" s="120"/>
      <c r="N1057" s="149"/>
      <c r="AQ1057" s="128">
        <v>23</v>
      </c>
    </row>
    <row r="1058" spans="1:43" ht="9.9499999999999993" customHeight="1" x14ac:dyDescent="0.2">
      <c r="A1058" s="142"/>
      <c r="B1058" s="132"/>
      <c r="C1058" s="218"/>
      <c r="D1058" s="219"/>
      <c r="E1058" s="133"/>
      <c r="F1058" s="133"/>
      <c r="G1058" s="184"/>
      <c r="H1058" s="133"/>
      <c r="J1058" s="128"/>
      <c r="M1058" s="120"/>
      <c r="N1058" s="149"/>
      <c r="AQ1058" s="128">
        <v>10</v>
      </c>
    </row>
    <row r="1059" spans="1:43" ht="9.9499999999999993" customHeight="1" x14ac:dyDescent="0.2">
      <c r="A1059" s="142"/>
      <c r="B1059" s="132"/>
      <c r="C1059" s="218"/>
      <c r="D1059" s="219"/>
      <c r="E1059" s="133"/>
      <c r="F1059" s="133"/>
      <c r="G1059" s="184"/>
      <c r="H1059" s="133"/>
      <c r="J1059" s="128"/>
      <c r="M1059" s="120"/>
      <c r="N1059" s="149"/>
      <c r="AQ1059" s="128">
        <v>14</v>
      </c>
    </row>
    <row r="1060" spans="1:43" ht="9.9499999999999993" customHeight="1" x14ac:dyDescent="0.2">
      <c r="A1060" s="142"/>
      <c r="B1060" s="132"/>
      <c r="C1060" s="218"/>
      <c r="D1060" s="219"/>
      <c r="E1060" s="133"/>
      <c r="F1060" s="133"/>
      <c r="G1060" s="184"/>
      <c r="H1060" s="133"/>
      <c r="J1060" s="128"/>
      <c r="M1060" s="120"/>
      <c r="N1060" s="149"/>
      <c r="AQ1060" s="128">
        <v>7</v>
      </c>
    </row>
    <row r="1061" spans="1:43" ht="9.9499999999999993" customHeight="1" x14ac:dyDescent="0.2">
      <c r="A1061" s="142"/>
      <c r="B1061" s="132"/>
      <c r="C1061" s="218"/>
      <c r="D1061" s="219"/>
      <c r="E1061" s="133"/>
      <c r="F1061" s="133"/>
      <c r="G1061" s="184"/>
      <c r="H1061" s="133"/>
      <c r="J1061" s="128"/>
      <c r="M1061" s="120"/>
      <c r="N1061" s="149"/>
      <c r="AQ1061" s="128">
        <v>6</v>
      </c>
    </row>
    <row r="1062" spans="1:43" ht="9.9499999999999993" customHeight="1" x14ac:dyDescent="0.2">
      <c r="A1062" s="142"/>
      <c r="B1062" s="132"/>
      <c r="C1062" s="218"/>
      <c r="D1062" s="219"/>
      <c r="E1062" s="133"/>
      <c r="F1062" s="133"/>
      <c r="G1062" s="184"/>
      <c r="H1062" s="133"/>
      <c r="J1062" s="128"/>
      <c r="M1062" s="120"/>
      <c r="N1062" s="149"/>
      <c r="AQ1062" s="128">
        <v>20</v>
      </c>
    </row>
    <row r="1063" spans="1:43" ht="9.9499999999999993" customHeight="1" x14ac:dyDescent="0.2">
      <c r="A1063" s="142"/>
      <c r="B1063" s="132"/>
      <c r="C1063" s="218"/>
      <c r="D1063" s="219"/>
      <c r="E1063" s="133"/>
      <c r="F1063" s="133"/>
      <c r="G1063" s="184"/>
      <c r="H1063" s="133"/>
      <c r="J1063" s="128"/>
      <c r="M1063" s="120"/>
      <c r="N1063" s="149"/>
      <c r="AQ1063" s="128">
        <v>4</v>
      </c>
    </row>
    <row r="1064" spans="1:43" ht="9.9499999999999993" customHeight="1" x14ac:dyDescent="0.2">
      <c r="A1064" s="142"/>
      <c r="B1064" s="132"/>
      <c r="C1064" s="218"/>
      <c r="D1064" s="219"/>
      <c r="E1064" s="133"/>
      <c r="F1064" s="133"/>
      <c r="G1064" s="184"/>
      <c r="H1064" s="133"/>
      <c r="J1064" s="128"/>
      <c r="M1064" s="120"/>
      <c r="N1064" s="149"/>
      <c r="AQ1064" s="128">
        <v>19</v>
      </c>
    </row>
    <row r="1065" spans="1:43" ht="9.9499999999999993" customHeight="1" x14ac:dyDescent="0.2">
      <c r="A1065" s="142"/>
      <c r="B1065" s="132"/>
      <c r="C1065" s="218"/>
      <c r="D1065" s="219"/>
      <c r="E1065" s="133"/>
      <c r="F1065" s="133"/>
      <c r="G1065" s="184"/>
      <c r="H1065" s="133"/>
      <c r="J1065" s="128"/>
      <c r="M1065" s="120"/>
      <c r="N1065" s="149"/>
      <c r="AQ1065" s="128">
        <v>32</v>
      </c>
    </row>
    <row r="1066" spans="1:43" ht="9.9499999999999993" customHeight="1" x14ac:dyDescent="0.2">
      <c r="A1066" s="142"/>
      <c r="B1066" s="132"/>
      <c r="C1066" s="218"/>
      <c r="D1066" s="219"/>
      <c r="E1066" s="133"/>
      <c r="F1066" s="133"/>
      <c r="G1066" s="184"/>
      <c r="H1066" s="133"/>
      <c r="J1066" s="128"/>
      <c r="M1066" s="120"/>
      <c r="N1066" s="149"/>
      <c r="AQ1066" s="128">
        <v>24</v>
      </c>
    </row>
    <row r="1067" spans="1:43" ht="9.9499999999999993" customHeight="1" x14ac:dyDescent="0.2">
      <c r="A1067" s="142"/>
      <c r="B1067" s="132"/>
      <c r="C1067" s="218"/>
      <c r="D1067" s="219"/>
      <c r="E1067" s="133"/>
      <c r="F1067" s="133"/>
      <c r="G1067" s="184"/>
      <c r="H1067" s="133"/>
      <c r="J1067" s="128"/>
      <c r="M1067" s="120"/>
      <c r="N1067" s="149"/>
      <c r="AQ1067" s="128">
        <v>35</v>
      </c>
    </row>
    <row r="1068" spans="1:43" ht="9.9499999999999993" customHeight="1" x14ac:dyDescent="0.2">
      <c r="A1068" s="142"/>
      <c r="B1068" s="132"/>
      <c r="C1068" s="218"/>
      <c r="D1068" s="219"/>
      <c r="E1068" s="133"/>
      <c r="F1068" s="133"/>
      <c r="G1068" s="184"/>
      <c r="H1068" s="133"/>
      <c r="J1068" s="128"/>
      <c r="M1068" s="120"/>
      <c r="N1068" s="149"/>
      <c r="AQ1068" s="128">
        <v>35</v>
      </c>
    </row>
    <row r="1069" spans="1:43" ht="9.9499999999999993" customHeight="1" x14ac:dyDescent="0.2">
      <c r="A1069" s="142"/>
      <c r="B1069" s="132"/>
      <c r="C1069" s="218"/>
      <c r="D1069" s="219"/>
      <c r="E1069" s="133"/>
      <c r="F1069" s="133"/>
      <c r="G1069" s="184"/>
      <c r="H1069" s="133"/>
      <c r="J1069" s="128"/>
      <c r="M1069" s="120"/>
      <c r="N1069" s="149"/>
      <c r="AQ1069" s="128">
        <v>31</v>
      </c>
    </row>
    <row r="1070" spans="1:43" ht="9.9499999999999993" customHeight="1" x14ac:dyDescent="0.2">
      <c r="A1070" s="142"/>
      <c r="B1070" s="132"/>
      <c r="C1070" s="218"/>
      <c r="D1070" s="219"/>
      <c r="E1070" s="133"/>
      <c r="F1070" s="133"/>
      <c r="G1070" s="184"/>
      <c r="H1070" s="133"/>
      <c r="J1070" s="128"/>
      <c r="M1070" s="120"/>
      <c r="N1070" s="149"/>
      <c r="AQ1070" s="128">
        <v>22</v>
      </c>
    </row>
    <row r="1071" spans="1:43" ht="9.9499999999999993" customHeight="1" x14ac:dyDescent="0.2">
      <c r="A1071" s="142"/>
      <c r="B1071" s="132"/>
      <c r="C1071" s="218"/>
      <c r="D1071" s="219"/>
      <c r="E1071" s="133"/>
      <c r="F1071" s="133"/>
      <c r="G1071" s="184"/>
      <c r="H1071" s="133"/>
      <c r="J1071" s="128"/>
      <c r="M1071" s="120"/>
      <c r="N1071" s="149"/>
      <c r="AQ1071" s="128">
        <v>1</v>
      </c>
    </row>
    <row r="1072" spans="1:43" ht="9.9499999999999993" customHeight="1" x14ac:dyDescent="0.2">
      <c r="A1072" s="142"/>
      <c r="B1072" s="132"/>
      <c r="C1072" s="218"/>
      <c r="D1072" s="219"/>
      <c r="E1072" s="133"/>
      <c r="F1072" s="133"/>
      <c r="G1072" s="184"/>
      <c r="H1072" s="133"/>
      <c r="J1072" s="128"/>
      <c r="M1072" s="120"/>
      <c r="N1072" s="149"/>
      <c r="AQ1072" s="128">
        <v>31</v>
      </c>
    </row>
    <row r="1073" spans="1:43" ht="9.9499999999999993" customHeight="1" x14ac:dyDescent="0.2">
      <c r="A1073" s="142"/>
      <c r="B1073" s="132"/>
      <c r="C1073" s="218"/>
      <c r="D1073" s="219"/>
      <c r="E1073" s="133"/>
      <c r="F1073" s="133"/>
      <c r="G1073" s="184"/>
      <c r="H1073" s="133"/>
      <c r="J1073" s="128"/>
      <c r="M1073" s="120"/>
      <c r="N1073" s="149"/>
      <c r="AQ1073" s="128">
        <v>6</v>
      </c>
    </row>
    <row r="1074" spans="1:43" ht="9.9499999999999993" customHeight="1" x14ac:dyDescent="0.2">
      <c r="A1074" s="142"/>
      <c r="B1074" s="132"/>
      <c r="C1074" s="218"/>
      <c r="D1074" s="219"/>
      <c r="E1074" s="133"/>
      <c r="F1074" s="133"/>
      <c r="G1074" s="184"/>
      <c r="H1074" s="133"/>
      <c r="J1074" s="128"/>
      <c r="M1074" s="120"/>
      <c r="N1074" s="149"/>
      <c r="AQ1074" s="128">
        <v>27</v>
      </c>
    </row>
    <row r="1075" spans="1:43" ht="9.9499999999999993" customHeight="1" x14ac:dyDescent="0.2">
      <c r="A1075" s="142"/>
      <c r="B1075" s="132"/>
      <c r="C1075" s="218"/>
      <c r="D1075" s="219"/>
      <c r="E1075" s="133"/>
      <c r="F1075" s="133"/>
      <c r="G1075" s="184"/>
      <c r="H1075" s="133"/>
      <c r="J1075" s="128"/>
      <c r="M1075" s="120"/>
      <c r="N1075" s="149"/>
      <c r="AQ1075" s="128">
        <v>5</v>
      </c>
    </row>
    <row r="1076" spans="1:43" ht="9.9499999999999993" customHeight="1" x14ac:dyDescent="0.2">
      <c r="A1076" s="142"/>
      <c r="B1076" s="132"/>
      <c r="C1076" s="218"/>
      <c r="D1076" s="219"/>
      <c r="E1076" s="133"/>
      <c r="F1076" s="133"/>
      <c r="G1076" s="184"/>
      <c r="H1076" s="133"/>
      <c r="J1076" s="128"/>
      <c r="M1076" s="120"/>
      <c r="N1076" s="149"/>
      <c r="AQ1076" s="128">
        <v>34</v>
      </c>
    </row>
    <row r="1077" spans="1:43" ht="9.9499999999999993" customHeight="1" x14ac:dyDescent="0.2">
      <c r="A1077" s="142"/>
      <c r="B1077" s="132"/>
      <c r="C1077" s="218"/>
      <c r="D1077" s="219"/>
      <c r="E1077" s="133"/>
      <c r="F1077" s="133"/>
      <c r="G1077" s="184"/>
      <c r="H1077" s="133"/>
      <c r="J1077" s="128"/>
      <c r="M1077" s="120"/>
      <c r="N1077" s="149"/>
      <c r="AQ1077" s="128">
        <v>22</v>
      </c>
    </row>
    <row r="1078" spans="1:43" ht="9.9499999999999993" customHeight="1" x14ac:dyDescent="0.2">
      <c r="A1078" s="142"/>
      <c r="B1078" s="132"/>
      <c r="C1078" s="218"/>
      <c r="D1078" s="219"/>
      <c r="E1078" s="133"/>
      <c r="F1078" s="133"/>
      <c r="G1078" s="184"/>
      <c r="H1078" s="133"/>
      <c r="J1078" s="128"/>
      <c r="M1078" s="120"/>
      <c r="N1078" s="149"/>
      <c r="AQ1078" s="128">
        <v>33</v>
      </c>
    </row>
    <row r="1079" spans="1:43" ht="9.9499999999999993" customHeight="1" x14ac:dyDescent="0.2">
      <c r="A1079" s="142"/>
      <c r="B1079" s="132"/>
      <c r="C1079" s="218"/>
      <c r="D1079" s="219"/>
      <c r="E1079" s="133"/>
      <c r="F1079" s="133"/>
      <c r="G1079" s="184"/>
      <c r="H1079" s="133"/>
      <c r="J1079" s="128"/>
      <c r="M1079" s="120"/>
      <c r="N1079" s="149"/>
      <c r="AQ1079" s="128">
        <v>5</v>
      </c>
    </row>
    <row r="1080" spans="1:43" ht="9.9499999999999993" customHeight="1" x14ac:dyDescent="0.2">
      <c r="A1080" s="142"/>
      <c r="B1080" s="132"/>
      <c r="C1080" s="218"/>
      <c r="D1080" s="219"/>
      <c r="E1080" s="133"/>
      <c r="F1080" s="133"/>
      <c r="G1080" s="184"/>
      <c r="H1080" s="133"/>
      <c r="J1080" s="128"/>
      <c r="M1080" s="120"/>
      <c r="N1080" s="149"/>
      <c r="AQ1080" s="128">
        <v>13</v>
      </c>
    </row>
    <row r="1081" spans="1:43" ht="9.9499999999999993" customHeight="1" x14ac:dyDescent="0.2">
      <c r="A1081" s="142"/>
      <c r="B1081" s="132"/>
      <c r="C1081" s="218"/>
      <c r="D1081" s="219"/>
      <c r="E1081" s="133"/>
      <c r="F1081" s="133"/>
      <c r="G1081" s="184"/>
      <c r="H1081" s="133"/>
      <c r="J1081" s="128"/>
      <c r="M1081" s="120"/>
      <c r="N1081" s="149"/>
      <c r="AQ1081" s="128">
        <v>12</v>
      </c>
    </row>
    <row r="1082" spans="1:43" ht="9.9499999999999993" customHeight="1" x14ac:dyDescent="0.2">
      <c r="A1082" s="142"/>
      <c r="B1082" s="132"/>
      <c r="C1082" s="218"/>
      <c r="D1082" s="219"/>
      <c r="E1082" s="133"/>
      <c r="F1082" s="133"/>
      <c r="G1082" s="184"/>
      <c r="H1082" s="133"/>
      <c r="J1082" s="128"/>
      <c r="M1082" s="120"/>
      <c r="N1082" s="149"/>
      <c r="AQ1082" s="128">
        <v>11</v>
      </c>
    </row>
    <row r="1083" spans="1:43" ht="9.9499999999999993" customHeight="1" x14ac:dyDescent="0.2">
      <c r="A1083" s="142"/>
      <c r="B1083" s="132"/>
      <c r="C1083" s="218"/>
      <c r="D1083" s="219"/>
      <c r="E1083" s="133"/>
      <c r="F1083" s="133"/>
      <c r="G1083" s="184"/>
      <c r="H1083" s="133"/>
      <c r="J1083" s="128"/>
      <c r="M1083" s="120"/>
      <c r="N1083" s="149"/>
      <c r="AQ1083" s="128">
        <v>35</v>
      </c>
    </row>
    <row r="1084" spans="1:43" ht="9.9499999999999993" customHeight="1" x14ac:dyDescent="0.2">
      <c r="A1084" s="142"/>
      <c r="B1084" s="132"/>
      <c r="C1084" s="218"/>
      <c r="D1084" s="219"/>
      <c r="E1084" s="133"/>
      <c r="F1084" s="133"/>
      <c r="G1084" s="184"/>
      <c r="H1084" s="133"/>
      <c r="J1084" s="128"/>
      <c r="M1084" s="120"/>
      <c r="N1084" s="149"/>
      <c r="AQ1084" s="128">
        <v>19</v>
      </c>
    </row>
    <row r="1085" spans="1:43" ht="9.9499999999999993" customHeight="1" x14ac:dyDescent="0.2">
      <c r="A1085" s="142"/>
      <c r="B1085" s="132"/>
      <c r="C1085" s="218"/>
      <c r="D1085" s="219"/>
      <c r="E1085" s="133"/>
      <c r="F1085" s="133"/>
      <c r="G1085" s="184"/>
      <c r="H1085" s="133"/>
      <c r="J1085" s="128"/>
      <c r="M1085" s="120"/>
      <c r="N1085" s="149"/>
      <c r="AQ1085" s="128">
        <v>19</v>
      </c>
    </row>
    <row r="1086" spans="1:43" ht="9.9499999999999993" customHeight="1" x14ac:dyDescent="0.2">
      <c r="A1086" s="142"/>
      <c r="B1086" s="132"/>
      <c r="C1086" s="218"/>
      <c r="D1086" s="219"/>
      <c r="E1086" s="133"/>
      <c r="F1086" s="133"/>
      <c r="G1086" s="184"/>
      <c r="H1086" s="133"/>
      <c r="J1086" s="128"/>
      <c r="M1086" s="120"/>
      <c r="N1086" s="149"/>
      <c r="AQ1086" s="128">
        <v>22</v>
      </c>
    </row>
    <row r="1087" spans="1:43" ht="9.9499999999999993" customHeight="1" x14ac:dyDescent="0.2">
      <c r="A1087" s="142"/>
      <c r="B1087" s="132"/>
      <c r="C1087" s="218"/>
      <c r="D1087" s="219"/>
      <c r="E1087" s="133"/>
      <c r="F1087" s="133"/>
      <c r="G1087" s="184"/>
      <c r="H1087" s="133"/>
      <c r="J1087" s="128"/>
      <c r="M1087" s="120"/>
      <c r="N1087" s="149"/>
      <c r="AQ1087" s="128">
        <v>14</v>
      </c>
    </row>
    <row r="1088" spans="1:43" ht="9.9499999999999993" customHeight="1" x14ac:dyDescent="0.2">
      <c r="A1088" s="142"/>
      <c r="B1088" s="132"/>
      <c r="C1088" s="218"/>
      <c r="D1088" s="219"/>
      <c r="E1088" s="133"/>
      <c r="F1088" s="133"/>
      <c r="G1088" s="184"/>
      <c r="H1088" s="133"/>
      <c r="J1088" s="128"/>
      <c r="M1088" s="120"/>
      <c r="N1088" s="149"/>
      <c r="AQ1088" s="128">
        <v>4</v>
      </c>
    </row>
    <row r="1089" spans="1:43" ht="9.9499999999999993" customHeight="1" x14ac:dyDescent="0.2">
      <c r="A1089" s="142"/>
      <c r="B1089" s="132"/>
      <c r="C1089" s="218"/>
      <c r="D1089" s="219"/>
      <c r="E1089" s="133"/>
      <c r="F1089" s="133"/>
      <c r="G1089" s="184"/>
      <c r="H1089" s="133"/>
      <c r="J1089" s="128"/>
      <c r="M1089" s="120"/>
      <c r="N1089" s="149"/>
      <c r="AQ1089" s="128">
        <v>16</v>
      </c>
    </row>
    <row r="1090" spans="1:43" ht="9.9499999999999993" customHeight="1" x14ac:dyDescent="0.2">
      <c r="A1090" s="142"/>
      <c r="B1090" s="132"/>
      <c r="C1090" s="218"/>
      <c r="D1090" s="219"/>
      <c r="E1090" s="133"/>
      <c r="F1090" s="133"/>
      <c r="G1090" s="184"/>
      <c r="H1090" s="133"/>
      <c r="J1090" s="128"/>
      <c r="M1090" s="120"/>
      <c r="N1090" s="149"/>
      <c r="AQ1090" s="128">
        <v>2</v>
      </c>
    </row>
    <row r="1091" spans="1:43" ht="9.9499999999999993" customHeight="1" x14ac:dyDescent="0.2">
      <c r="A1091" s="142"/>
      <c r="B1091" s="132"/>
      <c r="C1091" s="218"/>
      <c r="D1091" s="219"/>
      <c r="E1091" s="133"/>
      <c r="F1091" s="133"/>
      <c r="G1091" s="184"/>
      <c r="H1091" s="133"/>
      <c r="J1091" s="128"/>
      <c r="M1091" s="120"/>
      <c r="N1091" s="149"/>
      <c r="AQ1091" s="128">
        <v>20</v>
      </c>
    </row>
    <row r="1092" spans="1:43" ht="9.9499999999999993" customHeight="1" x14ac:dyDescent="0.2">
      <c r="A1092" s="142"/>
      <c r="B1092" s="132"/>
      <c r="C1092" s="218"/>
      <c r="D1092" s="219"/>
      <c r="E1092" s="133"/>
      <c r="F1092" s="133"/>
      <c r="G1092" s="184"/>
      <c r="H1092" s="133"/>
      <c r="J1092" s="128"/>
      <c r="M1092" s="120"/>
      <c r="N1092" s="149"/>
      <c r="AQ1092" s="128">
        <v>8</v>
      </c>
    </row>
    <row r="1093" spans="1:43" ht="9.9499999999999993" customHeight="1" x14ac:dyDescent="0.2">
      <c r="A1093" s="142"/>
      <c r="B1093" s="132"/>
      <c r="C1093" s="218"/>
      <c r="D1093" s="219"/>
      <c r="E1093" s="133"/>
      <c r="F1093" s="133"/>
      <c r="G1093" s="184"/>
      <c r="H1093" s="133"/>
      <c r="J1093" s="128"/>
      <c r="M1093" s="120"/>
      <c r="N1093" s="149"/>
      <c r="AQ1093" s="128">
        <v>23</v>
      </c>
    </row>
    <row r="1094" spans="1:43" ht="9.9499999999999993" customHeight="1" x14ac:dyDescent="0.2">
      <c r="A1094" s="142"/>
      <c r="B1094" s="132"/>
      <c r="C1094" s="218"/>
      <c r="D1094" s="219"/>
      <c r="E1094" s="133"/>
      <c r="F1094" s="133"/>
      <c r="G1094" s="184"/>
      <c r="H1094" s="133"/>
      <c r="J1094" s="128"/>
      <c r="M1094" s="120"/>
      <c r="N1094" s="149"/>
      <c r="AQ1094" s="128">
        <v>32</v>
      </c>
    </row>
    <row r="1095" spans="1:43" ht="9.9499999999999993" customHeight="1" x14ac:dyDescent="0.2">
      <c r="A1095" s="142"/>
      <c r="B1095" s="132"/>
      <c r="C1095" s="218"/>
      <c r="D1095" s="219"/>
      <c r="E1095" s="133"/>
      <c r="F1095" s="133"/>
      <c r="G1095" s="184"/>
      <c r="H1095" s="133"/>
      <c r="J1095" s="128"/>
      <c r="M1095" s="120"/>
      <c r="N1095" s="149"/>
      <c r="AQ1095" s="128">
        <v>13</v>
      </c>
    </row>
    <row r="1096" spans="1:43" ht="9.9499999999999993" customHeight="1" x14ac:dyDescent="0.2">
      <c r="A1096" s="142"/>
      <c r="B1096" s="132"/>
      <c r="C1096" s="218"/>
      <c r="D1096" s="219"/>
      <c r="E1096" s="133"/>
      <c r="F1096" s="133"/>
      <c r="G1096" s="184"/>
      <c r="H1096" s="133"/>
      <c r="J1096" s="128"/>
      <c r="M1096" s="120"/>
      <c r="N1096" s="149"/>
      <c r="AQ1096" s="128">
        <v>10</v>
      </c>
    </row>
    <row r="1097" spans="1:43" ht="9.9499999999999993" customHeight="1" x14ac:dyDescent="0.2">
      <c r="A1097" s="142"/>
      <c r="B1097" s="132"/>
      <c r="C1097" s="218"/>
      <c r="D1097" s="219"/>
      <c r="E1097" s="133"/>
      <c r="F1097" s="133"/>
      <c r="G1097" s="184"/>
      <c r="H1097" s="133"/>
      <c r="J1097" s="128"/>
      <c r="M1097" s="120"/>
      <c r="N1097" s="149"/>
      <c r="AQ1097" s="128">
        <v>35</v>
      </c>
    </row>
    <row r="1098" spans="1:43" ht="9.9499999999999993" customHeight="1" x14ac:dyDescent="0.2">
      <c r="A1098" s="142"/>
      <c r="B1098" s="132"/>
      <c r="C1098" s="218"/>
      <c r="D1098" s="219"/>
      <c r="E1098" s="133"/>
      <c r="F1098" s="133"/>
      <c r="G1098" s="184"/>
      <c r="H1098" s="133"/>
      <c r="J1098" s="128"/>
      <c r="M1098" s="120"/>
      <c r="N1098" s="149"/>
      <c r="AQ1098" s="128">
        <v>14</v>
      </c>
    </row>
    <row r="1099" spans="1:43" ht="9.9499999999999993" customHeight="1" x14ac:dyDescent="0.2">
      <c r="A1099" s="142"/>
      <c r="B1099" s="132"/>
      <c r="C1099" s="218"/>
      <c r="D1099" s="219"/>
      <c r="E1099" s="133"/>
      <c r="F1099" s="133"/>
      <c r="G1099" s="184"/>
      <c r="H1099" s="133"/>
      <c r="J1099" s="128"/>
      <c r="M1099" s="120"/>
      <c r="N1099" s="149"/>
      <c r="AQ1099" s="128">
        <v>20</v>
      </c>
    </row>
    <row r="1100" spans="1:43" ht="9.9499999999999993" customHeight="1" x14ac:dyDescent="0.2">
      <c r="A1100" s="142"/>
      <c r="B1100" s="132"/>
      <c r="C1100" s="218"/>
      <c r="D1100" s="219"/>
      <c r="E1100" s="133"/>
      <c r="F1100" s="133"/>
      <c r="G1100" s="184"/>
      <c r="H1100" s="133"/>
      <c r="J1100" s="128"/>
      <c r="M1100" s="120"/>
      <c r="N1100" s="149"/>
      <c r="AQ1100" s="128">
        <v>11</v>
      </c>
    </row>
    <row r="1101" spans="1:43" ht="9.9499999999999993" customHeight="1" x14ac:dyDescent="0.2">
      <c r="A1101" s="142"/>
      <c r="B1101" s="132"/>
      <c r="C1101" s="218"/>
      <c r="D1101" s="219"/>
      <c r="E1101" s="133"/>
      <c r="F1101" s="133"/>
      <c r="G1101" s="184"/>
      <c r="H1101" s="133"/>
      <c r="J1101" s="128"/>
      <c r="M1101" s="120"/>
      <c r="N1101" s="149"/>
      <c r="AQ1101" s="128">
        <v>20</v>
      </c>
    </row>
    <row r="1102" spans="1:43" ht="9.9499999999999993" customHeight="1" x14ac:dyDescent="0.2">
      <c r="A1102" s="142"/>
      <c r="B1102" s="132"/>
      <c r="C1102" s="218"/>
      <c r="D1102" s="219"/>
      <c r="E1102" s="133"/>
      <c r="F1102" s="133"/>
      <c r="G1102" s="184"/>
      <c r="H1102" s="133"/>
      <c r="J1102" s="128"/>
      <c r="M1102" s="120"/>
      <c r="N1102" s="149"/>
      <c r="AQ1102" s="128">
        <v>6</v>
      </c>
    </row>
    <row r="1103" spans="1:43" ht="9.9499999999999993" customHeight="1" x14ac:dyDescent="0.2">
      <c r="A1103" s="142"/>
      <c r="B1103" s="132"/>
      <c r="C1103" s="218"/>
      <c r="D1103" s="219"/>
      <c r="E1103" s="133"/>
      <c r="F1103" s="133"/>
      <c r="G1103" s="184"/>
      <c r="H1103" s="133"/>
      <c r="J1103" s="128"/>
      <c r="M1103" s="120"/>
      <c r="N1103" s="149"/>
      <c r="AQ1103" s="128">
        <v>25</v>
      </c>
    </row>
    <row r="1104" spans="1:43" ht="9.9499999999999993" customHeight="1" x14ac:dyDescent="0.2">
      <c r="A1104" s="142"/>
      <c r="B1104" s="132"/>
      <c r="C1104" s="218"/>
      <c r="D1104" s="219"/>
      <c r="E1104" s="133"/>
      <c r="F1104" s="133"/>
      <c r="G1104" s="184"/>
      <c r="H1104" s="133"/>
      <c r="J1104" s="128"/>
      <c r="M1104" s="120"/>
      <c r="N1104" s="149"/>
      <c r="AQ1104" s="128">
        <v>21</v>
      </c>
    </row>
    <row r="1105" spans="1:43" ht="9.9499999999999993" customHeight="1" x14ac:dyDescent="0.2">
      <c r="A1105" s="142"/>
      <c r="B1105" s="132"/>
      <c r="C1105" s="218"/>
      <c r="D1105" s="219"/>
      <c r="E1105" s="133"/>
      <c r="F1105" s="133"/>
      <c r="G1105" s="184"/>
      <c r="H1105" s="133"/>
      <c r="J1105" s="128"/>
      <c r="M1105" s="120"/>
      <c r="N1105" s="149"/>
      <c r="AQ1105" s="128">
        <v>18</v>
      </c>
    </row>
    <row r="1106" spans="1:43" ht="9.9499999999999993" customHeight="1" x14ac:dyDescent="0.2">
      <c r="A1106" s="142"/>
      <c r="B1106" s="132"/>
      <c r="C1106" s="218"/>
      <c r="D1106" s="219"/>
      <c r="E1106" s="133"/>
      <c r="F1106" s="133"/>
      <c r="G1106" s="184"/>
      <c r="H1106" s="133"/>
      <c r="J1106" s="128"/>
      <c r="M1106" s="120"/>
      <c r="N1106" s="149"/>
      <c r="AQ1106" s="128">
        <v>4</v>
      </c>
    </row>
    <row r="1107" spans="1:43" ht="9.9499999999999993" customHeight="1" x14ac:dyDescent="0.2">
      <c r="A1107" s="142"/>
      <c r="B1107" s="132"/>
      <c r="C1107" s="218"/>
      <c r="D1107" s="219"/>
      <c r="E1107" s="133"/>
      <c r="F1107" s="133"/>
      <c r="G1107" s="184"/>
      <c r="H1107" s="133"/>
      <c r="J1107" s="128"/>
      <c r="M1107" s="120"/>
      <c r="N1107" s="149"/>
      <c r="AQ1107" s="128">
        <v>17</v>
      </c>
    </row>
    <row r="1108" spans="1:43" ht="9.9499999999999993" customHeight="1" x14ac:dyDescent="0.2">
      <c r="A1108" s="142"/>
      <c r="B1108" s="132"/>
      <c r="C1108" s="218"/>
      <c r="D1108" s="219"/>
      <c r="E1108" s="133"/>
      <c r="F1108" s="133"/>
      <c r="G1108" s="184"/>
      <c r="H1108" s="133"/>
      <c r="J1108" s="128"/>
      <c r="M1108" s="120"/>
      <c r="N1108" s="149"/>
      <c r="AQ1108" s="128">
        <v>20</v>
      </c>
    </row>
    <row r="1109" spans="1:43" ht="9.9499999999999993" customHeight="1" x14ac:dyDescent="0.2">
      <c r="A1109" s="142"/>
      <c r="B1109" s="132"/>
      <c r="C1109" s="218"/>
      <c r="D1109" s="219"/>
      <c r="E1109" s="133"/>
      <c r="F1109" s="133"/>
      <c r="G1109" s="184"/>
      <c r="H1109" s="133"/>
      <c r="J1109" s="128"/>
      <c r="M1109" s="120"/>
      <c r="N1109" s="149"/>
      <c r="AQ1109" s="128">
        <v>32</v>
      </c>
    </row>
    <row r="1110" spans="1:43" ht="9.9499999999999993" customHeight="1" x14ac:dyDescent="0.2">
      <c r="A1110" s="142"/>
      <c r="B1110" s="132"/>
      <c r="C1110" s="218"/>
      <c r="D1110" s="219"/>
      <c r="E1110" s="133"/>
      <c r="F1110" s="133"/>
      <c r="G1110" s="184"/>
      <c r="H1110" s="133"/>
      <c r="J1110" s="128"/>
      <c r="M1110" s="120"/>
      <c r="N1110" s="149"/>
      <c r="AQ1110" s="128">
        <v>24</v>
      </c>
    </row>
    <row r="1111" spans="1:43" ht="9.9499999999999993" customHeight="1" x14ac:dyDescent="0.2">
      <c r="A1111" s="142"/>
      <c r="B1111" s="132"/>
      <c r="C1111" s="218"/>
      <c r="D1111" s="219"/>
      <c r="E1111" s="133"/>
      <c r="F1111" s="133"/>
      <c r="G1111" s="184"/>
      <c r="H1111" s="133"/>
      <c r="J1111" s="128"/>
      <c r="M1111" s="120"/>
      <c r="N1111" s="149"/>
      <c r="AQ1111" s="128">
        <v>30</v>
      </c>
    </row>
    <row r="1112" spans="1:43" ht="9.9499999999999993" customHeight="1" x14ac:dyDescent="0.2">
      <c r="A1112" s="142"/>
      <c r="B1112" s="132"/>
      <c r="C1112" s="218"/>
      <c r="D1112" s="219"/>
      <c r="E1112" s="133"/>
      <c r="F1112" s="133"/>
      <c r="G1112" s="184"/>
      <c r="H1112" s="133"/>
      <c r="J1112" s="128"/>
      <c r="M1112" s="120"/>
      <c r="N1112" s="149"/>
      <c r="AQ1112" s="128">
        <v>9</v>
      </c>
    </row>
    <row r="1113" spans="1:43" ht="9.9499999999999993" customHeight="1" x14ac:dyDescent="0.2">
      <c r="A1113" s="142"/>
      <c r="B1113" s="132"/>
      <c r="C1113" s="218"/>
      <c r="D1113" s="219"/>
      <c r="E1113" s="133"/>
      <c r="F1113" s="133"/>
      <c r="G1113" s="184"/>
      <c r="H1113" s="133"/>
      <c r="J1113" s="128"/>
      <c r="M1113" s="120"/>
      <c r="N1113" s="149"/>
      <c r="AQ1113" s="128">
        <v>26</v>
      </c>
    </row>
    <row r="1114" spans="1:43" ht="9.9499999999999993" customHeight="1" x14ac:dyDescent="0.2">
      <c r="A1114" s="142"/>
      <c r="B1114" s="132"/>
      <c r="C1114" s="218"/>
      <c r="D1114" s="219"/>
      <c r="E1114" s="133"/>
      <c r="F1114" s="133"/>
      <c r="G1114" s="184"/>
      <c r="H1114" s="133"/>
      <c r="J1114" s="128"/>
      <c r="M1114" s="120"/>
      <c r="N1114" s="149"/>
      <c r="AQ1114" s="128">
        <v>1</v>
      </c>
    </row>
    <row r="1115" spans="1:43" ht="9.9499999999999993" customHeight="1" x14ac:dyDescent="0.2">
      <c r="A1115" s="142"/>
      <c r="B1115" s="132"/>
      <c r="C1115" s="218"/>
      <c r="D1115" s="219"/>
      <c r="E1115" s="133"/>
      <c r="F1115" s="133"/>
      <c r="G1115" s="184"/>
      <c r="H1115" s="133"/>
      <c r="J1115" s="128"/>
      <c r="M1115" s="120"/>
      <c r="N1115" s="149"/>
      <c r="AQ1115" s="128">
        <v>34</v>
      </c>
    </row>
    <row r="1116" spans="1:43" ht="9.9499999999999993" customHeight="1" x14ac:dyDescent="0.2">
      <c r="A1116" s="142"/>
      <c r="B1116" s="132"/>
      <c r="C1116" s="218"/>
      <c r="D1116" s="219"/>
      <c r="E1116" s="133"/>
      <c r="F1116" s="133"/>
      <c r="G1116" s="184"/>
      <c r="H1116" s="133"/>
      <c r="J1116" s="128"/>
      <c r="M1116" s="120"/>
      <c r="N1116" s="149"/>
      <c r="AQ1116" s="128">
        <v>23</v>
      </c>
    </row>
    <row r="1117" spans="1:43" ht="9.9499999999999993" customHeight="1" x14ac:dyDescent="0.2">
      <c r="A1117" s="142"/>
      <c r="B1117" s="132"/>
      <c r="C1117" s="218"/>
      <c r="D1117" s="219"/>
      <c r="E1117" s="133"/>
      <c r="F1117" s="133"/>
      <c r="G1117" s="184"/>
      <c r="H1117" s="133"/>
      <c r="J1117" s="128"/>
      <c r="M1117" s="120"/>
      <c r="N1117" s="149"/>
      <c r="AQ1117" s="128">
        <v>34</v>
      </c>
    </row>
    <row r="1118" spans="1:43" ht="9.9499999999999993" customHeight="1" x14ac:dyDescent="0.2">
      <c r="A1118" s="142"/>
      <c r="B1118" s="132"/>
      <c r="C1118" s="218"/>
      <c r="D1118" s="219"/>
      <c r="E1118" s="133"/>
      <c r="F1118" s="133"/>
      <c r="G1118" s="184"/>
      <c r="H1118" s="133"/>
      <c r="J1118" s="128"/>
      <c r="M1118" s="120"/>
      <c r="N1118" s="149"/>
      <c r="AQ1118" s="128">
        <v>29</v>
      </c>
    </row>
    <row r="1119" spans="1:43" ht="9.9499999999999993" customHeight="1" x14ac:dyDescent="0.2">
      <c r="A1119" s="142"/>
      <c r="B1119" s="132"/>
      <c r="C1119" s="218"/>
      <c r="D1119" s="219"/>
      <c r="E1119" s="133"/>
      <c r="F1119" s="133"/>
      <c r="G1119" s="184"/>
      <c r="H1119" s="133"/>
      <c r="J1119" s="128"/>
      <c r="M1119" s="120"/>
      <c r="N1119" s="149"/>
      <c r="AQ1119" s="128">
        <v>25</v>
      </c>
    </row>
    <row r="1120" spans="1:43" ht="9.9499999999999993" customHeight="1" x14ac:dyDescent="0.2">
      <c r="A1120" s="142"/>
      <c r="B1120" s="132"/>
      <c r="C1120" s="218"/>
      <c r="D1120" s="219"/>
      <c r="E1120" s="133"/>
      <c r="F1120" s="133"/>
      <c r="G1120" s="184"/>
      <c r="H1120" s="133"/>
      <c r="J1120" s="128"/>
      <c r="M1120" s="120"/>
      <c r="N1120" s="149"/>
    </row>
    <row r="1121" spans="1:14" ht="9.9499999999999993" customHeight="1" x14ac:dyDescent="0.2">
      <c r="A1121" s="142"/>
      <c r="B1121" s="132"/>
      <c r="C1121" s="218"/>
      <c r="D1121" s="219"/>
      <c r="E1121" s="133"/>
      <c r="F1121" s="133"/>
      <c r="G1121" s="184"/>
      <c r="H1121" s="133"/>
      <c r="J1121" s="128"/>
      <c r="M1121" s="120"/>
      <c r="N1121" s="149"/>
    </row>
    <row r="1122" spans="1:14" ht="9.9499999999999993" customHeight="1" x14ac:dyDescent="0.2">
      <c r="A1122" s="142"/>
      <c r="B1122" s="132"/>
      <c r="C1122" s="218"/>
      <c r="D1122" s="219"/>
      <c r="E1122" s="133"/>
      <c r="F1122" s="133"/>
      <c r="G1122" s="184"/>
      <c r="H1122" s="133"/>
      <c r="J1122" s="128"/>
      <c r="M1122" s="120"/>
      <c r="N1122" s="149"/>
    </row>
    <row r="1123" spans="1:14" ht="9.9499999999999993" customHeight="1" x14ac:dyDescent="0.2">
      <c r="A1123" s="142"/>
      <c r="B1123" s="132"/>
      <c r="C1123" s="218"/>
      <c r="D1123" s="219"/>
      <c r="E1123" s="133"/>
      <c r="F1123" s="133"/>
      <c r="G1123" s="184"/>
      <c r="H1123" s="133"/>
      <c r="J1123" s="128"/>
      <c r="M1123" s="120"/>
      <c r="N1123" s="149"/>
    </row>
    <row r="1124" spans="1:14" ht="9.9499999999999993" customHeight="1" x14ac:dyDescent="0.2">
      <c r="A1124" s="142"/>
      <c r="B1124" s="132"/>
      <c r="C1124" s="218"/>
      <c r="D1124" s="219"/>
      <c r="E1124" s="133"/>
      <c r="F1124" s="133"/>
      <c r="G1124" s="184"/>
      <c r="H1124" s="133"/>
      <c r="J1124" s="128"/>
      <c r="M1124" s="120"/>
      <c r="N1124" s="149"/>
    </row>
    <row r="1125" spans="1:14" ht="9.9499999999999993" customHeight="1" x14ac:dyDescent="0.2">
      <c r="A1125" s="142"/>
      <c r="B1125" s="132"/>
      <c r="C1125" s="218"/>
      <c r="D1125" s="219"/>
      <c r="E1125" s="133"/>
      <c r="F1125" s="133"/>
      <c r="G1125" s="184"/>
      <c r="H1125" s="133"/>
      <c r="J1125" s="128"/>
      <c r="M1125" s="120"/>
      <c r="N1125" s="149"/>
    </row>
    <row r="1126" spans="1:14" ht="9.9499999999999993" customHeight="1" x14ac:dyDescent="0.2">
      <c r="A1126" s="142"/>
      <c r="B1126" s="132"/>
      <c r="C1126" s="218"/>
      <c r="D1126" s="219"/>
      <c r="E1126" s="133"/>
      <c r="F1126" s="133"/>
      <c r="G1126" s="184"/>
      <c r="H1126" s="133"/>
      <c r="J1126" s="128"/>
      <c r="M1126" s="120"/>
      <c r="N1126" s="149"/>
    </row>
    <row r="1127" spans="1:14" ht="9.9499999999999993" customHeight="1" x14ac:dyDescent="0.2">
      <c r="A1127" s="142"/>
      <c r="B1127" s="132"/>
      <c r="C1127" s="218"/>
      <c r="D1127" s="219"/>
      <c r="E1127" s="133"/>
      <c r="F1127" s="133"/>
      <c r="G1127" s="184"/>
      <c r="H1127" s="133"/>
      <c r="J1127" s="128"/>
      <c r="M1127" s="120"/>
      <c r="N1127" s="149"/>
    </row>
    <row r="1128" spans="1:14" ht="9.9499999999999993" customHeight="1" x14ac:dyDescent="0.2">
      <c r="A1128" s="142"/>
      <c r="B1128" s="132"/>
      <c r="C1128" s="218"/>
      <c r="D1128" s="219"/>
      <c r="E1128" s="133"/>
      <c r="F1128" s="133"/>
      <c r="G1128" s="184"/>
      <c r="H1128" s="133"/>
      <c r="J1128" s="128"/>
      <c r="M1128" s="120"/>
      <c r="N1128" s="149"/>
    </row>
    <row r="1129" spans="1:14" ht="9.9499999999999993" customHeight="1" x14ac:dyDescent="0.2">
      <c r="A1129" s="142"/>
      <c r="B1129" s="132"/>
      <c r="C1129" s="218"/>
      <c r="D1129" s="219"/>
      <c r="E1129" s="133"/>
      <c r="F1129" s="133"/>
      <c r="G1129" s="184"/>
      <c r="H1129" s="133"/>
      <c r="J1129" s="128"/>
      <c r="M1129" s="120"/>
      <c r="N1129" s="149"/>
    </row>
    <row r="1130" spans="1:14" ht="9.9499999999999993" customHeight="1" x14ac:dyDescent="0.2">
      <c r="A1130" s="142"/>
      <c r="B1130" s="132"/>
      <c r="C1130" s="218"/>
      <c r="D1130" s="219"/>
      <c r="E1130" s="133"/>
      <c r="F1130" s="133"/>
      <c r="G1130" s="184"/>
      <c r="H1130" s="133"/>
      <c r="J1130" s="128"/>
      <c r="M1130" s="120"/>
      <c r="N1130" s="149"/>
    </row>
    <row r="1131" spans="1:14" ht="9.9499999999999993" customHeight="1" x14ac:dyDescent="0.2">
      <c r="A1131" s="142"/>
      <c r="B1131" s="132"/>
      <c r="C1131" s="218"/>
      <c r="D1131" s="219"/>
      <c r="E1131" s="133"/>
      <c r="F1131" s="133"/>
      <c r="G1131" s="184"/>
      <c r="H1131" s="133"/>
      <c r="J1131" s="128"/>
      <c r="M1131" s="120"/>
      <c r="N1131" s="149"/>
    </row>
    <row r="1132" spans="1:14" ht="9.9499999999999993" customHeight="1" x14ac:dyDescent="0.2">
      <c r="A1132" s="142"/>
      <c r="B1132" s="132"/>
      <c r="C1132" s="218"/>
      <c r="D1132" s="219"/>
      <c r="E1132" s="133"/>
      <c r="F1132" s="133"/>
      <c r="G1132" s="184"/>
      <c r="H1132" s="133"/>
      <c r="J1132" s="128"/>
      <c r="M1132" s="120"/>
      <c r="N1132" s="149"/>
    </row>
    <row r="1133" spans="1:14" ht="9.9499999999999993" customHeight="1" x14ac:dyDescent="0.2">
      <c r="A1133" s="142"/>
      <c r="B1133" s="132"/>
      <c r="C1133" s="218"/>
      <c r="D1133" s="219"/>
      <c r="E1133" s="133"/>
      <c r="F1133" s="133"/>
      <c r="G1133" s="184"/>
      <c r="H1133" s="133"/>
      <c r="J1133" s="128"/>
      <c r="M1133" s="120"/>
      <c r="N1133" s="149"/>
    </row>
    <row r="1134" spans="1:14" ht="9.9499999999999993" customHeight="1" x14ac:dyDescent="0.2">
      <c r="A1134" s="142"/>
      <c r="B1134" s="132"/>
      <c r="C1134" s="218"/>
      <c r="D1134" s="219"/>
      <c r="E1134" s="133"/>
      <c r="F1134" s="133"/>
      <c r="G1134" s="184"/>
      <c r="H1134" s="133"/>
      <c r="J1134" s="128"/>
      <c r="M1134" s="120"/>
      <c r="N1134" s="149"/>
    </row>
    <row r="1135" spans="1:14" ht="9.9499999999999993" customHeight="1" x14ac:dyDescent="0.2">
      <c r="A1135" s="142"/>
      <c r="B1135" s="132"/>
      <c r="C1135" s="218"/>
      <c r="D1135" s="219"/>
      <c r="E1135" s="133"/>
      <c r="F1135" s="133"/>
      <c r="G1135" s="184"/>
      <c r="H1135" s="133"/>
      <c r="J1135" s="128"/>
      <c r="M1135" s="120"/>
      <c r="N1135" s="149"/>
    </row>
    <row r="1136" spans="1:14" ht="9.9499999999999993" customHeight="1" x14ac:dyDescent="0.2">
      <c r="A1136" s="142"/>
      <c r="B1136" s="132"/>
      <c r="C1136" s="218"/>
      <c r="D1136" s="219"/>
      <c r="E1136" s="133"/>
      <c r="F1136" s="133"/>
      <c r="G1136" s="184"/>
      <c r="H1136" s="133"/>
      <c r="J1136" s="128"/>
      <c r="M1136" s="120"/>
      <c r="N1136" s="149"/>
    </row>
    <row r="1137" spans="1:14" ht="9.9499999999999993" customHeight="1" x14ac:dyDescent="0.2">
      <c r="A1137" s="142"/>
      <c r="B1137" s="132"/>
      <c r="C1137" s="218"/>
      <c r="D1137" s="219"/>
      <c r="E1137" s="133"/>
      <c r="F1137" s="133"/>
      <c r="G1137" s="184"/>
      <c r="H1137" s="133"/>
      <c r="J1137" s="128"/>
      <c r="M1137" s="120"/>
      <c r="N1137" s="149"/>
    </row>
    <row r="1138" spans="1:14" ht="9.9499999999999993" customHeight="1" x14ac:dyDescent="0.2">
      <c r="A1138" s="142"/>
      <c r="B1138" s="132"/>
      <c r="C1138" s="218"/>
      <c r="D1138" s="219"/>
      <c r="E1138" s="133"/>
      <c r="F1138" s="133"/>
      <c r="G1138" s="184"/>
      <c r="H1138" s="133"/>
      <c r="J1138" s="128"/>
      <c r="M1138" s="120"/>
      <c r="N1138" s="149"/>
    </row>
    <row r="1139" spans="1:14" ht="9.9499999999999993" customHeight="1" x14ac:dyDescent="0.2">
      <c r="A1139" s="142"/>
      <c r="B1139" s="132"/>
      <c r="C1139" s="218"/>
      <c r="D1139" s="219"/>
      <c r="E1139" s="133"/>
      <c r="F1139" s="133"/>
      <c r="G1139" s="184"/>
      <c r="H1139" s="133"/>
      <c r="J1139" s="128"/>
      <c r="M1139" s="120"/>
      <c r="N1139" s="149"/>
    </row>
    <row r="1140" spans="1:14" ht="9.9499999999999993" customHeight="1" x14ac:dyDescent="0.2">
      <c r="A1140" s="142"/>
      <c r="B1140" s="132"/>
      <c r="C1140" s="218"/>
      <c r="D1140" s="219"/>
      <c r="E1140" s="133"/>
      <c r="F1140" s="133"/>
      <c r="G1140" s="184"/>
      <c r="H1140" s="133"/>
      <c r="J1140" s="128"/>
      <c r="M1140" s="120"/>
      <c r="N1140" s="149"/>
    </row>
    <row r="1141" spans="1:14" ht="9.9499999999999993" customHeight="1" x14ac:dyDescent="0.2">
      <c r="A1141" s="142"/>
      <c r="B1141" s="132"/>
      <c r="C1141" s="218"/>
      <c r="D1141" s="219"/>
      <c r="E1141" s="133"/>
      <c r="F1141" s="133"/>
      <c r="G1141" s="184"/>
      <c r="H1141" s="133"/>
      <c r="J1141" s="128"/>
      <c r="M1141" s="120"/>
      <c r="N1141" s="149"/>
    </row>
    <row r="1142" spans="1:14" ht="9.9499999999999993" customHeight="1" x14ac:dyDescent="0.2">
      <c r="A1142" s="142"/>
      <c r="B1142" s="132"/>
      <c r="C1142" s="218"/>
      <c r="D1142" s="219"/>
      <c r="E1142" s="133"/>
      <c r="F1142" s="133"/>
      <c r="G1142" s="184"/>
      <c r="H1142" s="133"/>
      <c r="J1142" s="128"/>
      <c r="M1142" s="120"/>
      <c r="N1142" s="149"/>
    </row>
    <row r="1143" spans="1:14" ht="9.9499999999999993" customHeight="1" x14ac:dyDescent="0.2">
      <c r="A1143" s="142"/>
      <c r="B1143" s="132"/>
      <c r="C1143" s="218"/>
      <c r="D1143" s="219"/>
      <c r="E1143" s="133"/>
      <c r="F1143" s="133"/>
      <c r="G1143" s="184"/>
      <c r="H1143" s="133"/>
      <c r="J1143" s="128"/>
      <c r="M1143" s="120"/>
      <c r="N1143" s="149"/>
    </row>
    <row r="1144" spans="1:14" ht="9.9499999999999993" customHeight="1" x14ac:dyDescent="0.2">
      <c r="A1144" s="142"/>
      <c r="B1144" s="132"/>
      <c r="C1144" s="218"/>
      <c r="D1144" s="219"/>
      <c r="E1144" s="133"/>
      <c r="F1144" s="133"/>
      <c r="G1144" s="184"/>
      <c r="H1144" s="133"/>
      <c r="J1144" s="128"/>
      <c r="M1144" s="120"/>
      <c r="N1144" s="149"/>
    </row>
    <row r="1145" spans="1:14" ht="9.9499999999999993" customHeight="1" x14ac:dyDescent="0.2">
      <c r="A1145" s="142"/>
      <c r="B1145" s="132"/>
      <c r="C1145" s="218"/>
      <c r="D1145" s="219"/>
      <c r="E1145" s="133"/>
      <c r="F1145" s="133"/>
      <c r="G1145" s="184"/>
      <c r="H1145" s="133"/>
      <c r="J1145" s="128"/>
      <c r="M1145" s="120"/>
      <c r="N1145" s="149"/>
    </row>
    <row r="1146" spans="1:14" ht="9.9499999999999993" customHeight="1" x14ac:dyDescent="0.2">
      <c r="A1146" s="142"/>
      <c r="B1146" s="132"/>
      <c r="C1146" s="218"/>
      <c r="D1146" s="219"/>
      <c r="E1146" s="133"/>
      <c r="F1146" s="133"/>
      <c r="G1146" s="184"/>
      <c r="H1146" s="133"/>
      <c r="J1146" s="128"/>
      <c r="M1146" s="120"/>
      <c r="N1146" s="149"/>
    </row>
    <row r="1147" spans="1:14" ht="9.9499999999999993" customHeight="1" x14ac:dyDescent="0.2">
      <c r="A1147" s="142"/>
      <c r="B1147" s="132"/>
      <c r="C1147" s="218"/>
      <c r="D1147" s="219"/>
      <c r="E1147" s="133"/>
      <c r="F1147" s="133"/>
      <c r="G1147" s="184"/>
      <c r="H1147" s="133"/>
      <c r="J1147" s="128"/>
      <c r="M1147" s="120"/>
      <c r="N1147" s="149"/>
    </row>
    <row r="1148" spans="1:14" ht="9.9499999999999993" customHeight="1" x14ac:dyDescent="0.2">
      <c r="A1148" s="142"/>
      <c r="B1148" s="132"/>
      <c r="C1148" s="218"/>
      <c r="D1148" s="219"/>
      <c r="E1148" s="133"/>
      <c r="F1148" s="133"/>
      <c r="G1148" s="184"/>
      <c r="H1148" s="133"/>
      <c r="J1148" s="128"/>
      <c r="M1148" s="120"/>
      <c r="N1148" s="149"/>
    </row>
    <row r="1149" spans="1:14" ht="9.9499999999999993" customHeight="1" x14ac:dyDescent="0.2">
      <c r="A1149" s="142"/>
      <c r="B1149" s="132"/>
      <c r="C1149" s="218"/>
      <c r="D1149" s="219"/>
      <c r="E1149" s="133"/>
      <c r="F1149" s="133"/>
      <c r="G1149" s="184"/>
      <c r="H1149" s="133"/>
      <c r="J1149" s="128"/>
      <c r="M1149" s="120"/>
      <c r="N1149" s="149"/>
    </row>
    <row r="1150" spans="1:14" ht="9.9499999999999993" customHeight="1" x14ac:dyDescent="0.2">
      <c r="A1150" s="142"/>
      <c r="B1150" s="132"/>
      <c r="C1150" s="218"/>
      <c r="D1150" s="219"/>
      <c r="E1150" s="133"/>
      <c r="F1150" s="133"/>
      <c r="G1150" s="184"/>
      <c r="H1150" s="133"/>
      <c r="J1150" s="128"/>
      <c r="M1150" s="120"/>
      <c r="N1150" s="149"/>
    </row>
    <row r="1151" spans="1:14" ht="9.9499999999999993" customHeight="1" x14ac:dyDescent="0.2">
      <c r="A1151" s="142"/>
      <c r="B1151" s="132"/>
      <c r="C1151" s="218"/>
      <c r="D1151" s="219"/>
      <c r="E1151" s="133"/>
      <c r="F1151" s="133"/>
      <c r="G1151" s="184"/>
      <c r="H1151" s="133"/>
      <c r="J1151" s="128"/>
      <c r="M1151" s="120"/>
      <c r="N1151" s="149"/>
    </row>
    <row r="1152" spans="1:14" ht="9.9499999999999993" customHeight="1" x14ac:dyDescent="0.2">
      <c r="A1152" s="142"/>
      <c r="B1152" s="132"/>
      <c r="C1152" s="218"/>
      <c r="D1152" s="219"/>
      <c r="E1152" s="133"/>
      <c r="F1152" s="133"/>
      <c r="G1152" s="184"/>
      <c r="H1152" s="133"/>
      <c r="J1152" s="128"/>
      <c r="M1152" s="120"/>
      <c r="N1152" s="149"/>
    </row>
    <row r="1153" spans="1:14" ht="9.9499999999999993" customHeight="1" x14ac:dyDescent="0.2">
      <c r="A1153" s="142"/>
      <c r="B1153" s="132"/>
      <c r="C1153" s="218"/>
      <c r="D1153" s="219"/>
      <c r="E1153" s="133"/>
      <c r="F1153" s="133"/>
      <c r="G1153" s="184"/>
      <c r="H1153" s="133"/>
      <c r="J1153" s="128"/>
      <c r="M1153" s="120"/>
      <c r="N1153" s="149"/>
    </row>
    <row r="1154" spans="1:14" ht="9.9499999999999993" customHeight="1" x14ac:dyDescent="0.2">
      <c r="A1154" s="142"/>
      <c r="B1154" s="132"/>
      <c r="C1154" s="218"/>
      <c r="D1154" s="219"/>
      <c r="E1154" s="133"/>
      <c r="F1154" s="133"/>
      <c r="G1154" s="184"/>
      <c r="H1154" s="133"/>
      <c r="J1154" s="128"/>
      <c r="M1154" s="120"/>
      <c r="N1154" s="149"/>
    </row>
    <row r="1155" spans="1:14" ht="9.9499999999999993" customHeight="1" x14ac:dyDescent="0.2">
      <c r="A1155" s="142"/>
      <c r="B1155" s="132"/>
      <c r="C1155" s="218"/>
      <c r="D1155" s="219"/>
      <c r="E1155" s="133"/>
      <c r="F1155" s="133"/>
      <c r="G1155" s="184"/>
      <c r="H1155" s="133"/>
      <c r="J1155" s="128"/>
      <c r="M1155" s="120"/>
      <c r="N1155" s="149"/>
    </row>
    <row r="1156" spans="1:14" ht="9.9499999999999993" customHeight="1" x14ac:dyDescent="0.2">
      <c r="A1156" s="142"/>
      <c r="B1156" s="132"/>
      <c r="C1156" s="218"/>
      <c r="D1156" s="219"/>
      <c r="E1156" s="133"/>
      <c r="F1156" s="133"/>
      <c r="G1156" s="184"/>
      <c r="H1156" s="133"/>
      <c r="J1156" s="128"/>
      <c r="M1156" s="120"/>
      <c r="N1156" s="149"/>
    </row>
    <row r="1157" spans="1:14" ht="9.9499999999999993" customHeight="1" x14ac:dyDescent="0.2">
      <c r="A1157" s="142"/>
      <c r="B1157" s="132"/>
      <c r="C1157" s="218"/>
      <c r="D1157" s="219"/>
      <c r="E1157" s="133"/>
      <c r="F1157" s="133"/>
      <c r="G1157" s="184"/>
      <c r="H1157" s="133"/>
      <c r="J1157" s="128"/>
      <c r="M1157" s="120"/>
      <c r="N1157" s="149"/>
    </row>
    <row r="1158" spans="1:14" ht="9.9499999999999993" customHeight="1" x14ac:dyDescent="0.2">
      <c r="A1158" s="142"/>
      <c r="B1158" s="132"/>
      <c r="C1158" s="218"/>
      <c r="D1158" s="219"/>
      <c r="E1158" s="133"/>
      <c r="F1158" s="133"/>
      <c r="G1158" s="184"/>
      <c r="H1158" s="133"/>
      <c r="J1158" s="128"/>
      <c r="M1158" s="120"/>
      <c r="N1158" s="149"/>
    </row>
    <row r="1159" spans="1:14" ht="9.9499999999999993" customHeight="1" x14ac:dyDescent="0.2">
      <c r="A1159" s="142"/>
      <c r="B1159" s="132"/>
      <c r="C1159" s="218"/>
      <c r="D1159" s="219"/>
      <c r="E1159" s="133"/>
      <c r="F1159" s="133"/>
      <c r="G1159" s="184"/>
      <c r="H1159" s="133"/>
      <c r="J1159" s="128"/>
      <c r="M1159" s="120"/>
      <c r="N1159" s="149"/>
    </row>
    <row r="1160" spans="1:14" ht="9.9499999999999993" customHeight="1" x14ac:dyDescent="0.2">
      <c r="A1160" s="142"/>
      <c r="B1160" s="132"/>
      <c r="C1160" s="218"/>
      <c r="D1160" s="219"/>
      <c r="E1160" s="133"/>
      <c r="F1160" s="133"/>
      <c r="G1160" s="184"/>
      <c r="H1160" s="133"/>
      <c r="J1160" s="128"/>
      <c r="M1160" s="120"/>
      <c r="N1160" s="149"/>
    </row>
    <row r="1161" spans="1:14" ht="9.9499999999999993" customHeight="1" x14ac:dyDescent="0.2">
      <c r="A1161" s="142"/>
      <c r="B1161" s="132"/>
      <c r="C1161" s="218"/>
      <c r="D1161" s="219"/>
      <c r="E1161" s="133"/>
      <c r="F1161" s="133"/>
      <c r="G1161" s="184"/>
      <c r="H1161" s="133"/>
      <c r="J1161" s="128"/>
      <c r="M1161" s="120"/>
      <c r="N1161" s="149"/>
    </row>
    <row r="1162" spans="1:14" ht="9.9499999999999993" customHeight="1" x14ac:dyDescent="0.2">
      <c r="A1162" s="142"/>
      <c r="B1162" s="132"/>
      <c r="C1162" s="218"/>
      <c r="D1162" s="219"/>
      <c r="E1162" s="133"/>
      <c r="F1162" s="133"/>
      <c r="G1162" s="184"/>
      <c r="H1162" s="133"/>
      <c r="J1162" s="128"/>
      <c r="M1162" s="120"/>
      <c r="N1162" s="149"/>
    </row>
    <row r="1163" spans="1:14" ht="9.9499999999999993" customHeight="1" x14ac:dyDescent="0.2">
      <c r="A1163" s="142"/>
      <c r="B1163" s="132"/>
      <c r="C1163" s="218"/>
      <c r="D1163" s="219"/>
      <c r="E1163" s="133"/>
      <c r="F1163" s="133"/>
      <c r="G1163" s="184"/>
      <c r="H1163" s="133"/>
      <c r="J1163" s="128"/>
      <c r="M1163" s="120"/>
      <c r="N1163" s="149"/>
    </row>
    <row r="1164" spans="1:14" ht="9.9499999999999993" customHeight="1" x14ac:dyDescent="0.2">
      <c r="A1164" s="142"/>
      <c r="B1164" s="132"/>
      <c r="C1164" s="218"/>
      <c r="D1164" s="219"/>
      <c r="E1164" s="133"/>
      <c r="F1164" s="133"/>
      <c r="G1164" s="184"/>
      <c r="H1164" s="133"/>
      <c r="J1164" s="128"/>
      <c r="M1164" s="120"/>
      <c r="N1164" s="149"/>
    </row>
    <row r="1165" spans="1:14" ht="9.9499999999999993" customHeight="1" x14ac:dyDescent="0.2">
      <c r="A1165" s="142"/>
      <c r="B1165" s="132"/>
      <c r="C1165" s="218"/>
      <c r="D1165" s="219"/>
      <c r="E1165" s="133"/>
      <c r="F1165" s="133"/>
      <c r="G1165" s="184"/>
      <c r="H1165" s="133"/>
      <c r="J1165" s="128"/>
      <c r="M1165" s="120"/>
      <c r="N1165" s="149"/>
    </row>
    <row r="1166" spans="1:14" ht="9.9499999999999993" customHeight="1" x14ac:dyDescent="0.2">
      <c r="A1166" s="142"/>
      <c r="B1166" s="132"/>
      <c r="C1166" s="218"/>
      <c r="D1166" s="219"/>
      <c r="E1166" s="133"/>
      <c r="F1166" s="133"/>
      <c r="G1166" s="184"/>
      <c r="H1166" s="133"/>
      <c r="J1166" s="128"/>
      <c r="M1166" s="120"/>
      <c r="N1166" s="149"/>
    </row>
    <row r="1167" spans="1:14" ht="9.9499999999999993" customHeight="1" x14ac:dyDescent="0.2">
      <c r="A1167" s="142"/>
      <c r="B1167" s="132"/>
      <c r="C1167" s="218"/>
      <c r="D1167" s="219"/>
      <c r="E1167" s="133"/>
      <c r="F1167" s="133"/>
      <c r="G1167" s="184"/>
      <c r="H1167" s="133"/>
      <c r="J1167" s="128"/>
      <c r="M1167" s="120"/>
      <c r="N1167" s="149"/>
    </row>
    <row r="1168" spans="1:14" ht="9.9499999999999993" customHeight="1" x14ac:dyDescent="0.2">
      <c r="A1168" s="142"/>
      <c r="B1168" s="132"/>
      <c r="C1168" s="218"/>
      <c r="D1168" s="219"/>
      <c r="E1168" s="133"/>
      <c r="F1168" s="133"/>
      <c r="G1168" s="184"/>
      <c r="H1168" s="133"/>
      <c r="J1168" s="128"/>
      <c r="M1168" s="120"/>
      <c r="N1168" s="149"/>
    </row>
    <row r="1169" spans="1:14" ht="9.9499999999999993" customHeight="1" x14ac:dyDescent="0.2">
      <c r="A1169" s="142"/>
      <c r="B1169" s="132"/>
      <c r="C1169" s="218"/>
      <c r="D1169" s="219"/>
      <c r="E1169" s="133"/>
      <c r="F1169" s="133"/>
      <c r="G1169" s="184"/>
      <c r="H1169" s="133"/>
      <c r="J1169" s="128"/>
      <c r="M1169" s="120"/>
      <c r="N1169" s="149"/>
    </row>
    <row r="1170" spans="1:14" ht="9.9499999999999993" customHeight="1" x14ac:dyDescent="0.2">
      <c r="A1170" s="142"/>
      <c r="B1170" s="132"/>
      <c r="C1170" s="218"/>
      <c r="D1170" s="219"/>
      <c r="E1170" s="133"/>
      <c r="F1170" s="133"/>
      <c r="G1170" s="184"/>
      <c r="H1170" s="133"/>
      <c r="J1170" s="128"/>
      <c r="M1170" s="120"/>
      <c r="N1170" s="149"/>
    </row>
    <row r="1171" spans="1:14" ht="9.9499999999999993" customHeight="1" x14ac:dyDescent="0.2">
      <c r="A1171" s="142"/>
      <c r="B1171" s="132"/>
      <c r="C1171" s="218"/>
      <c r="D1171" s="219"/>
      <c r="E1171" s="133"/>
      <c r="F1171" s="133"/>
      <c r="G1171" s="184"/>
      <c r="H1171" s="133"/>
      <c r="J1171" s="128"/>
      <c r="M1171" s="120"/>
      <c r="N1171" s="149"/>
    </row>
    <row r="1172" spans="1:14" ht="9.9499999999999993" customHeight="1" x14ac:dyDescent="0.2">
      <c r="A1172" s="142"/>
      <c r="B1172" s="132"/>
      <c r="C1172" s="218"/>
      <c r="D1172" s="219"/>
      <c r="E1172" s="133"/>
      <c r="F1172" s="133"/>
      <c r="G1172" s="184"/>
      <c r="H1172" s="133"/>
      <c r="J1172" s="128"/>
      <c r="M1172" s="120"/>
      <c r="N1172" s="149"/>
    </row>
    <row r="1173" spans="1:14" ht="9.9499999999999993" customHeight="1" x14ac:dyDescent="0.2">
      <c r="A1173" s="142"/>
      <c r="B1173" s="132"/>
      <c r="C1173" s="218"/>
      <c r="D1173" s="219"/>
      <c r="E1173" s="133"/>
      <c r="F1173" s="133"/>
      <c r="G1173" s="184"/>
      <c r="H1173" s="133"/>
      <c r="J1173" s="128"/>
      <c r="M1173" s="120"/>
      <c r="N1173" s="149"/>
    </row>
    <row r="1174" spans="1:14" ht="9.9499999999999993" customHeight="1" x14ac:dyDescent="0.2">
      <c r="A1174" s="142"/>
      <c r="B1174" s="132"/>
      <c r="C1174" s="218"/>
      <c r="D1174" s="219"/>
      <c r="E1174" s="133"/>
      <c r="F1174" s="133"/>
      <c r="G1174" s="184"/>
      <c r="H1174" s="133"/>
      <c r="J1174" s="128"/>
      <c r="M1174" s="120"/>
      <c r="N1174" s="149"/>
    </row>
    <row r="1175" spans="1:14" ht="9.9499999999999993" customHeight="1" x14ac:dyDescent="0.2">
      <c r="A1175" s="142"/>
      <c r="B1175" s="132"/>
      <c r="C1175" s="218"/>
      <c r="D1175" s="219"/>
      <c r="E1175" s="133"/>
      <c r="F1175" s="133"/>
      <c r="G1175" s="184"/>
      <c r="H1175" s="133"/>
      <c r="J1175" s="128"/>
      <c r="M1175" s="120"/>
      <c r="N1175" s="149"/>
    </row>
    <row r="1176" spans="1:14" ht="9.9499999999999993" customHeight="1" x14ac:dyDescent="0.2">
      <c r="A1176" s="142"/>
      <c r="B1176" s="132"/>
      <c r="C1176" s="218"/>
      <c r="D1176" s="219"/>
      <c r="E1176" s="133"/>
      <c r="F1176" s="133"/>
      <c r="G1176" s="184"/>
      <c r="H1176" s="133"/>
      <c r="J1176" s="128"/>
      <c r="M1176" s="120"/>
      <c r="N1176" s="149"/>
    </row>
    <row r="1177" spans="1:14" ht="9.9499999999999993" customHeight="1" x14ac:dyDescent="0.2">
      <c r="A1177" s="142"/>
      <c r="B1177" s="132"/>
      <c r="C1177" s="218"/>
      <c r="D1177" s="219"/>
      <c r="E1177" s="133"/>
      <c r="F1177" s="133"/>
      <c r="G1177" s="184"/>
      <c r="H1177" s="133"/>
      <c r="J1177" s="128"/>
      <c r="M1177" s="120"/>
      <c r="N1177" s="149"/>
    </row>
    <row r="1178" spans="1:14" ht="9.9499999999999993" customHeight="1" x14ac:dyDescent="0.2">
      <c r="A1178" s="142"/>
      <c r="B1178" s="132"/>
      <c r="C1178" s="144"/>
      <c r="D1178" s="145"/>
      <c r="E1178" s="133"/>
      <c r="F1178" s="133"/>
      <c r="H1178" s="133"/>
      <c r="J1178" s="128"/>
      <c r="M1178" s="120"/>
      <c r="N1178" s="149"/>
    </row>
    <row r="1179" spans="1:14" ht="9.9499999999999993" customHeight="1" x14ac:dyDescent="0.2">
      <c r="A1179" s="142"/>
      <c r="B1179" s="132"/>
      <c r="C1179" s="144"/>
      <c r="D1179" s="145"/>
      <c r="E1179" s="133"/>
      <c r="F1179" s="133"/>
      <c r="H1179" s="133"/>
      <c r="J1179" s="128"/>
      <c r="M1179" s="120"/>
      <c r="N1179" s="149"/>
    </row>
    <row r="1180" spans="1:14" ht="9.9499999999999993" customHeight="1" x14ac:dyDescent="0.2">
      <c r="A1180" s="142"/>
      <c r="B1180" s="132"/>
      <c r="C1180" s="144"/>
      <c r="D1180" s="145"/>
      <c r="E1180" s="133"/>
      <c r="F1180" s="133"/>
      <c r="H1180" s="133"/>
      <c r="J1180" s="128"/>
      <c r="M1180" s="120"/>
      <c r="N1180" s="149"/>
    </row>
    <row r="1181" spans="1:14" ht="9.9499999999999993" customHeight="1" x14ac:dyDescent="0.2">
      <c r="A1181" s="142"/>
      <c r="B1181" s="132"/>
      <c r="C1181" s="144"/>
      <c r="D1181" s="145"/>
      <c r="E1181" s="133"/>
      <c r="F1181" s="133"/>
      <c r="H1181" s="133"/>
      <c r="J1181" s="128"/>
      <c r="M1181" s="120"/>
      <c r="N1181" s="149"/>
    </row>
    <row r="1182" spans="1:14" ht="9.9499999999999993" customHeight="1" x14ac:dyDescent="0.2">
      <c r="A1182" s="142"/>
      <c r="B1182" s="132"/>
      <c r="C1182" s="144"/>
      <c r="D1182" s="145"/>
      <c r="E1182" s="133"/>
      <c r="F1182" s="133"/>
      <c r="H1182" s="133"/>
      <c r="J1182" s="128"/>
      <c r="M1182" s="120"/>
      <c r="N1182" s="149"/>
    </row>
    <row r="1183" spans="1:14" ht="9.9499999999999993" customHeight="1" x14ac:dyDescent="0.2">
      <c r="A1183" s="142"/>
      <c r="B1183" s="132"/>
      <c r="C1183" s="144"/>
      <c r="D1183" s="145"/>
      <c r="E1183" s="133"/>
      <c r="F1183" s="133"/>
      <c r="H1183" s="133"/>
      <c r="J1183" s="128"/>
      <c r="M1183" s="120"/>
      <c r="N1183" s="149"/>
    </row>
    <row r="1184" spans="1:14" ht="9.9499999999999993" customHeight="1" x14ac:dyDescent="0.2">
      <c r="A1184" s="142"/>
      <c r="B1184" s="132"/>
      <c r="C1184" s="144"/>
      <c r="D1184" s="145"/>
      <c r="E1184" s="133"/>
      <c r="F1184" s="133"/>
      <c r="H1184" s="133"/>
      <c r="J1184" s="128"/>
      <c r="M1184" s="120"/>
      <c r="N1184" s="149"/>
    </row>
    <row r="1185" spans="1:14" ht="9.9499999999999993" customHeight="1" x14ac:dyDescent="0.2">
      <c r="A1185" s="142"/>
      <c r="B1185" s="132"/>
      <c r="C1185" s="144"/>
      <c r="D1185" s="145"/>
      <c r="E1185" s="133"/>
      <c r="F1185" s="133"/>
      <c r="H1185" s="133"/>
      <c r="J1185" s="128"/>
      <c r="M1185" s="120"/>
      <c r="N1185" s="149"/>
    </row>
    <row r="1186" spans="1:14" ht="9.9499999999999993" customHeight="1" x14ac:dyDescent="0.2">
      <c r="A1186" s="142"/>
      <c r="B1186" s="132"/>
      <c r="C1186" s="144"/>
      <c r="D1186" s="145"/>
      <c r="E1186" s="133"/>
      <c r="F1186" s="133"/>
      <c r="H1186" s="133"/>
      <c r="J1186" s="128"/>
      <c r="M1186" s="120"/>
      <c r="N1186" s="149"/>
    </row>
    <row r="1187" spans="1:14" ht="9.9499999999999993" customHeight="1" x14ac:dyDescent="0.2">
      <c r="A1187" s="142"/>
      <c r="B1187" s="132"/>
      <c r="C1187" s="144"/>
      <c r="D1187" s="145"/>
      <c r="E1187" s="133"/>
      <c r="F1187" s="133"/>
      <c r="H1187" s="133"/>
      <c r="J1187" s="128"/>
      <c r="M1187" s="120"/>
      <c r="N1187" s="149"/>
    </row>
    <row r="1188" spans="1:14" ht="9.9499999999999993" customHeight="1" x14ac:dyDescent="0.2">
      <c r="A1188" s="142"/>
      <c r="B1188" s="132"/>
      <c r="C1188" s="144"/>
      <c r="D1188" s="145"/>
      <c r="E1188" s="133"/>
      <c r="F1188" s="133"/>
      <c r="H1188" s="133"/>
      <c r="J1188" s="128"/>
      <c r="M1188" s="120"/>
      <c r="N1188" s="149"/>
    </row>
    <row r="1189" spans="1:14" ht="9.9499999999999993" customHeight="1" x14ac:dyDescent="0.2">
      <c r="A1189" s="142"/>
      <c r="B1189" s="132"/>
      <c r="C1189" s="144"/>
      <c r="D1189" s="145"/>
      <c r="E1189" s="133"/>
      <c r="F1189" s="133"/>
      <c r="H1189" s="133"/>
      <c r="J1189" s="128"/>
      <c r="M1189" s="120"/>
      <c r="N1189" s="149"/>
    </row>
    <row r="1190" spans="1:14" ht="9.9499999999999993" customHeight="1" x14ac:dyDescent="0.2">
      <c r="A1190" s="142"/>
      <c r="B1190" s="132"/>
      <c r="C1190" s="144"/>
      <c r="D1190" s="145"/>
      <c r="E1190" s="133"/>
      <c r="F1190" s="133"/>
      <c r="H1190" s="133"/>
      <c r="J1190" s="128"/>
      <c r="M1190" s="120"/>
      <c r="N1190" s="149"/>
    </row>
    <row r="1191" spans="1:14" ht="9.9499999999999993" customHeight="1" x14ac:dyDescent="0.2">
      <c r="A1191" s="142"/>
      <c r="B1191" s="132"/>
      <c r="C1191" s="144"/>
      <c r="D1191" s="145"/>
      <c r="E1191" s="133"/>
      <c r="F1191" s="133"/>
      <c r="H1191" s="133"/>
      <c r="J1191" s="128"/>
      <c r="M1191" s="120"/>
      <c r="N1191" s="149"/>
    </row>
    <row r="1192" spans="1:14" ht="9.9499999999999993" customHeight="1" x14ac:dyDescent="0.2">
      <c r="A1192" s="142"/>
      <c r="B1192" s="132"/>
      <c r="C1192" s="144"/>
      <c r="D1192" s="145"/>
      <c r="E1192" s="133"/>
      <c r="F1192" s="133"/>
      <c r="H1192" s="133"/>
      <c r="J1192" s="128"/>
      <c r="M1192" s="120"/>
      <c r="N1192" s="149"/>
    </row>
    <row r="1193" spans="1:14" ht="9.9499999999999993" customHeight="1" x14ac:dyDescent="0.2">
      <c r="A1193" s="142"/>
      <c r="B1193" s="132"/>
      <c r="C1193" s="144"/>
      <c r="D1193" s="145"/>
      <c r="E1193" s="133"/>
      <c r="F1193" s="133"/>
      <c r="H1193" s="133"/>
      <c r="J1193" s="128"/>
      <c r="M1193" s="120"/>
      <c r="N1193" s="149"/>
    </row>
    <row r="1194" spans="1:14" ht="9.9499999999999993" customHeight="1" x14ac:dyDescent="0.2">
      <c r="A1194" s="142"/>
      <c r="B1194" s="132"/>
      <c r="C1194" s="144"/>
      <c r="D1194" s="145"/>
      <c r="E1194" s="133"/>
      <c r="F1194" s="133"/>
      <c r="H1194" s="133"/>
      <c r="J1194" s="128"/>
      <c r="M1194" s="120"/>
      <c r="N1194" s="149"/>
    </row>
    <row r="1195" spans="1:14" ht="9.9499999999999993" customHeight="1" x14ac:dyDescent="0.2">
      <c r="A1195" s="142"/>
      <c r="B1195" s="132"/>
      <c r="C1195" s="144"/>
      <c r="D1195" s="145"/>
      <c r="E1195" s="133"/>
      <c r="F1195" s="133"/>
      <c r="H1195" s="133"/>
      <c r="J1195" s="128"/>
      <c r="M1195" s="120"/>
      <c r="N1195" s="149"/>
    </row>
    <row r="1196" spans="1:14" ht="9.9499999999999993" customHeight="1" x14ac:dyDescent="0.2">
      <c r="A1196" s="142"/>
      <c r="B1196" s="132"/>
      <c r="C1196" s="144"/>
      <c r="D1196" s="145"/>
      <c r="E1196" s="133"/>
      <c r="F1196" s="133"/>
      <c r="H1196" s="133"/>
      <c r="J1196" s="128"/>
      <c r="M1196" s="120"/>
      <c r="N1196" s="149"/>
    </row>
    <row r="1197" spans="1:14" ht="9.9499999999999993" customHeight="1" x14ac:dyDescent="0.2">
      <c r="A1197" s="142"/>
      <c r="B1197" s="132"/>
      <c r="C1197" s="144"/>
      <c r="D1197" s="145"/>
      <c r="E1197" s="133"/>
      <c r="F1197" s="133"/>
      <c r="H1197" s="133"/>
      <c r="J1197" s="128"/>
      <c r="M1197" s="120"/>
      <c r="N1197" s="149"/>
    </row>
    <row r="1198" spans="1:14" ht="9.9499999999999993" customHeight="1" x14ac:dyDescent="0.2">
      <c r="A1198" s="142"/>
      <c r="B1198" s="132"/>
      <c r="C1198" s="144"/>
      <c r="D1198" s="145"/>
      <c r="E1198" s="133"/>
      <c r="F1198" s="133"/>
      <c r="H1198" s="133"/>
      <c r="J1198" s="128"/>
      <c r="M1198" s="120"/>
      <c r="N1198" s="149"/>
    </row>
    <row r="1199" spans="1:14" ht="9.9499999999999993" customHeight="1" x14ac:dyDescent="0.2">
      <c r="A1199" s="142"/>
      <c r="B1199" s="132"/>
      <c r="C1199" s="144"/>
      <c r="D1199" s="145"/>
      <c r="E1199" s="133"/>
      <c r="F1199" s="133"/>
      <c r="H1199" s="133"/>
      <c r="J1199" s="128"/>
      <c r="M1199" s="120"/>
      <c r="N1199" s="149"/>
    </row>
    <row r="1200" spans="1:14" ht="9.9499999999999993" customHeight="1" x14ac:dyDescent="0.2">
      <c r="A1200" s="142"/>
      <c r="B1200" s="132"/>
      <c r="C1200" s="144"/>
      <c r="D1200" s="145"/>
      <c r="E1200" s="133"/>
      <c r="F1200" s="133"/>
      <c r="H1200" s="133"/>
      <c r="J1200" s="128"/>
      <c r="M1200" s="120"/>
      <c r="N1200" s="149"/>
    </row>
    <row r="1201" spans="1:14" ht="9.9499999999999993" customHeight="1" x14ac:dyDescent="0.2">
      <c r="A1201" s="142"/>
      <c r="B1201" s="132"/>
      <c r="C1201" s="144"/>
      <c r="D1201" s="145"/>
      <c r="E1201" s="133"/>
      <c r="F1201" s="133"/>
      <c r="H1201" s="133"/>
      <c r="J1201" s="128"/>
      <c r="M1201" s="120"/>
      <c r="N1201" s="149"/>
    </row>
    <row r="1202" spans="1:14" ht="9.9499999999999993" customHeight="1" x14ac:dyDescent="0.2">
      <c r="A1202" s="142"/>
      <c r="B1202" s="132"/>
      <c r="C1202" s="144"/>
      <c r="D1202" s="145"/>
      <c r="E1202" s="133"/>
      <c r="F1202" s="133"/>
      <c r="H1202" s="133"/>
      <c r="J1202" s="128"/>
      <c r="M1202" s="120"/>
      <c r="N1202" s="149"/>
    </row>
    <row r="1203" spans="1:14" ht="9.9499999999999993" customHeight="1" x14ac:dyDescent="0.2">
      <c r="A1203" s="142"/>
      <c r="B1203" s="132"/>
      <c r="C1203" s="144"/>
      <c r="D1203" s="145"/>
      <c r="E1203" s="133"/>
      <c r="F1203" s="133"/>
      <c r="H1203" s="133"/>
      <c r="J1203" s="128"/>
      <c r="M1203" s="120"/>
      <c r="N1203" s="149"/>
    </row>
    <row r="1204" spans="1:14" ht="9.9499999999999993" customHeight="1" x14ac:dyDescent="0.2">
      <c r="A1204" s="142"/>
      <c r="B1204" s="132"/>
      <c r="C1204" s="144"/>
      <c r="D1204" s="145"/>
      <c r="E1204" s="133"/>
      <c r="F1204" s="133"/>
      <c r="H1204" s="133"/>
      <c r="J1204" s="128"/>
      <c r="M1204" s="120"/>
      <c r="N1204" s="149"/>
    </row>
    <row r="1205" spans="1:14" ht="9.9499999999999993" customHeight="1" x14ac:dyDescent="0.2">
      <c r="A1205" s="142"/>
      <c r="B1205" s="132"/>
      <c r="C1205" s="144"/>
      <c r="D1205" s="145"/>
      <c r="E1205" s="133"/>
      <c r="F1205" s="133"/>
      <c r="H1205" s="133"/>
      <c r="J1205" s="128"/>
      <c r="M1205" s="120"/>
      <c r="N1205" s="149"/>
    </row>
    <row r="1206" spans="1:14" ht="9.9499999999999993" customHeight="1" x14ac:dyDescent="0.2">
      <c r="A1206" s="142"/>
      <c r="B1206" s="132"/>
      <c r="C1206" s="144"/>
      <c r="D1206" s="145"/>
      <c r="E1206" s="133"/>
      <c r="F1206" s="133"/>
      <c r="H1206" s="133"/>
      <c r="J1206" s="128"/>
      <c r="M1206" s="120"/>
      <c r="N1206" s="149"/>
    </row>
    <row r="1207" spans="1:14" ht="9.9499999999999993" customHeight="1" x14ac:dyDescent="0.2">
      <c r="A1207" s="142"/>
      <c r="B1207" s="132"/>
      <c r="C1207" s="144"/>
      <c r="D1207" s="145"/>
      <c r="E1207" s="133"/>
      <c r="F1207" s="133"/>
      <c r="H1207" s="133"/>
      <c r="J1207" s="128"/>
      <c r="M1207" s="120"/>
      <c r="N1207" s="149"/>
    </row>
    <row r="1208" spans="1:14" ht="9.9499999999999993" customHeight="1" x14ac:dyDescent="0.2">
      <c r="A1208" s="142"/>
      <c r="B1208" s="132"/>
      <c r="C1208" s="144"/>
      <c r="D1208" s="145"/>
      <c r="E1208" s="133"/>
      <c r="F1208" s="133"/>
      <c r="H1208" s="133"/>
      <c r="J1208" s="128"/>
      <c r="M1208" s="120"/>
      <c r="N1208" s="149"/>
    </row>
    <row r="1209" spans="1:14" ht="9.9499999999999993" customHeight="1" x14ac:dyDescent="0.2">
      <c r="A1209" s="142"/>
      <c r="B1209" s="132"/>
      <c r="C1209" s="144"/>
      <c r="D1209" s="145"/>
      <c r="E1209" s="133"/>
      <c r="F1209" s="133"/>
      <c r="H1209" s="133"/>
      <c r="J1209" s="128"/>
      <c r="M1209" s="120"/>
      <c r="N1209" s="149"/>
    </row>
    <row r="1210" spans="1:14" ht="9.9499999999999993" customHeight="1" x14ac:dyDescent="0.2">
      <c r="A1210" s="142"/>
      <c r="B1210" s="132"/>
      <c r="C1210" s="144"/>
      <c r="D1210" s="145"/>
      <c r="E1210" s="133"/>
      <c r="F1210" s="133"/>
      <c r="H1210" s="133"/>
      <c r="J1210" s="128"/>
      <c r="M1210" s="120"/>
      <c r="N1210" s="149"/>
    </row>
    <row r="1211" spans="1:14" ht="9.9499999999999993" customHeight="1" x14ac:dyDescent="0.2">
      <c r="A1211" s="142"/>
      <c r="B1211" s="132"/>
      <c r="C1211" s="144"/>
      <c r="D1211" s="145"/>
      <c r="E1211" s="133"/>
      <c r="F1211" s="133"/>
      <c r="H1211" s="133"/>
      <c r="J1211" s="128"/>
      <c r="M1211" s="120"/>
      <c r="N1211" s="149"/>
    </row>
    <row r="1212" spans="1:14" ht="9.9499999999999993" customHeight="1" x14ac:dyDescent="0.2">
      <c r="A1212" s="142"/>
      <c r="B1212" s="132"/>
      <c r="C1212" s="144"/>
      <c r="D1212" s="145"/>
      <c r="E1212" s="133"/>
      <c r="F1212" s="133"/>
      <c r="H1212" s="133"/>
      <c r="J1212" s="128"/>
      <c r="M1212" s="120"/>
      <c r="N1212" s="149"/>
    </row>
    <row r="1213" spans="1:14" ht="9.9499999999999993" customHeight="1" x14ac:dyDescent="0.2">
      <c r="A1213" s="142"/>
      <c r="B1213" s="132"/>
      <c r="C1213" s="144"/>
      <c r="D1213" s="145"/>
      <c r="E1213" s="133"/>
      <c r="F1213" s="133"/>
      <c r="H1213" s="133"/>
      <c r="J1213" s="128"/>
      <c r="M1213" s="120"/>
      <c r="N1213" s="149"/>
    </row>
    <row r="1214" spans="1:14" ht="9.9499999999999993" customHeight="1" x14ac:dyDescent="0.2">
      <c r="A1214" s="142"/>
      <c r="B1214" s="132"/>
      <c r="C1214" s="144"/>
      <c r="D1214" s="145"/>
      <c r="E1214" s="133"/>
      <c r="F1214" s="133"/>
      <c r="H1214" s="133"/>
      <c r="J1214" s="128"/>
      <c r="M1214" s="120"/>
      <c r="N1214" s="149"/>
    </row>
    <row r="1215" spans="1:14" ht="9.9499999999999993" customHeight="1" x14ac:dyDescent="0.2">
      <c r="A1215" s="142"/>
      <c r="B1215" s="132"/>
      <c r="C1215" s="144"/>
      <c r="D1215" s="145"/>
      <c r="E1215" s="133"/>
      <c r="F1215" s="133"/>
      <c r="H1215" s="133"/>
      <c r="J1215" s="128"/>
      <c r="M1215" s="120"/>
      <c r="N1215" s="149"/>
    </row>
    <row r="1216" spans="1:14" ht="9.9499999999999993" customHeight="1" x14ac:dyDescent="0.2">
      <c r="A1216" s="142"/>
      <c r="B1216" s="132"/>
      <c r="C1216" s="144"/>
      <c r="D1216" s="145"/>
      <c r="E1216" s="133"/>
      <c r="F1216" s="133"/>
      <c r="H1216" s="133"/>
      <c r="J1216" s="128"/>
      <c r="M1216" s="120"/>
      <c r="N1216" s="149"/>
    </row>
    <row r="1217" spans="1:14" ht="9.9499999999999993" customHeight="1" x14ac:dyDescent="0.2">
      <c r="A1217" s="142"/>
      <c r="B1217" s="132"/>
      <c r="C1217" s="144"/>
      <c r="D1217" s="145"/>
      <c r="E1217" s="133"/>
      <c r="F1217" s="133"/>
      <c r="H1217" s="133"/>
      <c r="J1217" s="128"/>
      <c r="M1217" s="120"/>
      <c r="N1217" s="149"/>
    </row>
    <row r="1218" spans="1:14" ht="9.9499999999999993" customHeight="1" x14ac:dyDescent="0.2">
      <c r="A1218" s="142"/>
      <c r="B1218" s="132"/>
      <c r="C1218" s="144"/>
      <c r="D1218" s="145"/>
      <c r="E1218" s="133"/>
      <c r="F1218" s="133"/>
      <c r="H1218" s="133"/>
      <c r="J1218" s="128"/>
      <c r="M1218" s="120"/>
      <c r="N1218" s="149"/>
    </row>
    <row r="1219" spans="1:14" ht="9.9499999999999993" customHeight="1" x14ac:dyDescent="0.2">
      <c r="A1219" s="142"/>
      <c r="B1219" s="132"/>
      <c r="C1219" s="144"/>
      <c r="D1219" s="145"/>
      <c r="E1219" s="133"/>
      <c r="F1219" s="133"/>
      <c r="H1219" s="133"/>
      <c r="J1219" s="128"/>
      <c r="M1219" s="120"/>
      <c r="N1219" s="149"/>
    </row>
    <row r="1220" spans="1:14" ht="9.9499999999999993" customHeight="1" x14ac:dyDescent="0.2">
      <c r="A1220" s="142"/>
      <c r="B1220" s="132"/>
      <c r="C1220" s="144"/>
      <c r="D1220" s="145"/>
      <c r="E1220" s="133"/>
      <c r="F1220" s="133"/>
      <c r="H1220" s="133"/>
      <c r="J1220" s="128"/>
      <c r="M1220" s="120"/>
      <c r="N1220" s="149"/>
    </row>
    <row r="1221" spans="1:14" ht="9.9499999999999993" customHeight="1" x14ac:dyDescent="0.2">
      <c r="A1221" s="142"/>
      <c r="B1221" s="132"/>
      <c r="C1221" s="144"/>
      <c r="D1221" s="145"/>
      <c r="E1221" s="133"/>
      <c r="F1221" s="133"/>
      <c r="H1221" s="133"/>
      <c r="J1221" s="128"/>
      <c r="M1221" s="120"/>
      <c r="N1221" s="149"/>
    </row>
    <row r="1222" spans="1:14" ht="9.9499999999999993" customHeight="1" x14ac:dyDescent="0.2">
      <c r="A1222" s="142"/>
      <c r="B1222" s="132"/>
      <c r="C1222" s="144"/>
      <c r="D1222" s="145"/>
      <c r="E1222" s="133"/>
      <c r="F1222" s="133"/>
      <c r="H1222" s="133"/>
      <c r="J1222" s="128"/>
      <c r="M1222" s="120"/>
      <c r="N1222" s="149"/>
    </row>
    <row r="1223" spans="1:14" ht="9.9499999999999993" customHeight="1" x14ac:dyDescent="0.2">
      <c r="A1223" s="142"/>
      <c r="B1223" s="132"/>
      <c r="C1223" s="144"/>
      <c r="D1223" s="145"/>
      <c r="E1223" s="133"/>
      <c r="F1223" s="133"/>
      <c r="H1223" s="133"/>
      <c r="J1223" s="128"/>
      <c r="M1223" s="120"/>
      <c r="N1223" s="149"/>
    </row>
    <row r="1224" spans="1:14" ht="9.9499999999999993" customHeight="1" x14ac:dyDescent="0.2">
      <c r="A1224" s="142"/>
      <c r="B1224" s="132"/>
      <c r="C1224" s="144"/>
      <c r="D1224" s="145"/>
      <c r="E1224" s="133"/>
      <c r="F1224" s="133"/>
      <c r="H1224" s="133"/>
      <c r="J1224" s="128"/>
      <c r="M1224" s="120"/>
      <c r="N1224" s="149"/>
    </row>
    <row r="1225" spans="1:14" ht="9.9499999999999993" customHeight="1" x14ac:dyDescent="0.2">
      <c r="A1225" s="142"/>
      <c r="B1225" s="132"/>
      <c r="C1225" s="144"/>
      <c r="D1225" s="145"/>
      <c r="E1225" s="133"/>
      <c r="F1225" s="133"/>
      <c r="H1225" s="133"/>
      <c r="J1225" s="128"/>
      <c r="M1225" s="120"/>
      <c r="N1225" s="149"/>
    </row>
    <row r="1226" spans="1:14" ht="9.9499999999999993" customHeight="1" x14ac:dyDescent="0.2">
      <c r="A1226" s="142"/>
      <c r="B1226" s="132"/>
      <c r="C1226" s="144"/>
      <c r="D1226" s="145"/>
      <c r="E1226" s="133"/>
      <c r="F1226" s="133"/>
      <c r="H1226" s="133"/>
      <c r="J1226" s="128"/>
      <c r="M1226" s="120"/>
      <c r="N1226" s="149"/>
    </row>
    <row r="1227" spans="1:14" ht="9.9499999999999993" customHeight="1" x14ac:dyDescent="0.2">
      <c r="A1227" s="142"/>
      <c r="B1227" s="132"/>
      <c r="C1227" s="144"/>
      <c r="D1227" s="145"/>
      <c r="E1227" s="133"/>
      <c r="F1227" s="133"/>
      <c r="H1227" s="133"/>
      <c r="J1227" s="128"/>
      <c r="M1227" s="120"/>
      <c r="N1227" s="149"/>
    </row>
    <row r="1228" spans="1:14" ht="9.9499999999999993" customHeight="1" x14ac:dyDescent="0.2">
      <c r="A1228" s="142"/>
      <c r="B1228" s="132"/>
      <c r="C1228" s="144"/>
      <c r="D1228" s="145"/>
      <c r="E1228" s="133"/>
      <c r="F1228" s="133"/>
      <c r="H1228" s="133"/>
      <c r="J1228" s="128"/>
      <c r="M1228" s="120"/>
      <c r="N1228" s="149"/>
    </row>
    <row r="1229" spans="1:14" ht="9.9499999999999993" customHeight="1" x14ac:dyDescent="0.2">
      <c r="A1229" s="142"/>
      <c r="B1229" s="132"/>
      <c r="C1229" s="144"/>
      <c r="D1229" s="145"/>
      <c r="E1229" s="133"/>
      <c r="F1229" s="133"/>
      <c r="H1229" s="133"/>
      <c r="J1229" s="128"/>
      <c r="M1229" s="120"/>
      <c r="N1229" s="149"/>
    </row>
    <row r="1230" spans="1:14" ht="9.9499999999999993" customHeight="1" x14ac:dyDescent="0.2">
      <c r="A1230" s="142"/>
      <c r="B1230" s="132"/>
      <c r="C1230" s="144"/>
      <c r="D1230" s="145"/>
      <c r="E1230" s="133"/>
      <c r="F1230" s="133"/>
      <c r="H1230" s="133"/>
      <c r="J1230" s="128"/>
      <c r="M1230" s="120"/>
      <c r="N1230" s="149"/>
    </row>
    <row r="1231" spans="1:14" ht="9.9499999999999993" customHeight="1" x14ac:dyDescent="0.2">
      <c r="A1231" s="142"/>
      <c r="B1231" s="132"/>
      <c r="C1231" s="144"/>
      <c r="D1231" s="145"/>
      <c r="E1231" s="133"/>
      <c r="F1231" s="133"/>
      <c r="H1231" s="133"/>
      <c r="J1231" s="128"/>
      <c r="M1231" s="120"/>
      <c r="N1231" s="149"/>
    </row>
    <row r="1232" spans="1:14" ht="9.9499999999999993" customHeight="1" x14ac:dyDescent="0.2">
      <c r="A1232" s="142"/>
      <c r="B1232" s="132"/>
      <c r="C1232" s="144"/>
      <c r="D1232" s="145"/>
      <c r="E1232" s="133"/>
      <c r="F1232" s="133"/>
      <c r="H1232" s="133"/>
      <c r="J1232" s="128"/>
      <c r="M1232" s="120"/>
      <c r="N1232" s="149"/>
    </row>
    <row r="1233" spans="1:14" ht="9.9499999999999993" customHeight="1" x14ac:dyDescent="0.2">
      <c r="A1233" s="142"/>
      <c r="B1233" s="132"/>
      <c r="C1233" s="144"/>
      <c r="D1233" s="145"/>
      <c r="E1233" s="133"/>
      <c r="F1233" s="133"/>
      <c r="H1233" s="133"/>
      <c r="J1233" s="128"/>
      <c r="M1233" s="120"/>
      <c r="N1233" s="149"/>
    </row>
    <row r="1234" spans="1:14" ht="9.9499999999999993" customHeight="1" x14ac:dyDescent="0.2">
      <c r="A1234" s="142"/>
      <c r="B1234" s="132"/>
      <c r="C1234" s="144"/>
      <c r="D1234" s="145"/>
      <c r="E1234" s="133"/>
      <c r="F1234" s="133"/>
      <c r="H1234" s="133"/>
      <c r="J1234" s="128"/>
      <c r="M1234" s="120"/>
      <c r="N1234" s="149"/>
    </row>
    <row r="1235" spans="1:14" ht="9.9499999999999993" customHeight="1" x14ac:dyDescent="0.2">
      <c r="A1235" s="142"/>
      <c r="B1235" s="132"/>
      <c r="C1235" s="144"/>
      <c r="D1235" s="145"/>
      <c r="E1235" s="133"/>
      <c r="F1235" s="133"/>
      <c r="H1235" s="133"/>
      <c r="J1235" s="128"/>
      <c r="M1235" s="120"/>
      <c r="N1235" s="149"/>
    </row>
    <row r="1236" spans="1:14" ht="9.9499999999999993" customHeight="1" x14ac:dyDescent="0.2">
      <c r="A1236" s="142"/>
      <c r="B1236" s="132"/>
      <c r="C1236" s="144"/>
      <c r="D1236" s="145"/>
      <c r="E1236" s="133"/>
      <c r="F1236" s="133"/>
      <c r="H1236" s="133"/>
      <c r="J1236" s="128"/>
      <c r="M1236" s="120"/>
      <c r="N1236" s="149"/>
    </row>
    <row r="1237" spans="1:14" ht="9.9499999999999993" customHeight="1" x14ac:dyDescent="0.2">
      <c r="A1237" s="142"/>
      <c r="B1237" s="132"/>
      <c r="C1237" s="144"/>
      <c r="D1237" s="145"/>
      <c r="E1237" s="133"/>
      <c r="F1237" s="133"/>
      <c r="H1237" s="133"/>
      <c r="J1237" s="128"/>
      <c r="M1237" s="120"/>
      <c r="N1237" s="149"/>
    </row>
    <row r="1238" spans="1:14" ht="9.9499999999999993" customHeight="1" x14ac:dyDescent="0.2">
      <c r="A1238" s="142"/>
      <c r="B1238" s="132"/>
      <c r="C1238" s="144"/>
      <c r="D1238" s="145"/>
      <c r="E1238" s="133"/>
      <c r="F1238" s="133"/>
      <c r="H1238" s="133"/>
      <c r="J1238" s="128"/>
      <c r="M1238" s="120"/>
      <c r="N1238" s="149"/>
    </row>
    <row r="1239" spans="1:14" ht="9.9499999999999993" customHeight="1" x14ac:dyDescent="0.2">
      <c r="A1239" s="142"/>
      <c r="B1239" s="132"/>
      <c r="C1239" s="144"/>
      <c r="D1239" s="145"/>
      <c r="E1239" s="133"/>
      <c r="F1239" s="133"/>
      <c r="H1239" s="133"/>
      <c r="J1239" s="128"/>
      <c r="M1239" s="120"/>
      <c r="N1239" s="149"/>
    </row>
    <row r="1240" spans="1:14" ht="9.9499999999999993" customHeight="1" x14ac:dyDescent="0.2">
      <c r="A1240" s="142"/>
      <c r="B1240" s="132"/>
      <c r="C1240" s="144"/>
      <c r="D1240" s="145"/>
      <c r="E1240" s="133"/>
      <c r="F1240" s="133"/>
      <c r="H1240" s="133"/>
      <c r="J1240" s="128"/>
      <c r="M1240" s="120"/>
      <c r="N1240" s="149"/>
    </row>
    <row r="1241" spans="1:14" ht="9.9499999999999993" customHeight="1" x14ac:dyDescent="0.2">
      <c r="A1241" s="142"/>
      <c r="B1241" s="132"/>
      <c r="C1241" s="144"/>
      <c r="D1241" s="145"/>
      <c r="E1241" s="133"/>
      <c r="F1241" s="133"/>
      <c r="H1241" s="133"/>
      <c r="J1241" s="128"/>
      <c r="M1241" s="120"/>
      <c r="N1241" s="149"/>
    </row>
    <row r="1242" spans="1:14" ht="9.9499999999999993" customHeight="1" x14ac:dyDescent="0.2">
      <c r="A1242" s="142"/>
      <c r="B1242" s="132"/>
      <c r="C1242" s="144"/>
      <c r="D1242" s="145"/>
      <c r="E1242" s="133"/>
      <c r="F1242" s="133"/>
      <c r="H1242" s="133"/>
      <c r="J1242" s="128"/>
      <c r="M1242" s="120"/>
      <c r="N1242" s="149"/>
    </row>
    <row r="1243" spans="1:14" ht="9.9499999999999993" customHeight="1" x14ac:dyDescent="0.2">
      <c r="A1243" s="142"/>
      <c r="B1243" s="132"/>
      <c r="C1243" s="144"/>
      <c r="D1243" s="145"/>
      <c r="E1243" s="133"/>
      <c r="F1243" s="133"/>
      <c r="H1243" s="133"/>
      <c r="J1243" s="128"/>
      <c r="M1243" s="120"/>
      <c r="N1243" s="149"/>
    </row>
    <row r="1244" spans="1:14" ht="9.9499999999999993" customHeight="1" x14ac:dyDescent="0.2">
      <c r="A1244" s="142"/>
      <c r="B1244" s="132"/>
      <c r="C1244" s="144"/>
      <c r="D1244" s="145"/>
      <c r="E1244" s="133"/>
      <c r="F1244" s="133"/>
      <c r="H1244" s="133"/>
      <c r="J1244" s="128"/>
      <c r="M1244" s="120"/>
      <c r="N1244" s="149"/>
    </row>
    <row r="1245" spans="1:14" ht="9.9499999999999993" customHeight="1" x14ac:dyDescent="0.2">
      <c r="A1245" s="142"/>
      <c r="B1245" s="132"/>
      <c r="C1245" s="144"/>
      <c r="D1245" s="145"/>
      <c r="E1245" s="133"/>
      <c r="F1245" s="133"/>
      <c r="H1245" s="133"/>
      <c r="J1245" s="128"/>
      <c r="M1245" s="120"/>
      <c r="N1245" s="149"/>
    </row>
    <row r="1246" spans="1:14" ht="9.9499999999999993" customHeight="1" x14ac:dyDescent="0.2">
      <c r="A1246" s="142"/>
      <c r="B1246" s="132"/>
      <c r="C1246" s="144"/>
      <c r="D1246" s="145"/>
      <c r="E1246" s="133"/>
      <c r="F1246" s="133"/>
      <c r="H1246" s="133"/>
      <c r="J1246" s="128"/>
      <c r="M1246" s="120"/>
      <c r="N1246" s="149"/>
    </row>
    <row r="1247" spans="1:14" ht="9.9499999999999993" customHeight="1" x14ac:dyDescent="0.2">
      <c r="A1247" s="142"/>
      <c r="B1247" s="132"/>
      <c r="C1247" s="144"/>
      <c r="D1247" s="145"/>
      <c r="E1247" s="133"/>
      <c r="F1247" s="133"/>
      <c r="H1247" s="133"/>
      <c r="J1247" s="128"/>
      <c r="M1247" s="120"/>
      <c r="N1247" s="149"/>
    </row>
    <row r="1248" spans="1:14" ht="9.9499999999999993" customHeight="1" x14ac:dyDescent="0.2">
      <c r="A1248" s="142"/>
      <c r="B1248" s="132"/>
      <c r="C1248" s="144"/>
      <c r="D1248" s="145"/>
      <c r="E1248" s="133"/>
      <c r="F1248" s="133"/>
      <c r="H1248" s="133"/>
      <c r="J1248" s="128"/>
      <c r="M1248" s="120"/>
      <c r="N1248" s="149"/>
    </row>
    <row r="1249" spans="1:14" ht="9.9499999999999993" customHeight="1" x14ac:dyDescent="0.2">
      <c r="A1249" s="142"/>
      <c r="B1249" s="132"/>
      <c r="C1249" s="144"/>
      <c r="D1249" s="145"/>
      <c r="E1249" s="133"/>
      <c r="F1249" s="133"/>
      <c r="H1249" s="133"/>
      <c r="J1249" s="128"/>
      <c r="M1249" s="120"/>
      <c r="N1249" s="149"/>
    </row>
    <row r="1250" spans="1:14" ht="9.9499999999999993" customHeight="1" x14ac:dyDescent="0.2">
      <c r="A1250" s="142"/>
      <c r="B1250" s="132"/>
      <c r="C1250" s="144"/>
      <c r="D1250" s="145"/>
      <c r="E1250" s="133"/>
      <c r="F1250" s="133"/>
      <c r="H1250" s="133"/>
      <c r="J1250" s="128"/>
      <c r="M1250" s="120"/>
      <c r="N1250" s="149"/>
    </row>
    <row r="1251" spans="1:14" ht="9.9499999999999993" customHeight="1" x14ac:dyDescent="0.2">
      <c r="A1251" s="142"/>
      <c r="B1251" s="132"/>
      <c r="C1251" s="144"/>
      <c r="D1251" s="145"/>
      <c r="E1251" s="133"/>
      <c r="F1251" s="133"/>
      <c r="H1251" s="133"/>
      <c r="J1251" s="128"/>
      <c r="M1251" s="120"/>
      <c r="N1251" s="149"/>
    </row>
    <row r="1252" spans="1:14" ht="9.9499999999999993" customHeight="1" x14ac:dyDescent="0.2">
      <c r="A1252" s="142"/>
      <c r="B1252" s="132"/>
      <c r="C1252" s="144"/>
      <c r="D1252" s="145"/>
      <c r="E1252" s="133"/>
      <c r="F1252" s="133"/>
      <c r="H1252" s="133"/>
      <c r="J1252" s="128"/>
      <c r="M1252" s="120"/>
      <c r="N1252" s="149"/>
    </row>
    <row r="1253" spans="1:14" ht="9.9499999999999993" customHeight="1" x14ac:dyDescent="0.2">
      <c r="A1253" s="142"/>
      <c r="B1253" s="132"/>
      <c r="C1253" s="144"/>
      <c r="D1253" s="145"/>
      <c r="E1253" s="133"/>
      <c r="F1253" s="133"/>
      <c r="H1253" s="133"/>
      <c r="J1253" s="128"/>
      <c r="M1253" s="120"/>
      <c r="N1253" s="149"/>
    </row>
    <row r="1254" spans="1:14" ht="9.9499999999999993" customHeight="1" x14ac:dyDescent="0.2">
      <c r="A1254" s="142"/>
      <c r="B1254" s="132"/>
      <c r="C1254" s="144"/>
      <c r="D1254" s="145"/>
      <c r="E1254" s="133"/>
      <c r="F1254" s="133"/>
      <c r="H1254" s="133"/>
      <c r="J1254" s="128"/>
      <c r="M1254" s="120"/>
      <c r="N1254" s="149"/>
    </row>
    <row r="1255" spans="1:14" ht="9.9499999999999993" customHeight="1" x14ac:dyDescent="0.2">
      <c r="A1255" s="142"/>
      <c r="B1255" s="132"/>
      <c r="C1255" s="144"/>
      <c r="D1255" s="145"/>
      <c r="E1255" s="133"/>
      <c r="F1255" s="133"/>
      <c r="H1255" s="133"/>
      <c r="J1255" s="128"/>
      <c r="M1255" s="120"/>
      <c r="N1255" s="149"/>
    </row>
    <row r="1256" spans="1:14" ht="9.9499999999999993" customHeight="1" x14ac:dyDescent="0.2">
      <c r="A1256" s="142"/>
      <c r="B1256" s="132"/>
      <c r="C1256" s="144"/>
      <c r="D1256" s="145"/>
      <c r="E1256" s="133"/>
      <c r="F1256" s="133"/>
      <c r="H1256" s="133"/>
      <c r="J1256" s="128"/>
      <c r="M1256" s="120"/>
      <c r="N1256" s="149"/>
    </row>
    <row r="1257" spans="1:14" ht="9.9499999999999993" customHeight="1" x14ac:dyDescent="0.2">
      <c r="A1257" s="142"/>
      <c r="B1257" s="132"/>
      <c r="C1257" s="144"/>
      <c r="D1257" s="145"/>
      <c r="E1257" s="133"/>
      <c r="F1257" s="133"/>
      <c r="H1257" s="133"/>
      <c r="J1257" s="128"/>
      <c r="M1257" s="120"/>
      <c r="N1257" s="149"/>
    </row>
    <row r="1258" spans="1:14" ht="9.9499999999999993" customHeight="1" x14ac:dyDescent="0.2">
      <c r="A1258" s="142"/>
      <c r="B1258" s="132"/>
      <c r="C1258" s="144"/>
      <c r="D1258" s="145"/>
      <c r="E1258" s="133"/>
      <c r="F1258" s="133"/>
      <c r="H1258" s="133"/>
      <c r="J1258" s="128"/>
      <c r="M1258" s="120"/>
      <c r="N1258" s="149"/>
    </row>
    <row r="1259" spans="1:14" ht="9.9499999999999993" customHeight="1" x14ac:dyDescent="0.2">
      <c r="A1259" s="142"/>
      <c r="B1259" s="132"/>
      <c r="C1259" s="144"/>
      <c r="D1259" s="145"/>
      <c r="E1259" s="133"/>
      <c r="F1259" s="133"/>
      <c r="H1259" s="133"/>
      <c r="J1259" s="128"/>
      <c r="M1259" s="120"/>
      <c r="N1259" s="149"/>
    </row>
    <row r="1260" spans="1:14" ht="9.9499999999999993" customHeight="1" x14ac:dyDescent="0.2">
      <c r="A1260" s="142"/>
      <c r="B1260" s="132"/>
      <c r="C1260" s="144"/>
      <c r="D1260" s="145"/>
      <c r="E1260" s="133"/>
      <c r="F1260" s="133"/>
      <c r="H1260" s="133"/>
      <c r="J1260" s="128"/>
      <c r="M1260" s="120"/>
      <c r="N1260" s="149"/>
    </row>
    <row r="1261" spans="1:14" ht="9.9499999999999993" customHeight="1" x14ac:dyDescent="0.2">
      <c r="A1261" s="142"/>
      <c r="B1261" s="132"/>
      <c r="C1261" s="144"/>
      <c r="D1261" s="145"/>
      <c r="E1261" s="133"/>
      <c r="F1261" s="133"/>
      <c r="H1261" s="133"/>
      <c r="J1261" s="128"/>
      <c r="M1261" s="120"/>
      <c r="N1261" s="149"/>
    </row>
    <row r="1262" spans="1:14" ht="9.9499999999999993" customHeight="1" x14ac:dyDescent="0.2">
      <c r="A1262" s="142"/>
      <c r="B1262" s="132"/>
      <c r="C1262" s="144"/>
      <c r="D1262" s="145"/>
      <c r="E1262" s="133"/>
      <c r="F1262" s="133"/>
      <c r="H1262" s="133"/>
      <c r="J1262" s="128"/>
      <c r="M1262" s="120"/>
      <c r="N1262" s="149"/>
    </row>
    <row r="1263" spans="1:14" ht="9.9499999999999993" customHeight="1" x14ac:dyDescent="0.2">
      <c r="A1263" s="142"/>
      <c r="B1263" s="132"/>
      <c r="C1263" s="144"/>
      <c r="D1263" s="145"/>
      <c r="E1263" s="133"/>
      <c r="F1263" s="133"/>
      <c r="H1263" s="133"/>
      <c r="J1263" s="128"/>
      <c r="M1263" s="120"/>
      <c r="N1263" s="149"/>
    </row>
    <row r="1264" spans="1:14" ht="9.9499999999999993" customHeight="1" x14ac:dyDescent="0.2">
      <c r="A1264" s="142"/>
      <c r="B1264" s="132"/>
      <c r="C1264" s="144"/>
      <c r="D1264" s="145"/>
      <c r="E1264" s="133"/>
      <c r="F1264" s="133"/>
      <c r="H1264" s="133"/>
      <c r="J1264" s="128"/>
      <c r="M1264" s="120"/>
      <c r="N1264" s="149"/>
    </row>
    <row r="1265" spans="1:14" ht="9.9499999999999993" customHeight="1" x14ac:dyDescent="0.2">
      <c r="A1265" s="142"/>
      <c r="B1265" s="132"/>
      <c r="C1265" s="144"/>
      <c r="D1265" s="145"/>
      <c r="E1265" s="133"/>
      <c r="F1265" s="133"/>
      <c r="H1265" s="133"/>
      <c r="J1265" s="128"/>
      <c r="M1265" s="120"/>
      <c r="N1265" s="149"/>
    </row>
    <row r="1266" spans="1:14" ht="9.9499999999999993" customHeight="1" x14ac:dyDescent="0.2">
      <c r="A1266" s="142"/>
      <c r="B1266" s="132"/>
      <c r="C1266" s="144"/>
      <c r="D1266" s="145"/>
      <c r="E1266" s="133"/>
      <c r="F1266" s="133"/>
      <c r="H1266" s="133"/>
      <c r="J1266" s="128"/>
      <c r="M1266" s="120"/>
      <c r="N1266" s="149"/>
    </row>
    <row r="1267" spans="1:14" ht="9.9499999999999993" customHeight="1" x14ac:dyDescent="0.2">
      <c r="A1267" s="142"/>
      <c r="B1267" s="132"/>
      <c r="C1267" s="144"/>
      <c r="D1267" s="145"/>
      <c r="E1267" s="133"/>
      <c r="F1267" s="133"/>
      <c r="H1267" s="133"/>
      <c r="J1267" s="128"/>
      <c r="M1267" s="120"/>
      <c r="N1267" s="149"/>
    </row>
    <row r="1268" spans="1:14" ht="9.9499999999999993" customHeight="1" x14ac:dyDescent="0.2">
      <c r="A1268" s="142"/>
      <c r="B1268" s="132"/>
      <c r="C1268" s="144"/>
      <c r="D1268" s="145"/>
      <c r="E1268" s="133"/>
      <c r="F1268" s="133"/>
      <c r="H1268" s="133"/>
      <c r="J1268" s="128"/>
      <c r="M1268" s="120"/>
      <c r="N1268" s="149"/>
    </row>
    <row r="1269" spans="1:14" ht="9.9499999999999993" customHeight="1" x14ac:dyDescent="0.2">
      <c r="A1269" s="142"/>
      <c r="B1269" s="132"/>
      <c r="C1269" s="144"/>
      <c r="D1269" s="145"/>
      <c r="E1269" s="133"/>
      <c r="F1269" s="133"/>
      <c r="H1269" s="133"/>
      <c r="J1269" s="128"/>
      <c r="M1269" s="120"/>
      <c r="N1269" s="149"/>
    </row>
    <row r="1270" spans="1:14" ht="9.9499999999999993" customHeight="1" x14ac:dyDescent="0.2">
      <c r="A1270" s="142"/>
      <c r="B1270" s="132"/>
      <c r="C1270" s="144"/>
      <c r="D1270" s="145"/>
      <c r="E1270" s="133"/>
      <c r="F1270" s="133"/>
      <c r="H1270" s="133"/>
      <c r="J1270" s="128"/>
      <c r="M1270" s="120"/>
      <c r="N1270" s="149"/>
    </row>
    <row r="1271" spans="1:14" ht="9.9499999999999993" customHeight="1" x14ac:dyDescent="0.2">
      <c r="A1271" s="142"/>
      <c r="B1271" s="132"/>
      <c r="C1271" s="144"/>
      <c r="D1271" s="145"/>
      <c r="E1271" s="133"/>
      <c r="F1271" s="133"/>
      <c r="H1271" s="133"/>
      <c r="J1271" s="128"/>
      <c r="M1271" s="120"/>
      <c r="N1271" s="149"/>
    </row>
    <row r="1272" spans="1:14" ht="9.9499999999999993" customHeight="1" x14ac:dyDescent="0.2">
      <c r="A1272" s="142"/>
      <c r="B1272" s="132"/>
      <c r="C1272" s="144"/>
      <c r="D1272" s="145"/>
      <c r="E1272" s="133"/>
      <c r="F1272" s="133"/>
      <c r="H1272" s="133"/>
      <c r="J1272" s="128"/>
      <c r="M1272" s="120"/>
      <c r="N1272" s="149"/>
    </row>
    <row r="1273" spans="1:14" ht="9.9499999999999993" customHeight="1" x14ac:dyDescent="0.2">
      <c r="A1273" s="142"/>
      <c r="B1273" s="132"/>
      <c r="C1273" s="144"/>
      <c r="D1273" s="145"/>
      <c r="E1273" s="133"/>
      <c r="F1273" s="133"/>
      <c r="H1273" s="133"/>
      <c r="J1273" s="128"/>
      <c r="M1273" s="120"/>
      <c r="N1273" s="149"/>
    </row>
    <row r="1274" spans="1:14" ht="9.9499999999999993" customHeight="1" x14ac:dyDescent="0.2">
      <c r="A1274" s="142"/>
      <c r="B1274" s="132"/>
      <c r="C1274" s="144"/>
      <c r="D1274" s="145"/>
      <c r="E1274" s="133"/>
      <c r="F1274" s="133"/>
      <c r="H1274" s="133"/>
      <c r="J1274" s="128"/>
      <c r="M1274" s="120"/>
      <c r="N1274" s="149"/>
    </row>
    <row r="1275" spans="1:14" ht="9.9499999999999993" customHeight="1" x14ac:dyDescent="0.2">
      <c r="A1275" s="142"/>
      <c r="B1275" s="132"/>
      <c r="C1275" s="144"/>
      <c r="D1275" s="145"/>
      <c r="E1275" s="133"/>
      <c r="F1275" s="133"/>
      <c r="H1275" s="133"/>
      <c r="J1275" s="128"/>
      <c r="M1275" s="120"/>
      <c r="N1275" s="149"/>
    </row>
    <row r="1276" spans="1:14" ht="9.9499999999999993" customHeight="1" x14ac:dyDescent="0.2">
      <c r="A1276" s="142"/>
      <c r="B1276" s="132"/>
      <c r="C1276" s="144"/>
      <c r="D1276" s="145"/>
      <c r="E1276" s="133"/>
      <c r="F1276" s="133"/>
      <c r="H1276" s="133"/>
      <c r="J1276" s="128"/>
      <c r="M1276" s="120"/>
      <c r="N1276" s="149"/>
    </row>
    <row r="1277" spans="1:14" ht="9.9499999999999993" customHeight="1" x14ac:dyDescent="0.2">
      <c r="A1277" s="142"/>
      <c r="B1277" s="132"/>
      <c r="C1277" s="144"/>
      <c r="D1277" s="145"/>
      <c r="E1277" s="133"/>
      <c r="F1277" s="133"/>
      <c r="H1277" s="133"/>
      <c r="J1277" s="128"/>
      <c r="M1277" s="120"/>
      <c r="N1277" s="149"/>
    </row>
    <row r="1278" spans="1:14" ht="9.9499999999999993" customHeight="1" x14ac:dyDescent="0.2">
      <c r="A1278" s="142"/>
      <c r="B1278" s="132"/>
      <c r="C1278" s="144"/>
      <c r="D1278" s="145"/>
      <c r="E1278" s="133"/>
      <c r="F1278" s="133"/>
      <c r="H1278" s="133"/>
      <c r="J1278" s="128"/>
      <c r="M1278" s="120"/>
      <c r="N1278" s="149"/>
    </row>
    <row r="1279" spans="1:14" ht="9.9499999999999993" customHeight="1" x14ac:dyDescent="0.2">
      <c r="A1279" s="142"/>
      <c r="B1279" s="132"/>
      <c r="C1279" s="144"/>
      <c r="D1279" s="145"/>
      <c r="E1279" s="133"/>
      <c r="F1279" s="133"/>
      <c r="H1279" s="133"/>
      <c r="J1279" s="128"/>
      <c r="M1279" s="120"/>
      <c r="N1279" s="149"/>
    </row>
    <row r="1280" spans="1:14" ht="9.9499999999999993" customHeight="1" x14ac:dyDescent="0.2">
      <c r="A1280" s="142"/>
      <c r="B1280" s="132"/>
      <c r="C1280" s="144"/>
      <c r="D1280" s="145"/>
      <c r="E1280" s="133"/>
      <c r="F1280" s="133"/>
      <c r="H1280" s="133"/>
      <c r="J1280" s="128"/>
      <c r="M1280" s="120"/>
      <c r="N1280" s="149"/>
    </row>
    <row r="1281" spans="1:14" ht="9.9499999999999993" customHeight="1" x14ac:dyDescent="0.2">
      <c r="A1281" s="142"/>
      <c r="B1281" s="132"/>
      <c r="C1281" s="144"/>
      <c r="D1281" s="145"/>
      <c r="E1281" s="133"/>
      <c r="F1281" s="133"/>
      <c r="H1281" s="133"/>
      <c r="J1281" s="128"/>
      <c r="M1281" s="120"/>
      <c r="N1281" s="149"/>
    </row>
    <row r="1282" spans="1:14" ht="9.9499999999999993" customHeight="1" x14ac:dyDescent="0.2">
      <c r="A1282" s="142"/>
      <c r="B1282" s="132"/>
      <c r="C1282" s="144"/>
      <c r="D1282" s="145"/>
      <c r="E1282" s="133"/>
      <c r="F1282" s="133"/>
      <c r="H1282" s="133"/>
      <c r="J1282" s="128"/>
      <c r="M1282" s="120"/>
      <c r="N1282" s="149"/>
    </row>
    <row r="1283" spans="1:14" ht="9.9499999999999993" customHeight="1" x14ac:dyDescent="0.2">
      <c r="A1283" s="142"/>
      <c r="B1283" s="132"/>
      <c r="C1283" s="144"/>
      <c r="D1283" s="145"/>
      <c r="E1283" s="133"/>
      <c r="F1283" s="133"/>
      <c r="H1283" s="133"/>
      <c r="J1283" s="128"/>
      <c r="M1283" s="120"/>
      <c r="N1283" s="149"/>
    </row>
    <row r="1284" spans="1:14" ht="9.9499999999999993" customHeight="1" x14ac:dyDescent="0.2">
      <c r="A1284" s="142"/>
      <c r="B1284" s="132"/>
      <c r="C1284" s="144"/>
      <c r="D1284" s="145"/>
      <c r="E1284" s="133"/>
      <c r="F1284" s="133"/>
      <c r="H1284" s="133"/>
      <c r="J1284" s="128"/>
      <c r="M1284" s="120"/>
      <c r="N1284" s="149"/>
    </row>
    <row r="1285" spans="1:14" ht="9.9499999999999993" customHeight="1" x14ac:dyDescent="0.2">
      <c r="A1285" s="142"/>
      <c r="B1285" s="132"/>
      <c r="C1285" s="144"/>
      <c r="D1285" s="145"/>
      <c r="E1285" s="133"/>
      <c r="F1285" s="133"/>
      <c r="H1285" s="133"/>
      <c r="J1285" s="128"/>
      <c r="M1285" s="120"/>
      <c r="N1285" s="149"/>
    </row>
    <row r="1286" spans="1:14" ht="9.9499999999999993" customHeight="1" x14ac:dyDescent="0.2">
      <c r="A1286" s="142"/>
      <c r="B1286" s="132"/>
      <c r="C1286" s="144"/>
      <c r="D1286" s="145"/>
      <c r="E1286" s="133"/>
      <c r="F1286" s="133"/>
      <c r="H1286" s="133"/>
      <c r="J1286" s="128"/>
      <c r="M1286" s="120"/>
      <c r="N1286" s="149"/>
    </row>
    <row r="1287" spans="1:14" ht="9.9499999999999993" customHeight="1" x14ac:dyDescent="0.2">
      <c r="A1287" s="142"/>
      <c r="B1287" s="132"/>
      <c r="C1287" s="144"/>
      <c r="D1287" s="145"/>
      <c r="E1287" s="133"/>
      <c r="F1287" s="133"/>
      <c r="H1287" s="133"/>
      <c r="J1287" s="128"/>
      <c r="M1287" s="120"/>
      <c r="N1287" s="149"/>
    </row>
    <row r="1288" spans="1:14" ht="9.9499999999999993" customHeight="1" x14ac:dyDescent="0.2">
      <c r="A1288" s="142"/>
      <c r="B1288" s="132"/>
      <c r="C1288" s="144"/>
      <c r="D1288" s="145"/>
      <c r="E1288" s="133"/>
      <c r="F1288" s="133"/>
      <c r="H1288" s="133"/>
      <c r="J1288" s="128"/>
      <c r="M1288" s="120"/>
      <c r="N1288" s="149"/>
    </row>
    <row r="1289" spans="1:14" ht="9.9499999999999993" customHeight="1" x14ac:dyDescent="0.2">
      <c r="A1289" s="142"/>
      <c r="B1289" s="132"/>
      <c r="C1289" s="144"/>
      <c r="D1289" s="145"/>
      <c r="E1289" s="133"/>
      <c r="F1289" s="133"/>
      <c r="H1289" s="133"/>
      <c r="J1289" s="128"/>
      <c r="M1289" s="120"/>
      <c r="N1289" s="149"/>
    </row>
    <row r="1290" spans="1:14" ht="9.9499999999999993" customHeight="1" x14ac:dyDescent="0.2">
      <c r="A1290" s="142"/>
      <c r="B1290" s="132"/>
      <c r="C1290" s="144"/>
      <c r="D1290" s="145"/>
      <c r="E1290" s="133"/>
      <c r="F1290" s="133"/>
      <c r="H1290" s="133"/>
      <c r="J1290" s="128"/>
      <c r="M1290" s="120"/>
      <c r="N1290" s="149"/>
    </row>
    <row r="1291" spans="1:14" ht="9.9499999999999993" customHeight="1" x14ac:dyDescent="0.2">
      <c r="A1291" s="142"/>
      <c r="B1291" s="132"/>
      <c r="C1291" s="144"/>
      <c r="D1291" s="145"/>
      <c r="E1291" s="133"/>
      <c r="F1291" s="133"/>
      <c r="H1291" s="133"/>
      <c r="J1291" s="128"/>
      <c r="M1291" s="120"/>
      <c r="N1291" s="149"/>
    </row>
    <row r="1292" spans="1:14" ht="9.9499999999999993" customHeight="1" x14ac:dyDescent="0.2">
      <c r="A1292" s="142"/>
      <c r="B1292" s="132"/>
      <c r="C1292" s="144"/>
      <c r="D1292" s="145"/>
      <c r="E1292" s="133"/>
      <c r="F1292" s="133"/>
      <c r="H1292" s="133"/>
      <c r="J1292" s="128"/>
      <c r="M1292" s="120"/>
      <c r="N1292" s="149"/>
    </row>
    <row r="1293" spans="1:14" ht="9.9499999999999993" customHeight="1" x14ac:dyDescent="0.2">
      <c r="A1293" s="142"/>
      <c r="B1293" s="132"/>
      <c r="C1293" s="144"/>
      <c r="D1293" s="145"/>
      <c r="E1293" s="133"/>
      <c r="F1293" s="133"/>
      <c r="H1293" s="133"/>
      <c r="J1293" s="128"/>
      <c r="M1293" s="120"/>
      <c r="N1293" s="149"/>
    </row>
    <row r="1294" spans="1:14" ht="9.9499999999999993" customHeight="1" x14ac:dyDescent="0.2">
      <c r="A1294" s="142"/>
      <c r="B1294" s="132"/>
      <c r="C1294" s="144"/>
      <c r="D1294" s="145"/>
      <c r="E1294" s="133"/>
      <c r="F1294" s="133"/>
      <c r="H1294" s="133"/>
      <c r="J1294" s="128"/>
      <c r="M1294" s="120"/>
      <c r="N1294" s="149"/>
    </row>
    <row r="1295" spans="1:14" ht="9.9499999999999993" customHeight="1" x14ac:dyDescent="0.2">
      <c r="A1295" s="142"/>
      <c r="B1295" s="132"/>
      <c r="C1295" s="144"/>
      <c r="D1295" s="145"/>
      <c r="E1295" s="133"/>
      <c r="F1295" s="133"/>
      <c r="H1295" s="133"/>
      <c r="J1295" s="128"/>
      <c r="M1295" s="120"/>
      <c r="N1295" s="149"/>
    </row>
    <row r="1296" spans="1:14" ht="9.9499999999999993" customHeight="1" x14ac:dyDescent="0.2">
      <c r="A1296" s="142"/>
      <c r="B1296" s="132"/>
      <c r="C1296" s="144"/>
      <c r="D1296" s="145"/>
      <c r="E1296" s="133"/>
      <c r="F1296" s="133"/>
      <c r="H1296" s="133"/>
      <c r="J1296" s="128"/>
      <c r="M1296" s="120"/>
      <c r="N1296" s="149"/>
    </row>
    <row r="1297" spans="1:14" ht="9.9499999999999993" customHeight="1" x14ac:dyDescent="0.2">
      <c r="A1297" s="142"/>
      <c r="B1297" s="132"/>
      <c r="C1297" s="144"/>
      <c r="D1297" s="145"/>
      <c r="E1297" s="133"/>
      <c r="F1297" s="133"/>
      <c r="H1297" s="133"/>
      <c r="J1297" s="128"/>
      <c r="M1297" s="120"/>
      <c r="N1297" s="149"/>
    </row>
    <row r="1298" spans="1:14" ht="9.9499999999999993" customHeight="1" x14ac:dyDescent="0.2">
      <c r="A1298" s="142"/>
      <c r="B1298" s="132"/>
      <c r="C1298" s="144"/>
      <c r="D1298" s="145"/>
      <c r="E1298" s="133"/>
      <c r="F1298" s="133"/>
      <c r="H1298" s="133"/>
      <c r="J1298" s="128"/>
      <c r="M1298" s="120"/>
      <c r="N1298" s="149"/>
    </row>
    <row r="1299" spans="1:14" ht="9.9499999999999993" customHeight="1" x14ac:dyDescent="0.2">
      <c r="A1299" s="142"/>
      <c r="B1299" s="132"/>
      <c r="C1299" s="144"/>
      <c r="D1299" s="145"/>
      <c r="E1299" s="133"/>
      <c r="F1299" s="133"/>
      <c r="H1299" s="133"/>
      <c r="J1299" s="128"/>
      <c r="M1299" s="120"/>
      <c r="N1299" s="149"/>
    </row>
    <row r="1300" spans="1:14" ht="9.9499999999999993" customHeight="1" x14ac:dyDescent="0.2">
      <c r="A1300" s="142"/>
      <c r="B1300" s="132"/>
      <c r="C1300" s="144"/>
      <c r="D1300" s="145"/>
      <c r="E1300" s="133"/>
      <c r="F1300" s="133"/>
      <c r="H1300" s="133"/>
      <c r="J1300" s="128"/>
      <c r="M1300" s="120"/>
      <c r="N1300" s="149"/>
    </row>
    <row r="1301" spans="1:14" ht="9.9499999999999993" customHeight="1" x14ac:dyDescent="0.2">
      <c r="A1301" s="142"/>
      <c r="B1301" s="132"/>
      <c r="C1301" s="144"/>
      <c r="D1301" s="145"/>
      <c r="E1301" s="133"/>
      <c r="F1301" s="133"/>
      <c r="H1301" s="133"/>
      <c r="J1301" s="128"/>
      <c r="M1301" s="120"/>
      <c r="N1301" s="149"/>
    </row>
    <row r="1302" spans="1:14" ht="9.9499999999999993" customHeight="1" x14ac:dyDescent="0.2">
      <c r="A1302" s="142"/>
      <c r="B1302" s="132"/>
      <c r="C1302" s="144"/>
      <c r="D1302" s="145"/>
      <c r="E1302" s="133"/>
      <c r="F1302" s="133"/>
      <c r="H1302" s="133"/>
      <c r="J1302" s="128"/>
      <c r="M1302" s="120"/>
      <c r="N1302" s="149"/>
    </row>
    <row r="1303" spans="1:14" ht="9.9499999999999993" customHeight="1" x14ac:dyDescent="0.2">
      <c r="A1303" s="142"/>
      <c r="B1303" s="132"/>
      <c r="C1303" s="144"/>
      <c r="D1303" s="145"/>
      <c r="E1303" s="133"/>
      <c r="F1303" s="133"/>
      <c r="H1303" s="133"/>
      <c r="J1303" s="128"/>
      <c r="M1303" s="120"/>
      <c r="N1303" s="149"/>
    </row>
    <row r="1304" spans="1:14" ht="9.9499999999999993" customHeight="1" x14ac:dyDescent="0.2">
      <c r="A1304" s="142"/>
      <c r="B1304" s="132"/>
      <c r="C1304" s="144"/>
      <c r="D1304" s="145"/>
      <c r="E1304" s="133"/>
      <c r="F1304" s="133"/>
      <c r="H1304" s="133"/>
      <c r="J1304" s="128"/>
      <c r="M1304" s="120"/>
      <c r="N1304" s="149"/>
    </row>
    <row r="1305" spans="1:14" ht="9.9499999999999993" customHeight="1" x14ac:dyDescent="0.2">
      <c r="A1305" s="142"/>
      <c r="B1305" s="132"/>
      <c r="C1305" s="144"/>
      <c r="D1305" s="145"/>
      <c r="E1305" s="133"/>
      <c r="F1305" s="133"/>
      <c r="H1305" s="133"/>
      <c r="J1305" s="128"/>
      <c r="M1305" s="120"/>
      <c r="N1305" s="149"/>
    </row>
    <row r="1306" spans="1:14" ht="9.9499999999999993" customHeight="1" x14ac:dyDescent="0.2">
      <c r="A1306" s="142"/>
      <c r="B1306" s="132"/>
      <c r="C1306" s="144"/>
      <c r="D1306" s="145"/>
      <c r="E1306" s="133"/>
      <c r="F1306" s="133"/>
      <c r="H1306" s="133"/>
      <c r="J1306" s="128"/>
      <c r="M1306" s="120"/>
      <c r="N1306" s="149"/>
    </row>
    <row r="1307" spans="1:14" ht="9.9499999999999993" customHeight="1" x14ac:dyDescent="0.2">
      <c r="A1307" s="142"/>
      <c r="B1307" s="132"/>
      <c r="C1307" s="144"/>
      <c r="D1307" s="145"/>
      <c r="E1307" s="133"/>
      <c r="F1307" s="133"/>
      <c r="H1307" s="133"/>
      <c r="J1307" s="128"/>
      <c r="M1307" s="120"/>
      <c r="N1307" s="149"/>
    </row>
    <row r="1308" spans="1:14" ht="9.9499999999999993" customHeight="1" x14ac:dyDescent="0.2">
      <c r="A1308" s="142"/>
      <c r="B1308" s="132"/>
      <c r="C1308" s="144"/>
      <c r="D1308" s="145"/>
      <c r="E1308" s="133"/>
      <c r="F1308" s="133"/>
      <c r="H1308" s="133"/>
      <c r="J1308" s="128"/>
      <c r="M1308" s="120"/>
      <c r="N1308" s="149"/>
    </row>
    <row r="1309" spans="1:14" ht="9.9499999999999993" customHeight="1" x14ac:dyDescent="0.2">
      <c r="A1309" s="142"/>
      <c r="B1309" s="132"/>
      <c r="C1309" s="144"/>
      <c r="D1309" s="145"/>
      <c r="E1309" s="133"/>
      <c r="F1309" s="133"/>
      <c r="H1309" s="133"/>
      <c r="J1309" s="128"/>
      <c r="M1309" s="120"/>
      <c r="N1309" s="149"/>
    </row>
    <row r="1310" spans="1:14" ht="9.9499999999999993" customHeight="1" x14ac:dyDescent="0.2">
      <c r="A1310" s="142"/>
      <c r="B1310" s="132"/>
      <c r="C1310" s="144"/>
      <c r="D1310" s="145"/>
      <c r="E1310" s="133"/>
      <c r="F1310" s="133"/>
      <c r="H1310" s="133"/>
      <c r="J1310" s="128"/>
      <c r="M1310" s="120"/>
      <c r="N1310" s="149"/>
    </row>
    <row r="1311" spans="1:14" ht="9.9499999999999993" customHeight="1" x14ac:dyDescent="0.2">
      <c r="A1311" s="142"/>
      <c r="B1311" s="132"/>
      <c r="C1311" s="144"/>
      <c r="D1311" s="145"/>
      <c r="E1311" s="133"/>
      <c r="F1311" s="133"/>
      <c r="H1311" s="133"/>
      <c r="J1311" s="128"/>
      <c r="M1311" s="120"/>
      <c r="N1311" s="149"/>
    </row>
    <row r="1312" spans="1:14" ht="9.9499999999999993" customHeight="1" x14ac:dyDescent="0.2">
      <c r="A1312" s="142"/>
      <c r="B1312" s="132"/>
      <c r="C1312" s="144"/>
      <c r="D1312" s="145"/>
      <c r="E1312" s="133"/>
      <c r="F1312" s="133"/>
      <c r="H1312" s="133"/>
      <c r="J1312" s="128"/>
      <c r="M1312" s="120"/>
      <c r="N1312" s="149"/>
    </row>
    <row r="1313" spans="1:14" ht="9.9499999999999993" customHeight="1" x14ac:dyDescent="0.2">
      <c r="A1313" s="142"/>
      <c r="B1313" s="132"/>
      <c r="C1313" s="144"/>
      <c r="D1313" s="145"/>
      <c r="E1313" s="133"/>
      <c r="F1313" s="133"/>
      <c r="H1313" s="133"/>
      <c r="J1313" s="128"/>
      <c r="M1313" s="120"/>
      <c r="N1313" s="149"/>
    </row>
    <row r="1314" spans="1:14" ht="9.9499999999999993" customHeight="1" x14ac:dyDescent="0.2">
      <c r="A1314" s="142"/>
      <c r="B1314" s="132"/>
      <c r="C1314" s="144"/>
      <c r="D1314" s="145"/>
      <c r="E1314" s="133"/>
      <c r="F1314" s="133"/>
      <c r="H1314" s="133"/>
      <c r="J1314" s="128"/>
      <c r="M1314" s="120"/>
      <c r="N1314" s="149"/>
    </row>
    <row r="1315" spans="1:14" ht="9.9499999999999993" customHeight="1" x14ac:dyDescent="0.2">
      <c r="A1315" s="142"/>
      <c r="B1315" s="132"/>
      <c r="C1315" s="144"/>
      <c r="D1315" s="145"/>
      <c r="E1315" s="133"/>
      <c r="F1315" s="133"/>
      <c r="H1315" s="133"/>
      <c r="J1315" s="128"/>
      <c r="M1315" s="120"/>
      <c r="N1315" s="149"/>
    </row>
    <row r="1316" spans="1:14" ht="9.9499999999999993" customHeight="1" x14ac:dyDescent="0.2">
      <c r="A1316" s="142"/>
      <c r="B1316" s="132"/>
      <c r="C1316" s="144"/>
      <c r="D1316" s="145"/>
      <c r="E1316" s="133"/>
      <c r="F1316" s="133"/>
      <c r="H1316" s="133"/>
      <c r="J1316" s="128"/>
      <c r="M1316" s="120"/>
      <c r="N1316" s="149"/>
    </row>
    <row r="1317" spans="1:14" ht="9.9499999999999993" customHeight="1" x14ac:dyDescent="0.2">
      <c r="A1317" s="142"/>
      <c r="B1317" s="132"/>
      <c r="C1317" s="144"/>
      <c r="D1317" s="145"/>
      <c r="E1317" s="133"/>
      <c r="F1317" s="133"/>
      <c r="H1317" s="133"/>
      <c r="J1317" s="128"/>
      <c r="M1317" s="120"/>
      <c r="N1317" s="149"/>
    </row>
    <row r="1318" spans="1:14" ht="9.9499999999999993" customHeight="1" x14ac:dyDescent="0.2">
      <c r="A1318" s="142"/>
      <c r="B1318" s="132"/>
      <c r="C1318" s="144"/>
      <c r="D1318" s="145"/>
      <c r="E1318" s="133"/>
      <c r="F1318" s="133"/>
      <c r="H1318" s="133"/>
      <c r="J1318" s="128"/>
      <c r="M1318" s="120"/>
      <c r="N1318" s="149"/>
    </row>
    <row r="1319" spans="1:14" ht="9.9499999999999993" customHeight="1" x14ac:dyDescent="0.2">
      <c r="A1319" s="142"/>
      <c r="B1319" s="132"/>
      <c r="C1319" s="144"/>
      <c r="D1319" s="145"/>
      <c r="E1319" s="133"/>
      <c r="F1319" s="133"/>
      <c r="H1319" s="133"/>
      <c r="J1319" s="128"/>
      <c r="M1319" s="120"/>
      <c r="N1319" s="149"/>
    </row>
    <row r="1320" spans="1:14" ht="9.9499999999999993" customHeight="1" x14ac:dyDescent="0.2">
      <c r="A1320" s="142"/>
      <c r="B1320" s="132"/>
      <c r="C1320" s="144"/>
      <c r="D1320" s="145"/>
      <c r="E1320" s="133"/>
      <c r="F1320" s="133"/>
      <c r="H1320" s="133"/>
      <c r="J1320" s="128"/>
      <c r="M1320" s="120"/>
      <c r="N1320" s="149"/>
    </row>
    <row r="1321" spans="1:14" ht="9.9499999999999993" customHeight="1" x14ac:dyDescent="0.2">
      <c r="A1321" s="142"/>
      <c r="B1321" s="132"/>
      <c r="C1321" s="144"/>
      <c r="D1321" s="145"/>
      <c r="E1321" s="133"/>
      <c r="F1321" s="133"/>
      <c r="H1321" s="133"/>
      <c r="J1321" s="128"/>
      <c r="M1321" s="120"/>
      <c r="N1321" s="149"/>
    </row>
    <row r="1322" spans="1:14" ht="9.9499999999999993" customHeight="1" x14ac:dyDescent="0.2">
      <c r="A1322" s="142"/>
      <c r="B1322" s="132"/>
      <c r="C1322" s="144"/>
      <c r="D1322" s="145"/>
      <c r="E1322" s="133"/>
      <c r="F1322" s="133"/>
      <c r="H1322" s="133"/>
      <c r="J1322" s="128"/>
      <c r="M1322" s="120"/>
      <c r="N1322" s="149"/>
    </row>
    <row r="1323" spans="1:14" ht="9.9499999999999993" customHeight="1" x14ac:dyDescent="0.2">
      <c r="A1323" s="142"/>
      <c r="B1323" s="132"/>
      <c r="C1323" s="144"/>
      <c r="D1323" s="145"/>
      <c r="E1323" s="133"/>
      <c r="F1323" s="133"/>
      <c r="H1323" s="133"/>
      <c r="J1323" s="128"/>
      <c r="M1323" s="120"/>
      <c r="N1323" s="149"/>
    </row>
    <row r="1324" spans="1:14" ht="9.9499999999999993" customHeight="1" x14ac:dyDescent="0.2">
      <c r="A1324" s="142"/>
      <c r="B1324" s="132"/>
      <c r="C1324" s="144"/>
      <c r="D1324" s="145"/>
      <c r="E1324" s="133"/>
      <c r="F1324" s="133"/>
      <c r="H1324" s="133"/>
      <c r="J1324" s="128"/>
      <c r="M1324" s="120"/>
      <c r="N1324" s="149"/>
    </row>
    <row r="1325" spans="1:14" ht="9.9499999999999993" customHeight="1" x14ac:dyDescent="0.2">
      <c r="A1325" s="142"/>
      <c r="B1325" s="132"/>
      <c r="C1325" s="144"/>
      <c r="D1325" s="145"/>
      <c r="E1325" s="133"/>
      <c r="F1325" s="133"/>
      <c r="H1325" s="133"/>
      <c r="J1325" s="128"/>
      <c r="M1325" s="120"/>
      <c r="N1325" s="149"/>
    </row>
    <row r="1326" spans="1:14" ht="9.9499999999999993" customHeight="1" x14ac:dyDescent="0.2">
      <c r="A1326" s="142"/>
      <c r="B1326" s="132"/>
      <c r="C1326" s="144"/>
      <c r="D1326" s="145"/>
      <c r="E1326" s="133"/>
      <c r="F1326" s="133"/>
      <c r="H1326" s="133"/>
      <c r="J1326" s="128"/>
      <c r="M1326" s="120"/>
      <c r="N1326" s="149"/>
    </row>
    <row r="1327" spans="1:14" ht="9.9499999999999993" customHeight="1" x14ac:dyDescent="0.2">
      <c r="A1327" s="142"/>
      <c r="B1327" s="132"/>
      <c r="C1327" s="144"/>
      <c r="D1327" s="145"/>
      <c r="E1327" s="133"/>
      <c r="F1327" s="133"/>
      <c r="H1327" s="133"/>
      <c r="J1327" s="128"/>
      <c r="M1327" s="120"/>
      <c r="N1327" s="149"/>
    </row>
    <row r="1328" spans="1:14" ht="9.9499999999999993" customHeight="1" x14ac:dyDescent="0.2">
      <c r="A1328" s="142"/>
      <c r="B1328" s="132"/>
      <c r="C1328" s="144"/>
      <c r="D1328" s="145"/>
      <c r="E1328" s="133"/>
      <c r="F1328" s="133"/>
      <c r="H1328" s="133"/>
      <c r="J1328" s="128"/>
      <c r="M1328" s="120"/>
      <c r="N1328" s="149"/>
    </row>
    <row r="1329" spans="1:14" ht="9.9499999999999993" customHeight="1" x14ac:dyDescent="0.2">
      <c r="A1329" s="142"/>
      <c r="B1329" s="132"/>
      <c r="C1329" s="144"/>
      <c r="D1329" s="145"/>
      <c r="E1329" s="133"/>
      <c r="F1329" s="133"/>
      <c r="H1329" s="133"/>
      <c r="J1329" s="128"/>
      <c r="M1329" s="120"/>
      <c r="N1329" s="149"/>
    </row>
    <row r="1330" spans="1:14" ht="9.9499999999999993" customHeight="1" x14ac:dyDescent="0.2">
      <c r="A1330" s="142"/>
      <c r="B1330" s="132"/>
      <c r="C1330" s="144"/>
      <c r="D1330" s="145"/>
      <c r="E1330" s="133"/>
      <c r="F1330" s="133"/>
      <c r="H1330" s="133"/>
      <c r="J1330" s="128"/>
      <c r="M1330" s="120"/>
      <c r="N1330" s="149"/>
    </row>
    <row r="1331" spans="1:14" ht="9.9499999999999993" customHeight="1" x14ac:dyDescent="0.2">
      <c r="A1331" s="142"/>
      <c r="B1331" s="132"/>
      <c r="C1331" s="144"/>
      <c r="D1331" s="145"/>
      <c r="E1331" s="133"/>
      <c r="F1331" s="133"/>
      <c r="H1331" s="133"/>
      <c r="J1331" s="128"/>
      <c r="M1331" s="120"/>
      <c r="N1331" s="149"/>
    </row>
    <row r="1332" spans="1:14" ht="9.9499999999999993" customHeight="1" x14ac:dyDescent="0.2">
      <c r="A1332" s="142"/>
      <c r="B1332" s="132"/>
      <c r="C1332" s="144"/>
      <c r="D1332" s="145"/>
      <c r="E1332" s="133"/>
      <c r="F1332" s="133"/>
      <c r="H1332" s="133"/>
      <c r="J1332" s="128"/>
      <c r="M1332" s="120"/>
      <c r="N1332" s="149"/>
    </row>
    <row r="1333" spans="1:14" ht="9.9499999999999993" customHeight="1" x14ac:dyDescent="0.2">
      <c r="A1333" s="142"/>
      <c r="B1333" s="132"/>
      <c r="C1333" s="144"/>
      <c r="D1333" s="145"/>
      <c r="E1333" s="133"/>
      <c r="F1333" s="133"/>
      <c r="H1333" s="133"/>
      <c r="J1333" s="128"/>
      <c r="M1333" s="120"/>
      <c r="N1333" s="149"/>
    </row>
    <row r="1334" spans="1:14" ht="9.9499999999999993" customHeight="1" x14ac:dyDescent="0.2">
      <c r="A1334" s="142"/>
      <c r="B1334" s="132"/>
      <c r="C1334" s="144"/>
      <c r="D1334" s="145"/>
      <c r="E1334" s="133"/>
      <c r="F1334" s="133"/>
      <c r="H1334" s="133"/>
      <c r="J1334" s="128"/>
      <c r="M1334" s="120"/>
      <c r="N1334" s="149"/>
    </row>
    <row r="1335" spans="1:14" ht="9.9499999999999993" customHeight="1" x14ac:dyDescent="0.2">
      <c r="A1335" s="142"/>
      <c r="B1335" s="132"/>
      <c r="C1335" s="144"/>
      <c r="D1335" s="145"/>
      <c r="E1335" s="133"/>
      <c r="F1335" s="133"/>
      <c r="H1335" s="133"/>
      <c r="J1335" s="128"/>
      <c r="M1335" s="120"/>
      <c r="N1335" s="149"/>
    </row>
    <row r="1336" spans="1:14" ht="9.9499999999999993" customHeight="1" x14ac:dyDescent="0.2">
      <c r="A1336" s="142"/>
      <c r="B1336" s="132"/>
      <c r="C1336" s="144"/>
      <c r="D1336" s="145"/>
      <c r="E1336" s="133"/>
      <c r="F1336" s="133"/>
      <c r="H1336" s="133"/>
      <c r="J1336" s="128"/>
      <c r="M1336" s="120"/>
      <c r="N1336" s="149"/>
    </row>
    <row r="1337" spans="1:14" ht="9.9499999999999993" customHeight="1" x14ac:dyDescent="0.2">
      <c r="A1337" s="142"/>
      <c r="B1337" s="132"/>
      <c r="C1337" s="144"/>
      <c r="D1337" s="145"/>
      <c r="E1337" s="133"/>
      <c r="F1337" s="133"/>
      <c r="H1337" s="133"/>
      <c r="J1337" s="128"/>
      <c r="M1337" s="120"/>
      <c r="N1337" s="149"/>
    </row>
    <row r="1338" spans="1:14" ht="9.9499999999999993" customHeight="1" x14ac:dyDescent="0.2">
      <c r="A1338" s="142"/>
      <c r="B1338" s="132"/>
      <c r="C1338" s="144"/>
      <c r="D1338" s="145"/>
      <c r="E1338" s="133"/>
      <c r="F1338" s="133"/>
      <c r="H1338" s="133"/>
      <c r="J1338" s="128"/>
      <c r="M1338" s="120"/>
      <c r="N1338" s="149"/>
    </row>
    <row r="1339" spans="1:14" ht="9.9499999999999993" customHeight="1" x14ac:dyDescent="0.2">
      <c r="A1339" s="142"/>
      <c r="B1339" s="132"/>
      <c r="C1339" s="144"/>
      <c r="D1339" s="145"/>
      <c r="E1339" s="133"/>
      <c r="F1339" s="133"/>
      <c r="H1339" s="133"/>
      <c r="J1339" s="128"/>
      <c r="M1339" s="120"/>
      <c r="N1339" s="149"/>
    </row>
    <row r="1340" spans="1:14" ht="9.9499999999999993" customHeight="1" x14ac:dyDescent="0.2">
      <c r="A1340" s="142"/>
      <c r="B1340" s="132"/>
      <c r="C1340" s="144"/>
      <c r="D1340" s="145"/>
      <c r="E1340" s="133"/>
      <c r="F1340" s="133"/>
      <c r="H1340" s="133"/>
      <c r="J1340" s="128"/>
      <c r="M1340" s="120"/>
      <c r="N1340" s="149"/>
    </row>
    <row r="1341" spans="1:14" ht="9.9499999999999993" customHeight="1" x14ac:dyDescent="0.2">
      <c r="A1341" s="142"/>
      <c r="B1341" s="132"/>
      <c r="C1341" s="144"/>
      <c r="D1341" s="145"/>
      <c r="E1341" s="133"/>
      <c r="F1341" s="133"/>
      <c r="H1341" s="133"/>
      <c r="J1341" s="128"/>
      <c r="M1341" s="120"/>
      <c r="N1341" s="149"/>
    </row>
    <row r="1342" spans="1:14" ht="9.9499999999999993" customHeight="1" x14ac:dyDescent="0.2">
      <c r="A1342" s="142"/>
      <c r="B1342" s="132"/>
      <c r="C1342" s="144"/>
      <c r="D1342" s="145"/>
      <c r="E1342" s="133"/>
      <c r="F1342" s="133"/>
      <c r="H1342" s="133"/>
      <c r="J1342" s="128"/>
      <c r="M1342" s="120"/>
      <c r="N1342" s="149"/>
    </row>
    <row r="1343" spans="1:14" ht="9.9499999999999993" customHeight="1" x14ac:dyDescent="0.2">
      <c r="A1343" s="142"/>
      <c r="B1343" s="132"/>
      <c r="C1343" s="144"/>
      <c r="D1343" s="145"/>
      <c r="E1343" s="133"/>
      <c r="F1343" s="133"/>
      <c r="H1343" s="133"/>
      <c r="J1343" s="128"/>
      <c r="M1343" s="120"/>
      <c r="N1343" s="149"/>
    </row>
    <row r="1344" spans="1:14" ht="9.9499999999999993" customHeight="1" x14ac:dyDescent="0.2">
      <c r="A1344" s="142"/>
      <c r="B1344" s="132"/>
      <c r="C1344" s="144"/>
      <c r="D1344" s="145"/>
      <c r="E1344" s="133"/>
      <c r="F1344" s="133"/>
      <c r="H1344" s="133"/>
      <c r="J1344" s="128"/>
      <c r="M1344" s="120"/>
      <c r="N1344" s="149"/>
    </row>
    <row r="1345" spans="1:14" ht="9.9499999999999993" customHeight="1" x14ac:dyDescent="0.2">
      <c r="A1345" s="142"/>
      <c r="B1345" s="132"/>
      <c r="C1345" s="144"/>
      <c r="D1345" s="145"/>
      <c r="E1345" s="133"/>
      <c r="F1345" s="133"/>
      <c r="H1345" s="133"/>
      <c r="J1345" s="128"/>
      <c r="M1345" s="120"/>
      <c r="N1345" s="149"/>
    </row>
    <row r="1346" spans="1:14" ht="9.9499999999999993" customHeight="1" x14ac:dyDescent="0.2">
      <c r="A1346" s="142"/>
      <c r="B1346" s="132"/>
      <c r="C1346" s="144"/>
      <c r="D1346" s="145"/>
      <c r="E1346" s="133"/>
      <c r="F1346" s="133"/>
      <c r="H1346" s="133"/>
      <c r="J1346" s="128"/>
      <c r="M1346" s="120"/>
      <c r="N1346" s="149"/>
    </row>
    <row r="1347" spans="1:14" ht="9.9499999999999993" customHeight="1" x14ac:dyDescent="0.2">
      <c r="A1347" s="142"/>
      <c r="B1347" s="132"/>
      <c r="C1347" s="144"/>
      <c r="D1347" s="145"/>
      <c r="E1347" s="133"/>
      <c r="F1347" s="133"/>
      <c r="H1347" s="133"/>
      <c r="J1347" s="128"/>
      <c r="M1347" s="120"/>
      <c r="N1347" s="149"/>
    </row>
    <row r="1348" spans="1:14" ht="9.9499999999999993" customHeight="1" x14ac:dyDescent="0.2">
      <c r="A1348" s="142"/>
      <c r="B1348" s="132"/>
      <c r="C1348" s="144"/>
      <c r="D1348" s="145"/>
      <c r="E1348" s="133"/>
      <c r="F1348" s="133"/>
      <c r="H1348" s="133"/>
      <c r="J1348" s="128"/>
      <c r="M1348" s="120"/>
      <c r="N1348" s="149"/>
    </row>
    <row r="1349" spans="1:14" ht="9.9499999999999993" customHeight="1" x14ac:dyDescent="0.2">
      <c r="A1349" s="142"/>
      <c r="B1349" s="132"/>
      <c r="C1349" s="144"/>
      <c r="D1349" s="145"/>
      <c r="E1349" s="133"/>
      <c r="F1349" s="133"/>
      <c r="H1349" s="133"/>
      <c r="J1349" s="128"/>
      <c r="M1349" s="120"/>
      <c r="N1349" s="149"/>
    </row>
    <row r="1350" spans="1:14" ht="9.9499999999999993" customHeight="1" x14ac:dyDescent="0.2">
      <c r="A1350" s="142"/>
      <c r="B1350" s="132"/>
      <c r="C1350" s="144"/>
      <c r="D1350" s="145"/>
      <c r="E1350" s="133"/>
      <c r="F1350" s="133"/>
      <c r="H1350" s="133"/>
      <c r="J1350" s="128"/>
      <c r="M1350" s="120"/>
      <c r="N1350" s="149"/>
    </row>
    <row r="1351" spans="1:14" ht="9.9499999999999993" customHeight="1" x14ac:dyDescent="0.2">
      <c r="A1351" s="142"/>
      <c r="B1351" s="132"/>
      <c r="C1351" s="144"/>
      <c r="D1351" s="145"/>
      <c r="E1351" s="133"/>
      <c r="F1351" s="133"/>
      <c r="H1351" s="133"/>
      <c r="J1351" s="128"/>
      <c r="M1351" s="120"/>
      <c r="N1351" s="149"/>
    </row>
    <row r="1352" spans="1:14" ht="9.9499999999999993" customHeight="1" x14ac:dyDescent="0.2">
      <c r="A1352" s="142"/>
      <c r="B1352" s="132"/>
      <c r="C1352" s="144"/>
      <c r="D1352" s="145"/>
      <c r="E1352" s="133"/>
      <c r="F1352" s="133"/>
      <c r="H1352" s="133"/>
      <c r="J1352" s="128"/>
      <c r="M1352" s="120"/>
      <c r="N1352" s="149"/>
    </row>
    <row r="1353" spans="1:14" ht="9.9499999999999993" customHeight="1" x14ac:dyDescent="0.2">
      <c r="A1353" s="142"/>
      <c r="B1353" s="132"/>
      <c r="C1353" s="144"/>
      <c r="D1353" s="145"/>
      <c r="E1353" s="133"/>
      <c r="F1353" s="133"/>
      <c r="H1353" s="133"/>
      <c r="J1353" s="128"/>
      <c r="M1353" s="120"/>
      <c r="N1353" s="149"/>
    </row>
    <row r="1354" spans="1:14" ht="9.9499999999999993" customHeight="1" x14ac:dyDescent="0.2">
      <c r="A1354" s="142"/>
      <c r="B1354" s="132"/>
      <c r="C1354" s="144"/>
      <c r="D1354" s="145"/>
      <c r="E1354" s="133"/>
      <c r="F1354" s="133"/>
      <c r="H1354" s="133"/>
      <c r="J1354" s="128"/>
      <c r="M1354" s="120"/>
      <c r="N1354" s="149"/>
    </row>
    <row r="1355" spans="1:14" ht="9.9499999999999993" customHeight="1" x14ac:dyDescent="0.2">
      <c r="A1355" s="142"/>
      <c r="B1355" s="132"/>
      <c r="C1355" s="144"/>
      <c r="D1355" s="145"/>
      <c r="E1355" s="133"/>
      <c r="F1355" s="133"/>
      <c r="H1355" s="133"/>
      <c r="J1355" s="128"/>
      <c r="M1355" s="120"/>
      <c r="N1355" s="149"/>
    </row>
    <row r="1356" spans="1:14" ht="9.9499999999999993" customHeight="1" x14ac:dyDescent="0.2">
      <c r="A1356" s="142"/>
      <c r="B1356" s="132"/>
      <c r="C1356" s="144"/>
      <c r="D1356" s="145"/>
      <c r="E1356" s="133"/>
      <c r="F1356" s="133"/>
      <c r="H1356" s="133"/>
      <c r="J1356" s="128"/>
      <c r="M1356" s="120"/>
      <c r="N1356" s="149"/>
    </row>
    <row r="1357" spans="1:14" ht="9.9499999999999993" customHeight="1" x14ac:dyDescent="0.2">
      <c r="A1357" s="142"/>
      <c r="B1357" s="132"/>
      <c r="C1357" s="144"/>
      <c r="D1357" s="145"/>
      <c r="E1357" s="133"/>
      <c r="F1357" s="133"/>
      <c r="H1357" s="133"/>
      <c r="J1357" s="128"/>
      <c r="M1357" s="120"/>
      <c r="N1357" s="149"/>
    </row>
    <row r="1358" spans="1:14" ht="9.9499999999999993" customHeight="1" x14ac:dyDescent="0.2">
      <c r="A1358" s="142"/>
      <c r="B1358" s="132"/>
      <c r="C1358" s="144"/>
      <c r="D1358" s="145"/>
      <c r="E1358" s="133"/>
      <c r="F1358" s="133"/>
      <c r="H1358" s="133"/>
      <c r="J1358" s="128"/>
      <c r="M1358" s="120"/>
      <c r="N1358" s="149"/>
    </row>
    <row r="1359" spans="1:14" ht="9.9499999999999993" customHeight="1" x14ac:dyDescent="0.2">
      <c r="A1359" s="142"/>
      <c r="B1359" s="132"/>
      <c r="C1359" s="144"/>
      <c r="D1359" s="145"/>
      <c r="E1359" s="133"/>
      <c r="F1359" s="133"/>
      <c r="H1359" s="133"/>
      <c r="J1359" s="128"/>
      <c r="M1359" s="120"/>
      <c r="N1359" s="149"/>
    </row>
    <row r="1360" spans="1:14" ht="9.9499999999999993" customHeight="1" x14ac:dyDescent="0.2">
      <c r="A1360" s="142"/>
      <c r="B1360" s="132"/>
      <c r="C1360" s="144"/>
      <c r="D1360" s="145"/>
      <c r="E1360" s="133"/>
      <c r="F1360" s="133"/>
      <c r="H1360" s="133"/>
      <c r="J1360" s="128"/>
      <c r="M1360" s="120"/>
      <c r="N1360" s="149"/>
    </row>
    <row r="1361" spans="1:14" ht="9.9499999999999993" customHeight="1" x14ac:dyDescent="0.2">
      <c r="A1361" s="142"/>
      <c r="B1361" s="132"/>
      <c r="C1361" s="144"/>
      <c r="D1361" s="145"/>
      <c r="E1361" s="133"/>
      <c r="F1361" s="133"/>
      <c r="H1361" s="133"/>
      <c r="J1361" s="128"/>
      <c r="M1361" s="120"/>
      <c r="N1361" s="149"/>
    </row>
    <row r="1362" spans="1:14" ht="9.9499999999999993" customHeight="1" x14ac:dyDescent="0.2">
      <c r="A1362" s="142"/>
      <c r="B1362" s="132"/>
      <c r="C1362" s="144"/>
      <c r="D1362" s="145"/>
      <c r="E1362" s="133"/>
      <c r="F1362" s="133"/>
      <c r="H1362" s="133"/>
      <c r="J1362" s="128"/>
      <c r="M1362" s="120"/>
      <c r="N1362" s="149"/>
    </row>
    <row r="1363" spans="1:14" ht="9.9499999999999993" customHeight="1" x14ac:dyDescent="0.2">
      <c r="A1363" s="142"/>
      <c r="B1363" s="132"/>
      <c r="C1363" s="144"/>
      <c r="D1363" s="145"/>
      <c r="E1363" s="133"/>
      <c r="F1363" s="133"/>
      <c r="H1363" s="133"/>
      <c r="J1363" s="128"/>
      <c r="M1363" s="120"/>
      <c r="N1363" s="149"/>
    </row>
    <row r="1364" spans="1:14" ht="9.9499999999999993" customHeight="1" x14ac:dyDescent="0.2">
      <c r="A1364" s="142"/>
      <c r="B1364" s="132"/>
      <c r="C1364" s="144"/>
      <c r="D1364" s="145"/>
      <c r="E1364" s="133"/>
      <c r="F1364" s="133"/>
      <c r="H1364" s="133"/>
      <c r="J1364" s="128"/>
      <c r="M1364" s="120"/>
      <c r="N1364" s="149"/>
    </row>
    <row r="1365" spans="1:14" ht="9.9499999999999993" customHeight="1" x14ac:dyDescent="0.2">
      <c r="A1365" s="142"/>
      <c r="B1365" s="132"/>
      <c r="C1365" s="144"/>
      <c r="D1365" s="145"/>
      <c r="E1365" s="133"/>
      <c r="F1365" s="133"/>
      <c r="H1365" s="133"/>
      <c r="J1365" s="128"/>
      <c r="M1365" s="120"/>
      <c r="N1365" s="149"/>
    </row>
    <row r="1366" spans="1:14" ht="9.9499999999999993" customHeight="1" x14ac:dyDescent="0.2">
      <c r="A1366" s="142"/>
      <c r="B1366" s="132"/>
      <c r="C1366" s="144"/>
      <c r="D1366" s="145"/>
      <c r="E1366" s="133"/>
      <c r="F1366" s="133"/>
      <c r="H1366" s="133"/>
      <c r="J1366" s="128"/>
      <c r="M1366" s="120"/>
      <c r="N1366" s="149"/>
    </row>
    <row r="1367" spans="1:14" ht="9.9499999999999993" customHeight="1" x14ac:dyDescent="0.2">
      <c r="A1367" s="142"/>
      <c r="B1367" s="132"/>
      <c r="C1367" s="144"/>
      <c r="D1367" s="145"/>
      <c r="E1367" s="133"/>
      <c r="F1367" s="133"/>
      <c r="H1367" s="133"/>
      <c r="J1367" s="128"/>
      <c r="M1367" s="120"/>
      <c r="N1367" s="149"/>
    </row>
    <row r="1368" spans="1:14" ht="9.9499999999999993" customHeight="1" x14ac:dyDescent="0.2">
      <c r="A1368" s="142"/>
      <c r="B1368" s="132"/>
      <c r="C1368" s="144"/>
      <c r="D1368" s="145"/>
      <c r="E1368" s="133"/>
      <c r="F1368" s="133"/>
      <c r="H1368" s="133"/>
      <c r="J1368" s="128"/>
      <c r="M1368" s="120"/>
      <c r="N1368" s="149"/>
    </row>
    <row r="1369" spans="1:14" ht="9.9499999999999993" customHeight="1" x14ac:dyDescent="0.2">
      <c r="A1369" s="142"/>
      <c r="B1369" s="132"/>
      <c r="C1369" s="144"/>
      <c r="D1369" s="145"/>
      <c r="E1369" s="133"/>
      <c r="F1369" s="133"/>
      <c r="H1369" s="133"/>
      <c r="J1369" s="128"/>
      <c r="M1369" s="120"/>
      <c r="N1369" s="149"/>
    </row>
    <row r="1370" spans="1:14" ht="9.9499999999999993" customHeight="1" x14ac:dyDescent="0.2">
      <c r="A1370" s="142"/>
      <c r="B1370" s="132"/>
      <c r="C1370" s="144"/>
      <c r="D1370" s="145"/>
      <c r="E1370" s="133"/>
      <c r="F1370" s="133"/>
      <c r="H1370" s="133"/>
      <c r="J1370" s="128"/>
      <c r="M1370" s="120"/>
      <c r="N1370" s="149"/>
    </row>
    <row r="1371" spans="1:14" ht="9.9499999999999993" customHeight="1" x14ac:dyDescent="0.2">
      <c r="A1371" s="142"/>
      <c r="B1371" s="132"/>
      <c r="C1371" s="144"/>
      <c r="D1371" s="145"/>
      <c r="E1371" s="133"/>
      <c r="F1371" s="133"/>
      <c r="H1371" s="133"/>
      <c r="J1371" s="128"/>
      <c r="M1371" s="120"/>
      <c r="N1371" s="149"/>
    </row>
    <row r="1372" spans="1:14" ht="9.9499999999999993" customHeight="1" x14ac:dyDescent="0.2">
      <c r="A1372" s="142"/>
      <c r="B1372" s="132"/>
      <c r="C1372" s="144"/>
      <c r="D1372" s="145"/>
      <c r="E1372" s="133"/>
      <c r="F1372" s="133"/>
      <c r="H1372" s="133"/>
      <c r="J1372" s="128"/>
      <c r="M1372" s="120"/>
      <c r="N1372" s="149"/>
    </row>
    <row r="1373" spans="1:14" ht="9.9499999999999993" customHeight="1" x14ac:dyDescent="0.2">
      <c r="A1373" s="142"/>
      <c r="B1373" s="132"/>
      <c r="C1373" s="144"/>
      <c r="D1373" s="145"/>
      <c r="E1373" s="133"/>
      <c r="F1373" s="133"/>
      <c r="H1373" s="133"/>
      <c r="J1373" s="128"/>
      <c r="M1373" s="120"/>
      <c r="N1373" s="149"/>
    </row>
    <row r="1374" spans="1:14" ht="9.9499999999999993" customHeight="1" x14ac:dyDescent="0.2">
      <c r="A1374" s="142"/>
      <c r="B1374" s="132"/>
      <c r="C1374" s="144"/>
      <c r="D1374" s="145"/>
      <c r="E1374" s="133"/>
      <c r="F1374" s="133"/>
      <c r="H1374" s="133"/>
      <c r="J1374" s="128"/>
      <c r="M1374" s="120"/>
      <c r="N1374" s="149"/>
    </row>
    <row r="1375" spans="1:14" ht="9.9499999999999993" customHeight="1" x14ac:dyDescent="0.2">
      <c r="A1375" s="142"/>
      <c r="B1375" s="132"/>
      <c r="C1375" s="144"/>
      <c r="D1375" s="145"/>
      <c r="E1375" s="133"/>
      <c r="F1375" s="133"/>
      <c r="H1375" s="133"/>
      <c r="J1375" s="128"/>
      <c r="M1375" s="120"/>
      <c r="N1375" s="149"/>
    </row>
    <row r="1376" spans="1:14" ht="9.9499999999999993" customHeight="1" x14ac:dyDescent="0.2">
      <c r="A1376" s="142"/>
      <c r="B1376" s="132"/>
      <c r="C1376" s="144"/>
      <c r="D1376" s="145"/>
      <c r="E1376" s="133"/>
      <c r="F1376" s="133"/>
      <c r="H1376" s="133"/>
      <c r="J1376" s="128"/>
      <c r="M1376" s="120"/>
      <c r="N1376" s="149"/>
    </row>
    <row r="1377" spans="1:14" ht="9.9499999999999993" customHeight="1" x14ac:dyDescent="0.2">
      <c r="A1377" s="142"/>
      <c r="B1377" s="132"/>
      <c r="C1377" s="144"/>
      <c r="D1377" s="145"/>
      <c r="E1377" s="133"/>
      <c r="F1377" s="133"/>
      <c r="H1377" s="133"/>
      <c r="J1377" s="128"/>
      <c r="M1377" s="120"/>
      <c r="N1377" s="149"/>
    </row>
    <row r="1378" spans="1:14" ht="9.9499999999999993" customHeight="1" x14ac:dyDescent="0.2">
      <c r="A1378" s="142"/>
      <c r="B1378" s="132"/>
      <c r="C1378" s="144"/>
      <c r="D1378" s="145"/>
      <c r="E1378" s="133"/>
      <c r="F1378" s="133"/>
      <c r="H1378" s="133"/>
      <c r="J1378" s="128"/>
      <c r="M1378" s="120"/>
      <c r="N1378" s="149"/>
    </row>
    <row r="1379" spans="1:14" ht="9.9499999999999993" customHeight="1" x14ac:dyDescent="0.2">
      <c r="A1379" s="142"/>
      <c r="B1379" s="132"/>
      <c r="C1379" s="144"/>
      <c r="D1379" s="145"/>
      <c r="E1379" s="133"/>
      <c r="F1379" s="133"/>
      <c r="H1379" s="133"/>
      <c r="J1379" s="128"/>
      <c r="M1379" s="120"/>
      <c r="N1379" s="149"/>
    </row>
    <row r="1380" spans="1:14" ht="9.9499999999999993" customHeight="1" x14ac:dyDescent="0.2">
      <c r="A1380" s="142"/>
      <c r="B1380" s="132"/>
      <c r="C1380" s="144"/>
      <c r="D1380" s="145"/>
      <c r="E1380" s="133"/>
      <c r="F1380" s="133"/>
      <c r="H1380" s="133"/>
      <c r="J1380" s="128"/>
      <c r="M1380" s="120"/>
      <c r="N1380" s="149"/>
    </row>
    <row r="1381" spans="1:14" ht="9.9499999999999993" customHeight="1" x14ac:dyDescent="0.2">
      <c r="A1381" s="142"/>
      <c r="B1381" s="132"/>
      <c r="C1381" s="144"/>
      <c r="D1381" s="145"/>
      <c r="E1381" s="133"/>
      <c r="F1381" s="133"/>
      <c r="H1381" s="133"/>
      <c r="J1381" s="128"/>
      <c r="M1381" s="120"/>
      <c r="N1381" s="149"/>
    </row>
    <row r="1382" spans="1:14" ht="9.9499999999999993" customHeight="1" x14ac:dyDescent="0.2">
      <c r="A1382" s="142"/>
      <c r="B1382" s="132"/>
      <c r="C1382" s="144"/>
      <c r="D1382" s="145"/>
      <c r="E1382" s="133"/>
      <c r="F1382" s="133"/>
      <c r="H1382" s="133"/>
      <c r="J1382" s="128"/>
      <c r="M1382" s="120"/>
      <c r="N1382" s="149"/>
    </row>
    <row r="1383" spans="1:14" ht="9.9499999999999993" customHeight="1" x14ac:dyDescent="0.2">
      <c r="A1383" s="142"/>
      <c r="B1383" s="132"/>
      <c r="C1383" s="144"/>
      <c r="D1383" s="145"/>
      <c r="E1383" s="133"/>
      <c r="F1383" s="133"/>
      <c r="H1383" s="133"/>
      <c r="J1383" s="128"/>
      <c r="M1383" s="120"/>
      <c r="N1383" s="149"/>
    </row>
    <row r="1384" spans="1:14" ht="9.9499999999999993" customHeight="1" x14ac:dyDescent="0.2">
      <c r="A1384" s="142"/>
      <c r="B1384" s="132"/>
      <c r="C1384" s="144"/>
      <c r="D1384" s="145"/>
      <c r="E1384" s="133"/>
      <c r="F1384" s="133"/>
      <c r="H1384" s="133"/>
      <c r="J1384" s="128"/>
      <c r="M1384" s="120"/>
      <c r="N1384" s="149"/>
    </row>
    <row r="1385" spans="1:14" ht="9.9499999999999993" customHeight="1" x14ac:dyDescent="0.2">
      <c r="A1385" s="142"/>
      <c r="B1385" s="132"/>
      <c r="C1385" s="144"/>
      <c r="D1385" s="145"/>
      <c r="E1385" s="133"/>
      <c r="F1385" s="133"/>
      <c r="H1385" s="133"/>
      <c r="J1385" s="128"/>
      <c r="M1385" s="120"/>
      <c r="N1385" s="149"/>
    </row>
    <row r="1386" spans="1:14" ht="9.9499999999999993" customHeight="1" x14ac:dyDescent="0.2">
      <c r="A1386" s="142"/>
      <c r="B1386" s="132"/>
      <c r="C1386" s="144"/>
      <c r="D1386" s="145"/>
      <c r="E1386" s="133"/>
      <c r="F1386" s="133"/>
      <c r="H1386" s="133"/>
      <c r="J1386" s="128"/>
      <c r="M1386" s="120"/>
      <c r="N1386" s="149"/>
    </row>
    <row r="1387" spans="1:14" ht="9.9499999999999993" customHeight="1" x14ac:dyDescent="0.2">
      <c r="A1387" s="142"/>
      <c r="B1387" s="132"/>
      <c r="C1387" s="144"/>
      <c r="D1387" s="145"/>
      <c r="E1387" s="133"/>
      <c r="F1387" s="133"/>
      <c r="H1387" s="133"/>
      <c r="J1387" s="128"/>
      <c r="M1387" s="120"/>
      <c r="N1387" s="149"/>
    </row>
    <row r="1388" spans="1:14" ht="9.9499999999999993" customHeight="1" x14ac:dyDescent="0.2">
      <c r="A1388" s="142"/>
      <c r="B1388" s="132"/>
      <c r="C1388" s="144"/>
      <c r="D1388" s="145"/>
      <c r="E1388" s="133"/>
      <c r="F1388" s="133"/>
      <c r="H1388" s="133"/>
      <c r="J1388" s="128"/>
      <c r="M1388" s="120"/>
      <c r="N1388" s="149"/>
    </row>
    <row r="1389" spans="1:14" ht="9.9499999999999993" customHeight="1" x14ac:dyDescent="0.2">
      <c r="A1389" s="142"/>
      <c r="B1389" s="132"/>
      <c r="C1389" s="144"/>
      <c r="D1389" s="145"/>
      <c r="E1389" s="133"/>
      <c r="F1389" s="133"/>
      <c r="H1389" s="133"/>
      <c r="J1389" s="128"/>
      <c r="M1389" s="120"/>
      <c r="N1389" s="149"/>
    </row>
    <row r="1390" spans="1:14" ht="9.9499999999999993" customHeight="1" x14ac:dyDescent="0.2">
      <c r="A1390" s="142"/>
      <c r="B1390" s="132"/>
      <c r="C1390" s="144"/>
      <c r="D1390" s="145"/>
      <c r="E1390" s="133"/>
      <c r="F1390" s="133"/>
      <c r="H1390" s="133"/>
      <c r="J1390" s="128"/>
      <c r="M1390" s="120"/>
      <c r="N1390" s="149"/>
    </row>
    <row r="1391" spans="1:14" ht="9.9499999999999993" customHeight="1" x14ac:dyDescent="0.2">
      <c r="A1391" s="142"/>
      <c r="B1391" s="132"/>
      <c r="C1391" s="144"/>
      <c r="D1391" s="145"/>
      <c r="E1391" s="133"/>
      <c r="F1391" s="133"/>
      <c r="H1391" s="133"/>
      <c r="J1391" s="128"/>
      <c r="M1391" s="120"/>
      <c r="N1391" s="149"/>
    </row>
    <row r="1392" spans="1:14" ht="9.9499999999999993" customHeight="1" x14ac:dyDescent="0.2">
      <c r="A1392" s="142"/>
      <c r="B1392" s="132"/>
      <c r="C1392" s="144"/>
      <c r="D1392" s="145"/>
      <c r="E1392" s="133"/>
      <c r="F1392" s="133"/>
      <c r="H1392" s="133"/>
      <c r="J1392" s="128"/>
      <c r="M1392" s="120"/>
      <c r="N1392" s="149"/>
    </row>
    <row r="1393" spans="1:14" ht="9.9499999999999993" customHeight="1" x14ac:dyDescent="0.2">
      <c r="A1393" s="142"/>
      <c r="B1393" s="132"/>
      <c r="C1393" s="144"/>
      <c r="D1393" s="145"/>
      <c r="E1393" s="133"/>
      <c r="F1393" s="133"/>
      <c r="H1393" s="133"/>
      <c r="J1393" s="128"/>
      <c r="M1393" s="120"/>
      <c r="N1393" s="149"/>
    </row>
    <row r="1394" spans="1:14" ht="9.9499999999999993" customHeight="1" x14ac:dyDescent="0.2">
      <c r="A1394" s="142"/>
      <c r="B1394" s="132"/>
      <c r="C1394" s="144"/>
      <c r="D1394" s="145"/>
      <c r="E1394" s="133"/>
      <c r="F1394" s="133"/>
      <c r="H1394" s="133"/>
      <c r="J1394" s="128"/>
      <c r="M1394" s="120"/>
      <c r="N1394" s="149"/>
    </row>
    <row r="1395" spans="1:14" ht="9.9499999999999993" customHeight="1" x14ac:dyDescent="0.2">
      <c r="A1395" s="142"/>
      <c r="B1395" s="132"/>
      <c r="C1395" s="144"/>
      <c r="D1395" s="145"/>
      <c r="E1395" s="133"/>
      <c r="F1395" s="133"/>
      <c r="H1395" s="133"/>
      <c r="J1395" s="128"/>
      <c r="M1395" s="120"/>
      <c r="N1395" s="149"/>
    </row>
    <row r="1396" spans="1:14" ht="9.9499999999999993" customHeight="1" x14ac:dyDescent="0.2">
      <c r="A1396" s="142"/>
      <c r="B1396" s="132"/>
      <c r="C1396" s="144"/>
      <c r="D1396" s="145"/>
      <c r="E1396" s="133"/>
      <c r="F1396" s="133"/>
      <c r="H1396" s="133"/>
      <c r="J1396" s="128"/>
      <c r="M1396" s="120"/>
      <c r="N1396" s="149"/>
    </row>
    <row r="1397" spans="1:14" ht="9.9499999999999993" customHeight="1" x14ac:dyDescent="0.2">
      <c r="A1397" s="142"/>
      <c r="B1397" s="132"/>
      <c r="C1397" s="144"/>
      <c r="D1397" s="145"/>
      <c r="E1397" s="133"/>
      <c r="F1397" s="133"/>
      <c r="H1397" s="133"/>
      <c r="J1397" s="128"/>
      <c r="M1397" s="120"/>
      <c r="N1397" s="149"/>
    </row>
    <row r="1398" spans="1:14" ht="9.9499999999999993" customHeight="1" x14ac:dyDescent="0.2">
      <c r="A1398" s="142"/>
      <c r="B1398" s="132"/>
      <c r="C1398" s="144"/>
      <c r="D1398" s="145"/>
      <c r="E1398" s="133"/>
      <c r="F1398" s="133"/>
      <c r="H1398" s="133"/>
      <c r="J1398" s="128"/>
      <c r="M1398" s="120"/>
      <c r="N1398" s="149"/>
    </row>
    <row r="1399" spans="1:14" ht="9.9499999999999993" customHeight="1" x14ac:dyDescent="0.2">
      <c r="A1399" s="142"/>
      <c r="B1399" s="132"/>
      <c r="C1399" s="144"/>
      <c r="D1399" s="145"/>
      <c r="E1399" s="133"/>
      <c r="F1399" s="133"/>
      <c r="H1399" s="133"/>
      <c r="J1399" s="128"/>
      <c r="M1399" s="120"/>
      <c r="N1399" s="149"/>
    </row>
    <row r="1400" spans="1:14" ht="9.9499999999999993" customHeight="1" x14ac:dyDescent="0.2">
      <c r="A1400" s="142"/>
      <c r="B1400" s="132"/>
      <c r="C1400" s="144"/>
      <c r="D1400" s="145"/>
      <c r="E1400" s="133"/>
      <c r="F1400" s="133"/>
      <c r="H1400" s="133"/>
      <c r="J1400" s="128"/>
      <c r="M1400" s="120"/>
      <c r="N1400" s="149"/>
    </row>
    <row r="1401" spans="1:14" ht="9.9499999999999993" customHeight="1" x14ac:dyDescent="0.2">
      <c r="A1401" s="142"/>
      <c r="B1401" s="132"/>
      <c r="C1401" s="144"/>
      <c r="D1401" s="145"/>
      <c r="E1401" s="133"/>
      <c r="F1401" s="133"/>
      <c r="H1401" s="133"/>
      <c r="J1401" s="128"/>
      <c r="M1401" s="120"/>
      <c r="N1401" s="149"/>
    </row>
    <row r="1402" spans="1:14" ht="9.9499999999999993" customHeight="1" x14ac:dyDescent="0.2">
      <c r="A1402" s="142"/>
      <c r="B1402" s="132"/>
      <c r="C1402" s="144"/>
      <c r="D1402" s="145"/>
      <c r="E1402" s="133"/>
      <c r="F1402" s="133"/>
      <c r="H1402" s="133"/>
      <c r="J1402" s="128"/>
      <c r="M1402" s="120"/>
      <c r="N1402" s="149"/>
    </row>
    <row r="1403" spans="1:14" ht="9.9499999999999993" customHeight="1" x14ac:dyDescent="0.2">
      <c r="A1403" s="142"/>
      <c r="B1403" s="132"/>
      <c r="C1403" s="144"/>
      <c r="D1403" s="145"/>
      <c r="E1403" s="133"/>
      <c r="F1403" s="133"/>
      <c r="H1403" s="133"/>
      <c r="J1403" s="128"/>
      <c r="M1403" s="120"/>
      <c r="N1403" s="149"/>
    </row>
    <row r="1404" spans="1:14" ht="9.9499999999999993" customHeight="1" x14ac:dyDescent="0.2">
      <c r="A1404" s="142"/>
      <c r="B1404" s="132"/>
      <c r="C1404" s="144"/>
      <c r="D1404" s="145"/>
      <c r="E1404" s="133"/>
      <c r="F1404" s="133"/>
      <c r="H1404" s="133"/>
      <c r="J1404" s="128"/>
      <c r="M1404" s="120"/>
      <c r="N1404" s="149"/>
    </row>
    <row r="1405" spans="1:14" ht="9.9499999999999993" customHeight="1" x14ac:dyDescent="0.2">
      <c r="A1405" s="142"/>
      <c r="B1405" s="132"/>
      <c r="C1405" s="144"/>
      <c r="D1405" s="145"/>
      <c r="E1405" s="133"/>
      <c r="F1405" s="133"/>
      <c r="H1405" s="133"/>
      <c r="J1405" s="128"/>
      <c r="M1405" s="120"/>
      <c r="N1405" s="149"/>
    </row>
    <row r="1406" spans="1:14" ht="9.9499999999999993" customHeight="1" x14ac:dyDescent="0.2">
      <c r="A1406" s="142"/>
      <c r="B1406" s="132"/>
      <c r="C1406" s="144"/>
      <c r="D1406" s="145"/>
      <c r="E1406" s="133"/>
      <c r="F1406" s="133"/>
      <c r="H1406" s="133"/>
      <c r="J1406" s="128"/>
      <c r="M1406" s="120"/>
      <c r="N1406" s="149"/>
    </row>
    <row r="1407" spans="1:14" ht="9.9499999999999993" customHeight="1" x14ac:dyDescent="0.2">
      <c r="A1407" s="142"/>
      <c r="B1407" s="132"/>
      <c r="C1407" s="144"/>
      <c r="D1407" s="145"/>
      <c r="E1407" s="133"/>
      <c r="F1407" s="133"/>
      <c r="H1407" s="133"/>
      <c r="J1407" s="128"/>
      <c r="M1407" s="120"/>
      <c r="N1407" s="149"/>
    </row>
    <row r="1408" spans="1:14" ht="9.9499999999999993" customHeight="1" x14ac:dyDescent="0.2">
      <c r="A1408" s="142"/>
      <c r="B1408" s="132"/>
      <c r="C1408" s="144"/>
      <c r="D1408" s="145"/>
      <c r="E1408" s="133"/>
      <c r="F1408" s="133"/>
      <c r="H1408" s="133"/>
      <c r="J1408" s="128"/>
      <c r="M1408" s="120"/>
      <c r="N1408" s="149"/>
    </row>
    <row r="1409" spans="1:14" ht="9.9499999999999993" customHeight="1" x14ac:dyDescent="0.2">
      <c r="A1409" s="142"/>
      <c r="B1409" s="132"/>
      <c r="C1409" s="144"/>
      <c r="D1409" s="145"/>
      <c r="E1409" s="133"/>
      <c r="F1409" s="133"/>
      <c r="H1409" s="133"/>
      <c r="J1409" s="128"/>
      <c r="M1409" s="120"/>
      <c r="N1409" s="149"/>
    </row>
    <row r="1410" spans="1:14" ht="9.9499999999999993" customHeight="1" x14ac:dyDescent="0.2">
      <c r="A1410" s="142"/>
      <c r="B1410" s="132"/>
      <c r="C1410" s="144"/>
      <c r="D1410" s="145"/>
      <c r="E1410" s="133"/>
      <c r="F1410" s="133"/>
      <c r="H1410" s="133"/>
      <c r="J1410" s="128"/>
      <c r="M1410" s="120"/>
      <c r="N1410" s="149"/>
    </row>
    <row r="1411" spans="1:14" ht="9.9499999999999993" customHeight="1" x14ac:dyDescent="0.2">
      <c r="A1411" s="142"/>
      <c r="B1411" s="132"/>
      <c r="C1411" s="144"/>
      <c r="D1411" s="145"/>
      <c r="E1411" s="133"/>
      <c r="F1411" s="133"/>
      <c r="H1411" s="133"/>
      <c r="J1411" s="128"/>
      <c r="M1411" s="120"/>
      <c r="N1411" s="149"/>
    </row>
    <row r="1412" spans="1:14" ht="9.9499999999999993" customHeight="1" x14ac:dyDescent="0.2">
      <c r="A1412" s="142"/>
      <c r="B1412" s="132"/>
      <c r="C1412" s="144"/>
      <c r="D1412" s="145"/>
      <c r="E1412" s="133"/>
      <c r="F1412" s="133"/>
      <c r="H1412" s="133"/>
      <c r="J1412" s="128"/>
      <c r="M1412" s="120"/>
      <c r="N1412" s="149"/>
    </row>
    <row r="1413" spans="1:14" ht="9.9499999999999993" customHeight="1" x14ac:dyDescent="0.2">
      <c r="A1413" s="142"/>
      <c r="B1413" s="132"/>
      <c r="C1413" s="144"/>
      <c r="D1413" s="145"/>
      <c r="E1413" s="133"/>
      <c r="F1413" s="133"/>
      <c r="H1413" s="133"/>
      <c r="J1413" s="128"/>
      <c r="M1413" s="120"/>
      <c r="N1413" s="149"/>
    </row>
    <row r="1414" spans="1:14" ht="9.9499999999999993" customHeight="1" x14ac:dyDescent="0.2">
      <c r="A1414" s="142"/>
      <c r="B1414" s="132"/>
      <c r="C1414" s="144"/>
      <c r="D1414" s="145"/>
      <c r="E1414" s="133"/>
      <c r="F1414" s="133"/>
      <c r="H1414" s="133"/>
      <c r="J1414" s="128"/>
      <c r="M1414" s="120"/>
      <c r="N1414" s="149"/>
    </row>
    <row r="1415" spans="1:14" ht="9.9499999999999993" customHeight="1" x14ac:dyDescent="0.2">
      <c r="A1415" s="142"/>
      <c r="B1415" s="132"/>
      <c r="C1415" s="144"/>
      <c r="D1415" s="145"/>
      <c r="E1415" s="133"/>
      <c r="F1415" s="133"/>
      <c r="H1415" s="133"/>
      <c r="J1415" s="128"/>
      <c r="M1415" s="120"/>
      <c r="N1415" s="149"/>
    </row>
    <row r="1416" spans="1:14" ht="9.9499999999999993" customHeight="1" x14ac:dyDescent="0.2">
      <c r="A1416" s="142"/>
      <c r="B1416" s="132"/>
      <c r="C1416" s="144"/>
      <c r="D1416" s="145"/>
      <c r="E1416" s="133"/>
      <c r="F1416" s="133"/>
      <c r="H1416" s="133"/>
      <c r="J1416" s="128"/>
      <c r="M1416" s="120"/>
      <c r="N1416" s="149"/>
    </row>
    <row r="1417" spans="1:14" ht="9.9499999999999993" customHeight="1" x14ac:dyDescent="0.2">
      <c r="A1417" s="142"/>
      <c r="B1417" s="132"/>
      <c r="C1417" s="144"/>
      <c r="D1417" s="145"/>
      <c r="E1417" s="133"/>
      <c r="F1417" s="133"/>
      <c r="H1417" s="133"/>
      <c r="J1417" s="128"/>
      <c r="M1417" s="120"/>
      <c r="N1417" s="149"/>
    </row>
    <row r="1418" spans="1:14" ht="9.9499999999999993" customHeight="1" x14ac:dyDescent="0.2">
      <c r="A1418" s="142"/>
      <c r="B1418" s="132"/>
      <c r="C1418" s="144"/>
      <c r="D1418" s="145"/>
      <c r="E1418" s="133"/>
      <c r="F1418" s="133"/>
      <c r="H1418" s="133"/>
      <c r="J1418" s="128"/>
      <c r="M1418" s="120"/>
      <c r="N1418" s="149"/>
    </row>
    <row r="1419" spans="1:14" ht="9.9499999999999993" customHeight="1" x14ac:dyDescent="0.2">
      <c r="A1419" s="142"/>
      <c r="B1419" s="132"/>
      <c r="C1419" s="144"/>
      <c r="D1419" s="145"/>
      <c r="E1419" s="133"/>
      <c r="F1419" s="133"/>
      <c r="H1419" s="133"/>
      <c r="J1419" s="128"/>
      <c r="M1419" s="120"/>
      <c r="N1419" s="149"/>
    </row>
    <row r="1420" spans="1:14" ht="9.9499999999999993" customHeight="1" x14ac:dyDescent="0.2">
      <c r="A1420" s="142"/>
      <c r="B1420" s="132"/>
      <c r="C1420" s="144"/>
      <c r="D1420" s="145"/>
      <c r="E1420" s="133"/>
      <c r="F1420" s="133"/>
      <c r="H1420" s="133"/>
      <c r="J1420" s="128"/>
      <c r="M1420" s="120"/>
      <c r="N1420" s="149"/>
    </row>
    <row r="1421" spans="1:14" ht="9.9499999999999993" customHeight="1" x14ac:dyDescent="0.2">
      <c r="A1421" s="142"/>
      <c r="B1421" s="132"/>
      <c r="C1421" s="144"/>
      <c r="D1421" s="145"/>
      <c r="E1421" s="133"/>
      <c r="F1421" s="133"/>
      <c r="H1421" s="133"/>
      <c r="J1421" s="128"/>
      <c r="M1421" s="120"/>
      <c r="N1421" s="149"/>
    </row>
    <row r="1422" spans="1:14" ht="9.9499999999999993" customHeight="1" x14ac:dyDescent="0.2">
      <c r="A1422" s="142"/>
      <c r="B1422" s="132"/>
      <c r="C1422" s="144"/>
      <c r="D1422" s="145"/>
      <c r="E1422" s="133"/>
      <c r="F1422" s="133"/>
      <c r="H1422" s="133"/>
      <c r="J1422" s="128"/>
      <c r="M1422" s="120"/>
      <c r="N1422" s="149"/>
    </row>
    <row r="1423" spans="1:14" ht="9.9499999999999993" customHeight="1" x14ac:dyDescent="0.2">
      <c r="A1423" s="142"/>
      <c r="B1423" s="132"/>
      <c r="C1423" s="144"/>
      <c r="D1423" s="145"/>
      <c r="E1423" s="133"/>
      <c r="F1423" s="133"/>
      <c r="H1423" s="133"/>
      <c r="J1423" s="128"/>
      <c r="M1423" s="120"/>
      <c r="N1423" s="149"/>
    </row>
    <row r="1424" spans="1:14" ht="9.9499999999999993" customHeight="1" x14ac:dyDescent="0.2">
      <c r="A1424" s="142"/>
      <c r="B1424" s="132"/>
      <c r="C1424" s="144"/>
      <c r="D1424" s="145"/>
      <c r="E1424" s="133"/>
      <c r="F1424" s="133"/>
      <c r="H1424" s="133"/>
      <c r="J1424" s="128"/>
      <c r="M1424" s="120"/>
      <c r="N1424" s="149"/>
    </row>
    <row r="1425" spans="1:14" ht="9.9499999999999993" customHeight="1" x14ac:dyDescent="0.2">
      <c r="A1425" s="142"/>
      <c r="B1425" s="132"/>
      <c r="C1425" s="144"/>
      <c r="D1425" s="145"/>
      <c r="E1425" s="133"/>
      <c r="F1425" s="133"/>
      <c r="H1425" s="133"/>
      <c r="J1425" s="128"/>
      <c r="M1425" s="120"/>
      <c r="N1425" s="149"/>
    </row>
    <row r="1426" spans="1:14" ht="9.9499999999999993" customHeight="1" x14ac:dyDescent="0.2">
      <c r="A1426" s="142"/>
      <c r="B1426" s="132"/>
      <c r="C1426" s="144"/>
      <c r="D1426" s="145"/>
      <c r="E1426" s="133"/>
      <c r="F1426" s="133"/>
      <c r="H1426" s="133"/>
      <c r="J1426" s="128"/>
      <c r="M1426" s="120"/>
      <c r="N1426" s="149"/>
    </row>
    <row r="1427" spans="1:14" ht="9.9499999999999993" customHeight="1" x14ac:dyDescent="0.2">
      <c r="A1427" s="142"/>
      <c r="B1427" s="132"/>
      <c r="C1427" s="144"/>
      <c r="D1427" s="145"/>
      <c r="E1427" s="133"/>
      <c r="F1427" s="133"/>
      <c r="H1427" s="133"/>
      <c r="J1427" s="128"/>
      <c r="M1427" s="120"/>
      <c r="N1427" s="149"/>
    </row>
    <row r="1428" spans="1:14" ht="9.9499999999999993" customHeight="1" x14ac:dyDescent="0.2">
      <c r="A1428" s="142"/>
      <c r="B1428" s="132"/>
      <c r="C1428" s="144"/>
      <c r="D1428" s="145"/>
      <c r="E1428" s="133"/>
      <c r="F1428" s="133"/>
      <c r="H1428" s="133"/>
      <c r="J1428" s="128"/>
      <c r="M1428" s="120"/>
      <c r="N1428" s="149"/>
    </row>
    <row r="1429" spans="1:14" ht="9.9499999999999993" customHeight="1" x14ac:dyDescent="0.2">
      <c r="A1429" s="142"/>
      <c r="B1429" s="132"/>
      <c r="C1429" s="144"/>
      <c r="D1429" s="145"/>
      <c r="E1429" s="133"/>
      <c r="F1429" s="133"/>
      <c r="H1429" s="133"/>
      <c r="J1429" s="128"/>
      <c r="M1429" s="120"/>
      <c r="N1429" s="149"/>
    </row>
    <row r="1430" spans="1:14" ht="9.9499999999999993" customHeight="1" x14ac:dyDescent="0.2">
      <c r="A1430" s="142"/>
      <c r="B1430" s="132"/>
      <c r="C1430" s="144"/>
      <c r="D1430" s="145"/>
      <c r="E1430" s="133"/>
      <c r="F1430" s="133"/>
      <c r="H1430" s="133"/>
      <c r="J1430" s="128"/>
      <c r="M1430" s="120"/>
      <c r="N1430" s="149"/>
    </row>
    <row r="1431" spans="1:14" ht="9.9499999999999993" customHeight="1" x14ac:dyDescent="0.2">
      <c r="A1431" s="142"/>
      <c r="B1431" s="132"/>
      <c r="C1431" s="144"/>
      <c r="D1431" s="145"/>
      <c r="E1431" s="133"/>
      <c r="F1431" s="133"/>
      <c r="H1431" s="133"/>
      <c r="J1431" s="128"/>
      <c r="M1431" s="120"/>
      <c r="N1431" s="149"/>
    </row>
    <row r="1432" spans="1:14" ht="9.9499999999999993" customHeight="1" x14ac:dyDescent="0.2">
      <c r="A1432" s="142"/>
      <c r="B1432" s="132"/>
      <c r="C1432" s="144"/>
      <c r="D1432" s="145"/>
      <c r="E1432" s="133"/>
      <c r="F1432" s="133"/>
      <c r="H1432" s="133"/>
      <c r="J1432" s="128"/>
      <c r="M1432" s="120"/>
      <c r="N1432" s="149"/>
    </row>
    <row r="1433" spans="1:14" ht="9.9499999999999993" customHeight="1" x14ac:dyDescent="0.2">
      <c r="A1433" s="142"/>
      <c r="B1433" s="132"/>
      <c r="C1433" s="144"/>
      <c r="D1433" s="145"/>
      <c r="E1433" s="133"/>
      <c r="F1433" s="133"/>
      <c r="H1433" s="133"/>
      <c r="J1433" s="128"/>
      <c r="M1433" s="120"/>
      <c r="N1433" s="149"/>
    </row>
    <row r="1434" spans="1:14" ht="9.9499999999999993" customHeight="1" x14ac:dyDescent="0.2">
      <c r="A1434" s="142"/>
      <c r="B1434" s="132"/>
      <c r="C1434" s="144"/>
      <c r="D1434" s="145"/>
      <c r="E1434" s="133"/>
      <c r="F1434" s="133"/>
      <c r="H1434" s="133"/>
      <c r="J1434" s="128"/>
      <c r="M1434" s="120"/>
      <c r="N1434" s="149"/>
    </row>
    <row r="1435" spans="1:14" ht="9.9499999999999993" customHeight="1" x14ac:dyDescent="0.2">
      <c r="A1435" s="142"/>
      <c r="B1435" s="132"/>
      <c r="C1435" s="144"/>
      <c r="D1435" s="145"/>
      <c r="E1435" s="133"/>
      <c r="F1435" s="133"/>
      <c r="H1435" s="133"/>
      <c r="J1435" s="128"/>
      <c r="M1435" s="120"/>
      <c r="N1435" s="149"/>
    </row>
    <row r="1436" spans="1:14" ht="9.9499999999999993" customHeight="1" x14ac:dyDescent="0.2">
      <c r="A1436" s="142"/>
      <c r="B1436" s="132"/>
      <c r="C1436" s="144"/>
      <c r="D1436" s="145"/>
      <c r="E1436" s="133"/>
      <c r="F1436" s="133"/>
      <c r="H1436" s="133"/>
      <c r="J1436" s="128"/>
      <c r="M1436" s="120"/>
      <c r="N1436" s="149"/>
    </row>
    <row r="1437" spans="1:14" ht="9.9499999999999993" customHeight="1" x14ac:dyDescent="0.2">
      <c r="A1437" s="142"/>
      <c r="B1437" s="132"/>
      <c r="C1437" s="144"/>
      <c r="D1437" s="145"/>
      <c r="E1437" s="133"/>
      <c r="F1437" s="133"/>
      <c r="H1437" s="133"/>
      <c r="J1437" s="128"/>
      <c r="M1437" s="120"/>
      <c r="N1437" s="149"/>
    </row>
    <row r="1438" spans="1:14" ht="9.9499999999999993" customHeight="1" x14ac:dyDescent="0.2">
      <c r="A1438" s="142"/>
      <c r="B1438" s="132"/>
      <c r="C1438" s="144"/>
      <c r="D1438" s="145"/>
      <c r="E1438" s="133"/>
      <c r="F1438" s="133"/>
      <c r="H1438" s="133"/>
      <c r="J1438" s="128"/>
      <c r="M1438" s="120"/>
      <c r="N1438" s="149"/>
    </row>
    <row r="1439" spans="1:14" ht="9.9499999999999993" customHeight="1" x14ac:dyDescent="0.2">
      <c r="A1439" s="142"/>
      <c r="B1439" s="132"/>
      <c r="C1439" s="144"/>
      <c r="D1439" s="145"/>
      <c r="E1439" s="133"/>
      <c r="F1439" s="133"/>
      <c r="H1439" s="133"/>
      <c r="J1439" s="128"/>
      <c r="M1439" s="120"/>
      <c r="N1439" s="149"/>
    </row>
    <row r="1440" spans="1:14" ht="9.9499999999999993" customHeight="1" x14ac:dyDescent="0.2">
      <c r="A1440" s="142"/>
      <c r="B1440" s="132"/>
      <c r="C1440" s="144"/>
      <c r="D1440" s="145"/>
      <c r="E1440" s="133"/>
      <c r="F1440" s="133"/>
      <c r="H1440" s="133"/>
      <c r="J1440" s="128"/>
      <c r="M1440" s="120"/>
      <c r="N1440" s="149"/>
    </row>
    <row r="1441" spans="1:14" ht="9.9499999999999993" customHeight="1" x14ac:dyDescent="0.2">
      <c r="A1441" s="142"/>
      <c r="B1441" s="132"/>
      <c r="C1441" s="144"/>
      <c r="D1441" s="145"/>
      <c r="E1441" s="133"/>
      <c r="F1441" s="133"/>
      <c r="H1441" s="133"/>
      <c r="J1441" s="128"/>
      <c r="M1441" s="120"/>
      <c r="N1441" s="149"/>
    </row>
    <row r="1442" spans="1:14" ht="9.9499999999999993" customHeight="1" x14ac:dyDescent="0.2">
      <c r="A1442" s="142"/>
      <c r="B1442" s="132"/>
      <c r="C1442" s="144"/>
      <c r="D1442" s="145"/>
      <c r="E1442" s="133"/>
      <c r="F1442" s="133"/>
      <c r="H1442" s="133"/>
      <c r="J1442" s="128"/>
      <c r="M1442" s="120"/>
      <c r="N1442" s="149"/>
    </row>
    <row r="1443" spans="1:14" ht="9.9499999999999993" customHeight="1" x14ac:dyDescent="0.2">
      <c r="A1443" s="142"/>
      <c r="B1443" s="132"/>
      <c r="C1443" s="144"/>
      <c r="D1443" s="145"/>
      <c r="E1443" s="133"/>
      <c r="F1443" s="133"/>
      <c r="H1443" s="133"/>
      <c r="J1443" s="128"/>
      <c r="M1443" s="120"/>
      <c r="N1443" s="149"/>
    </row>
    <row r="1444" spans="1:14" ht="9.9499999999999993" customHeight="1" x14ac:dyDescent="0.2">
      <c r="A1444" s="142"/>
      <c r="B1444" s="132"/>
      <c r="C1444" s="144"/>
      <c r="D1444" s="145"/>
      <c r="E1444" s="133"/>
      <c r="F1444" s="133"/>
      <c r="H1444" s="133"/>
      <c r="J1444" s="128"/>
      <c r="M1444" s="120"/>
      <c r="N1444" s="149"/>
    </row>
    <row r="1445" spans="1:14" ht="9.9499999999999993" customHeight="1" x14ac:dyDescent="0.2">
      <c r="A1445" s="142"/>
      <c r="B1445" s="132"/>
      <c r="C1445" s="144"/>
      <c r="D1445" s="145"/>
      <c r="E1445" s="133"/>
      <c r="F1445" s="133"/>
      <c r="H1445" s="133"/>
      <c r="J1445" s="128"/>
      <c r="M1445" s="120"/>
      <c r="N1445" s="149"/>
    </row>
    <row r="1446" spans="1:14" ht="9.9499999999999993" customHeight="1" x14ac:dyDescent="0.2">
      <c r="A1446" s="142"/>
      <c r="B1446" s="132"/>
      <c r="C1446" s="144"/>
      <c r="D1446" s="145"/>
      <c r="E1446" s="133"/>
      <c r="F1446" s="133"/>
      <c r="H1446" s="133"/>
      <c r="J1446" s="128"/>
      <c r="M1446" s="120"/>
      <c r="N1446" s="149"/>
    </row>
    <row r="1447" spans="1:14" ht="9.9499999999999993" customHeight="1" x14ac:dyDescent="0.2">
      <c r="A1447" s="142"/>
      <c r="B1447" s="132"/>
      <c r="C1447" s="144"/>
      <c r="D1447" s="145"/>
      <c r="E1447" s="133"/>
      <c r="F1447" s="133"/>
      <c r="H1447" s="133"/>
      <c r="J1447" s="128"/>
      <c r="M1447" s="120"/>
      <c r="N1447" s="149"/>
    </row>
    <row r="1448" spans="1:14" ht="9.9499999999999993" customHeight="1" x14ac:dyDescent="0.2">
      <c r="A1448" s="142"/>
      <c r="B1448" s="132"/>
      <c r="C1448" s="144"/>
      <c r="D1448" s="145"/>
      <c r="E1448" s="133"/>
      <c r="F1448" s="133"/>
      <c r="H1448" s="133"/>
      <c r="J1448" s="128"/>
      <c r="M1448" s="120"/>
      <c r="N1448" s="149"/>
    </row>
    <row r="1449" spans="1:14" ht="9.9499999999999993" customHeight="1" x14ac:dyDescent="0.2">
      <c r="A1449" s="142"/>
      <c r="B1449" s="132"/>
      <c r="C1449" s="144"/>
      <c r="D1449" s="145"/>
      <c r="E1449" s="133"/>
      <c r="F1449" s="133"/>
      <c r="H1449" s="133"/>
      <c r="J1449" s="128"/>
      <c r="M1449" s="120"/>
      <c r="N1449" s="149"/>
    </row>
    <row r="1450" spans="1:14" ht="9.9499999999999993" customHeight="1" x14ac:dyDescent="0.2">
      <c r="A1450" s="142"/>
      <c r="B1450" s="132"/>
      <c r="C1450" s="144"/>
      <c r="D1450" s="145"/>
      <c r="E1450" s="133"/>
      <c r="F1450" s="133"/>
      <c r="H1450" s="133"/>
      <c r="J1450" s="128"/>
      <c r="M1450" s="120"/>
      <c r="N1450" s="149"/>
    </row>
    <row r="1451" spans="1:14" ht="9.9499999999999993" customHeight="1" x14ac:dyDescent="0.2">
      <c r="A1451" s="142"/>
      <c r="B1451" s="132"/>
      <c r="C1451" s="144"/>
      <c r="D1451" s="145"/>
      <c r="E1451" s="133"/>
      <c r="F1451" s="133"/>
      <c r="H1451" s="133"/>
      <c r="J1451" s="128"/>
      <c r="M1451" s="120"/>
      <c r="N1451" s="149"/>
    </row>
    <row r="1452" spans="1:14" ht="9.9499999999999993" customHeight="1" x14ac:dyDescent="0.2">
      <c r="A1452" s="142"/>
      <c r="B1452" s="132"/>
      <c r="C1452" s="144"/>
      <c r="D1452" s="145"/>
      <c r="E1452" s="133"/>
      <c r="F1452" s="133"/>
      <c r="H1452" s="133"/>
      <c r="J1452" s="128"/>
      <c r="M1452" s="120"/>
      <c r="N1452" s="149"/>
    </row>
    <row r="1453" spans="1:14" ht="9.9499999999999993" customHeight="1" x14ac:dyDescent="0.2">
      <c r="A1453" s="142"/>
      <c r="B1453" s="132"/>
      <c r="C1453" s="144"/>
      <c r="D1453" s="145"/>
      <c r="E1453" s="133"/>
      <c r="F1453" s="133"/>
      <c r="H1453" s="133"/>
      <c r="J1453" s="128"/>
      <c r="M1453" s="120"/>
      <c r="N1453" s="149"/>
    </row>
    <row r="1454" spans="1:14" ht="9.9499999999999993" customHeight="1" x14ac:dyDescent="0.2">
      <c r="A1454" s="142"/>
      <c r="B1454" s="132"/>
      <c r="C1454" s="144"/>
      <c r="D1454" s="145"/>
      <c r="E1454" s="133"/>
      <c r="F1454" s="133"/>
      <c r="H1454" s="133"/>
      <c r="J1454" s="128"/>
      <c r="M1454" s="120"/>
      <c r="N1454" s="149"/>
    </row>
    <row r="1455" spans="1:14" ht="9.9499999999999993" customHeight="1" x14ac:dyDescent="0.2">
      <c r="A1455" s="142"/>
      <c r="B1455" s="132"/>
      <c r="C1455" s="144"/>
      <c r="D1455" s="145"/>
      <c r="E1455" s="133"/>
      <c r="F1455" s="133"/>
      <c r="H1455" s="133"/>
      <c r="J1455" s="128"/>
      <c r="M1455" s="120"/>
      <c r="N1455" s="149"/>
    </row>
    <row r="1456" spans="1:14" ht="9.9499999999999993" customHeight="1" x14ac:dyDescent="0.2">
      <c r="A1456" s="142"/>
      <c r="B1456" s="132"/>
      <c r="C1456" s="144"/>
      <c r="D1456" s="145"/>
      <c r="E1456" s="133"/>
      <c r="F1456" s="133"/>
      <c r="H1456" s="133"/>
      <c r="J1456" s="128"/>
      <c r="M1456" s="120"/>
      <c r="N1456" s="149"/>
    </row>
    <row r="1457" spans="1:14" ht="9.9499999999999993" customHeight="1" x14ac:dyDescent="0.2">
      <c r="A1457" s="142"/>
      <c r="B1457" s="132"/>
      <c r="C1457" s="144"/>
      <c r="D1457" s="145"/>
      <c r="E1457" s="133"/>
      <c r="F1457" s="133"/>
      <c r="H1457" s="133"/>
      <c r="J1457" s="128"/>
      <c r="M1457" s="120"/>
      <c r="N1457" s="149"/>
    </row>
    <row r="1458" spans="1:14" ht="9.9499999999999993" customHeight="1" x14ac:dyDescent="0.2">
      <c r="A1458" s="142"/>
      <c r="B1458" s="132"/>
      <c r="C1458" s="144"/>
      <c r="D1458" s="145"/>
      <c r="E1458" s="133"/>
      <c r="F1458" s="133"/>
      <c r="H1458" s="133"/>
      <c r="J1458" s="128"/>
      <c r="M1458" s="120"/>
      <c r="N1458" s="149"/>
    </row>
    <row r="1459" spans="1:14" ht="9.9499999999999993" customHeight="1" x14ac:dyDescent="0.2">
      <c r="A1459" s="142"/>
      <c r="B1459" s="132"/>
      <c r="C1459" s="144"/>
      <c r="D1459" s="145"/>
      <c r="E1459" s="133"/>
      <c r="F1459" s="133"/>
      <c r="H1459" s="133"/>
      <c r="J1459" s="128"/>
      <c r="M1459" s="120"/>
      <c r="N1459" s="149"/>
    </row>
    <row r="1460" spans="1:14" ht="9.9499999999999993" customHeight="1" x14ac:dyDescent="0.2">
      <c r="A1460" s="142"/>
      <c r="B1460" s="132"/>
      <c r="C1460" s="144"/>
      <c r="D1460" s="145"/>
      <c r="E1460" s="133"/>
      <c r="F1460" s="133"/>
      <c r="H1460" s="133"/>
      <c r="J1460" s="128"/>
      <c r="M1460" s="120"/>
      <c r="N1460" s="149"/>
    </row>
    <row r="1461" spans="1:14" ht="9.9499999999999993" customHeight="1" x14ac:dyDescent="0.2">
      <c r="A1461" s="142"/>
      <c r="B1461" s="132"/>
      <c r="C1461" s="144"/>
      <c r="D1461" s="145"/>
      <c r="E1461" s="133"/>
      <c r="F1461" s="133"/>
      <c r="H1461" s="133"/>
      <c r="J1461" s="128"/>
      <c r="M1461" s="120"/>
      <c r="N1461" s="149"/>
    </row>
    <row r="1462" spans="1:14" ht="9.9499999999999993" customHeight="1" x14ac:dyDescent="0.2">
      <c r="A1462" s="142"/>
      <c r="B1462" s="132"/>
      <c r="C1462" s="144"/>
      <c r="D1462" s="145"/>
      <c r="E1462" s="133"/>
      <c r="F1462" s="133"/>
      <c r="H1462" s="133"/>
      <c r="J1462" s="128"/>
      <c r="M1462" s="120"/>
      <c r="N1462" s="149"/>
    </row>
    <row r="1463" spans="1:14" ht="9.9499999999999993" customHeight="1" x14ac:dyDescent="0.2">
      <c r="A1463" s="142"/>
      <c r="B1463" s="132"/>
      <c r="C1463" s="144"/>
      <c r="D1463" s="145"/>
      <c r="E1463" s="133"/>
      <c r="F1463" s="133"/>
      <c r="H1463" s="133"/>
      <c r="J1463" s="128"/>
      <c r="M1463" s="120"/>
      <c r="N1463" s="149"/>
    </row>
    <row r="1464" spans="1:14" ht="9.9499999999999993" customHeight="1" x14ac:dyDescent="0.2">
      <c r="A1464" s="142"/>
      <c r="B1464" s="132"/>
      <c r="C1464" s="144"/>
      <c r="D1464" s="145"/>
      <c r="E1464" s="133"/>
      <c r="F1464" s="133"/>
      <c r="H1464" s="133"/>
      <c r="J1464" s="128"/>
      <c r="M1464" s="120"/>
      <c r="N1464" s="149"/>
    </row>
    <row r="1465" spans="1:14" ht="9.9499999999999993" customHeight="1" x14ac:dyDescent="0.2">
      <c r="A1465" s="142"/>
      <c r="B1465" s="132"/>
      <c r="C1465" s="144"/>
      <c r="D1465" s="145"/>
      <c r="E1465" s="133"/>
      <c r="F1465" s="133"/>
      <c r="H1465" s="133"/>
      <c r="J1465" s="128"/>
      <c r="M1465" s="120"/>
      <c r="N1465" s="149"/>
    </row>
    <row r="1466" spans="1:14" ht="9.9499999999999993" customHeight="1" x14ac:dyDescent="0.2">
      <c r="A1466" s="142"/>
      <c r="B1466" s="132"/>
      <c r="C1466" s="144"/>
      <c r="D1466" s="145"/>
      <c r="E1466" s="133"/>
      <c r="F1466" s="133"/>
      <c r="H1466" s="133"/>
      <c r="J1466" s="128"/>
      <c r="M1466" s="120"/>
      <c r="N1466" s="149"/>
    </row>
    <row r="1467" spans="1:14" ht="9.9499999999999993" customHeight="1" x14ac:dyDescent="0.2">
      <c r="A1467" s="142"/>
      <c r="B1467" s="132"/>
      <c r="C1467" s="144"/>
      <c r="D1467" s="145"/>
      <c r="E1467" s="133"/>
      <c r="F1467" s="133"/>
      <c r="H1467" s="133"/>
      <c r="J1467" s="128"/>
      <c r="M1467" s="120"/>
      <c r="N1467" s="149"/>
    </row>
    <row r="1468" spans="1:14" ht="9.9499999999999993" customHeight="1" x14ac:dyDescent="0.2">
      <c r="A1468" s="142"/>
      <c r="B1468" s="132"/>
      <c r="C1468" s="144"/>
      <c r="D1468" s="145"/>
      <c r="E1468" s="133"/>
      <c r="F1468" s="133"/>
      <c r="H1468" s="133"/>
      <c r="J1468" s="128"/>
      <c r="M1468" s="120"/>
      <c r="N1468" s="149"/>
    </row>
    <row r="1469" spans="1:14" ht="9.9499999999999993" customHeight="1" x14ac:dyDescent="0.2">
      <c r="A1469" s="142"/>
      <c r="B1469" s="132"/>
      <c r="C1469" s="144"/>
      <c r="D1469" s="145"/>
      <c r="E1469" s="133"/>
      <c r="F1469" s="133"/>
      <c r="H1469" s="133"/>
      <c r="J1469" s="128"/>
      <c r="M1469" s="120"/>
      <c r="N1469" s="149"/>
    </row>
    <row r="1470" spans="1:14" ht="9.9499999999999993" customHeight="1" x14ac:dyDescent="0.2">
      <c r="A1470" s="142"/>
      <c r="B1470" s="132"/>
      <c r="C1470" s="144"/>
      <c r="D1470" s="145"/>
      <c r="E1470" s="133"/>
      <c r="F1470" s="133"/>
      <c r="H1470" s="133"/>
      <c r="J1470" s="128"/>
      <c r="M1470" s="120"/>
      <c r="N1470" s="149"/>
    </row>
    <row r="1471" spans="1:14" ht="9.9499999999999993" customHeight="1" x14ac:dyDescent="0.2">
      <c r="A1471" s="142"/>
      <c r="B1471" s="132"/>
      <c r="C1471" s="144"/>
      <c r="D1471" s="145"/>
      <c r="E1471" s="133"/>
      <c r="F1471" s="133"/>
      <c r="H1471" s="133"/>
      <c r="J1471" s="128"/>
      <c r="M1471" s="120"/>
      <c r="N1471" s="149"/>
    </row>
    <row r="1472" spans="1:14" ht="9.9499999999999993" customHeight="1" x14ac:dyDescent="0.2">
      <c r="A1472" s="142"/>
      <c r="B1472" s="132"/>
      <c r="C1472" s="144"/>
      <c r="D1472" s="145"/>
      <c r="E1472" s="133"/>
      <c r="F1472" s="133"/>
      <c r="H1472" s="133"/>
      <c r="J1472" s="128"/>
      <c r="M1472" s="120"/>
      <c r="N1472" s="149"/>
    </row>
    <row r="1473" spans="1:14" ht="9.9499999999999993" customHeight="1" x14ac:dyDescent="0.2">
      <c r="A1473" s="142"/>
      <c r="B1473" s="132"/>
      <c r="C1473" s="144"/>
      <c r="D1473" s="145"/>
      <c r="E1473" s="133"/>
      <c r="F1473" s="133"/>
      <c r="H1473" s="133"/>
      <c r="J1473" s="128"/>
      <c r="M1473" s="120"/>
      <c r="N1473" s="149"/>
    </row>
    <row r="1474" spans="1:14" ht="9.9499999999999993" customHeight="1" x14ac:dyDescent="0.2">
      <c r="A1474" s="142"/>
      <c r="B1474" s="132"/>
      <c r="C1474" s="144"/>
      <c r="D1474" s="145"/>
      <c r="E1474" s="133"/>
      <c r="F1474" s="133"/>
      <c r="H1474" s="133"/>
      <c r="J1474" s="128"/>
      <c r="M1474" s="120"/>
      <c r="N1474" s="149"/>
    </row>
    <row r="1475" spans="1:14" ht="9.9499999999999993" customHeight="1" x14ac:dyDescent="0.2">
      <c r="A1475" s="142"/>
      <c r="B1475" s="132"/>
      <c r="C1475" s="144"/>
      <c r="D1475" s="145"/>
      <c r="E1475" s="133"/>
      <c r="F1475" s="133"/>
      <c r="H1475" s="133"/>
      <c r="J1475" s="128"/>
      <c r="M1475" s="120"/>
      <c r="N1475" s="149"/>
    </row>
    <row r="1476" spans="1:14" ht="9.9499999999999993" customHeight="1" x14ac:dyDescent="0.2">
      <c r="A1476" s="142"/>
      <c r="B1476" s="132"/>
      <c r="C1476" s="144"/>
      <c r="D1476" s="145"/>
      <c r="E1476" s="133"/>
      <c r="F1476" s="133"/>
      <c r="H1476" s="133"/>
      <c r="J1476" s="128"/>
      <c r="M1476" s="120"/>
      <c r="N1476" s="149"/>
    </row>
    <row r="1477" spans="1:14" ht="9.9499999999999993" customHeight="1" x14ac:dyDescent="0.2">
      <c r="A1477" s="142"/>
      <c r="B1477" s="132"/>
      <c r="C1477" s="144"/>
      <c r="D1477" s="145"/>
      <c r="E1477" s="133"/>
      <c r="F1477" s="133"/>
      <c r="H1477" s="133"/>
      <c r="J1477" s="128"/>
      <c r="M1477" s="120"/>
      <c r="N1477" s="149"/>
    </row>
    <row r="1478" spans="1:14" ht="9.9499999999999993" customHeight="1" x14ac:dyDescent="0.2">
      <c r="A1478" s="142"/>
      <c r="B1478" s="132"/>
      <c r="C1478" s="144"/>
      <c r="D1478" s="145"/>
      <c r="E1478" s="133"/>
      <c r="F1478" s="133"/>
      <c r="H1478" s="133"/>
      <c r="J1478" s="128"/>
      <c r="M1478" s="120"/>
      <c r="N1478" s="149"/>
    </row>
    <row r="1479" spans="1:14" ht="9.9499999999999993" customHeight="1" x14ac:dyDescent="0.2">
      <c r="A1479" s="142"/>
      <c r="B1479" s="132"/>
      <c r="C1479" s="144"/>
      <c r="D1479" s="145"/>
      <c r="E1479" s="133"/>
      <c r="F1479" s="133"/>
      <c r="H1479" s="133"/>
      <c r="J1479" s="128"/>
      <c r="M1479" s="120"/>
      <c r="N1479" s="149"/>
    </row>
    <row r="1480" spans="1:14" ht="9.9499999999999993" customHeight="1" x14ac:dyDescent="0.2">
      <c r="A1480" s="142"/>
      <c r="B1480" s="132"/>
      <c r="C1480" s="144"/>
      <c r="D1480" s="145"/>
      <c r="E1480" s="133"/>
      <c r="F1480" s="133"/>
      <c r="H1480" s="133"/>
      <c r="J1480" s="128"/>
      <c r="M1480" s="120"/>
      <c r="N1480" s="149"/>
    </row>
    <row r="1481" spans="1:14" ht="9.9499999999999993" customHeight="1" x14ac:dyDescent="0.2">
      <c r="A1481" s="142"/>
      <c r="B1481" s="132"/>
      <c r="C1481" s="144"/>
      <c r="D1481" s="145"/>
      <c r="E1481" s="133"/>
      <c r="F1481" s="133"/>
      <c r="H1481" s="133"/>
      <c r="J1481" s="128"/>
      <c r="M1481" s="120"/>
      <c r="N1481" s="149"/>
    </row>
    <row r="1482" spans="1:14" ht="9.9499999999999993" customHeight="1" x14ac:dyDescent="0.2">
      <c r="A1482" s="142"/>
      <c r="B1482" s="132"/>
      <c r="C1482" s="144"/>
      <c r="D1482" s="145"/>
      <c r="E1482" s="133"/>
      <c r="F1482" s="133"/>
      <c r="H1482" s="133"/>
      <c r="J1482" s="128"/>
      <c r="M1482" s="120"/>
      <c r="N1482" s="149"/>
    </row>
    <row r="1483" spans="1:14" ht="9.9499999999999993" customHeight="1" x14ac:dyDescent="0.2">
      <c r="A1483" s="142"/>
      <c r="B1483" s="132"/>
      <c r="C1483" s="144"/>
      <c r="D1483" s="145"/>
      <c r="E1483" s="133"/>
      <c r="F1483" s="133"/>
      <c r="H1483" s="133"/>
      <c r="J1483" s="128"/>
      <c r="M1483" s="120"/>
      <c r="N1483" s="149"/>
    </row>
    <row r="1484" spans="1:14" ht="9.9499999999999993" customHeight="1" x14ac:dyDescent="0.2">
      <c r="A1484" s="142"/>
      <c r="B1484" s="132"/>
      <c r="C1484" s="144"/>
      <c r="D1484" s="145"/>
      <c r="E1484" s="133"/>
      <c r="F1484" s="133"/>
      <c r="H1484" s="133"/>
      <c r="J1484" s="128"/>
      <c r="M1484" s="120"/>
      <c r="N1484" s="149"/>
    </row>
    <row r="1485" spans="1:14" ht="9.9499999999999993" customHeight="1" x14ac:dyDescent="0.2">
      <c r="A1485" s="142"/>
      <c r="B1485" s="132"/>
      <c r="C1485" s="144"/>
      <c r="D1485" s="145"/>
      <c r="E1485" s="133"/>
      <c r="F1485" s="133"/>
      <c r="H1485" s="133"/>
      <c r="J1485" s="128"/>
      <c r="M1485" s="120"/>
      <c r="N1485" s="149"/>
    </row>
    <row r="1486" spans="1:14" ht="9.9499999999999993" customHeight="1" x14ac:dyDescent="0.2">
      <c r="A1486" s="142"/>
      <c r="B1486" s="132"/>
      <c r="C1486" s="144"/>
      <c r="D1486" s="145"/>
      <c r="E1486" s="133"/>
      <c r="F1486" s="133"/>
      <c r="H1486" s="133"/>
      <c r="J1486" s="128"/>
      <c r="M1486" s="120"/>
      <c r="N1486" s="149"/>
    </row>
    <row r="1487" spans="1:14" ht="9.9499999999999993" customHeight="1" x14ac:dyDescent="0.2">
      <c r="A1487" s="142"/>
      <c r="B1487" s="132"/>
      <c r="C1487" s="144"/>
      <c r="D1487" s="145"/>
      <c r="E1487" s="133"/>
      <c r="F1487" s="133"/>
      <c r="H1487" s="133"/>
      <c r="J1487" s="128"/>
      <c r="M1487" s="120"/>
      <c r="N1487" s="149"/>
    </row>
    <row r="1488" spans="1:14" ht="9.9499999999999993" customHeight="1" x14ac:dyDescent="0.2">
      <c r="A1488" s="142"/>
      <c r="B1488" s="132"/>
      <c r="C1488" s="144"/>
      <c r="D1488" s="145"/>
      <c r="E1488" s="133"/>
      <c r="F1488" s="133"/>
      <c r="H1488" s="133"/>
      <c r="J1488" s="128"/>
      <c r="M1488" s="120"/>
      <c r="N1488" s="149"/>
    </row>
    <row r="1489" spans="1:14" ht="9.9499999999999993" customHeight="1" x14ac:dyDescent="0.2">
      <c r="A1489" s="142"/>
      <c r="B1489" s="132"/>
      <c r="C1489" s="144"/>
      <c r="D1489" s="145"/>
      <c r="E1489" s="133"/>
      <c r="F1489" s="133"/>
      <c r="H1489" s="133"/>
      <c r="J1489" s="128"/>
      <c r="M1489" s="120"/>
      <c r="N1489" s="149"/>
    </row>
    <row r="1490" spans="1:14" ht="9.9499999999999993" customHeight="1" x14ac:dyDescent="0.2">
      <c r="A1490" s="142"/>
      <c r="B1490" s="132"/>
      <c r="C1490" s="144"/>
      <c r="D1490" s="145"/>
      <c r="E1490" s="133"/>
      <c r="F1490" s="133"/>
      <c r="H1490" s="133"/>
      <c r="J1490" s="128"/>
      <c r="M1490" s="120"/>
      <c r="N1490" s="149"/>
    </row>
    <row r="1491" spans="1:14" ht="9.9499999999999993" customHeight="1" x14ac:dyDescent="0.2">
      <c r="A1491" s="142"/>
      <c r="B1491" s="132"/>
      <c r="C1491" s="144"/>
      <c r="D1491" s="145"/>
      <c r="E1491" s="133"/>
      <c r="F1491" s="133"/>
      <c r="H1491" s="133"/>
      <c r="J1491" s="128"/>
      <c r="M1491" s="120"/>
      <c r="N1491" s="149"/>
    </row>
    <row r="1492" spans="1:14" ht="9.9499999999999993" customHeight="1" x14ac:dyDescent="0.2">
      <c r="A1492" s="142"/>
      <c r="B1492" s="132"/>
      <c r="C1492" s="144"/>
      <c r="D1492" s="145"/>
      <c r="E1492" s="133"/>
      <c r="F1492" s="133"/>
      <c r="H1492" s="133"/>
      <c r="J1492" s="128"/>
      <c r="M1492" s="120"/>
      <c r="N1492" s="149"/>
    </row>
    <row r="1493" spans="1:14" ht="9.9499999999999993" customHeight="1" x14ac:dyDescent="0.2">
      <c r="A1493" s="142"/>
      <c r="B1493" s="132"/>
      <c r="C1493" s="144"/>
      <c r="D1493" s="145"/>
      <c r="E1493" s="133"/>
      <c r="F1493" s="133"/>
      <c r="H1493" s="133"/>
      <c r="J1493" s="128"/>
      <c r="M1493" s="120"/>
      <c r="N1493" s="149"/>
    </row>
    <row r="1494" spans="1:14" ht="9.9499999999999993" customHeight="1" x14ac:dyDescent="0.2">
      <c r="A1494" s="142"/>
      <c r="B1494" s="132"/>
      <c r="C1494" s="144"/>
      <c r="D1494" s="145"/>
      <c r="E1494" s="133"/>
      <c r="F1494" s="133"/>
      <c r="H1494" s="133"/>
      <c r="J1494" s="128"/>
      <c r="M1494" s="120"/>
      <c r="N1494" s="149"/>
    </row>
    <row r="1495" spans="1:14" ht="9.9499999999999993" customHeight="1" x14ac:dyDescent="0.2">
      <c r="A1495" s="142"/>
      <c r="B1495" s="132"/>
      <c r="C1495" s="144"/>
      <c r="D1495" s="145"/>
      <c r="E1495" s="133"/>
      <c r="F1495" s="133"/>
      <c r="H1495" s="133"/>
      <c r="J1495" s="128"/>
      <c r="M1495" s="120"/>
      <c r="N1495" s="149"/>
    </row>
    <row r="1496" spans="1:14" ht="9.9499999999999993" customHeight="1" x14ac:dyDescent="0.2">
      <c r="A1496" s="142"/>
      <c r="B1496" s="132"/>
      <c r="C1496" s="144"/>
      <c r="D1496" s="145"/>
      <c r="E1496" s="133"/>
      <c r="F1496" s="133"/>
      <c r="H1496" s="133"/>
      <c r="J1496" s="128"/>
      <c r="M1496" s="120"/>
      <c r="N1496" s="149"/>
    </row>
    <row r="1497" spans="1:14" ht="9.9499999999999993" customHeight="1" x14ac:dyDescent="0.2">
      <c r="A1497" s="142"/>
      <c r="B1497" s="132"/>
      <c r="C1497" s="144"/>
      <c r="D1497" s="145"/>
      <c r="E1497" s="133"/>
      <c r="F1497" s="133"/>
      <c r="H1497" s="133"/>
      <c r="J1497" s="128"/>
      <c r="M1497" s="120"/>
      <c r="N1497" s="149"/>
    </row>
    <row r="1498" spans="1:14" ht="9.9499999999999993" customHeight="1" x14ac:dyDescent="0.2">
      <c r="A1498" s="142"/>
      <c r="B1498" s="132"/>
      <c r="C1498" s="144"/>
      <c r="D1498" s="145"/>
      <c r="E1498" s="133"/>
      <c r="F1498" s="133"/>
      <c r="H1498" s="133"/>
      <c r="J1498" s="128"/>
      <c r="M1498" s="120"/>
      <c r="N1498" s="149"/>
    </row>
    <row r="1499" spans="1:14" ht="9.9499999999999993" customHeight="1" x14ac:dyDescent="0.2">
      <c r="A1499" s="142"/>
      <c r="B1499" s="132"/>
      <c r="C1499" s="144"/>
      <c r="D1499" s="145"/>
      <c r="E1499" s="133"/>
      <c r="F1499" s="133"/>
      <c r="H1499" s="133"/>
      <c r="J1499" s="128"/>
      <c r="M1499" s="120"/>
      <c r="N1499" s="149"/>
    </row>
    <row r="1500" spans="1:14" ht="9.9499999999999993" customHeight="1" x14ac:dyDescent="0.2">
      <c r="A1500" s="142"/>
      <c r="B1500" s="132"/>
      <c r="C1500" s="144"/>
      <c r="D1500" s="145"/>
      <c r="E1500" s="133"/>
      <c r="F1500" s="133"/>
      <c r="H1500" s="133"/>
      <c r="J1500" s="128"/>
      <c r="M1500" s="120"/>
      <c r="N1500" s="149"/>
    </row>
    <row r="1501" spans="1:14" ht="9.9499999999999993" customHeight="1" x14ac:dyDescent="0.2">
      <c r="A1501" s="142"/>
      <c r="B1501" s="132"/>
      <c r="C1501" s="144"/>
      <c r="D1501" s="145"/>
      <c r="E1501" s="133"/>
      <c r="F1501" s="133"/>
      <c r="H1501" s="133"/>
      <c r="J1501" s="128"/>
      <c r="M1501" s="120"/>
      <c r="N1501" s="149"/>
    </row>
    <row r="1502" spans="1:14" ht="9.9499999999999993" customHeight="1" x14ac:dyDescent="0.2">
      <c r="A1502" s="142"/>
      <c r="B1502" s="132"/>
      <c r="C1502" s="144"/>
      <c r="D1502" s="145"/>
      <c r="E1502" s="133"/>
      <c r="F1502" s="133"/>
      <c r="H1502" s="133"/>
      <c r="J1502" s="128"/>
      <c r="M1502" s="120"/>
      <c r="N1502" s="149"/>
    </row>
    <row r="1503" spans="1:14" ht="9.9499999999999993" customHeight="1" x14ac:dyDescent="0.2">
      <c r="A1503" s="142"/>
      <c r="B1503" s="132"/>
      <c r="C1503" s="144"/>
      <c r="D1503" s="145"/>
      <c r="E1503" s="133"/>
      <c r="F1503" s="133"/>
      <c r="H1503" s="133"/>
      <c r="J1503" s="128"/>
      <c r="M1503" s="120"/>
      <c r="N1503" s="149"/>
    </row>
    <row r="1504" spans="1:14" ht="9.9499999999999993" customHeight="1" x14ac:dyDescent="0.2">
      <c r="A1504" s="142"/>
      <c r="B1504" s="132"/>
      <c r="C1504" s="144"/>
      <c r="D1504" s="145"/>
      <c r="E1504" s="133"/>
      <c r="F1504" s="133"/>
      <c r="H1504" s="133"/>
      <c r="J1504" s="128"/>
      <c r="M1504" s="120"/>
      <c r="N1504" s="149"/>
    </row>
    <row r="1505" spans="1:14" ht="9.9499999999999993" customHeight="1" x14ac:dyDescent="0.2">
      <c r="A1505" s="142"/>
      <c r="B1505" s="132"/>
      <c r="C1505" s="144"/>
      <c r="D1505" s="145"/>
      <c r="E1505" s="133"/>
      <c r="F1505" s="133"/>
      <c r="H1505" s="133"/>
      <c r="J1505" s="128"/>
      <c r="M1505" s="120"/>
      <c r="N1505" s="149"/>
    </row>
    <row r="1506" spans="1:14" ht="9.9499999999999993" customHeight="1" x14ac:dyDescent="0.2">
      <c r="A1506" s="142"/>
      <c r="B1506" s="132"/>
      <c r="C1506" s="144"/>
      <c r="D1506" s="145"/>
      <c r="E1506" s="133"/>
      <c r="F1506" s="133"/>
      <c r="H1506" s="133"/>
      <c r="J1506" s="128"/>
      <c r="M1506" s="120"/>
      <c r="N1506" s="149"/>
    </row>
    <row r="1507" spans="1:14" ht="9.9499999999999993" customHeight="1" x14ac:dyDescent="0.2">
      <c r="A1507" s="142"/>
      <c r="B1507" s="132"/>
      <c r="C1507" s="144"/>
      <c r="D1507" s="145"/>
      <c r="E1507" s="133"/>
      <c r="F1507" s="133"/>
      <c r="H1507" s="133"/>
      <c r="J1507" s="128"/>
      <c r="M1507" s="120"/>
      <c r="N1507" s="149"/>
    </row>
    <row r="1508" spans="1:14" ht="9.9499999999999993" customHeight="1" x14ac:dyDescent="0.2">
      <c r="A1508" s="142"/>
      <c r="B1508" s="132"/>
      <c r="C1508" s="144"/>
      <c r="D1508" s="145"/>
      <c r="E1508" s="133"/>
      <c r="F1508" s="133"/>
      <c r="H1508" s="133"/>
      <c r="J1508" s="128"/>
      <c r="M1508" s="120"/>
      <c r="N1508" s="149"/>
    </row>
    <row r="1509" spans="1:14" ht="9.9499999999999993" customHeight="1" x14ac:dyDescent="0.2">
      <c r="A1509" s="142"/>
      <c r="B1509" s="132"/>
      <c r="C1509" s="144"/>
      <c r="D1509" s="145"/>
      <c r="E1509" s="133"/>
      <c r="F1509" s="133"/>
      <c r="H1509" s="133"/>
      <c r="J1509" s="128"/>
      <c r="M1509" s="120"/>
      <c r="N1509" s="149"/>
    </row>
    <row r="1510" spans="1:14" ht="9.9499999999999993" customHeight="1" x14ac:dyDescent="0.2">
      <c r="A1510" s="142"/>
      <c r="B1510" s="132"/>
      <c r="C1510" s="144"/>
      <c r="D1510" s="145"/>
      <c r="E1510" s="133"/>
      <c r="F1510" s="133"/>
      <c r="H1510" s="133"/>
      <c r="J1510" s="128"/>
      <c r="M1510" s="120"/>
      <c r="N1510" s="149"/>
    </row>
    <row r="1511" spans="1:14" ht="9.9499999999999993" customHeight="1" x14ac:dyDescent="0.2">
      <c r="A1511" s="142"/>
      <c r="B1511" s="132"/>
      <c r="C1511" s="144"/>
      <c r="D1511" s="145"/>
      <c r="E1511" s="133"/>
      <c r="F1511" s="133"/>
      <c r="H1511" s="133"/>
      <c r="J1511" s="128"/>
      <c r="M1511" s="120"/>
      <c r="N1511" s="149"/>
    </row>
    <row r="1512" spans="1:14" ht="9.9499999999999993" customHeight="1" x14ac:dyDescent="0.2">
      <c r="A1512" s="142"/>
      <c r="B1512" s="132"/>
      <c r="C1512" s="144"/>
      <c r="D1512" s="145"/>
      <c r="E1512" s="133"/>
      <c r="F1512" s="133"/>
      <c r="H1512" s="133"/>
      <c r="J1512" s="128"/>
      <c r="M1512" s="120"/>
      <c r="N1512" s="149"/>
    </row>
    <row r="1513" spans="1:14" ht="9.9499999999999993" customHeight="1" x14ac:dyDescent="0.2">
      <c r="A1513" s="142"/>
      <c r="B1513" s="132"/>
      <c r="C1513" s="144"/>
      <c r="D1513" s="145"/>
      <c r="E1513" s="133"/>
      <c r="F1513" s="133"/>
      <c r="H1513" s="133"/>
      <c r="J1513" s="128"/>
      <c r="M1513" s="120"/>
      <c r="N1513" s="149"/>
    </row>
    <row r="1514" spans="1:14" ht="9.9499999999999993" customHeight="1" x14ac:dyDescent="0.2">
      <c r="A1514" s="142"/>
      <c r="B1514" s="132"/>
      <c r="C1514" s="144"/>
      <c r="D1514" s="145"/>
      <c r="E1514" s="133"/>
      <c r="F1514" s="133"/>
      <c r="H1514" s="133"/>
      <c r="J1514" s="128"/>
      <c r="M1514" s="120"/>
      <c r="N1514" s="149"/>
    </row>
    <row r="1515" spans="1:14" ht="9.9499999999999993" customHeight="1" x14ac:dyDescent="0.2">
      <c r="A1515" s="142"/>
      <c r="B1515" s="132"/>
      <c r="C1515" s="144"/>
      <c r="D1515" s="145"/>
      <c r="E1515" s="133"/>
      <c r="F1515" s="133"/>
      <c r="H1515" s="133"/>
      <c r="J1515" s="128"/>
      <c r="M1515" s="120"/>
      <c r="N1515" s="149"/>
    </row>
    <row r="1516" spans="1:14" ht="9.9499999999999993" customHeight="1" x14ac:dyDescent="0.2">
      <c r="A1516" s="142"/>
      <c r="B1516" s="132"/>
      <c r="C1516" s="144"/>
      <c r="D1516" s="145"/>
      <c r="E1516" s="133"/>
      <c r="F1516" s="133"/>
      <c r="H1516" s="133"/>
      <c r="J1516" s="128"/>
      <c r="M1516" s="120"/>
      <c r="N1516" s="149"/>
    </row>
    <row r="1517" spans="1:14" ht="9.9499999999999993" customHeight="1" x14ac:dyDescent="0.2">
      <c r="A1517" s="142"/>
      <c r="B1517" s="132"/>
      <c r="C1517" s="144"/>
      <c r="D1517" s="145"/>
      <c r="E1517" s="133"/>
      <c r="F1517" s="133"/>
      <c r="H1517" s="133"/>
      <c r="J1517" s="128"/>
      <c r="M1517" s="120"/>
      <c r="N1517" s="149"/>
    </row>
    <row r="1518" spans="1:14" ht="9.9499999999999993" customHeight="1" x14ac:dyDescent="0.2">
      <c r="A1518" s="142"/>
      <c r="B1518" s="132"/>
      <c r="C1518" s="144"/>
      <c r="D1518" s="145"/>
      <c r="E1518" s="133"/>
      <c r="F1518" s="133"/>
      <c r="H1518" s="133"/>
      <c r="J1518" s="128"/>
      <c r="M1518" s="120"/>
      <c r="N1518" s="149"/>
    </row>
    <row r="1519" spans="1:14" ht="9.9499999999999993" customHeight="1" x14ac:dyDescent="0.2">
      <c r="A1519" s="142"/>
      <c r="B1519" s="132"/>
      <c r="C1519" s="144"/>
      <c r="D1519" s="145"/>
      <c r="E1519" s="133"/>
      <c r="F1519" s="133"/>
      <c r="H1519" s="133"/>
      <c r="J1519" s="128"/>
      <c r="M1519" s="120"/>
      <c r="N1519" s="149"/>
    </row>
    <row r="1520" spans="1:14" ht="9.9499999999999993" customHeight="1" x14ac:dyDescent="0.2">
      <c r="A1520" s="142"/>
      <c r="B1520" s="132"/>
      <c r="C1520" s="144"/>
      <c r="D1520" s="145"/>
      <c r="E1520" s="133"/>
      <c r="F1520" s="133"/>
      <c r="H1520" s="133"/>
      <c r="J1520" s="128"/>
      <c r="M1520" s="120"/>
      <c r="N1520" s="149"/>
    </row>
    <row r="1521" spans="1:14" ht="9.9499999999999993" customHeight="1" x14ac:dyDescent="0.2">
      <c r="A1521" s="142"/>
      <c r="B1521" s="132"/>
      <c r="C1521" s="144"/>
      <c r="D1521" s="145"/>
      <c r="E1521" s="133"/>
      <c r="F1521" s="133"/>
      <c r="H1521" s="133"/>
      <c r="J1521" s="128"/>
      <c r="M1521" s="120"/>
      <c r="N1521" s="149"/>
    </row>
    <row r="1522" spans="1:14" ht="9.9499999999999993" customHeight="1" x14ac:dyDescent="0.2">
      <c r="A1522" s="142"/>
      <c r="B1522" s="132"/>
      <c r="C1522" s="144"/>
      <c r="D1522" s="145"/>
      <c r="E1522" s="133"/>
      <c r="F1522" s="133"/>
      <c r="H1522" s="133"/>
      <c r="J1522" s="128"/>
      <c r="M1522" s="120"/>
      <c r="N1522" s="149"/>
    </row>
    <row r="1523" spans="1:14" ht="9.9499999999999993" customHeight="1" x14ac:dyDescent="0.2">
      <c r="A1523" s="142"/>
      <c r="B1523" s="132"/>
      <c r="C1523" s="144"/>
      <c r="D1523" s="145"/>
      <c r="E1523" s="133"/>
      <c r="F1523" s="133"/>
      <c r="H1523" s="133"/>
      <c r="J1523" s="128"/>
      <c r="M1523" s="120"/>
      <c r="N1523" s="149"/>
    </row>
    <row r="1524" spans="1:14" ht="9.9499999999999993" customHeight="1" x14ac:dyDescent="0.2">
      <c r="A1524" s="142"/>
      <c r="B1524" s="132"/>
      <c r="C1524" s="144"/>
      <c r="D1524" s="145"/>
      <c r="E1524" s="133"/>
      <c r="F1524" s="133"/>
      <c r="H1524" s="133"/>
      <c r="J1524" s="128"/>
      <c r="M1524" s="120"/>
      <c r="N1524" s="149"/>
    </row>
    <row r="1525" spans="1:14" ht="9.9499999999999993" customHeight="1" x14ac:dyDescent="0.2">
      <c r="A1525" s="142"/>
      <c r="B1525" s="132"/>
      <c r="C1525" s="144"/>
      <c r="D1525" s="145"/>
      <c r="E1525" s="133"/>
      <c r="F1525" s="133"/>
      <c r="H1525" s="133"/>
      <c r="J1525" s="128"/>
      <c r="M1525" s="120"/>
      <c r="N1525" s="149"/>
    </row>
    <row r="1526" spans="1:14" ht="9.9499999999999993" customHeight="1" x14ac:dyDescent="0.2">
      <c r="A1526" s="142"/>
      <c r="B1526" s="132"/>
      <c r="C1526" s="144"/>
      <c r="D1526" s="145"/>
      <c r="E1526" s="133"/>
      <c r="F1526" s="133"/>
      <c r="H1526" s="133"/>
      <c r="J1526" s="128"/>
      <c r="M1526" s="120"/>
      <c r="N1526" s="149"/>
    </row>
    <row r="1527" spans="1:14" ht="9.9499999999999993" customHeight="1" x14ac:dyDescent="0.2">
      <c r="A1527" s="142"/>
      <c r="B1527" s="132"/>
      <c r="C1527" s="144"/>
      <c r="D1527" s="145"/>
      <c r="E1527" s="133"/>
      <c r="F1527" s="133"/>
      <c r="H1527" s="133"/>
      <c r="J1527" s="128"/>
      <c r="M1527" s="120"/>
      <c r="N1527" s="149"/>
    </row>
    <row r="1528" spans="1:14" ht="9.9499999999999993" customHeight="1" x14ac:dyDescent="0.2">
      <c r="A1528" s="142"/>
      <c r="B1528" s="132"/>
      <c r="C1528" s="144"/>
      <c r="D1528" s="145"/>
      <c r="E1528" s="133"/>
      <c r="F1528" s="133"/>
      <c r="H1528" s="133"/>
      <c r="J1528" s="128"/>
      <c r="M1528" s="120"/>
      <c r="N1528" s="149"/>
    </row>
    <row r="1529" spans="1:14" ht="9.9499999999999993" customHeight="1" x14ac:dyDescent="0.2">
      <c r="A1529" s="142"/>
      <c r="B1529" s="132"/>
      <c r="C1529" s="144"/>
      <c r="D1529" s="145"/>
      <c r="E1529" s="133"/>
      <c r="F1529" s="133"/>
      <c r="H1529" s="133"/>
      <c r="J1529" s="128"/>
      <c r="M1529" s="120"/>
      <c r="N1529" s="149"/>
    </row>
    <row r="1530" spans="1:14" ht="9.9499999999999993" customHeight="1" x14ac:dyDescent="0.2">
      <c r="A1530" s="142"/>
      <c r="B1530" s="132"/>
      <c r="C1530" s="144"/>
      <c r="D1530" s="145"/>
      <c r="E1530" s="133"/>
      <c r="F1530" s="133"/>
      <c r="H1530" s="133"/>
      <c r="J1530" s="128"/>
      <c r="M1530" s="120"/>
      <c r="N1530" s="149"/>
    </row>
    <row r="1531" spans="1:14" ht="9.9499999999999993" customHeight="1" x14ac:dyDescent="0.2">
      <c r="A1531" s="142"/>
      <c r="B1531" s="132"/>
      <c r="C1531" s="144"/>
      <c r="D1531" s="145"/>
      <c r="E1531" s="133"/>
      <c r="F1531" s="133"/>
      <c r="H1531" s="133"/>
      <c r="J1531" s="128"/>
      <c r="M1531" s="120"/>
      <c r="N1531" s="149"/>
    </row>
    <row r="1532" spans="1:14" ht="9.9499999999999993" customHeight="1" x14ac:dyDescent="0.2">
      <c r="A1532" s="142"/>
      <c r="B1532" s="132"/>
      <c r="C1532" s="144"/>
      <c r="D1532" s="145"/>
      <c r="E1532" s="133"/>
      <c r="F1532" s="133"/>
      <c r="H1532" s="133"/>
      <c r="J1532" s="128"/>
      <c r="M1532" s="120"/>
      <c r="N1532" s="149"/>
    </row>
    <row r="1533" spans="1:14" ht="9.9499999999999993" customHeight="1" x14ac:dyDescent="0.2">
      <c r="A1533" s="142"/>
      <c r="B1533" s="132"/>
      <c r="C1533" s="144"/>
      <c r="D1533" s="145"/>
      <c r="E1533" s="133"/>
      <c r="F1533" s="133"/>
      <c r="H1533" s="133"/>
      <c r="J1533" s="128"/>
      <c r="M1533" s="120"/>
      <c r="N1533" s="149"/>
    </row>
    <row r="1534" spans="1:14" ht="9.9499999999999993" customHeight="1" x14ac:dyDescent="0.2">
      <c r="A1534" s="142"/>
      <c r="B1534" s="132"/>
      <c r="C1534" s="144"/>
      <c r="D1534" s="145"/>
      <c r="E1534" s="133"/>
      <c r="F1534" s="133"/>
      <c r="H1534" s="133"/>
      <c r="J1534" s="128"/>
      <c r="M1534" s="120"/>
      <c r="N1534" s="149"/>
    </row>
    <row r="1535" spans="1:14" ht="9.9499999999999993" customHeight="1" x14ac:dyDescent="0.2">
      <c r="A1535" s="142"/>
      <c r="B1535" s="132"/>
      <c r="C1535" s="144"/>
      <c r="D1535" s="145"/>
      <c r="E1535" s="133"/>
      <c r="F1535" s="133"/>
      <c r="H1535" s="133"/>
      <c r="J1535" s="128"/>
      <c r="M1535" s="120"/>
      <c r="N1535" s="149"/>
    </row>
    <row r="1536" spans="1:14" ht="9.9499999999999993" customHeight="1" x14ac:dyDescent="0.2">
      <c r="A1536" s="142"/>
      <c r="B1536" s="132"/>
      <c r="C1536" s="144"/>
      <c r="D1536" s="145"/>
      <c r="E1536" s="133"/>
      <c r="F1536" s="133"/>
      <c r="H1536" s="133"/>
      <c r="J1536" s="128"/>
      <c r="M1536" s="120"/>
      <c r="N1536" s="149"/>
    </row>
    <row r="1537" spans="1:14" ht="9.9499999999999993" customHeight="1" x14ac:dyDescent="0.2">
      <c r="A1537" s="142"/>
      <c r="B1537" s="132"/>
      <c r="C1537" s="144"/>
      <c r="D1537" s="145"/>
      <c r="E1537" s="133"/>
      <c r="F1537" s="133"/>
      <c r="H1537" s="133"/>
      <c r="J1537" s="128"/>
      <c r="M1537" s="120"/>
      <c r="N1537" s="149"/>
    </row>
    <row r="1538" spans="1:14" ht="9.9499999999999993" customHeight="1" x14ac:dyDescent="0.2">
      <c r="A1538" s="142"/>
      <c r="B1538" s="132"/>
      <c r="C1538" s="144"/>
      <c r="D1538" s="145"/>
      <c r="E1538" s="133"/>
      <c r="F1538" s="133"/>
      <c r="H1538" s="133"/>
      <c r="J1538" s="128"/>
      <c r="M1538" s="120"/>
      <c r="N1538" s="149"/>
    </row>
    <row r="1539" spans="1:14" ht="9.9499999999999993" customHeight="1" x14ac:dyDescent="0.2">
      <c r="A1539" s="142"/>
      <c r="B1539" s="132"/>
      <c r="C1539" s="144"/>
      <c r="D1539" s="145"/>
      <c r="E1539" s="133"/>
      <c r="F1539" s="133"/>
      <c r="H1539" s="133"/>
      <c r="J1539" s="128"/>
      <c r="M1539" s="120"/>
      <c r="N1539" s="149"/>
    </row>
    <row r="1540" spans="1:14" ht="9.9499999999999993" customHeight="1" x14ac:dyDescent="0.2">
      <c r="A1540" s="142"/>
      <c r="B1540" s="132"/>
      <c r="C1540" s="144"/>
      <c r="D1540" s="145"/>
      <c r="E1540" s="133"/>
      <c r="F1540" s="133"/>
      <c r="H1540" s="133"/>
      <c r="J1540" s="128"/>
      <c r="M1540" s="120"/>
      <c r="N1540" s="149"/>
    </row>
    <row r="1541" spans="1:14" ht="9.9499999999999993" customHeight="1" x14ac:dyDescent="0.2">
      <c r="A1541" s="142"/>
      <c r="B1541" s="132"/>
      <c r="C1541" s="144"/>
      <c r="D1541" s="145"/>
      <c r="E1541" s="133"/>
      <c r="F1541" s="133"/>
      <c r="H1541" s="133"/>
      <c r="J1541" s="128"/>
      <c r="M1541" s="120"/>
      <c r="N1541" s="149"/>
    </row>
    <row r="1542" spans="1:14" ht="9.9499999999999993" customHeight="1" x14ac:dyDescent="0.2">
      <c r="A1542" s="142"/>
      <c r="B1542" s="132"/>
      <c r="C1542" s="144"/>
      <c r="D1542" s="145"/>
      <c r="E1542" s="133"/>
      <c r="F1542" s="133"/>
      <c r="H1542" s="133"/>
      <c r="J1542" s="128"/>
      <c r="M1542" s="120"/>
      <c r="N1542" s="149"/>
    </row>
    <row r="1543" spans="1:14" ht="9.9499999999999993" customHeight="1" x14ac:dyDescent="0.2">
      <c r="A1543" s="142"/>
      <c r="B1543" s="132"/>
      <c r="C1543" s="144"/>
      <c r="D1543" s="145"/>
      <c r="E1543" s="133"/>
      <c r="F1543" s="133"/>
      <c r="H1543" s="133"/>
      <c r="J1543" s="128"/>
      <c r="M1543" s="120"/>
      <c r="N1543" s="149"/>
    </row>
    <row r="1544" spans="1:14" ht="9.9499999999999993" customHeight="1" x14ac:dyDescent="0.2">
      <c r="A1544" s="142"/>
      <c r="B1544" s="132"/>
      <c r="C1544" s="144"/>
      <c r="D1544" s="145"/>
      <c r="E1544" s="133"/>
      <c r="F1544" s="133"/>
      <c r="H1544" s="133"/>
      <c r="J1544" s="128"/>
      <c r="M1544" s="120"/>
      <c r="N1544" s="149"/>
    </row>
    <row r="1545" spans="1:14" ht="9.9499999999999993" customHeight="1" x14ac:dyDescent="0.2">
      <c r="A1545" s="142"/>
      <c r="B1545" s="132"/>
      <c r="C1545" s="144"/>
      <c r="D1545" s="145"/>
      <c r="E1545" s="133"/>
      <c r="F1545" s="133"/>
      <c r="H1545" s="133"/>
      <c r="J1545" s="128"/>
      <c r="M1545" s="120"/>
      <c r="N1545" s="149"/>
    </row>
    <row r="1546" spans="1:14" ht="9.9499999999999993" customHeight="1" x14ac:dyDescent="0.2">
      <c r="A1546" s="142"/>
      <c r="B1546" s="132"/>
      <c r="C1546" s="144"/>
      <c r="D1546" s="145"/>
      <c r="E1546" s="133"/>
      <c r="F1546" s="133"/>
      <c r="H1546" s="133"/>
      <c r="J1546" s="128"/>
      <c r="M1546" s="120"/>
      <c r="N1546" s="149"/>
    </row>
    <row r="1547" spans="1:14" ht="9.9499999999999993" customHeight="1" x14ac:dyDescent="0.2">
      <c r="A1547" s="142"/>
      <c r="B1547" s="132"/>
      <c r="C1547" s="144"/>
      <c r="D1547" s="145"/>
      <c r="E1547" s="133"/>
      <c r="F1547" s="133"/>
      <c r="H1547" s="133"/>
      <c r="J1547" s="128"/>
      <c r="M1547" s="120"/>
      <c r="N1547" s="149"/>
    </row>
    <row r="1548" spans="1:14" ht="9.9499999999999993" customHeight="1" x14ac:dyDescent="0.2">
      <c r="A1548" s="142"/>
      <c r="B1548" s="132"/>
      <c r="C1548" s="144"/>
      <c r="D1548" s="145"/>
      <c r="E1548" s="133"/>
      <c r="F1548" s="133"/>
      <c r="H1548" s="133"/>
      <c r="J1548" s="128"/>
      <c r="M1548" s="120"/>
      <c r="N1548" s="149"/>
    </row>
    <row r="1549" spans="1:14" ht="9.9499999999999993" customHeight="1" x14ac:dyDescent="0.2">
      <c r="A1549" s="142"/>
      <c r="B1549" s="132"/>
      <c r="C1549" s="144"/>
      <c r="D1549" s="145"/>
      <c r="E1549" s="133"/>
      <c r="F1549" s="133"/>
      <c r="H1549" s="133"/>
      <c r="J1549" s="128"/>
      <c r="M1549" s="120"/>
      <c r="N1549" s="149"/>
    </row>
    <row r="1550" spans="1:14" ht="9.9499999999999993" customHeight="1" x14ac:dyDescent="0.2">
      <c r="A1550" s="142"/>
      <c r="B1550" s="132"/>
      <c r="C1550" s="144"/>
      <c r="D1550" s="145"/>
      <c r="E1550" s="133"/>
      <c r="F1550" s="133"/>
      <c r="H1550" s="133"/>
      <c r="J1550" s="128"/>
      <c r="M1550" s="120"/>
      <c r="N1550" s="149"/>
    </row>
    <row r="1551" spans="1:14" ht="9.9499999999999993" customHeight="1" x14ac:dyDescent="0.2">
      <c r="A1551" s="142"/>
      <c r="B1551" s="132"/>
      <c r="C1551" s="144"/>
      <c r="D1551" s="145"/>
      <c r="E1551" s="133"/>
      <c r="F1551" s="133"/>
      <c r="H1551" s="133"/>
      <c r="J1551" s="128"/>
      <c r="M1551" s="120"/>
      <c r="N1551" s="149"/>
    </row>
    <row r="1552" spans="1:14" ht="9.9499999999999993" customHeight="1" x14ac:dyDescent="0.2">
      <c r="A1552" s="142"/>
      <c r="B1552" s="132"/>
      <c r="C1552" s="144"/>
      <c r="D1552" s="145"/>
      <c r="E1552" s="133"/>
      <c r="F1552" s="133"/>
      <c r="H1552" s="133"/>
      <c r="J1552" s="128"/>
      <c r="M1552" s="120"/>
      <c r="N1552" s="149"/>
    </row>
    <row r="1553" spans="1:14" ht="9.9499999999999993" customHeight="1" x14ac:dyDescent="0.2">
      <c r="A1553" s="142"/>
      <c r="B1553" s="132"/>
      <c r="C1553" s="144"/>
      <c r="D1553" s="145"/>
      <c r="E1553" s="133"/>
      <c r="F1553" s="133"/>
      <c r="H1553" s="133"/>
      <c r="J1553" s="128"/>
      <c r="M1553" s="120"/>
      <c r="N1553" s="149"/>
    </row>
    <row r="1554" spans="1:14" ht="9.9499999999999993" customHeight="1" x14ac:dyDescent="0.2">
      <c r="A1554" s="142"/>
      <c r="B1554" s="132"/>
      <c r="C1554" s="144"/>
      <c r="D1554" s="145"/>
      <c r="E1554" s="133"/>
      <c r="F1554" s="133"/>
      <c r="H1554" s="133"/>
      <c r="J1554" s="128"/>
      <c r="M1554" s="120"/>
      <c r="N1554" s="149"/>
    </row>
    <row r="1555" spans="1:14" ht="9.9499999999999993" customHeight="1" x14ac:dyDescent="0.2">
      <c r="A1555" s="142"/>
      <c r="B1555" s="132"/>
      <c r="C1555" s="144"/>
      <c r="D1555" s="145"/>
      <c r="E1555" s="133"/>
      <c r="F1555" s="133"/>
      <c r="H1555" s="133"/>
      <c r="J1555" s="128"/>
      <c r="M1555" s="120"/>
      <c r="N1555" s="149"/>
    </row>
    <row r="1556" spans="1:14" ht="9.9499999999999993" customHeight="1" x14ac:dyDescent="0.2">
      <c r="A1556" s="142"/>
      <c r="B1556" s="132"/>
      <c r="C1556" s="144"/>
      <c r="D1556" s="145"/>
      <c r="E1556" s="133"/>
      <c r="F1556" s="133"/>
      <c r="H1556" s="133"/>
      <c r="J1556" s="128"/>
      <c r="M1556" s="120"/>
      <c r="N1556" s="149"/>
    </row>
    <row r="1557" spans="1:14" ht="9.9499999999999993" customHeight="1" x14ac:dyDescent="0.2">
      <c r="A1557" s="142"/>
      <c r="B1557" s="132"/>
      <c r="C1557" s="144"/>
      <c r="D1557" s="145"/>
      <c r="E1557" s="133"/>
      <c r="F1557" s="133"/>
      <c r="H1557" s="133"/>
      <c r="J1557" s="128"/>
      <c r="M1557" s="120"/>
      <c r="N1557" s="149"/>
    </row>
    <row r="1558" spans="1:14" ht="9.9499999999999993" customHeight="1" x14ac:dyDescent="0.2">
      <c r="A1558" s="142"/>
      <c r="B1558" s="132"/>
      <c r="C1558" s="144"/>
      <c r="D1558" s="145"/>
      <c r="E1558" s="133"/>
      <c r="F1558" s="133"/>
      <c r="H1558" s="133"/>
      <c r="J1558" s="128"/>
      <c r="M1558" s="120"/>
      <c r="N1558" s="149"/>
    </row>
    <row r="1559" spans="1:14" ht="9.9499999999999993" customHeight="1" x14ac:dyDescent="0.2">
      <c r="A1559" s="142"/>
      <c r="B1559" s="132"/>
      <c r="C1559" s="144"/>
      <c r="D1559" s="145"/>
      <c r="E1559" s="133"/>
      <c r="F1559" s="133"/>
      <c r="H1559" s="133"/>
      <c r="J1559" s="128"/>
      <c r="M1559" s="120"/>
      <c r="N1559" s="149"/>
    </row>
    <row r="1560" spans="1:14" ht="9.9499999999999993" customHeight="1" x14ac:dyDescent="0.2">
      <c r="A1560" s="142"/>
      <c r="B1560" s="132"/>
      <c r="C1560" s="144"/>
      <c r="D1560" s="145"/>
      <c r="E1560" s="133"/>
      <c r="F1560" s="133"/>
      <c r="H1560" s="133"/>
      <c r="J1560" s="128"/>
      <c r="M1560" s="120"/>
      <c r="N1560" s="149"/>
    </row>
    <row r="1561" spans="1:14" ht="9.9499999999999993" customHeight="1" x14ac:dyDescent="0.2">
      <c r="A1561" s="142"/>
      <c r="B1561" s="132"/>
      <c r="C1561" s="144"/>
      <c r="D1561" s="145"/>
      <c r="E1561" s="133"/>
      <c r="F1561" s="133"/>
      <c r="H1561" s="133"/>
      <c r="J1561" s="128"/>
      <c r="M1561" s="120"/>
      <c r="N1561" s="149"/>
    </row>
    <row r="1562" spans="1:14" ht="9.9499999999999993" customHeight="1" x14ac:dyDescent="0.2">
      <c r="A1562" s="142"/>
      <c r="B1562" s="132"/>
      <c r="C1562" s="144"/>
      <c r="D1562" s="145"/>
      <c r="E1562" s="133"/>
      <c r="F1562" s="133"/>
      <c r="H1562" s="133"/>
      <c r="J1562" s="128"/>
      <c r="M1562" s="120"/>
      <c r="N1562" s="149"/>
    </row>
    <row r="1563" spans="1:14" ht="9.9499999999999993" customHeight="1" x14ac:dyDescent="0.2">
      <c r="A1563" s="142"/>
      <c r="B1563" s="132"/>
      <c r="C1563" s="144"/>
      <c r="D1563" s="145"/>
      <c r="E1563" s="133"/>
      <c r="F1563" s="133"/>
      <c r="H1563" s="133"/>
      <c r="J1563" s="128"/>
      <c r="M1563" s="120"/>
      <c r="N1563" s="149"/>
    </row>
    <row r="1564" spans="1:14" ht="9.9499999999999993" customHeight="1" x14ac:dyDescent="0.2">
      <c r="A1564" s="142"/>
      <c r="B1564" s="132"/>
      <c r="C1564" s="144"/>
      <c r="D1564" s="145"/>
      <c r="E1564" s="133"/>
      <c r="F1564" s="133"/>
      <c r="H1564" s="133"/>
      <c r="J1564" s="128"/>
      <c r="M1564" s="120"/>
      <c r="N1564" s="149"/>
    </row>
    <row r="1565" spans="1:14" ht="9.9499999999999993" customHeight="1" x14ac:dyDescent="0.2">
      <c r="A1565" s="142"/>
      <c r="B1565" s="132"/>
      <c r="C1565" s="144"/>
      <c r="D1565" s="145"/>
      <c r="E1565" s="133"/>
      <c r="F1565" s="133"/>
      <c r="H1565" s="133"/>
      <c r="J1565" s="128"/>
      <c r="M1565" s="120"/>
      <c r="N1565" s="149"/>
    </row>
    <row r="1566" spans="1:14" ht="9.9499999999999993" customHeight="1" x14ac:dyDescent="0.2">
      <c r="A1566" s="142"/>
      <c r="B1566" s="132"/>
      <c r="C1566" s="144"/>
      <c r="D1566" s="145"/>
      <c r="E1566" s="133"/>
      <c r="F1566" s="133"/>
      <c r="H1566" s="133"/>
      <c r="J1566" s="128"/>
      <c r="M1566" s="120"/>
      <c r="N1566" s="149"/>
    </row>
    <row r="1567" spans="1:14" ht="9.9499999999999993" customHeight="1" x14ac:dyDescent="0.2">
      <c r="A1567" s="142"/>
      <c r="B1567" s="132"/>
      <c r="C1567" s="144"/>
      <c r="D1567" s="145"/>
      <c r="E1567" s="133"/>
      <c r="F1567" s="133"/>
      <c r="H1567" s="133"/>
      <c r="J1567" s="128"/>
      <c r="M1567" s="120"/>
      <c r="N1567" s="149"/>
    </row>
    <row r="1568" spans="1:14" ht="9.9499999999999993" customHeight="1" x14ac:dyDescent="0.2">
      <c r="A1568" s="142"/>
      <c r="B1568" s="132"/>
      <c r="C1568" s="144"/>
      <c r="D1568" s="145"/>
      <c r="E1568" s="133"/>
      <c r="F1568" s="133"/>
      <c r="H1568" s="133"/>
      <c r="J1568" s="128"/>
      <c r="M1568" s="120"/>
      <c r="N1568" s="149"/>
    </row>
    <row r="1569" spans="1:14" ht="9.9499999999999993" customHeight="1" x14ac:dyDescent="0.2">
      <c r="A1569" s="142"/>
      <c r="B1569" s="132"/>
      <c r="C1569" s="144"/>
      <c r="D1569" s="145"/>
      <c r="E1569" s="133"/>
      <c r="F1569" s="133"/>
      <c r="H1569" s="133"/>
      <c r="J1569" s="128"/>
      <c r="M1569" s="120"/>
      <c r="N1569" s="149"/>
    </row>
    <row r="1570" spans="1:14" ht="9.9499999999999993" customHeight="1" x14ac:dyDescent="0.2">
      <c r="A1570" s="142"/>
      <c r="B1570" s="132"/>
      <c r="C1570" s="144"/>
      <c r="D1570" s="145"/>
      <c r="E1570" s="133"/>
      <c r="F1570" s="133"/>
      <c r="H1570" s="133"/>
      <c r="J1570" s="128"/>
      <c r="M1570" s="120"/>
      <c r="N1570" s="149"/>
    </row>
    <row r="1571" spans="1:14" ht="9.9499999999999993" customHeight="1" x14ac:dyDescent="0.2">
      <c r="A1571" s="142"/>
      <c r="B1571" s="132"/>
      <c r="C1571" s="144"/>
      <c r="D1571" s="145"/>
      <c r="E1571" s="133"/>
      <c r="F1571" s="133"/>
      <c r="H1571" s="133"/>
      <c r="J1571" s="128"/>
      <c r="M1571" s="120"/>
      <c r="N1571" s="149"/>
    </row>
    <row r="1572" spans="1:14" ht="9.9499999999999993" customHeight="1" x14ac:dyDescent="0.2">
      <c r="A1572" s="142"/>
      <c r="B1572" s="132"/>
      <c r="C1572" s="144"/>
      <c r="D1572" s="145"/>
      <c r="E1572" s="133"/>
      <c r="F1572" s="133"/>
      <c r="H1572" s="133"/>
      <c r="J1572" s="128"/>
      <c r="M1572" s="120"/>
      <c r="N1572" s="149"/>
    </row>
    <row r="1573" spans="1:14" ht="9.9499999999999993" customHeight="1" x14ac:dyDescent="0.2">
      <c r="A1573" s="142"/>
      <c r="B1573" s="132"/>
      <c r="C1573" s="144"/>
      <c r="D1573" s="145"/>
      <c r="E1573" s="133"/>
      <c r="F1573" s="133"/>
      <c r="H1573" s="133"/>
      <c r="J1573" s="128"/>
      <c r="M1573" s="120"/>
      <c r="N1573" s="149"/>
    </row>
    <row r="1574" spans="1:14" ht="9.9499999999999993" customHeight="1" x14ac:dyDescent="0.2">
      <c r="A1574" s="142"/>
      <c r="B1574" s="132"/>
      <c r="C1574" s="144"/>
      <c r="D1574" s="145"/>
      <c r="E1574" s="133"/>
      <c r="F1574" s="133"/>
      <c r="H1574" s="133"/>
      <c r="J1574" s="128"/>
      <c r="M1574" s="120"/>
      <c r="N1574" s="149"/>
    </row>
    <row r="1575" spans="1:14" ht="9.9499999999999993" customHeight="1" x14ac:dyDescent="0.2">
      <c r="A1575" s="142"/>
      <c r="B1575" s="132"/>
      <c r="C1575" s="144"/>
      <c r="D1575" s="145"/>
      <c r="E1575" s="133"/>
      <c r="F1575" s="133"/>
      <c r="H1575" s="133"/>
      <c r="J1575" s="128"/>
      <c r="M1575" s="120"/>
      <c r="N1575" s="149"/>
    </row>
    <row r="1576" spans="1:14" ht="9.9499999999999993" customHeight="1" x14ac:dyDescent="0.2">
      <c r="A1576" s="142"/>
      <c r="B1576" s="132"/>
      <c r="C1576" s="144"/>
      <c r="D1576" s="145"/>
      <c r="E1576" s="133"/>
      <c r="F1576" s="133"/>
      <c r="H1576" s="133"/>
      <c r="J1576" s="128"/>
      <c r="M1576" s="120"/>
      <c r="N1576" s="149"/>
    </row>
    <row r="1577" spans="1:14" ht="9.9499999999999993" customHeight="1" x14ac:dyDescent="0.2">
      <c r="A1577" s="142"/>
      <c r="B1577" s="132"/>
      <c r="C1577" s="144"/>
      <c r="D1577" s="145"/>
      <c r="E1577" s="133"/>
      <c r="F1577" s="133"/>
      <c r="H1577" s="133"/>
      <c r="J1577" s="128"/>
      <c r="M1577" s="120"/>
      <c r="N1577" s="149"/>
    </row>
    <row r="1578" spans="1:14" ht="9.9499999999999993" customHeight="1" x14ac:dyDescent="0.2">
      <c r="A1578" s="142"/>
      <c r="B1578" s="132"/>
      <c r="C1578" s="144"/>
      <c r="D1578" s="145"/>
      <c r="E1578" s="133"/>
      <c r="F1578" s="133"/>
      <c r="H1578" s="133"/>
      <c r="J1578" s="128"/>
      <c r="M1578" s="120"/>
      <c r="N1578" s="149"/>
    </row>
    <row r="1579" spans="1:14" ht="9.9499999999999993" customHeight="1" x14ac:dyDescent="0.2">
      <c r="A1579" s="142"/>
      <c r="B1579" s="132"/>
      <c r="C1579" s="144"/>
      <c r="D1579" s="145"/>
      <c r="E1579" s="133"/>
      <c r="F1579" s="133"/>
      <c r="H1579" s="133"/>
      <c r="J1579" s="128"/>
      <c r="M1579" s="120"/>
      <c r="N1579" s="149"/>
    </row>
    <row r="1580" spans="1:14" ht="9.9499999999999993" customHeight="1" x14ac:dyDescent="0.2">
      <c r="A1580" s="142"/>
      <c r="B1580" s="132"/>
      <c r="C1580" s="144"/>
      <c r="D1580" s="145"/>
      <c r="E1580" s="133"/>
      <c r="F1580" s="133"/>
      <c r="H1580" s="133"/>
      <c r="J1580" s="128"/>
      <c r="M1580" s="120"/>
      <c r="N1580" s="149"/>
    </row>
    <row r="1581" spans="1:14" ht="9.9499999999999993" customHeight="1" x14ac:dyDescent="0.2">
      <c r="A1581" s="142"/>
      <c r="B1581" s="132"/>
      <c r="C1581" s="144"/>
      <c r="D1581" s="145"/>
      <c r="E1581" s="133"/>
      <c r="F1581" s="133"/>
      <c r="H1581" s="133"/>
      <c r="J1581" s="128"/>
      <c r="M1581" s="120"/>
      <c r="N1581" s="149"/>
    </row>
    <row r="1582" spans="1:14" ht="9.9499999999999993" customHeight="1" x14ac:dyDescent="0.2">
      <c r="A1582" s="142"/>
      <c r="B1582" s="132"/>
      <c r="C1582" s="144"/>
      <c r="D1582" s="145"/>
      <c r="E1582" s="133"/>
      <c r="F1582" s="133"/>
      <c r="H1582" s="133"/>
      <c r="J1582" s="128"/>
      <c r="M1582" s="120"/>
      <c r="N1582" s="149"/>
    </row>
    <row r="1583" spans="1:14" ht="9.9499999999999993" customHeight="1" x14ac:dyDescent="0.2">
      <c r="A1583" s="142"/>
      <c r="B1583" s="132"/>
      <c r="C1583" s="144"/>
      <c r="D1583" s="145"/>
      <c r="E1583" s="133"/>
      <c r="F1583" s="133"/>
      <c r="H1583" s="133"/>
      <c r="J1583" s="128"/>
      <c r="M1583" s="120"/>
      <c r="N1583" s="149"/>
    </row>
    <row r="1584" spans="1:14" ht="9.9499999999999993" customHeight="1" x14ac:dyDescent="0.2">
      <c r="A1584" s="142"/>
      <c r="B1584" s="132"/>
      <c r="C1584" s="144"/>
      <c r="D1584" s="145"/>
      <c r="E1584" s="133"/>
      <c r="F1584" s="133"/>
      <c r="H1584" s="133"/>
      <c r="J1584" s="128"/>
      <c r="M1584" s="120"/>
      <c r="N1584" s="149"/>
    </row>
    <row r="1585" spans="1:14" ht="9.9499999999999993" customHeight="1" x14ac:dyDescent="0.2">
      <c r="A1585" s="142"/>
      <c r="B1585" s="132"/>
      <c r="C1585" s="144"/>
      <c r="D1585" s="145"/>
      <c r="E1585" s="133"/>
      <c r="F1585" s="133"/>
      <c r="H1585" s="133"/>
      <c r="J1585" s="128"/>
      <c r="M1585" s="120"/>
      <c r="N1585" s="149"/>
    </row>
    <row r="1586" spans="1:14" ht="9.9499999999999993" customHeight="1" x14ac:dyDescent="0.2">
      <c r="A1586" s="142"/>
      <c r="B1586" s="132"/>
      <c r="C1586" s="144"/>
      <c r="D1586" s="145"/>
      <c r="E1586" s="133"/>
      <c r="F1586" s="133"/>
      <c r="H1586" s="133"/>
      <c r="J1586" s="128"/>
      <c r="M1586" s="120"/>
      <c r="N1586" s="149"/>
    </row>
    <row r="1587" spans="1:14" ht="9.9499999999999993" customHeight="1" x14ac:dyDescent="0.2">
      <c r="A1587" s="142"/>
      <c r="B1587" s="132"/>
      <c r="C1587" s="144"/>
      <c r="D1587" s="145"/>
      <c r="E1587" s="133"/>
      <c r="F1587" s="133"/>
      <c r="H1587" s="133"/>
      <c r="J1587" s="128"/>
      <c r="M1587" s="120"/>
      <c r="N1587" s="149"/>
    </row>
    <row r="1588" spans="1:14" ht="9.9499999999999993" customHeight="1" x14ac:dyDescent="0.2">
      <c r="A1588" s="142"/>
      <c r="B1588" s="132"/>
      <c r="C1588" s="144"/>
      <c r="D1588" s="145"/>
      <c r="E1588" s="133"/>
      <c r="F1588" s="133"/>
      <c r="H1588" s="133"/>
      <c r="J1588" s="128"/>
      <c r="M1588" s="120"/>
      <c r="N1588" s="149"/>
    </row>
    <row r="1589" spans="1:14" ht="9.9499999999999993" customHeight="1" x14ac:dyDescent="0.2">
      <c r="A1589" s="142"/>
      <c r="B1589" s="132"/>
      <c r="C1589" s="144"/>
      <c r="D1589" s="145"/>
      <c r="E1589" s="133"/>
      <c r="F1589" s="133"/>
      <c r="H1589" s="133"/>
      <c r="J1589" s="128"/>
      <c r="M1589" s="120"/>
      <c r="N1589" s="149"/>
    </row>
    <row r="1590" spans="1:14" ht="9.9499999999999993" customHeight="1" x14ac:dyDescent="0.2">
      <c r="A1590" s="142"/>
      <c r="B1590" s="132"/>
      <c r="C1590" s="144"/>
      <c r="D1590" s="145"/>
      <c r="E1590" s="133"/>
      <c r="F1590" s="133"/>
      <c r="H1590" s="133"/>
      <c r="J1590" s="128"/>
      <c r="M1590" s="120"/>
      <c r="N1590" s="149"/>
    </row>
    <row r="1591" spans="1:14" ht="9.9499999999999993" customHeight="1" x14ac:dyDescent="0.2">
      <c r="A1591" s="142"/>
      <c r="B1591" s="132"/>
      <c r="C1591" s="144"/>
      <c r="D1591" s="145"/>
      <c r="E1591" s="133"/>
      <c r="F1591" s="133"/>
      <c r="H1591" s="133"/>
      <c r="J1591" s="128"/>
      <c r="M1591" s="120"/>
      <c r="N1591" s="149"/>
    </row>
    <row r="1592" spans="1:14" ht="9.9499999999999993" customHeight="1" x14ac:dyDescent="0.2">
      <c r="A1592" s="142"/>
      <c r="B1592" s="132"/>
      <c r="C1592" s="144"/>
      <c r="D1592" s="145"/>
      <c r="E1592" s="133"/>
      <c r="F1592" s="133"/>
      <c r="H1592" s="133"/>
      <c r="J1592" s="128"/>
      <c r="M1592" s="120"/>
      <c r="N1592" s="149"/>
    </row>
    <row r="1593" spans="1:14" ht="9.9499999999999993" customHeight="1" x14ac:dyDescent="0.2">
      <c r="A1593" s="142"/>
      <c r="B1593" s="132"/>
      <c r="C1593" s="144"/>
      <c r="D1593" s="145"/>
      <c r="E1593" s="133"/>
      <c r="F1593" s="133"/>
      <c r="H1593" s="133"/>
      <c r="J1593" s="128"/>
      <c r="M1593" s="120"/>
      <c r="N1593" s="149"/>
    </row>
    <row r="1594" spans="1:14" ht="9.9499999999999993" customHeight="1" x14ac:dyDescent="0.2">
      <c r="A1594" s="142"/>
      <c r="B1594" s="132"/>
      <c r="C1594" s="144"/>
      <c r="D1594" s="145"/>
      <c r="E1594" s="133"/>
      <c r="F1594" s="133"/>
      <c r="H1594" s="133"/>
      <c r="J1594" s="128"/>
      <c r="M1594" s="120"/>
      <c r="N1594" s="149"/>
    </row>
    <row r="1595" spans="1:14" ht="9.9499999999999993" customHeight="1" x14ac:dyDescent="0.2">
      <c r="A1595" s="142"/>
      <c r="B1595" s="132"/>
      <c r="C1595" s="144"/>
      <c r="D1595" s="145"/>
      <c r="E1595" s="133"/>
      <c r="F1595" s="133"/>
      <c r="H1595" s="133"/>
      <c r="J1595" s="128"/>
      <c r="M1595" s="120"/>
      <c r="N1595" s="149"/>
    </row>
    <row r="1596" spans="1:14" ht="9.9499999999999993" customHeight="1" x14ac:dyDescent="0.2">
      <c r="A1596" s="142"/>
      <c r="B1596" s="132"/>
      <c r="C1596" s="144"/>
      <c r="D1596" s="145"/>
      <c r="E1596" s="133"/>
      <c r="F1596" s="133"/>
      <c r="H1596" s="133"/>
      <c r="J1596" s="128"/>
      <c r="M1596" s="120"/>
      <c r="N1596" s="149"/>
    </row>
    <row r="1597" spans="1:14" ht="9.9499999999999993" customHeight="1" x14ac:dyDescent="0.2">
      <c r="A1597" s="142"/>
      <c r="B1597" s="132"/>
      <c r="C1597" s="144"/>
      <c r="D1597" s="145"/>
      <c r="E1597" s="133"/>
      <c r="F1597" s="133"/>
      <c r="H1597" s="133"/>
      <c r="J1597" s="128"/>
      <c r="M1597" s="120"/>
      <c r="N1597" s="149"/>
    </row>
    <row r="1598" spans="1:14" ht="9.9499999999999993" customHeight="1" x14ac:dyDescent="0.2">
      <c r="A1598" s="142"/>
      <c r="B1598" s="132"/>
      <c r="C1598" s="144"/>
      <c r="D1598" s="145"/>
      <c r="E1598" s="133"/>
      <c r="F1598" s="133"/>
      <c r="H1598" s="133"/>
      <c r="J1598" s="128"/>
      <c r="M1598" s="120"/>
      <c r="N1598" s="149"/>
    </row>
    <row r="1599" spans="1:14" ht="9.9499999999999993" customHeight="1" x14ac:dyDescent="0.2">
      <c r="A1599" s="142"/>
      <c r="B1599" s="132"/>
      <c r="C1599" s="144"/>
      <c r="D1599" s="145"/>
      <c r="E1599" s="133"/>
      <c r="F1599" s="133"/>
      <c r="H1599" s="133"/>
      <c r="J1599" s="128"/>
      <c r="M1599" s="120"/>
      <c r="N1599" s="149"/>
    </row>
    <row r="1600" spans="1:14" ht="9.9499999999999993" customHeight="1" x14ac:dyDescent="0.2">
      <c r="A1600" s="142"/>
      <c r="B1600" s="132"/>
      <c r="C1600" s="144"/>
      <c r="D1600" s="145"/>
      <c r="E1600" s="133"/>
      <c r="F1600" s="133"/>
      <c r="H1600" s="133"/>
      <c r="J1600" s="128"/>
      <c r="M1600" s="120"/>
      <c r="N1600" s="149"/>
    </row>
    <row r="1601" spans="1:14" ht="9.9499999999999993" customHeight="1" x14ac:dyDescent="0.2">
      <c r="A1601" s="142"/>
      <c r="B1601" s="132"/>
      <c r="C1601" s="144"/>
      <c r="D1601" s="145"/>
      <c r="E1601" s="133"/>
      <c r="F1601" s="133"/>
      <c r="H1601" s="133"/>
      <c r="J1601" s="128"/>
      <c r="M1601" s="120"/>
      <c r="N1601" s="149"/>
    </row>
    <row r="1602" spans="1:14" ht="9.9499999999999993" customHeight="1" x14ac:dyDescent="0.2">
      <c r="A1602" s="142"/>
      <c r="B1602" s="132"/>
      <c r="C1602" s="144"/>
      <c r="D1602" s="145"/>
      <c r="E1602" s="133"/>
      <c r="F1602" s="133"/>
      <c r="H1602" s="133"/>
      <c r="J1602" s="128"/>
      <c r="M1602" s="120"/>
      <c r="N1602" s="149"/>
    </row>
    <row r="1603" spans="1:14" ht="9.9499999999999993" customHeight="1" x14ac:dyDescent="0.2">
      <c r="A1603" s="142"/>
      <c r="B1603" s="132"/>
      <c r="C1603" s="144"/>
      <c r="D1603" s="145"/>
      <c r="E1603" s="133"/>
      <c r="F1603" s="133"/>
      <c r="H1603" s="133"/>
      <c r="J1603" s="128"/>
      <c r="M1603" s="120"/>
      <c r="N1603" s="149"/>
    </row>
    <row r="1604" spans="1:14" ht="9.9499999999999993" customHeight="1" x14ac:dyDescent="0.2">
      <c r="A1604" s="142"/>
      <c r="B1604" s="132"/>
      <c r="C1604" s="144"/>
      <c r="D1604" s="145"/>
      <c r="E1604" s="133"/>
      <c r="F1604" s="133"/>
      <c r="H1604" s="133"/>
      <c r="J1604" s="128"/>
      <c r="M1604" s="120"/>
      <c r="N1604" s="149"/>
    </row>
    <row r="1605" spans="1:14" ht="9.9499999999999993" customHeight="1" x14ac:dyDescent="0.2">
      <c r="A1605" s="142"/>
      <c r="B1605" s="132"/>
      <c r="C1605" s="144"/>
      <c r="D1605" s="145"/>
      <c r="E1605" s="133"/>
      <c r="F1605" s="133"/>
      <c r="H1605" s="133"/>
      <c r="J1605" s="128"/>
      <c r="M1605" s="120"/>
      <c r="N1605" s="149"/>
    </row>
    <row r="1606" spans="1:14" ht="9.9499999999999993" customHeight="1" x14ac:dyDescent="0.2">
      <c r="A1606" s="142"/>
      <c r="B1606" s="132"/>
      <c r="C1606" s="144"/>
      <c r="D1606" s="145"/>
      <c r="E1606" s="133"/>
      <c r="F1606" s="133"/>
      <c r="H1606" s="133"/>
      <c r="J1606" s="128"/>
      <c r="M1606" s="120"/>
      <c r="N1606" s="149"/>
    </row>
    <row r="1607" spans="1:14" ht="9.9499999999999993" customHeight="1" x14ac:dyDescent="0.2">
      <c r="A1607" s="142"/>
      <c r="B1607" s="132"/>
      <c r="C1607" s="144"/>
      <c r="D1607" s="145"/>
      <c r="E1607" s="133"/>
      <c r="F1607" s="133"/>
      <c r="H1607" s="133"/>
      <c r="J1607" s="128"/>
      <c r="M1607" s="120"/>
      <c r="N1607" s="149"/>
    </row>
    <row r="1608" spans="1:14" ht="9.9499999999999993" customHeight="1" x14ac:dyDescent="0.2">
      <c r="A1608" s="142"/>
      <c r="B1608" s="132"/>
      <c r="C1608" s="144"/>
      <c r="D1608" s="145"/>
      <c r="E1608" s="133"/>
      <c r="F1608" s="133"/>
      <c r="H1608" s="133"/>
      <c r="J1608" s="128"/>
      <c r="M1608" s="120"/>
      <c r="N1608" s="149"/>
    </row>
    <row r="1609" spans="1:14" ht="9.9499999999999993" customHeight="1" x14ac:dyDescent="0.2">
      <c r="A1609" s="142"/>
      <c r="B1609" s="132"/>
      <c r="C1609" s="144"/>
      <c r="D1609" s="145"/>
      <c r="E1609" s="133"/>
      <c r="F1609" s="133"/>
      <c r="H1609" s="133"/>
      <c r="J1609" s="128"/>
      <c r="M1609" s="120"/>
      <c r="N1609" s="149"/>
    </row>
    <row r="1610" spans="1:14" ht="9.9499999999999993" customHeight="1" x14ac:dyDescent="0.2">
      <c r="A1610" s="142"/>
      <c r="B1610" s="132"/>
      <c r="C1610" s="144"/>
      <c r="D1610" s="145"/>
      <c r="E1610" s="133"/>
      <c r="F1610" s="133"/>
      <c r="H1610" s="133"/>
      <c r="J1610" s="128"/>
      <c r="M1610" s="120"/>
      <c r="N1610" s="149"/>
    </row>
    <row r="1611" spans="1:14" ht="9.9499999999999993" customHeight="1" x14ac:dyDescent="0.2">
      <c r="A1611" s="142"/>
      <c r="B1611" s="132"/>
      <c r="C1611" s="144"/>
      <c r="D1611" s="145"/>
      <c r="E1611" s="133"/>
      <c r="F1611" s="133"/>
      <c r="H1611" s="133"/>
      <c r="J1611" s="128"/>
      <c r="M1611" s="120"/>
      <c r="N1611" s="149"/>
    </row>
    <row r="1612" spans="1:14" ht="9.9499999999999993" customHeight="1" x14ac:dyDescent="0.2">
      <c r="A1612" s="142"/>
      <c r="B1612" s="132"/>
      <c r="C1612" s="144"/>
      <c r="D1612" s="145"/>
      <c r="E1612" s="133"/>
      <c r="F1612" s="133"/>
      <c r="H1612" s="133"/>
      <c r="J1612" s="128"/>
      <c r="M1612" s="120"/>
      <c r="N1612" s="149"/>
    </row>
    <row r="1613" spans="1:14" ht="9.9499999999999993" customHeight="1" x14ac:dyDescent="0.2">
      <c r="A1613" s="142"/>
      <c r="B1613" s="132"/>
      <c r="C1613" s="144"/>
      <c r="D1613" s="145"/>
      <c r="E1613" s="133"/>
      <c r="F1613" s="133"/>
      <c r="H1613" s="133"/>
      <c r="J1613" s="128"/>
      <c r="M1613" s="120"/>
      <c r="N1613" s="149"/>
    </row>
    <row r="1614" spans="1:14" ht="9.9499999999999993" customHeight="1" x14ac:dyDescent="0.2">
      <c r="A1614" s="142"/>
      <c r="B1614" s="132"/>
      <c r="C1614" s="144"/>
      <c r="D1614" s="145"/>
      <c r="E1614" s="133"/>
      <c r="F1614" s="133"/>
      <c r="H1614" s="133"/>
      <c r="J1614" s="128"/>
      <c r="M1614" s="120"/>
      <c r="N1614" s="149"/>
    </row>
    <row r="1615" spans="1:14" ht="9.9499999999999993" customHeight="1" x14ac:dyDescent="0.2">
      <c r="A1615" s="142"/>
      <c r="B1615" s="132"/>
      <c r="C1615" s="144"/>
      <c r="D1615" s="145"/>
      <c r="E1615" s="133"/>
      <c r="F1615" s="133"/>
      <c r="H1615" s="133"/>
      <c r="J1615" s="128"/>
      <c r="M1615" s="120"/>
      <c r="N1615" s="149"/>
    </row>
    <row r="1616" spans="1:14" ht="9.9499999999999993" customHeight="1" x14ac:dyDescent="0.2">
      <c r="A1616" s="142"/>
      <c r="B1616" s="132"/>
      <c r="C1616" s="144"/>
      <c r="D1616" s="145"/>
      <c r="E1616" s="133"/>
      <c r="F1616" s="133"/>
      <c r="H1616" s="133"/>
      <c r="J1616" s="128"/>
      <c r="M1616" s="120"/>
      <c r="N1616" s="149"/>
    </row>
    <row r="1617" spans="1:14" ht="9.9499999999999993" customHeight="1" x14ac:dyDescent="0.2">
      <c r="A1617" s="142"/>
      <c r="B1617" s="132"/>
      <c r="C1617" s="144"/>
      <c r="D1617" s="145"/>
      <c r="E1617" s="133"/>
      <c r="F1617" s="133"/>
      <c r="H1617" s="133"/>
      <c r="J1617" s="128"/>
      <c r="M1617" s="120"/>
      <c r="N1617" s="149"/>
    </row>
    <row r="1618" spans="1:14" ht="9.9499999999999993" customHeight="1" x14ac:dyDescent="0.2">
      <c r="A1618" s="142"/>
      <c r="B1618" s="132"/>
      <c r="C1618" s="144"/>
      <c r="D1618" s="145"/>
      <c r="E1618" s="133"/>
      <c r="F1618" s="133"/>
      <c r="H1618" s="133"/>
      <c r="J1618" s="128"/>
      <c r="M1618" s="120"/>
      <c r="N1618" s="149"/>
    </row>
    <row r="1619" spans="1:14" ht="9.9499999999999993" customHeight="1" x14ac:dyDescent="0.2">
      <c r="A1619" s="142"/>
      <c r="B1619" s="132"/>
      <c r="C1619" s="144"/>
      <c r="D1619" s="145"/>
      <c r="E1619" s="133"/>
      <c r="F1619" s="133"/>
      <c r="H1619" s="133"/>
      <c r="J1619" s="128"/>
      <c r="M1619" s="120"/>
      <c r="N1619" s="149"/>
    </row>
    <row r="1620" spans="1:14" ht="9.9499999999999993" customHeight="1" x14ac:dyDescent="0.2">
      <c r="A1620" s="142"/>
      <c r="B1620" s="132"/>
      <c r="C1620" s="144"/>
      <c r="D1620" s="145"/>
      <c r="E1620" s="133"/>
      <c r="F1620" s="133"/>
      <c r="H1620" s="133"/>
      <c r="J1620" s="128"/>
      <c r="M1620" s="120"/>
      <c r="N1620" s="149"/>
    </row>
    <row r="1621" spans="1:14" ht="9.9499999999999993" customHeight="1" x14ac:dyDescent="0.2">
      <c r="A1621" s="142"/>
      <c r="B1621" s="132"/>
      <c r="C1621" s="144"/>
      <c r="D1621" s="145"/>
      <c r="E1621" s="133"/>
      <c r="F1621" s="133"/>
      <c r="H1621" s="133"/>
      <c r="J1621" s="128"/>
      <c r="M1621" s="120"/>
      <c r="N1621" s="149"/>
    </row>
    <row r="1622" spans="1:14" ht="9.9499999999999993" customHeight="1" x14ac:dyDescent="0.2">
      <c r="A1622" s="142"/>
      <c r="B1622" s="132"/>
      <c r="C1622" s="144"/>
      <c r="D1622" s="145"/>
      <c r="E1622" s="133"/>
      <c r="F1622" s="133"/>
      <c r="H1622" s="133"/>
      <c r="J1622" s="128"/>
      <c r="M1622" s="120"/>
      <c r="N1622" s="149"/>
    </row>
    <row r="1623" spans="1:14" ht="9.9499999999999993" customHeight="1" x14ac:dyDescent="0.2">
      <c r="A1623" s="142"/>
      <c r="B1623" s="132"/>
      <c r="C1623" s="144"/>
      <c r="D1623" s="145"/>
      <c r="E1623" s="133"/>
      <c r="F1623" s="133"/>
      <c r="H1623" s="133"/>
      <c r="J1623" s="128"/>
      <c r="M1623" s="120"/>
      <c r="N1623" s="149"/>
    </row>
    <row r="1624" spans="1:14" ht="9.9499999999999993" customHeight="1" x14ac:dyDescent="0.2">
      <c r="A1624" s="142"/>
      <c r="B1624" s="132"/>
      <c r="C1624" s="144"/>
      <c r="D1624" s="145"/>
      <c r="E1624" s="133"/>
      <c r="F1624" s="133"/>
      <c r="H1624" s="133"/>
      <c r="J1624" s="128"/>
      <c r="M1624" s="120"/>
      <c r="N1624" s="149"/>
    </row>
    <row r="1625" spans="1:14" ht="9.9499999999999993" customHeight="1" x14ac:dyDescent="0.2">
      <c r="A1625" s="142"/>
      <c r="B1625" s="132"/>
      <c r="C1625" s="144"/>
      <c r="D1625" s="145"/>
      <c r="E1625" s="133"/>
      <c r="F1625" s="133"/>
      <c r="H1625" s="133"/>
      <c r="J1625" s="128"/>
      <c r="M1625" s="120"/>
      <c r="N1625" s="149"/>
    </row>
    <row r="1626" spans="1:14" ht="9.9499999999999993" customHeight="1" x14ac:dyDescent="0.2">
      <c r="A1626" s="142"/>
      <c r="B1626" s="132"/>
      <c r="C1626" s="144"/>
      <c r="D1626" s="145"/>
      <c r="E1626" s="133"/>
      <c r="F1626" s="133"/>
      <c r="H1626" s="133"/>
      <c r="J1626" s="128"/>
      <c r="M1626" s="120"/>
      <c r="N1626" s="149"/>
    </row>
    <row r="1627" spans="1:14" ht="9.9499999999999993" customHeight="1" x14ac:dyDescent="0.2">
      <c r="A1627" s="142"/>
      <c r="B1627" s="132"/>
      <c r="C1627" s="144"/>
      <c r="D1627" s="145"/>
      <c r="E1627" s="133"/>
      <c r="F1627" s="133"/>
      <c r="H1627" s="133"/>
      <c r="J1627" s="128"/>
      <c r="M1627" s="120"/>
      <c r="N1627" s="149"/>
    </row>
    <row r="1628" spans="1:14" ht="9.9499999999999993" customHeight="1" x14ac:dyDescent="0.2">
      <c r="A1628" s="142"/>
      <c r="B1628" s="132"/>
      <c r="C1628" s="144"/>
      <c r="D1628" s="145"/>
      <c r="E1628" s="133"/>
      <c r="F1628" s="133"/>
      <c r="H1628" s="133"/>
      <c r="J1628" s="128"/>
      <c r="M1628" s="120"/>
      <c r="N1628" s="149"/>
    </row>
    <row r="1629" spans="1:14" ht="9.9499999999999993" customHeight="1" x14ac:dyDescent="0.2">
      <c r="A1629" s="142"/>
      <c r="B1629" s="132"/>
      <c r="C1629" s="144"/>
      <c r="D1629" s="145"/>
      <c r="E1629" s="133"/>
      <c r="F1629" s="133"/>
      <c r="H1629" s="133"/>
      <c r="J1629" s="128"/>
      <c r="M1629" s="120"/>
      <c r="N1629" s="149"/>
    </row>
    <row r="1630" spans="1:14" ht="9.9499999999999993" customHeight="1" x14ac:dyDescent="0.2">
      <c r="A1630" s="142"/>
      <c r="B1630" s="132"/>
      <c r="C1630" s="144"/>
      <c r="D1630" s="145"/>
      <c r="E1630" s="133"/>
      <c r="F1630" s="133"/>
      <c r="H1630" s="133"/>
      <c r="J1630" s="128"/>
      <c r="M1630" s="120"/>
      <c r="N1630" s="149"/>
    </row>
    <row r="1631" spans="1:14" ht="9.9499999999999993" customHeight="1" x14ac:dyDescent="0.2">
      <c r="A1631" s="142"/>
      <c r="B1631" s="132"/>
      <c r="C1631" s="144"/>
      <c r="D1631" s="145"/>
      <c r="E1631" s="133"/>
      <c r="F1631" s="133"/>
      <c r="H1631" s="133"/>
      <c r="J1631" s="128"/>
      <c r="M1631" s="120"/>
      <c r="N1631" s="149"/>
    </row>
    <row r="1632" spans="1:14" ht="9.9499999999999993" customHeight="1" x14ac:dyDescent="0.2">
      <c r="A1632" s="142"/>
      <c r="B1632" s="132"/>
      <c r="C1632" s="144"/>
      <c r="D1632" s="145"/>
      <c r="E1632" s="133"/>
      <c r="F1632" s="133"/>
      <c r="H1632" s="133"/>
      <c r="J1632" s="128"/>
      <c r="M1632" s="120"/>
      <c r="N1632" s="149"/>
    </row>
    <row r="1633" spans="1:14" ht="9.9499999999999993" customHeight="1" x14ac:dyDescent="0.2">
      <c r="A1633" s="142"/>
      <c r="B1633" s="132"/>
      <c r="C1633" s="144"/>
      <c r="D1633" s="145"/>
      <c r="E1633" s="133"/>
      <c r="F1633" s="133"/>
      <c r="H1633" s="133"/>
      <c r="J1633" s="128"/>
      <c r="M1633" s="120"/>
      <c r="N1633" s="149"/>
    </row>
    <row r="1634" spans="1:14" ht="9.9499999999999993" customHeight="1" x14ac:dyDescent="0.2">
      <c r="A1634" s="142"/>
      <c r="B1634" s="132"/>
      <c r="C1634" s="144"/>
      <c r="D1634" s="145"/>
      <c r="E1634" s="133"/>
      <c r="F1634" s="133"/>
      <c r="H1634" s="133"/>
      <c r="J1634" s="128"/>
      <c r="M1634" s="120"/>
      <c r="N1634" s="149"/>
    </row>
    <row r="1635" spans="1:14" ht="9.9499999999999993" customHeight="1" x14ac:dyDescent="0.2">
      <c r="A1635" s="142"/>
      <c r="B1635" s="132"/>
      <c r="C1635" s="144"/>
      <c r="D1635" s="145"/>
      <c r="E1635" s="133"/>
      <c r="F1635" s="133"/>
      <c r="H1635" s="133"/>
      <c r="J1635" s="128"/>
      <c r="M1635" s="120"/>
      <c r="N1635" s="149"/>
    </row>
    <row r="1636" spans="1:14" ht="9.9499999999999993" customHeight="1" x14ac:dyDescent="0.2">
      <c r="A1636" s="142"/>
      <c r="B1636" s="132"/>
      <c r="C1636" s="144"/>
      <c r="D1636" s="145"/>
      <c r="E1636" s="133"/>
      <c r="F1636" s="133"/>
      <c r="H1636" s="133"/>
      <c r="J1636" s="128"/>
      <c r="M1636" s="120"/>
      <c r="N1636" s="149"/>
    </row>
    <row r="1637" spans="1:14" ht="9.9499999999999993" customHeight="1" x14ac:dyDescent="0.2">
      <c r="A1637" s="142"/>
      <c r="B1637" s="132"/>
      <c r="C1637" s="144"/>
      <c r="D1637" s="145"/>
      <c r="E1637" s="133"/>
      <c r="F1637" s="133"/>
      <c r="H1637" s="133"/>
      <c r="J1637" s="128"/>
      <c r="M1637" s="120"/>
      <c r="N1637" s="149"/>
    </row>
    <row r="1638" spans="1:14" ht="9.9499999999999993" customHeight="1" x14ac:dyDescent="0.2">
      <c r="A1638" s="142"/>
      <c r="B1638" s="132"/>
      <c r="C1638" s="144"/>
      <c r="D1638" s="145"/>
      <c r="E1638" s="133"/>
      <c r="F1638" s="133"/>
      <c r="H1638" s="133"/>
      <c r="J1638" s="128"/>
      <c r="M1638" s="120"/>
      <c r="N1638" s="149"/>
    </row>
    <row r="1639" spans="1:14" ht="9.9499999999999993" customHeight="1" x14ac:dyDescent="0.2">
      <c r="A1639" s="142"/>
      <c r="B1639" s="132"/>
      <c r="C1639" s="144"/>
      <c r="D1639" s="145"/>
      <c r="E1639" s="133"/>
      <c r="F1639" s="133"/>
      <c r="H1639" s="133"/>
      <c r="J1639" s="128"/>
      <c r="M1639" s="120"/>
      <c r="N1639" s="149"/>
    </row>
    <row r="1640" spans="1:14" ht="9.9499999999999993" customHeight="1" x14ac:dyDescent="0.2">
      <c r="A1640" s="142"/>
      <c r="B1640" s="132"/>
      <c r="C1640" s="144"/>
      <c r="D1640" s="145"/>
      <c r="E1640" s="133"/>
      <c r="F1640" s="133"/>
      <c r="H1640" s="133"/>
      <c r="J1640" s="128"/>
      <c r="M1640" s="120"/>
      <c r="N1640" s="149"/>
    </row>
    <row r="1641" spans="1:14" ht="9.9499999999999993" customHeight="1" x14ac:dyDescent="0.2">
      <c r="A1641" s="142"/>
      <c r="B1641" s="132"/>
      <c r="C1641" s="144"/>
      <c r="D1641" s="145"/>
      <c r="E1641" s="133"/>
      <c r="F1641" s="133"/>
      <c r="H1641" s="133"/>
      <c r="J1641" s="128"/>
      <c r="M1641" s="120"/>
      <c r="N1641" s="149"/>
    </row>
    <row r="1642" spans="1:14" ht="9.9499999999999993" customHeight="1" x14ac:dyDescent="0.2">
      <c r="A1642" s="142"/>
      <c r="B1642" s="132"/>
      <c r="C1642" s="144"/>
      <c r="D1642" s="145"/>
      <c r="E1642" s="133"/>
      <c r="F1642" s="133"/>
      <c r="H1642" s="133"/>
      <c r="J1642" s="128"/>
      <c r="M1642" s="120"/>
      <c r="N1642" s="149"/>
    </row>
    <row r="1643" spans="1:14" ht="9.9499999999999993" customHeight="1" x14ac:dyDescent="0.2">
      <c r="A1643" s="142"/>
      <c r="B1643" s="132"/>
      <c r="C1643" s="144"/>
      <c r="D1643" s="145"/>
      <c r="E1643" s="133"/>
      <c r="F1643" s="133"/>
      <c r="H1643" s="133"/>
      <c r="J1643" s="128"/>
      <c r="M1643" s="120"/>
      <c r="N1643" s="149"/>
    </row>
    <row r="1644" spans="1:14" ht="9.9499999999999993" customHeight="1" x14ac:dyDescent="0.2">
      <c r="A1644" s="142"/>
      <c r="B1644" s="132"/>
      <c r="C1644" s="144"/>
      <c r="D1644" s="145"/>
      <c r="E1644" s="133"/>
      <c r="F1644" s="133"/>
      <c r="H1644" s="133"/>
      <c r="J1644" s="128"/>
      <c r="M1644" s="120"/>
      <c r="N1644" s="149"/>
    </row>
    <row r="1645" spans="1:14" ht="9.9499999999999993" customHeight="1" x14ac:dyDescent="0.2">
      <c r="A1645" s="142"/>
      <c r="B1645" s="132"/>
      <c r="C1645" s="144"/>
      <c r="D1645" s="145"/>
      <c r="E1645" s="133"/>
      <c r="F1645" s="133"/>
      <c r="H1645" s="133"/>
      <c r="J1645" s="128"/>
      <c r="M1645" s="120"/>
      <c r="N1645" s="149"/>
    </row>
    <row r="1646" spans="1:14" ht="9.9499999999999993" customHeight="1" x14ac:dyDescent="0.2">
      <c r="A1646" s="142"/>
      <c r="B1646" s="132"/>
      <c r="C1646" s="144"/>
      <c r="D1646" s="145"/>
      <c r="E1646" s="133"/>
      <c r="F1646" s="133"/>
      <c r="H1646" s="133"/>
      <c r="J1646" s="128"/>
      <c r="M1646" s="120"/>
      <c r="N1646" s="149"/>
    </row>
    <row r="1647" spans="1:14" ht="9.9499999999999993" customHeight="1" x14ac:dyDescent="0.2">
      <c r="A1647" s="142"/>
      <c r="B1647" s="132"/>
      <c r="C1647" s="144"/>
      <c r="D1647" s="145"/>
      <c r="E1647" s="133"/>
      <c r="F1647" s="133"/>
      <c r="H1647" s="133"/>
      <c r="J1647" s="128"/>
      <c r="M1647" s="120"/>
      <c r="N1647" s="149"/>
    </row>
    <row r="1648" spans="1:14" ht="9.9499999999999993" customHeight="1" x14ac:dyDescent="0.2">
      <c r="A1648" s="142"/>
      <c r="B1648" s="132"/>
      <c r="C1648" s="144"/>
      <c r="D1648" s="145"/>
      <c r="E1648" s="133"/>
      <c r="F1648" s="133"/>
      <c r="H1648" s="133"/>
      <c r="J1648" s="128"/>
      <c r="M1648" s="120"/>
      <c r="N1648" s="149"/>
    </row>
    <row r="1649" spans="1:14" ht="9.9499999999999993" customHeight="1" x14ac:dyDescent="0.2">
      <c r="A1649" s="142"/>
      <c r="B1649" s="132"/>
      <c r="C1649" s="144"/>
      <c r="D1649" s="145"/>
      <c r="E1649" s="133"/>
      <c r="F1649" s="133"/>
      <c r="H1649" s="133"/>
      <c r="J1649" s="128"/>
      <c r="M1649" s="120"/>
      <c r="N1649" s="149"/>
    </row>
    <row r="1650" spans="1:14" ht="9.9499999999999993" customHeight="1" x14ac:dyDescent="0.2">
      <c r="A1650" s="142"/>
      <c r="B1650" s="132"/>
      <c r="C1650" s="144"/>
      <c r="D1650" s="145"/>
      <c r="E1650" s="133"/>
      <c r="F1650" s="133"/>
      <c r="H1650" s="133"/>
      <c r="J1650" s="128"/>
      <c r="M1650" s="120"/>
      <c r="N1650" s="149"/>
    </row>
    <row r="1651" spans="1:14" ht="9.9499999999999993" customHeight="1" x14ac:dyDescent="0.2">
      <c r="A1651" s="142"/>
      <c r="B1651" s="132"/>
      <c r="C1651" s="144"/>
      <c r="D1651" s="145"/>
      <c r="E1651" s="133"/>
      <c r="F1651" s="133"/>
      <c r="H1651" s="133"/>
      <c r="J1651" s="128"/>
      <c r="M1651" s="120"/>
      <c r="N1651" s="149"/>
    </row>
    <row r="1652" spans="1:14" ht="9.9499999999999993" customHeight="1" x14ac:dyDescent="0.2">
      <c r="A1652" s="142"/>
      <c r="B1652" s="132"/>
      <c r="C1652" s="144"/>
      <c r="D1652" s="145"/>
      <c r="E1652" s="133"/>
      <c r="F1652" s="133"/>
      <c r="H1652" s="133"/>
      <c r="J1652" s="128"/>
      <c r="M1652" s="120"/>
      <c r="N1652" s="149"/>
    </row>
    <row r="1653" spans="1:14" ht="9.9499999999999993" customHeight="1" x14ac:dyDescent="0.2">
      <c r="A1653" s="142"/>
      <c r="B1653" s="132"/>
      <c r="C1653" s="144"/>
      <c r="D1653" s="145"/>
      <c r="E1653" s="133"/>
      <c r="F1653" s="133"/>
      <c r="H1653" s="133"/>
      <c r="J1653" s="128"/>
      <c r="M1653" s="120"/>
      <c r="N1653" s="149"/>
    </row>
    <row r="1654" spans="1:14" ht="9.9499999999999993" customHeight="1" x14ac:dyDescent="0.2">
      <c r="A1654" s="142"/>
      <c r="B1654" s="132"/>
      <c r="C1654" s="144"/>
      <c r="D1654" s="145"/>
      <c r="E1654" s="133"/>
      <c r="F1654" s="133"/>
      <c r="H1654" s="133"/>
      <c r="J1654" s="128"/>
      <c r="M1654" s="120"/>
      <c r="N1654" s="149"/>
    </row>
    <row r="1655" spans="1:14" ht="9.9499999999999993" customHeight="1" x14ac:dyDescent="0.2">
      <c r="A1655" s="142"/>
      <c r="B1655" s="132"/>
      <c r="C1655" s="144"/>
      <c r="D1655" s="145"/>
      <c r="E1655" s="133"/>
      <c r="F1655" s="133"/>
      <c r="H1655" s="133"/>
      <c r="J1655" s="128"/>
      <c r="M1655" s="120"/>
      <c r="N1655" s="149"/>
    </row>
    <row r="1656" spans="1:14" ht="9.9499999999999993" customHeight="1" x14ac:dyDescent="0.2">
      <c r="A1656" s="142"/>
      <c r="B1656" s="132"/>
      <c r="C1656" s="144"/>
      <c r="D1656" s="145"/>
      <c r="E1656" s="133"/>
      <c r="F1656" s="133"/>
      <c r="H1656" s="133"/>
      <c r="J1656" s="128"/>
      <c r="M1656" s="120"/>
      <c r="N1656" s="149"/>
    </row>
    <row r="1657" spans="1:14" ht="9.9499999999999993" customHeight="1" x14ac:dyDescent="0.2">
      <c r="A1657" s="142"/>
      <c r="B1657" s="132"/>
      <c r="C1657" s="144"/>
      <c r="D1657" s="145"/>
      <c r="E1657" s="133"/>
      <c r="F1657" s="133"/>
      <c r="H1657" s="133"/>
      <c r="J1657" s="128"/>
      <c r="M1657" s="120"/>
      <c r="N1657" s="149"/>
    </row>
    <row r="1658" spans="1:14" ht="9.9499999999999993" customHeight="1" x14ac:dyDescent="0.2">
      <c r="A1658" s="142"/>
      <c r="B1658" s="132"/>
      <c r="C1658" s="144"/>
      <c r="D1658" s="145"/>
      <c r="E1658" s="133"/>
      <c r="F1658" s="133"/>
      <c r="H1658" s="133"/>
      <c r="J1658" s="128"/>
      <c r="M1658" s="120"/>
      <c r="N1658" s="149"/>
    </row>
    <row r="1659" spans="1:14" ht="9.9499999999999993" customHeight="1" x14ac:dyDescent="0.2">
      <c r="A1659" s="142"/>
      <c r="B1659" s="132"/>
      <c r="C1659" s="144"/>
      <c r="D1659" s="145"/>
      <c r="E1659" s="133"/>
      <c r="F1659" s="133"/>
      <c r="H1659" s="133"/>
      <c r="J1659" s="128"/>
      <c r="M1659" s="120"/>
      <c r="N1659" s="149"/>
    </row>
    <row r="1660" spans="1:14" ht="9.9499999999999993" customHeight="1" x14ac:dyDescent="0.2">
      <c r="A1660" s="142"/>
      <c r="B1660" s="132"/>
      <c r="C1660" s="144"/>
      <c r="D1660" s="145"/>
      <c r="E1660" s="133"/>
      <c r="F1660" s="133"/>
      <c r="H1660" s="133"/>
      <c r="J1660" s="128"/>
      <c r="M1660" s="120"/>
      <c r="N1660" s="149"/>
    </row>
    <row r="1661" spans="1:14" ht="9.9499999999999993" customHeight="1" x14ac:dyDescent="0.2">
      <c r="A1661" s="142"/>
      <c r="B1661" s="132"/>
      <c r="C1661" s="144"/>
      <c r="D1661" s="145"/>
      <c r="E1661" s="133"/>
      <c r="F1661" s="133"/>
      <c r="H1661" s="133"/>
      <c r="J1661" s="128"/>
      <c r="M1661" s="120"/>
      <c r="N1661" s="149"/>
    </row>
    <row r="1662" spans="1:14" ht="9.9499999999999993" customHeight="1" x14ac:dyDescent="0.2">
      <c r="A1662" s="142"/>
      <c r="B1662" s="132"/>
      <c r="C1662" s="144"/>
      <c r="D1662" s="145"/>
      <c r="E1662" s="133"/>
      <c r="F1662" s="133"/>
      <c r="H1662" s="133"/>
      <c r="J1662" s="128"/>
      <c r="M1662" s="120"/>
      <c r="N1662" s="149"/>
    </row>
    <row r="1663" spans="1:14" ht="9.9499999999999993" customHeight="1" x14ac:dyDescent="0.2">
      <c r="A1663" s="142"/>
      <c r="B1663" s="132"/>
      <c r="C1663" s="144"/>
      <c r="D1663" s="145"/>
      <c r="E1663" s="133"/>
      <c r="F1663" s="133"/>
      <c r="H1663" s="133"/>
      <c r="J1663" s="128"/>
      <c r="M1663" s="120"/>
      <c r="N1663" s="149"/>
    </row>
    <row r="1664" spans="1:14" ht="9.9499999999999993" customHeight="1" x14ac:dyDescent="0.2">
      <c r="A1664" s="142"/>
      <c r="B1664" s="132"/>
      <c r="C1664" s="144"/>
      <c r="D1664" s="145"/>
      <c r="E1664" s="133"/>
      <c r="F1664" s="133"/>
      <c r="H1664" s="133"/>
      <c r="J1664" s="128"/>
      <c r="M1664" s="120"/>
      <c r="N1664" s="149"/>
    </row>
    <row r="1665" spans="1:14" ht="9.9499999999999993" customHeight="1" x14ac:dyDescent="0.2">
      <c r="A1665" s="142"/>
      <c r="B1665" s="132"/>
      <c r="C1665" s="144"/>
      <c r="D1665" s="145"/>
      <c r="E1665" s="133"/>
      <c r="F1665" s="133"/>
      <c r="H1665" s="133"/>
      <c r="J1665" s="128"/>
      <c r="M1665" s="120"/>
      <c r="N1665" s="149"/>
    </row>
    <row r="1666" spans="1:14" ht="9.9499999999999993" customHeight="1" x14ac:dyDescent="0.2">
      <c r="A1666" s="142"/>
      <c r="B1666" s="132"/>
      <c r="C1666" s="144"/>
      <c r="D1666" s="145"/>
      <c r="E1666" s="133"/>
      <c r="F1666" s="133"/>
      <c r="H1666" s="133"/>
      <c r="J1666" s="128"/>
      <c r="M1666" s="120"/>
      <c r="N1666" s="149"/>
    </row>
    <row r="1667" spans="1:14" ht="9.9499999999999993" customHeight="1" x14ac:dyDescent="0.2">
      <c r="A1667" s="142"/>
      <c r="B1667" s="132"/>
      <c r="C1667" s="144"/>
      <c r="D1667" s="145"/>
      <c r="E1667" s="133"/>
      <c r="F1667" s="133"/>
      <c r="H1667" s="133"/>
      <c r="J1667" s="128"/>
      <c r="M1667" s="120"/>
      <c r="N1667" s="149"/>
    </row>
    <row r="1668" spans="1:14" ht="9.9499999999999993" customHeight="1" x14ac:dyDescent="0.2">
      <c r="A1668" s="142"/>
      <c r="B1668" s="132"/>
      <c r="C1668" s="144"/>
      <c r="D1668" s="145"/>
      <c r="E1668" s="133"/>
      <c r="F1668" s="133"/>
      <c r="H1668" s="133"/>
      <c r="J1668" s="128"/>
      <c r="M1668" s="120"/>
      <c r="N1668" s="149"/>
    </row>
    <row r="1669" spans="1:14" ht="9.9499999999999993" customHeight="1" x14ac:dyDescent="0.2">
      <c r="A1669" s="142"/>
      <c r="B1669" s="132"/>
      <c r="C1669" s="144"/>
      <c r="D1669" s="145"/>
      <c r="E1669" s="133"/>
      <c r="F1669" s="133"/>
      <c r="H1669" s="133"/>
      <c r="J1669" s="128"/>
      <c r="M1669" s="120"/>
      <c r="N1669" s="149"/>
    </row>
    <row r="1670" spans="1:14" ht="9.9499999999999993" customHeight="1" x14ac:dyDescent="0.2">
      <c r="A1670" s="142"/>
      <c r="B1670" s="132"/>
      <c r="C1670" s="144"/>
      <c r="D1670" s="145"/>
      <c r="E1670" s="133"/>
      <c r="F1670" s="133"/>
      <c r="H1670" s="133"/>
      <c r="J1670" s="128"/>
      <c r="M1670" s="120"/>
      <c r="N1670" s="149"/>
    </row>
    <row r="1671" spans="1:14" ht="9.9499999999999993" customHeight="1" x14ac:dyDescent="0.2">
      <c r="A1671" s="142"/>
      <c r="B1671" s="132"/>
      <c r="C1671" s="144"/>
      <c r="D1671" s="145"/>
      <c r="E1671" s="133"/>
      <c r="F1671" s="133"/>
      <c r="H1671" s="133"/>
      <c r="J1671" s="128"/>
      <c r="M1671" s="120"/>
      <c r="N1671" s="149"/>
    </row>
    <row r="1672" spans="1:14" ht="9.9499999999999993" customHeight="1" x14ac:dyDescent="0.2">
      <c r="A1672" s="142"/>
      <c r="B1672" s="132"/>
      <c r="C1672" s="144"/>
      <c r="D1672" s="145"/>
      <c r="E1672" s="133"/>
      <c r="F1672" s="133"/>
      <c r="H1672" s="133"/>
      <c r="J1672" s="128"/>
      <c r="M1672" s="120"/>
      <c r="N1672" s="149"/>
    </row>
    <row r="1673" spans="1:14" ht="9.9499999999999993" customHeight="1" x14ac:dyDescent="0.2">
      <c r="A1673" s="142"/>
      <c r="B1673" s="132"/>
      <c r="C1673" s="144"/>
      <c r="D1673" s="145"/>
      <c r="E1673" s="133"/>
      <c r="F1673" s="133"/>
      <c r="H1673" s="133"/>
      <c r="J1673" s="128"/>
      <c r="M1673" s="120"/>
      <c r="N1673" s="149"/>
    </row>
    <row r="1674" spans="1:14" ht="9.9499999999999993" customHeight="1" x14ac:dyDescent="0.2">
      <c r="A1674" s="142"/>
      <c r="B1674" s="132"/>
      <c r="C1674" s="144"/>
      <c r="D1674" s="145"/>
      <c r="E1674" s="133"/>
      <c r="F1674" s="133"/>
      <c r="H1674" s="133"/>
      <c r="J1674" s="128"/>
      <c r="M1674" s="120"/>
      <c r="N1674" s="149"/>
    </row>
    <row r="1675" spans="1:14" ht="9.9499999999999993" customHeight="1" x14ac:dyDescent="0.2">
      <c r="A1675" s="142"/>
      <c r="B1675" s="132"/>
      <c r="C1675" s="144"/>
      <c r="D1675" s="145"/>
      <c r="E1675" s="133"/>
      <c r="F1675" s="133"/>
      <c r="H1675" s="133"/>
      <c r="J1675" s="128"/>
      <c r="M1675" s="120"/>
      <c r="N1675" s="149"/>
    </row>
    <row r="1676" spans="1:14" ht="9.9499999999999993" customHeight="1" x14ac:dyDescent="0.2">
      <c r="A1676" s="142"/>
      <c r="B1676" s="132"/>
      <c r="C1676" s="144"/>
      <c r="D1676" s="145"/>
      <c r="E1676" s="133"/>
      <c r="F1676" s="133"/>
      <c r="H1676" s="133"/>
      <c r="J1676" s="128"/>
      <c r="M1676" s="120"/>
      <c r="N1676" s="149"/>
    </row>
    <row r="1677" spans="1:14" ht="9.9499999999999993" customHeight="1" x14ac:dyDescent="0.2">
      <c r="A1677" s="142"/>
      <c r="B1677" s="132"/>
      <c r="C1677" s="144"/>
      <c r="D1677" s="145"/>
      <c r="E1677" s="133"/>
      <c r="F1677" s="133"/>
      <c r="H1677" s="133"/>
      <c r="J1677" s="128"/>
      <c r="M1677" s="120"/>
      <c r="N1677" s="149"/>
    </row>
    <row r="1678" spans="1:14" ht="9.9499999999999993" customHeight="1" x14ac:dyDescent="0.2">
      <c r="A1678" s="142"/>
      <c r="B1678" s="132"/>
      <c r="C1678" s="144"/>
      <c r="D1678" s="145"/>
      <c r="E1678" s="133"/>
      <c r="F1678" s="133"/>
      <c r="H1678" s="133"/>
      <c r="J1678" s="128"/>
      <c r="M1678" s="120"/>
      <c r="N1678" s="149"/>
    </row>
    <row r="1679" spans="1:14" ht="9.9499999999999993" customHeight="1" x14ac:dyDescent="0.2">
      <c r="A1679" s="142"/>
      <c r="B1679" s="132"/>
      <c r="C1679" s="144"/>
      <c r="D1679" s="145"/>
      <c r="E1679" s="133"/>
      <c r="F1679" s="133"/>
      <c r="H1679" s="133"/>
      <c r="J1679" s="128"/>
      <c r="M1679" s="120"/>
      <c r="N1679" s="149"/>
    </row>
    <row r="1680" spans="1:14" ht="9.9499999999999993" customHeight="1" x14ac:dyDescent="0.2">
      <c r="A1680" s="142"/>
      <c r="B1680" s="132"/>
      <c r="C1680" s="144"/>
      <c r="D1680" s="145"/>
      <c r="E1680" s="133"/>
      <c r="F1680" s="133"/>
      <c r="H1680" s="133"/>
      <c r="J1680" s="128"/>
      <c r="M1680" s="120"/>
      <c r="N1680" s="149"/>
    </row>
    <row r="1681" spans="1:14" ht="9.9499999999999993" customHeight="1" x14ac:dyDescent="0.2">
      <c r="A1681" s="142"/>
      <c r="B1681" s="132"/>
      <c r="C1681" s="144"/>
      <c r="D1681" s="145"/>
      <c r="E1681" s="133"/>
      <c r="F1681" s="133"/>
      <c r="H1681" s="133"/>
      <c r="J1681" s="128"/>
      <c r="M1681" s="120"/>
      <c r="N1681" s="149"/>
    </row>
    <row r="1682" spans="1:14" ht="9.9499999999999993" customHeight="1" x14ac:dyDescent="0.2">
      <c r="A1682" s="142"/>
      <c r="B1682" s="132"/>
      <c r="C1682" s="144"/>
      <c r="D1682" s="145"/>
      <c r="E1682" s="133"/>
      <c r="F1682" s="133"/>
      <c r="H1682" s="133"/>
      <c r="J1682" s="128"/>
      <c r="M1682" s="120"/>
      <c r="N1682" s="149"/>
    </row>
    <row r="1683" spans="1:14" ht="9.9499999999999993" customHeight="1" x14ac:dyDescent="0.2">
      <c r="A1683" s="142"/>
      <c r="B1683" s="132"/>
      <c r="C1683" s="144"/>
      <c r="D1683" s="145"/>
      <c r="E1683" s="133"/>
      <c r="F1683" s="133"/>
      <c r="H1683" s="133"/>
      <c r="J1683" s="128"/>
      <c r="M1683" s="120"/>
      <c r="N1683" s="149"/>
    </row>
    <row r="1684" spans="1:14" ht="9.9499999999999993" customHeight="1" x14ac:dyDescent="0.2">
      <c r="A1684" s="142"/>
      <c r="B1684" s="132"/>
      <c r="C1684" s="144"/>
      <c r="D1684" s="145"/>
      <c r="E1684" s="133"/>
      <c r="F1684" s="133"/>
      <c r="H1684" s="133"/>
      <c r="J1684" s="128"/>
      <c r="M1684" s="120"/>
      <c r="N1684" s="149"/>
    </row>
    <row r="1685" spans="1:14" ht="9.9499999999999993" customHeight="1" x14ac:dyDescent="0.2">
      <c r="A1685" s="142"/>
      <c r="B1685" s="132"/>
      <c r="C1685" s="144"/>
      <c r="D1685" s="145"/>
      <c r="E1685" s="133"/>
      <c r="F1685" s="133"/>
      <c r="H1685" s="133"/>
      <c r="J1685" s="128"/>
      <c r="M1685" s="120"/>
      <c r="N1685" s="149"/>
    </row>
    <row r="1686" spans="1:14" ht="9.9499999999999993" customHeight="1" x14ac:dyDescent="0.2">
      <c r="A1686" s="142"/>
      <c r="B1686" s="132"/>
      <c r="C1686" s="144"/>
      <c r="D1686" s="145"/>
      <c r="E1686" s="133"/>
      <c r="F1686" s="133"/>
      <c r="H1686" s="133"/>
      <c r="J1686" s="128"/>
      <c r="M1686" s="120"/>
      <c r="N1686" s="149"/>
    </row>
    <row r="1687" spans="1:14" ht="9.9499999999999993" customHeight="1" x14ac:dyDescent="0.2">
      <c r="A1687" s="142"/>
      <c r="B1687" s="132"/>
      <c r="C1687" s="144"/>
      <c r="D1687" s="145"/>
      <c r="E1687" s="133"/>
      <c r="F1687" s="133"/>
      <c r="H1687" s="133"/>
      <c r="J1687" s="128"/>
      <c r="M1687" s="120"/>
      <c r="N1687" s="149"/>
    </row>
    <row r="1688" spans="1:14" ht="9.9499999999999993" customHeight="1" x14ac:dyDescent="0.2">
      <c r="A1688" s="142"/>
      <c r="B1688" s="132"/>
      <c r="C1688" s="144"/>
      <c r="D1688" s="145"/>
      <c r="E1688" s="133"/>
      <c r="F1688" s="133"/>
      <c r="H1688" s="133"/>
      <c r="J1688" s="128"/>
      <c r="M1688" s="120"/>
      <c r="N1688" s="149"/>
    </row>
    <row r="1689" spans="1:14" ht="9.9499999999999993" customHeight="1" x14ac:dyDescent="0.2">
      <c r="A1689" s="142"/>
      <c r="B1689" s="132"/>
      <c r="C1689" s="144"/>
      <c r="D1689" s="145"/>
      <c r="E1689" s="133"/>
      <c r="F1689" s="133"/>
      <c r="H1689" s="133"/>
      <c r="J1689" s="128"/>
      <c r="M1689" s="120"/>
      <c r="N1689" s="149"/>
    </row>
    <row r="1690" spans="1:14" ht="9.9499999999999993" customHeight="1" x14ac:dyDescent="0.2">
      <c r="A1690" s="142"/>
      <c r="B1690" s="132"/>
      <c r="C1690" s="144"/>
      <c r="D1690" s="145"/>
      <c r="E1690" s="133"/>
      <c r="F1690" s="133"/>
      <c r="H1690" s="133"/>
      <c r="J1690" s="128"/>
      <c r="M1690" s="120"/>
      <c r="N1690" s="149"/>
    </row>
    <row r="1691" spans="1:14" ht="9.9499999999999993" customHeight="1" x14ac:dyDescent="0.2">
      <c r="A1691" s="142"/>
      <c r="B1691" s="132"/>
      <c r="C1691" s="144"/>
      <c r="D1691" s="145"/>
      <c r="E1691" s="133"/>
      <c r="F1691" s="133"/>
      <c r="H1691" s="133"/>
      <c r="J1691" s="128"/>
      <c r="M1691" s="120"/>
      <c r="N1691" s="149"/>
    </row>
    <row r="1692" spans="1:14" ht="9.9499999999999993" customHeight="1" x14ac:dyDescent="0.2">
      <c r="A1692" s="142"/>
      <c r="B1692" s="132"/>
      <c r="C1692" s="144"/>
      <c r="D1692" s="145"/>
      <c r="E1692" s="133"/>
      <c r="F1692" s="133"/>
      <c r="H1692" s="133"/>
      <c r="J1692" s="128"/>
      <c r="M1692" s="120"/>
      <c r="N1692" s="149"/>
    </row>
    <row r="1693" spans="1:14" ht="9.9499999999999993" customHeight="1" x14ac:dyDescent="0.2">
      <c r="A1693" s="142"/>
      <c r="B1693" s="132"/>
      <c r="C1693" s="144"/>
      <c r="D1693" s="145"/>
      <c r="E1693" s="133"/>
      <c r="F1693" s="133"/>
      <c r="H1693" s="133"/>
      <c r="J1693" s="128"/>
      <c r="M1693" s="120"/>
      <c r="N1693" s="149"/>
    </row>
    <row r="1694" spans="1:14" ht="9.9499999999999993" customHeight="1" x14ac:dyDescent="0.2">
      <c r="A1694" s="142"/>
      <c r="B1694" s="132"/>
      <c r="C1694" s="144"/>
      <c r="D1694" s="145"/>
      <c r="E1694" s="133"/>
      <c r="F1694" s="133"/>
      <c r="H1694" s="133"/>
      <c r="J1694" s="128"/>
      <c r="M1694" s="120"/>
      <c r="N1694" s="149"/>
    </row>
    <row r="1695" spans="1:14" ht="9.9499999999999993" customHeight="1" x14ac:dyDescent="0.2">
      <c r="A1695" s="142"/>
      <c r="B1695" s="132"/>
      <c r="C1695" s="144"/>
      <c r="D1695" s="145"/>
      <c r="E1695" s="133"/>
      <c r="F1695" s="133"/>
      <c r="H1695" s="133"/>
      <c r="J1695" s="128"/>
      <c r="M1695" s="120"/>
      <c r="N1695" s="149"/>
    </row>
    <row r="1696" spans="1:14" ht="9.9499999999999993" customHeight="1" x14ac:dyDescent="0.2">
      <c r="A1696" s="142"/>
      <c r="B1696" s="132"/>
      <c r="C1696" s="144"/>
      <c r="D1696" s="145"/>
      <c r="E1696" s="133"/>
      <c r="F1696" s="133"/>
      <c r="H1696" s="133"/>
      <c r="J1696" s="128"/>
      <c r="M1696" s="120"/>
      <c r="N1696" s="149"/>
    </row>
    <row r="1697" spans="1:14" ht="9.9499999999999993" customHeight="1" x14ac:dyDescent="0.2">
      <c r="A1697" s="142"/>
      <c r="B1697" s="132"/>
      <c r="C1697" s="144"/>
      <c r="D1697" s="145"/>
      <c r="E1697" s="133"/>
      <c r="F1697" s="133"/>
      <c r="H1697" s="133"/>
      <c r="J1697" s="128"/>
      <c r="M1697" s="120"/>
      <c r="N1697" s="149"/>
    </row>
    <row r="1698" spans="1:14" ht="9.9499999999999993" customHeight="1" x14ac:dyDescent="0.2">
      <c r="A1698" s="142"/>
      <c r="B1698" s="132"/>
      <c r="C1698" s="144"/>
      <c r="D1698" s="145"/>
      <c r="E1698" s="133"/>
      <c r="F1698" s="133"/>
      <c r="H1698" s="133"/>
      <c r="J1698" s="128"/>
      <c r="M1698" s="120"/>
      <c r="N1698" s="149"/>
    </row>
    <row r="1699" spans="1:14" ht="9.9499999999999993" customHeight="1" x14ac:dyDescent="0.2">
      <c r="A1699" s="142"/>
      <c r="B1699" s="132"/>
      <c r="C1699" s="144"/>
      <c r="D1699" s="145"/>
      <c r="E1699" s="133"/>
      <c r="F1699" s="133"/>
      <c r="H1699" s="133"/>
      <c r="J1699" s="128"/>
      <c r="M1699" s="120"/>
      <c r="N1699" s="149"/>
    </row>
    <row r="1700" spans="1:14" ht="9.9499999999999993" customHeight="1" x14ac:dyDescent="0.2">
      <c r="A1700" s="142"/>
      <c r="B1700" s="132"/>
      <c r="C1700" s="144"/>
      <c r="D1700" s="145"/>
      <c r="E1700" s="133"/>
      <c r="F1700" s="133"/>
      <c r="H1700" s="133"/>
      <c r="J1700" s="128"/>
      <c r="M1700" s="120"/>
      <c r="N1700" s="149"/>
    </row>
    <row r="1701" spans="1:14" ht="9.9499999999999993" customHeight="1" x14ac:dyDescent="0.2">
      <c r="A1701" s="142"/>
      <c r="B1701" s="132"/>
      <c r="C1701" s="144"/>
      <c r="D1701" s="145"/>
      <c r="E1701" s="133"/>
      <c r="F1701" s="133"/>
      <c r="H1701" s="133"/>
      <c r="J1701" s="128"/>
      <c r="M1701" s="120"/>
      <c r="N1701" s="149"/>
    </row>
    <row r="1702" spans="1:14" ht="9.9499999999999993" customHeight="1" x14ac:dyDescent="0.2">
      <c r="A1702" s="142"/>
      <c r="B1702" s="132"/>
      <c r="C1702" s="144"/>
      <c r="D1702" s="145"/>
      <c r="E1702" s="133"/>
      <c r="F1702" s="133"/>
      <c r="H1702" s="133"/>
      <c r="J1702" s="128"/>
      <c r="M1702" s="120"/>
      <c r="N1702" s="149"/>
    </row>
    <row r="1703" spans="1:14" ht="9.9499999999999993" customHeight="1" x14ac:dyDescent="0.2">
      <c r="A1703" s="142"/>
      <c r="B1703" s="132"/>
      <c r="C1703" s="144"/>
      <c r="D1703" s="145"/>
      <c r="E1703" s="133"/>
      <c r="F1703" s="133"/>
      <c r="H1703" s="133"/>
      <c r="J1703" s="128"/>
      <c r="M1703" s="120"/>
      <c r="N1703" s="149"/>
    </row>
    <row r="1704" spans="1:14" ht="9.9499999999999993" customHeight="1" x14ac:dyDescent="0.2">
      <c r="A1704" s="142"/>
      <c r="B1704" s="132"/>
      <c r="C1704" s="144"/>
      <c r="D1704" s="145"/>
      <c r="E1704" s="133"/>
      <c r="F1704" s="133"/>
      <c r="H1704" s="133"/>
      <c r="J1704" s="128"/>
      <c r="M1704" s="120"/>
      <c r="N1704" s="149"/>
    </row>
    <row r="1705" spans="1:14" ht="9.9499999999999993" customHeight="1" x14ac:dyDescent="0.2">
      <c r="A1705" s="142"/>
      <c r="B1705" s="132"/>
      <c r="C1705" s="144"/>
      <c r="D1705" s="145"/>
      <c r="E1705" s="133"/>
      <c r="F1705" s="133"/>
      <c r="H1705" s="133"/>
      <c r="J1705" s="128"/>
      <c r="M1705" s="120"/>
      <c r="N1705" s="149"/>
    </row>
    <row r="1706" spans="1:14" ht="9.9499999999999993" customHeight="1" x14ac:dyDescent="0.2">
      <c r="A1706" s="142"/>
      <c r="B1706" s="132"/>
      <c r="C1706" s="144"/>
      <c r="D1706" s="145"/>
      <c r="E1706" s="133"/>
      <c r="F1706" s="133"/>
      <c r="H1706" s="133"/>
      <c r="J1706" s="128"/>
      <c r="M1706" s="120"/>
      <c r="N1706" s="149"/>
    </row>
    <row r="1707" spans="1:14" ht="9.9499999999999993" customHeight="1" x14ac:dyDescent="0.2">
      <c r="A1707" s="142"/>
      <c r="B1707" s="132"/>
      <c r="C1707" s="144"/>
      <c r="D1707" s="145"/>
      <c r="E1707" s="133"/>
      <c r="F1707" s="133"/>
      <c r="H1707" s="133"/>
      <c r="J1707" s="128"/>
      <c r="M1707" s="120"/>
      <c r="N1707" s="149"/>
    </row>
    <row r="1708" spans="1:14" ht="9.9499999999999993" customHeight="1" x14ac:dyDescent="0.2">
      <c r="A1708" s="142"/>
      <c r="B1708" s="132"/>
      <c r="C1708" s="144"/>
      <c r="D1708" s="145"/>
      <c r="E1708" s="133"/>
      <c r="F1708" s="133"/>
      <c r="H1708" s="133"/>
      <c r="J1708" s="128"/>
      <c r="M1708" s="120"/>
      <c r="N1708" s="149"/>
    </row>
    <row r="1709" spans="1:14" ht="9.9499999999999993" customHeight="1" x14ac:dyDescent="0.2">
      <c r="A1709" s="142"/>
      <c r="B1709" s="132"/>
      <c r="C1709" s="144"/>
      <c r="D1709" s="145"/>
      <c r="E1709" s="133"/>
      <c r="F1709" s="133"/>
      <c r="H1709" s="133"/>
      <c r="J1709" s="128"/>
      <c r="M1709" s="120"/>
      <c r="N1709" s="149"/>
    </row>
    <row r="1710" spans="1:14" ht="9.9499999999999993" customHeight="1" x14ac:dyDescent="0.2">
      <c r="A1710" s="142"/>
      <c r="B1710" s="132"/>
      <c r="C1710" s="144"/>
      <c r="D1710" s="145"/>
      <c r="E1710" s="133"/>
      <c r="F1710" s="133"/>
      <c r="H1710" s="133"/>
      <c r="J1710" s="128"/>
      <c r="M1710" s="120"/>
      <c r="N1710" s="149"/>
    </row>
    <row r="1711" spans="1:14" ht="9.9499999999999993" customHeight="1" x14ac:dyDescent="0.2">
      <c r="A1711" s="142"/>
      <c r="B1711" s="132"/>
      <c r="C1711" s="144"/>
      <c r="D1711" s="145"/>
      <c r="E1711" s="133"/>
      <c r="F1711" s="133"/>
      <c r="H1711" s="133"/>
      <c r="J1711" s="128"/>
      <c r="M1711" s="120"/>
      <c r="N1711" s="149"/>
    </row>
    <row r="1712" spans="1:14" ht="9.9499999999999993" customHeight="1" x14ac:dyDescent="0.2">
      <c r="A1712" s="142"/>
      <c r="B1712" s="132"/>
      <c r="C1712" s="144"/>
      <c r="D1712" s="145"/>
      <c r="E1712" s="133"/>
      <c r="F1712" s="133"/>
      <c r="H1712" s="133"/>
      <c r="J1712" s="128"/>
      <c r="M1712" s="120"/>
      <c r="N1712" s="149"/>
    </row>
    <row r="1713" spans="1:14" ht="9.9499999999999993" customHeight="1" x14ac:dyDescent="0.2">
      <c r="A1713" s="142"/>
      <c r="B1713" s="132"/>
      <c r="C1713" s="144"/>
      <c r="D1713" s="145"/>
      <c r="E1713" s="133"/>
      <c r="F1713" s="133"/>
      <c r="H1713" s="133"/>
      <c r="J1713" s="128"/>
      <c r="M1713" s="120"/>
      <c r="N1713" s="149"/>
    </row>
    <row r="1714" spans="1:14" ht="9.9499999999999993" customHeight="1" x14ac:dyDescent="0.2">
      <c r="A1714" s="142"/>
      <c r="B1714" s="132"/>
      <c r="C1714" s="144"/>
      <c r="D1714" s="145"/>
      <c r="E1714" s="133"/>
      <c r="F1714" s="133"/>
      <c r="H1714" s="133"/>
      <c r="J1714" s="128"/>
      <c r="M1714" s="120"/>
      <c r="N1714" s="149"/>
    </row>
    <row r="1715" spans="1:14" ht="9.9499999999999993" customHeight="1" x14ac:dyDescent="0.2">
      <c r="A1715" s="142"/>
      <c r="B1715" s="132"/>
      <c r="C1715" s="144"/>
      <c r="D1715" s="145"/>
      <c r="E1715" s="133"/>
      <c r="F1715" s="133"/>
      <c r="H1715" s="133"/>
      <c r="J1715" s="128"/>
      <c r="M1715" s="120"/>
      <c r="N1715" s="149"/>
    </row>
    <row r="1716" spans="1:14" ht="9.9499999999999993" customHeight="1" x14ac:dyDescent="0.2">
      <c r="A1716" s="142"/>
      <c r="B1716" s="132"/>
      <c r="C1716" s="144"/>
      <c r="D1716" s="145"/>
      <c r="E1716" s="133"/>
      <c r="F1716" s="133"/>
      <c r="H1716" s="133"/>
      <c r="J1716" s="128"/>
      <c r="M1716" s="120"/>
      <c r="N1716" s="149"/>
    </row>
    <row r="1717" spans="1:14" ht="9.9499999999999993" customHeight="1" x14ac:dyDescent="0.2">
      <c r="A1717" s="142"/>
      <c r="B1717" s="132"/>
      <c r="C1717" s="144"/>
      <c r="D1717" s="145"/>
      <c r="E1717" s="133"/>
      <c r="F1717" s="133"/>
      <c r="H1717" s="133"/>
      <c r="J1717" s="128"/>
      <c r="M1717" s="120"/>
      <c r="N1717" s="149"/>
    </row>
    <row r="1718" spans="1:14" ht="9.9499999999999993" customHeight="1" x14ac:dyDescent="0.2">
      <c r="A1718" s="142"/>
      <c r="B1718" s="132"/>
      <c r="C1718" s="144"/>
      <c r="D1718" s="145"/>
      <c r="E1718" s="133"/>
      <c r="F1718" s="133"/>
      <c r="H1718" s="133"/>
      <c r="J1718" s="128"/>
      <c r="M1718" s="120"/>
      <c r="N1718" s="149"/>
    </row>
    <row r="1719" spans="1:14" ht="9.9499999999999993" customHeight="1" x14ac:dyDescent="0.2">
      <c r="A1719" s="142"/>
      <c r="B1719" s="132"/>
      <c r="C1719" s="144"/>
      <c r="D1719" s="145"/>
      <c r="E1719" s="133"/>
      <c r="F1719" s="133"/>
      <c r="H1719" s="133"/>
      <c r="J1719" s="128"/>
      <c r="M1719" s="120"/>
      <c r="N1719" s="149"/>
    </row>
    <row r="1720" spans="1:14" ht="9.9499999999999993" customHeight="1" x14ac:dyDescent="0.2">
      <c r="A1720" s="142"/>
      <c r="B1720" s="132"/>
      <c r="C1720" s="144"/>
      <c r="D1720" s="145"/>
      <c r="E1720" s="133"/>
      <c r="F1720" s="133"/>
      <c r="H1720" s="133"/>
      <c r="J1720" s="128"/>
      <c r="M1720" s="120"/>
      <c r="N1720" s="149"/>
    </row>
    <row r="1721" spans="1:14" ht="9.9499999999999993" customHeight="1" x14ac:dyDescent="0.2">
      <c r="A1721" s="142"/>
      <c r="B1721" s="132"/>
      <c r="C1721" s="144"/>
      <c r="D1721" s="145"/>
      <c r="E1721" s="133"/>
      <c r="F1721" s="133"/>
      <c r="H1721" s="133"/>
      <c r="J1721" s="128"/>
      <c r="M1721" s="120"/>
      <c r="N1721" s="149"/>
    </row>
    <row r="1722" spans="1:14" ht="9.9499999999999993" customHeight="1" x14ac:dyDescent="0.2">
      <c r="A1722" s="142"/>
      <c r="B1722" s="132"/>
      <c r="C1722" s="144"/>
      <c r="D1722" s="145"/>
      <c r="E1722" s="133"/>
      <c r="F1722" s="133"/>
      <c r="H1722" s="133"/>
      <c r="J1722" s="128"/>
      <c r="M1722" s="120"/>
      <c r="N1722" s="149"/>
    </row>
    <row r="1723" spans="1:14" ht="9.9499999999999993" customHeight="1" x14ac:dyDescent="0.2">
      <c r="A1723" s="142"/>
      <c r="B1723" s="132"/>
      <c r="C1723" s="144"/>
      <c r="D1723" s="145"/>
      <c r="E1723" s="133"/>
      <c r="F1723" s="133"/>
      <c r="H1723" s="133"/>
      <c r="J1723" s="128"/>
      <c r="M1723" s="120"/>
      <c r="N1723" s="149"/>
    </row>
    <row r="1724" spans="1:14" ht="9.9499999999999993" customHeight="1" x14ac:dyDescent="0.2">
      <c r="A1724" s="142"/>
      <c r="B1724" s="132"/>
      <c r="C1724" s="144"/>
      <c r="D1724" s="145"/>
      <c r="E1724" s="133"/>
      <c r="F1724" s="133"/>
      <c r="H1724" s="133"/>
      <c r="J1724" s="128"/>
      <c r="M1724" s="120"/>
      <c r="N1724" s="149"/>
    </row>
    <row r="1725" spans="1:14" ht="9.9499999999999993" customHeight="1" x14ac:dyDescent="0.2">
      <c r="A1725" s="142"/>
      <c r="B1725" s="132"/>
      <c r="C1725" s="144"/>
      <c r="D1725" s="145"/>
      <c r="E1725" s="133"/>
      <c r="F1725" s="133"/>
      <c r="H1725" s="133"/>
      <c r="J1725" s="128"/>
      <c r="M1725" s="120"/>
      <c r="N1725" s="149"/>
    </row>
    <row r="1726" spans="1:14" ht="9.9499999999999993" customHeight="1" x14ac:dyDescent="0.2">
      <c r="A1726" s="142"/>
      <c r="B1726" s="132"/>
      <c r="C1726" s="144"/>
      <c r="D1726" s="145"/>
      <c r="E1726" s="133"/>
      <c r="F1726" s="133"/>
      <c r="H1726" s="133"/>
      <c r="J1726" s="128"/>
      <c r="M1726" s="120"/>
      <c r="N1726" s="149"/>
    </row>
    <row r="1727" spans="1:14" ht="9.9499999999999993" customHeight="1" x14ac:dyDescent="0.2">
      <c r="A1727" s="142"/>
      <c r="B1727" s="132"/>
      <c r="C1727" s="144"/>
      <c r="D1727" s="145"/>
      <c r="E1727" s="133"/>
      <c r="F1727" s="133"/>
      <c r="H1727" s="133"/>
      <c r="J1727" s="128"/>
      <c r="M1727" s="120"/>
      <c r="N1727" s="149"/>
    </row>
    <row r="1728" spans="1:14" ht="9.9499999999999993" customHeight="1" x14ac:dyDescent="0.2">
      <c r="A1728" s="142"/>
      <c r="B1728" s="132"/>
      <c r="C1728" s="144"/>
      <c r="D1728" s="145"/>
      <c r="E1728" s="133"/>
      <c r="F1728" s="133"/>
      <c r="H1728" s="133"/>
      <c r="J1728" s="128"/>
      <c r="M1728" s="120"/>
      <c r="N1728" s="149"/>
    </row>
    <row r="1729" spans="1:14" ht="9.9499999999999993" customHeight="1" x14ac:dyDescent="0.2">
      <c r="A1729" s="142"/>
      <c r="B1729" s="132"/>
      <c r="C1729" s="144"/>
      <c r="D1729" s="145"/>
      <c r="E1729" s="133"/>
      <c r="F1729" s="133"/>
      <c r="H1729" s="133"/>
      <c r="J1729" s="128"/>
      <c r="M1729" s="120"/>
      <c r="N1729" s="149"/>
    </row>
    <row r="1730" spans="1:14" ht="9.9499999999999993" customHeight="1" x14ac:dyDescent="0.2">
      <c r="A1730" s="142"/>
      <c r="B1730" s="132"/>
      <c r="C1730" s="144"/>
      <c r="D1730" s="145"/>
      <c r="E1730" s="133"/>
      <c r="F1730" s="133"/>
      <c r="H1730" s="133"/>
      <c r="J1730" s="128"/>
      <c r="M1730" s="120"/>
      <c r="N1730" s="149"/>
    </row>
    <row r="1731" spans="1:14" ht="9.9499999999999993" customHeight="1" x14ac:dyDescent="0.2">
      <c r="A1731" s="142"/>
      <c r="B1731" s="132"/>
      <c r="C1731" s="144"/>
      <c r="D1731" s="145"/>
      <c r="E1731" s="133"/>
      <c r="F1731" s="133"/>
      <c r="H1731" s="133"/>
      <c r="J1731" s="128"/>
      <c r="M1731" s="120"/>
      <c r="N1731" s="149"/>
    </row>
    <row r="1732" spans="1:14" ht="9.9499999999999993" customHeight="1" x14ac:dyDescent="0.2">
      <c r="A1732" s="142"/>
      <c r="B1732" s="132"/>
      <c r="C1732" s="144"/>
      <c r="D1732" s="145"/>
      <c r="E1732" s="133"/>
      <c r="F1732" s="133"/>
      <c r="H1732" s="133"/>
      <c r="J1732" s="128"/>
      <c r="M1732" s="120"/>
      <c r="N1732" s="149"/>
    </row>
    <row r="1733" spans="1:14" ht="9.9499999999999993" customHeight="1" x14ac:dyDescent="0.2">
      <c r="A1733" s="142"/>
      <c r="B1733" s="132"/>
      <c r="C1733" s="144"/>
      <c r="D1733" s="145"/>
      <c r="E1733" s="133"/>
      <c r="F1733" s="133"/>
      <c r="H1733" s="133"/>
      <c r="J1733" s="128"/>
      <c r="M1733" s="120"/>
      <c r="N1733" s="149"/>
    </row>
    <row r="1734" spans="1:14" ht="9.9499999999999993" customHeight="1" x14ac:dyDescent="0.2">
      <c r="A1734" s="142"/>
      <c r="B1734" s="132"/>
      <c r="C1734" s="144"/>
      <c r="D1734" s="145"/>
      <c r="E1734" s="133"/>
      <c r="F1734" s="133"/>
      <c r="H1734" s="133"/>
      <c r="J1734" s="128"/>
      <c r="M1734" s="120"/>
      <c r="N1734" s="149"/>
    </row>
    <row r="1735" spans="1:14" ht="9.9499999999999993" customHeight="1" x14ac:dyDescent="0.2">
      <c r="A1735" s="142"/>
      <c r="B1735" s="132"/>
      <c r="C1735" s="144"/>
      <c r="D1735" s="145"/>
      <c r="E1735" s="133"/>
      <c r="F1735" s="133"/>
      <c r="H1735" s="133"/>
      <c r="J1735" s="128"/>
      <c r="M1735" s="120"/>
      <c r="N1735" s="149"/>
    </row>
    <row r="1736" spans="1:14" ht="9.9499999999999993" customHeight="1" x14ac:dyDescent="0.2">
      <c r="A1736" s="142"/>
      <c r="B1736" s="132"/>
      <c r="C1736" s="144"/>
      <c r="D1736" s="145"/>
      <c r="E1736" s="133"/>
      <c r="F1736" s="133"/>
      <c r="H1736" s="133"/>
      <c r="J1736" s="128"/>
      <c r="M1736" s="120"/>
      <c r="N1736" s="149"/>
    </row>
    <row r="1737" spans="1:14" ht="9.9499999999999993" customHeight="1" x14ac:dyDescent="0.2">
      <c r="A1737" s="142"/>
      <c r="B1737" s="132"/>
      <c r="C1737" s="144"/>
      <c r="D1737" s="145"/>
      <c r="E1737" s="133"/>
      <c r="F1737" s="133"/>
      <c r="H1737" s="133"/>
      <c r="J1737" s="128"/>
      <c r="M1737" s="120"/>
      <c r="N1737" s="149"/>
    </row>
    <row r="1738" spans="1:14" ht="9.9499999999999993" customHeight="1" x14ac:dyDescent="0.2">
      <c r="A1738" s="142"/>
      <c r="B1738" s="132"/>
      <c r="C1738" s="144"/>
      <c r="D1738" s="145"/>
      <c r="E1738" s="133"/>
      <c r="F1738" s="133"/>
      <c r="H1738" s="133"/>
      <c r="J1738" s="128"/>
      <c r="M1738" s="120"/>
      <c r="N1738" s="149"/>
    </row>
    <row r="1739" spans="1:14" ht="9.9499999999999993" customHeight="1" x14ac:dyDescent="0.2">
      <c r="A1739" s="142"/>
      <c r="B1739" s="132"/>
      <c r="C1739" s="144"/>
      <c r="D1739" s="145"/>
      <c r="E1739" s="133"/>
      <c r="F1739" s="133"/>
      <c r="H1739" s="133"/>
      <c r="J1739" s="128"/>
      <c r="M1739" s="120"/>
      <c r="N1739" s="149"/>
    </row>
    <row r="1740" spans="1:14" ht="9.9499999999999993" customHeight="1" x14ac:dyDescent="0.2">
      <c r="A1740" s="142"/>
      <c r="B1740" s="132"/>
      <c r="C1740" s="144"/>
      <c r="D1740" s="145"/>
      <c r="E1740" s="133"/>
      <c r="F1740" s="133"/>
      <c r="H1740" s="133"/>
      <c r="J1740" s="128"/>
      <c r="M1740" s="120"/>
      <c r="N1740" s="149"/>
    </row>
    <row r="1741" spans="1:14" ht="9.9499999999999993" customHeight="1" x14ac:dyDescent="0.2">
      <c r="A1741" s="142"/>
      <c r="B1741" s="132"/>
      <c r="C1741" s="144"/>
      <c r="D1741" s="145"/>
      <c r="E1741" s="133"/>
      <c r="F1741" s="133"/>
      <c r="H1741" s="133"/>
      <c r="J1741" s="128"/>
      <c r="M1741" s="120"/>
      <c r="N1741" s="149"/>
    </row>
    <row r="1742" spans="1:14" ht="9.9499999999999993" customHeight="1" x14ac:dyDescent="0.2">
      <c r="A1742" s="142"/>
      <c r="B1742" s="132"/>
      <c r="C1742" s="144"/>
      <c r="D1742" s="145"/>
      <c r="E1742" s="133"/>
      <c r="F1742" s="133"/>
      <c r="H1742" s="133"/>
      <c r="J1742" s="128"/>
      <c r="M1742" s="120"/>
      <c r="N1742" s="149"/>
    </row>
    <row r="1743" spans="1:14" ht="9.9499999999999993" customHeight="1" x14ac:dyDescent="0.2">
      <c r="A1743" s="142"/>
      <c r="B1743" s="132"/>
      <c r="C1743" s="144"/>
      <c r="D1743" s="145"/>
      <c r="E1743" s="133"/>
      <c r="F1743" s="133"/>
      <c r="H1743" s="133"/>
      <c r="J1743" s="128"/>
      <c r="M1743" s="120"/>
      <c r="N1743" s="149"/>
    </row>
    <row r="1744" spans="1:14" ht="9.9499999999999993" customHeight="1" x14ac:dyDescent="0.2">
      <c r="A1744" s="142"/>
      <c r="B1744" s="132"/>
      <c r="C1744" s="144"/>
      <c r="D1744" s="145"/>
      <c r="E1744" s="133"/>
      <c r="F1744" s="133"/>
      <c r="H1744" s="133"/>
      <c r="J1744" s="128"/>
      <c r="M1744" s="120"/>
      <c r="N1744" s="149"/>
    </row>
    <row r="1745" spans="1:14" ht="9.9499999999999993" customHeight="1" x14ac:dyDescent="0.2">
      <c r="A1745" s="142"/>
      <c r="B1745" s="132"/>
      <c r="C1745" s="144"/>
      <c r="D1745" s="145"/>
      <c r="E1745" s="133"/>
      <c r="F1745" s="133"/>
      <c r="H1745" s="133"/>
      <c r="J1745" s="128"/>
      <c r="M1745" s="120"/>
      <c r="N1745" s="149"/>
    </row>
    <row r="1746" spans="1:14" ht="9.9499999999999993" customHeight="1" x14ac:dyDescent="0.2">
      <c r="A1746" s="142"/>
      <c r="B1746" s="132"/>
      <c r="C1746" s="144"/>
      <c r="D1746" s="145"/>
      <c r="E1746" s="133"/>
      <c r="F1746" s="133"/>
      <c r="H1746" s="133"/>
      <c r="J1746" s="128"/>
      <c r="M1746" s="120"/>
      <c r="N1746" s="149"/>
    </row>
    <row r="1747" spans="1:14" ht="9.9499999999999993" customHeight="1" x14ac:dyDescent="0.2">
      <c r="A1747" s="142"/>
      <c r="B1747" s="132"/>
      <c r="C1747" s="144"/>
      <c r="D1747" s="145"/>
      <c r="E1747" s="133"/>
      <c r="F1747" s="133"/>
      <c r="H1747" s="133"/>
      <c r="J1747" s="128"/>
      <c r="M1747" s="120"/>
      <c r="N1747" s="149"/>
    </row>
    <row r="1748" spans="1:14" ht="9.9499999999999993" customHeight="1" x14ac:dyDescent="0.2">
      <c r="A1748" s="142"/>
      <c r="B1748" s="132"/>
      <c r="C1748" s="144"/>
      <c r="D1748" s="145"/>
      <c r="E1748" s="133"/>
      <c r="F1748" s="133"/>
      <c r="H1748" s="133"/>
      <c r="J1748" s="128"/>
      <c r="M1748" s="120"/>
      <c r="N1748" s="149"/>
    </row>
    <row r="1749" spans="1:14" ht="9.9499999999999993" customHeight="1" x14ac:dyDescent="0.2">
      <c r="A1749" s="142"/>
      <c r="B1749" s="132"/>
      <c r="C1749" s="144"/>
      <c r="D1749" s="145"/>
      <c r="E1749" s="133"/>
      <c r="F1749" s="133"/>
      <c r="H1749" s="133"/>
      <c r="J1749" s="128"/>
      <c r="M1749" s="120"/>
      <c r="N1749" s="149"/>
    </row>
    <row r="1750" spans="1:14" ht="9.9499999999999993" customHeight="1" x14ac:dyDescent="0.2">
      <c r="A1750" s="142"/>
      <c r="B1750" s="132"/>
      <c r="C1750" s="144"/>
      <c r="D1750" s="145"/>
      <c r="E1750" s="133"/>
      <c r="F1750" s="133"/>
      <c r="H1750" s="133"/>
      <c r="J1750" s="128"/>
      <c r="M1750" s="120"/>
      <c r="N1750" s="149"/>
    </row>
    <row r="1751" spans="1:14" ht="9.9499999999999993" customHeight="1" x14ac:dyDescent="0.2">
      <c r="A1751" s="142"/>
      <c r="B1751" s="132"/>
      <c r="C1751" s="144"/>
      <c r="D1751" s="145"/>
      <c r="E1751" s="133"/>
      <c r="F1751" s="133"/>
      <c r="H1751" s="133"/>
      <c r="J1751" s="128"/>
      <c r="M1751" s="120"/>
      <c r="N1751" s="149"/>
    </row>
    <row r="1752" spans="1:14" ht="9.9499999999999993" customHeight="1" x14ac:dyDescent="0.2">
      <c r="A1752" s="142"/>
      <c r="B1752" s="132"/>
      <c r="C1752" s="144"/>
      <c r="D1752" s="145"/>
      <c r="E1752" s="133"/>
      <c r="F1752" s="133"/>
      <c r="H1752" s="133"/>
      <c r="J1752" s="128"/>
      <c r="M1752" s="120"/>
      <c r="N1752" s="149"/>
    </row>
    <row r="1753" spans="1:14" ht="9.9499999999999993" customHeight="1" x14ac:dyDescent="0.2">
      <c r="A1753" s="142"/>
      <c r="B1753" s="132"/>
      <c r="C1753" s="144"/>
      <c r="D1753" s="145"/>
      <c r="E1753" s="133"/>
      <c r="F1753" s="133"/>
      <c r="H1753" s="133"/>
      <c r="J1753" s="128"/>
      <c r="M1753" s="120"/>
      <c r="N1753" s="149"/>
    </row>
    <row r="1754" spans="1:14" ht="9.9499999999999993" customHeight="1" x14ac:dyDescent="0.2">
      <c r="A1754" s="142"/>
      <c r="B1754" s="132"/>
      <c r="C1754" s="144"/>
      <c r="D1754" s="145"/>
      <c r="E1754" s="133"/>
      <c r="F1754" s="133"/>
      <c r="H1754" s="133"/>
      <c r="J1754" s="128"/>
      <c r="M1754" s="120"/>
      <c r="N1754" s="149"/>
    </row>
    <row r="1755" spans="1:14" ht="9.9499999999999993" customHeight="1" x14ac:dyDescent="0.2">
      <c r="A1755" s="142"/>
      <c r="B1755" s="132"/>
      <c r="C1755" s="144"/>
      <c r="D1755" s="145"/>
      <c r="E1755" s="133"/>
      <c r="F1755" s="133"/>
      <c r="H1755" s="133"/>
      <c r="J1755" s="128"/>
      <c r="M1755" s="120"/>
      <c r="N1755" s="149"/>
    </row>
    <row r="1756" spans="1:14" ht="9.9499999999999993" customHeight="1" x14ac:dyDescent="0.2">
      <c r="A1756" s="142"/>
      <c r="B1756" s="132"/>
      <c r="C1756" s="144"/>
      <c r="D1756" s="145"/>
      <c r="E1756" s="133"/>
      <c r="F1756" s="133"/>
      <c r="H1756" s="133"/>
      <c r="J1756" s="128"/>
      <c r="M1756" s="120"/>
      <c r="N1756" s="149"/>
    </row>
    <row r="1757" spans="1:14" ht="9.9499999999999993" customHeight="1" x14ac:dyDescent="0.2">
      <c r="A1757" s="142"/>
      <c r="B1757" s="132"/>
      <c r="C1757" s="144"/>
      <c r="D1757" s="145"/>
      <c r="E1757" s="133"/>
      <c r="F1757" s="133"/>
      <c r="H1757" s="133"/>
      <c r="J1757" s="128"/>
      <c r="M1757" s="120"/>
      <c r="N1757" s="149"/>
    </row>
    <row r="1758" spans="1:14" ht="9.9499999999999993" customHeight="1" x14ac:dyDescent="0.2">
      <c r="A1758" s="142"/>
      <c r="B1758" s="132"/>
      <c r="C1758" s="144"/>
      <c r="D1758" s="145"/>
      <c r="E1758" s="133"/>
      <c r="F1758" s="133"/>
      <c r="H1758" s="133"/>
      <c r="J1758" s="128"/>
      <c r="M1758" s="120"/>
      <c r="N1758" s="149"/>
    </row>
    <row r="1759" spans="1:14" ht="9.9499999999999993" customHeight="1" x14ac:dyDescent="0.2">
      <c r="A1759" s="142"/>
      <c r="B1759" s="132"/>
      <c r="C1759" s="144"/>
      <c r="D1759" s="145"/>
      <c r="E1759" s="133"/>
      <c r="F1759" s="133"/>
      <c r="H1759" s="133"/>
      <c r="J1759" s="128"/>
      <c r="M1759" s="120"/>
      <c r="N1759" s="149"/>
    </row>
    <row r="1760" spans="1:14" ht="9.9499999999999993" customHeight="1" x14ac:dyDescent="0.2">
      <c r="A1760" s="142"/>
      <c r="B1760" s="132"/>
      <c r="C1760" s="144"/>
      <c r="D1760" s="145"/>
      <c r="E1760" s="133"/>
      <c r="F1760" s="133"/>
      <c r="H1760" s="133"/>
      <c r="J1760" s="128"/>
      <c r="M1760" s="120"/>
      <c r="N1760" s="149"/>
    </row>
    <row r="1761" spans="1:14" ht="9.9499999999999993" customHeight="1" x14ac:dyDescent="0.2">
      <c r="A1761" s="142"/>
      <c r="B1761" s="132"/>
      <c r="C1761" s="144"/>
      <c r="D1761" s="145"/>
      <c r="E1761" s="133"/>
      <c r="F1761" s="133"/>
      <c r="H1761" s="133"/>
      <c r="J1761" s="128"/>
      <c r="M1761" s="120"/>
      <c r="N1761" s="149"/>
    </row>
    <row r="1762" spans="1:14" ht="9.9499999999999993" customHeight="1" x14ac:dyDescent="0.2">
      <c r="A1762" s="142"/>
      <c r="B1762" s="132"/>
      <c r="C1762" s="144"/>
      <c r="D1762" s="145"/>
      <c r="E1762" s="133"/>
      <c r="F1762" s="133"/>
      <c r="H1762" s="133"/>
      <c r="J1762" s="128"/>
      <c r="M1762" s="120"/>
      <c r="N1762" s="149"/>
    </row>
    <row r="1763" spans="1:14" ht="9.9499999999999993" customHeight="1" x14ac:dyDescent="0.2">
      <c r="A1763" s="142"/>
      <c r="B1763" s="132"/>
      <c r="C1763" s="144"/>
      <c r="D1763" s="145"/>
      <c r="E1763" s="133"/>
      <c r="F1763" s="133"/>
      <c r="H1763" s="133"/>
      <c r="J1763" s="128"/>
      <c r="M1763" s="120"/>
      <c r="N1763" s="149"/>
    </row>
    <row r="1764" spans="1:14" ht="9.9499999999999993" customHeight="1" x14ac:dyDescent="0.2">
      <c r="A1764" s="142"/>
      <c r="B1764" s="132"/>
      <c r="C1764" s="144"/>
      <c r="D1764" s="145"/>
      <c r="E1764" s="133"/>
      <c r="F1764" s="133"/>
      <c r="H1764" s="133"/>
      <c r="J1764" s="128"/>
      <c r="M1764" s="120"/>
      <c r="N1764" s="149"/>
    </row>
    <row r="1765" spans="1:14" ht="9.9499999999999993" customHeight="1" x14ac:dyDescent="0.2">
      <c r="A1765" s="142"/>
      <c r="B1765" s="132"/>
      <c r="C1765" s="144"/>
      <c r="D1765" s="145"/>
      <c r="E1765" s="133"/>
      <c r="F1765" s="133"/>
      <c r="H1765" s="133"/>
      <c r="J1765" s="128"/>
      <c r="M1765" s="120"/>
      <c r="N1765" s="149"/>
    </row>
    <row r="1766" spans="1:14" ht="9.9499999999999993" customHeight="1" x14ac:dyDescent="0.2">
      <c r="A1766" s="142"/>
      <c r="B1766" s="132"/>
      <c r="C1766" s="144"/>
      <c r="D1766" s="145"/>
      <c r="E1766" s="133"/>
      <c r="F1766" s="133"/>
      <c r="H1766" s="133"/>
      <c r="J1766" s="128"/>
      <c r="M1766" s="120"/>
      <c r="N1766" s="149"/>
    </row>
    <row r="1767" spans="1:14" ht="9.9499999999999993" customHeight="1" x14ac:dyDescent="0.2">
      <c r="A1767" s="142"/>
      <c r="B1767" s="132"/>
      <c r="C1767" s="144"/>
      <c r="D1767" s="145"/>
      <c r="E1767" s="133"/>
      <c r="F1767" s="133"/>
      <c r="H1767" s="133"/>
      <c r="J1767" s="128"/>
      <c r="M1767" s="120"/>
      <c r="N1767" s="149"/>
    </row>
    <row r="1768" spans="1:14" ht="9.9499999999999993" customHeight="1" x14ac:dyDescent="0.2">
      <c r="A1768" s="142"/>
      <c r="B1768" s="132"/>
      <c r="C1768" s="144"/>
      <c r="D1768" s="145"/>
      <c r="E1768" s="133"/>
      <c r="F1768" s="133"/>
      <c r="H1768" s="133"/>
      <c r="J1768" s="128"/>
      <c r="M1768" s="120"/>
      <c r="N1768" s="149"/>
    </row>
    <row r="1769" spans="1:14" ht="9.9499999999999993" customHeight="1" x14ac:dyDescent="0.2">
      <c r="A1769" s="142"/>
      <c r="B1769" s="132"/>
      <c r="C1769" s="144"/>
      <c r="D1769" s="145"/>
      <c r="E1769" s="133"/>
      <c r="F1769" s="133"/>
      <c r="H1769" s="133"/>
      <c r="J1769" s="128"/>
      <c r="M1769" s="120"/>
      <c r="N1769" s="149"/>
    </row>
    <row r="1770" spans="1:14" ht="9.9499999999999993" customHeight="1" x14ac:dyDescent="0.2">
      <c r="A1770" s="142"/>
      <c r="B1770" s="132"/>
      <c r="C1770" s="144"/>
      <c r="D1770" s="145"/>
      <c r="E1770" s="133"/>
      <c r="F1770" s="133"/>
      <c r="H1770" s="133"/>
      <c r="J1770" s="128"/>
      <c r="M1770" s="120"/>
      <c r="N1770" s="149"/>
    </row>
    <row r="1771" spans="1:14" ht="9.9499999999999993" customHeight="1" x14ac:dyDescent="0.2">
      <c r="A1771" s="142"/>
      <c r="B1771" s="132"/>
      <c r="C1771" s="144"/>
      <c r="D1771" s="145"/>
      <c r="E1771" s="133"/>
      <c r="F1771" s="133"/>
      <c r="H1771" s="133"/>
      <c r="J1771" s="128"/>
      <c r="M1771" s="120"/>
      <c r="N1771" s="149"/>
    </row>
    <row r="1772" spans="1:14" ht="9.9499999999999993" customHeight="1" x14ac:dyDescent="0.2">
      <c r="A1772" s="142"/>
      <c r="B1772" s="132"/>
      <c r="C1772" s="144"/>
      <c r="D1772" s="145"/>
      <c r="E1772" s="133"/>
      <c r="F1772" s="133"/>
      <c r="H1772" s="133"/>
      <c r="J1772" s="128"/>
      <c r="M1772" s="120"/>
      <c r="N1772" s="149"/>
    </row>
    <row r="1773" spans="1:14" ht="9.9499999999999993" customHeight="1" x14ac:dyDescent="0.2">
      <c r="A1773" s="142"/>
      <c r="B1773" s="132"/>
      <c r="C1773" s="144"/>
      <c r="D1773" s="145"/>
      <c r="E1773" s="133"/>
      <c r="F1773" s="133"/>
      <c r="H1773" s="133"/>
      <c r="J1773" s="128"/>
      <c r="M1773" s="120"/>
      <c r="N1773" s="149"/>
    </row>
    <row r="1774" spans="1:14" ht="9.9499999999999993" customHeight="1" x14ac:dyDescent="0.2">
      <c r="A1774" s="142"/>
      <c r="B1774" s="132"/>
      <c r="C1774" s="144"/>
      <c r="D1774" s="145"/>
      <c r="E1774" s="133"/>
      <c r="F1774" s="133"/>
      <c r="H1774" s="133"/>
      <c r="J1774" s="128"/>
      <c r="M1774" s="120"/>
      <c r="N1774" s="149"/>
    </row>
    <row r="1775" spans="1:14" ht="9.9499999999999993" customHeight="1" x14ac:dyDescent="0.2">
      <c r="A1775" s="142"/>
      <c r="B1775" s="132"/>
      <c r="C1775" s="144"/>
      <c r="D1775" s="145"/>
      <c r="E1775" s="133"/>
      <c r="F1775" s="133"/>
      <c r="H1775" s="133"/>
      <c r="J1775" s="128"/>
      <c r="M1775" s="120"/>
      <c r="N1775" s="149"/>
    </row>
    <row r="1776" spans="1:14" ht="9.9499999999999993" customHeight="1" x14ac:dyDescent="0.2">
      <c r="A1776" s="142"/>
      <c r="B1776" s="132"/>
      <c r="C1776" s="144"/>
      <c r="D1776" s="145"/>
      <c r="E1776" s="133"/>
      <c r="F1776" s="133"/>
      <c r="H1776" s="133"/>
      <c r="J1776" s="128"/>
      <c r="M1776" s="120"/>
      <c r="N1776" s="149"/>
    </row>
    <row r="1777" spans="1:14" ht="9.9499999999999993" customHeight="1" x14ac:dyDescent="0.2">
      <c r="A1777" s="142"/>
      <c r="B1777" s="132"/>
      <c r="C1777" s="144"/>
      <c r="D1777" s="145"/>
      <c r="E1777" s="133"/>
      <c r="F1777" s="133"/>
      <c r="H1777" s="133"/>
      <c r="J1777" s="128"/>
      <c r="M1777" s="120"/>
      <c r="N1777" s="149"/>
    </row>
    <row r="1778" spans="1:14" ht="9.9499999999999993" customHeight="1" x14ac:dyDescent="0.2">
      <c r="A1778" s="142"/>
      <c r="B1778" s="132"/>
      <c r="C1778" s="144"/>
      <c r="D1778" s="145"/>
      <c r="E1778" s="133"/>
      <c r="F1778" s="133"/>
      <c r="H1778" s="133"/>
      <c r="J1778" s="128"/>
      <c r="M1778" s="120"/>
      <c r="N1778" s="149"/>
    </row>
    <row r="1779" spans="1:14" ht="9.9499999999999993" customHeight="1" x14ac:dyDescent="0.2">
      <c r="A1779" s="142"/>
      <c r="B1779" s="132"/>
      <c r="C1779" s="144"/>
      <c r="D1779" s="145"/>
      <c r="E1779" s="133"/>
      <c r="F1779" s="133"/>
      <c r="H1779" s="133"/>
      <c r="J1779" s="128"/>
      <c r="M1779" s="120"/>
      <c r="N1779" s="149"/>
    </row>
    <row r="1780" spans="1:14" ht="9.9499999999999993" customHeight="1" x14ac:dyDescent="0.2">
      <c r="A1780" s="142"/>
      <c r="B1780" s="132"/>
      <c r="C1780" s="144"/>
      <c r="D1780" s="145"/>
      <c r="E1780" s="133"/>
      <c r="F1780" s="133"/>
      <c r="H1780" s="133"/>
      <c r="J1780" s="128"/>
      <c r="M1780" s="120"/>
      <c r="N1780" s="149"/>
    </row>
    <row r="1781" spans="1:14" ht="9.9499999999999993" customHeight="1" x14ac:dyDescent="0.2">
      <c r="A1781" s="142"/>
      <c r="B1781" s="132"/>
      <c r="C1781" s="144"/>
      <c r="D1781" s="145"/>
      <c r="E1781" s="133"/>
      <c r="F1781" s="133"/>
      <c r="H1781" s="133"/>
      <c r="J1781" s="128"/>
      <c r="M1781" s="120"/>
      <c r="N1781" s="149"/>
    </row>
    <row r="1782" spans="1:14" ht="9.9499999999999993" customHeight="1" x14ac:dyDescent="0.2">
      <c r="A1782" s="142"/>
      <c r="B1782" s="132"/>
      <c r="C1782" s="144"/>
      <c r="D1782" s="145"/>
      <c r="E1782" s="133"/>
      <c r="F1782" s="133"/>
      <c r="H1782" s="133"/>
      <c r="J1782" s="128"/>
      <c r="M1782" s="120"/>
      <c r="N1782" s="149"/>
    </row>
    <row r="1783" spans="1:14" ht="9.9499999999999993" customHeight="1" x14ac:dyDescent="0.2">
      <c r="A1783" s="142"/>
      <c r="B1783" s="132"/>
      <c r="C1783" s="144"/>
      <c r="D1783" s="145"/>
      <c r="E1783" s="133"/>
      <c r="F1783" s="133"/>
      <c r="H1783" s="133"/>
      <c r="J1783" s="128"/>
      <c r="M1783" s="120"/>
      <c r="N1783" s="149"/>
    </row>
    <row r="1784" spans="1:14" ht="9.9499999999999993" customHeight="1" x14ac:dyDescent="0.2">
      <c r="A1784" s="142"/>
      <c r="B1784" s="132"/>
      <c r="C1784" s="144"/>
      <c r="D1784" s="145"/>
      <c r="E1784" s="133"/>
      <c r="F1784" s="133"/>
      <c r="H1784" s="133"/>
      <c r="J1784" s="128"/>
      <c r="M1784" s="120"/>
      <c r="N1784" s="149"/>
    </row>
    <row r="1785" spans="1:14" ht="9.9499999999999993" customHeight="1" x14ac:dyDescent="0.2">
      <c r="A1785" s="142"/>
      <c r="B1785" s="132"/>
      <c r="C1785" s="144"/>
      <c r="D1785" s="145"/>
      <c r="E1785" s="133"/>
      <c r="F1785" s="133"/>
      <c r="H1785" s="133"/>
      <c r="J1785" s="128"/>
      <c r="M1785" s="120"/>
      <c r="N1785" s="149"/>
    </row>
    <row r="1786" spans="1:14" ht="9.9499999999999993" customHeight="1" x14ac:dyDescent="0.2">
      <c r="A1786" s="142"/>
      <c r="B1786" s="132"/>
      <c r="C1786" s="144"/>
      <c r="D1786" s="145"/>
      <c r="E1786" s="133"/>
      <c r="F1786" s="133"/>
      <c r="H1786" s="133"/>
      <c r="J1786" s="128"/>
      <c r="M1786" s="120"/>
      <c r="N1786" s="149"/>
    </row>
    <row r="1787" spans="1:14" ht="9.9499999999999993" customHeight="1" x14ac:dyDescent="0.2">
      <c r="A1787" s="142"/>
      <c r="B1787" s="132"/>
      <c r="C1787" s="144"/>
      <c r="D1787" s="145"/>
      <c r="E1787" s="133"/>
      <c r="F1787" s="133"/>
      <c r="H1787" s="133"/>
      <c r="J1787" s="128"/>
      <c r="M1787" s="120"/>
      <c r="N1787" s="149"/>
    </row>
    <row r="1788" spans="1:14" ht="9.9499999999999993" customHeight="1" x14ac:dyDescent="0.2">
      <c r="A1788" s="142"/>
      <c r="B1788" s="132"/>
      <c r="C1788" s="144"/>
      <c r="D1788" s="145"/>
      <c r="E1788" s="133"/>
      <c r="F1788" s="133"/>
      <c r="H1788" s="133"/>
      <c r="J1788" s="128"/>
      <c r="M1788" s="120"/>
      <c r="N1788" s="149"/>
    </row>
    <row r="1789" spans="1:14" ht="9.9499999999999993" customHeight="1" x14ac:dyDescent="0.2">
      <c r="A1789" s="142"/>
      <c r="B1789" s="132"/>
      <c r="C1789" s="144"/>
      <c r="D1789" s="145"/>
      <c r="E1789" s="133"/>
      <c r="F1789" s="133"/>
      <c r="H1789" s="133"/>
      <c r="J1789" s="128"/>
      <c r="M1789" s="120"/>
      <c r="N1789" s="149"/>
    </row>
    <row r="1790" spans="1:14" ht="9.9499999999999993" customHeight="1" x14ac:dyDescent="0.2">
      <c r="A1790" s="142"/>
      <c r="B1790" s="132"/>
      <c r="C1790" s="144"/>
      <c r="D1790" s="145"/>
      <c r="E1790" s="133"/>
      <c r="F1790" s="133"/>
      <c r="H1790" s="133"/>
      <c r="J1790" s="128"/>
      <c r="M1790" s="120"/>
      <c r="N1790" s="149"/>
    </row>
    <row r="1791" spans="1:14" ht="9.9499999999999993" customHeight="1" x14ac:dyDescent="0.2">
      <c r="A1791" s="142"/>
      <c r="B1791" s="132"/>
      <c r="C1791" s="144"/>
      <c r="D1791" s="145"/>
      <c r="E1791" s="133"/>
      <c r="F1791" s="133"/>
      <c r="H1791" s="133"/>
      <c r="J1791" s="128"/>
      <c r="M1791" s="120"/>
      <c r="N1791" s="149"/>
    </row>
    <row r="1792" spans="1:14" ht="9.9499999999999993" customHeight="1" x14ac:dyDescent="0.2">
      <c r="A1792" s="142"/>
      <c r="B1792" s="132"/>
      <c r="C1792" s="144"/>
      <c r="D1792" s="145"/>
      <c r="E1792" s="133"/>
      <c r="F1792" s="133"/>
      <c r="H1792" s="133"/>
      <c r="J1792" s="128"/>
      <c r="M1792" s="120"/>
      <c r="N1792" s="149"/>
    </row>
    <row r="1793" spans="1:14" ht="9.9499999999999993" customHeight="1" x14ac:dyDescent="0.2">
      <c r="A1793" s="142"/>
      <c r="B1793" s="132"/>
      <c r="C1793" s="144"/>
      <c r="D1793" s="145"/>
      <c r="E1793" s="133"/>
      <c r="F1793" s="133"/>
      <c r="H1793" s="133"/>
      <c r="J1793" s="128"/>
      <c r="M1793" s="120"/>
      <c r="N1793" s="149"/>
    </row>
    <row r="1794" spans="1:14" ht="9.9499999999999993" customHeight="1" x14ac:dyDescent="0.2">
      <c r="A1794" s="142"/>
      <c r="B1794" s="132"/>
      <c r="C1794" s="144"/>
      <c r="D1794" s="145"/>
      <c r="E1794" s="133"/>
      <c r="F1794" s="133"/>
      <c r="H1794" s="133"/>
      <c r="J1794" s="128"/>
      <c r="M1794" s="120"/>
      <c r="N1794" s="149"/>
    </row>
    <row r="1795" spans="1:14" ht="9.9499999999999993" customHeight="1" x14ac:dyDescent="0.2">
      <c r="A1795" s="142"/>
      <c r="B1795" s="132"/>
      <c r="C1795" s="144"/>
      <c r="D1795" s="145"/>
      <c r="E1795" s="133"/>
      <c r="F1795" s="133"/>
      <c r="H1795" s="133"/>
      <c r="J1795" s="128"/>
      <c r="M1795" s="120"/>
      <c r="N1795" s="149"/>
    </row>
    <row r="1796" spans="1:14" ht="9.9499999999999993" customHeight="1" x14ac:dyDescent="0.2">
      <c r="A1796" s="142"/>
      <c r="B1796" s="132"/>
      <c r="C1796" s="144"/>
      <c r="D1796" s="145"/>
      <c r="E1796" s="133"/>
      <c r="F1796" s="133"/>
      <c r="H1796" s="133"/>
      <c r="J1796" s="128"/>
      <c r="M1796" s="120"/>
      <c r="N1796" s="149"/>
    </row>
    <row r="1797" spans="1:14" ht="9.9499999999999993" customHeight="1" x14ac:dyDescent="0.2">
      <c r="A1797" s="142"/>
      <c r="B1797" s="132"/>
      <c r="C1797" s="144"/>
      <c r="D1797" s="145"/>
      <c r="E1797" s="133"/>
      <c r="F1797" s="133"/>
      <c r="H1797" s="133"/>
      <c r="J1797" s="128"/>
      <c r="M1797" s="120"/>
      <c r="N1797" s="149"/>
    </row>
    <row r="1798" spans="1:14" ht="9.9499999999999993" customHeight="1" x14ac:dyDescent="0.2">
      <c r="A1798" s="142"/>
      <c r="B1798" s="132"/>
      <c r="C1798" s="144"/>
      <c r="D1798" s="145"/>
      <c r="E1798" s="133"/>
      <c r="F1798" s="133"/>
      <c r="H1798" s="133"/>
      <c r="J1798" s="128"/>
      <c r="M1798" s="120"/>
      <c r="N1798" s="149"/>
    </row>
    <row r="1799" spans="1:14" ht="9.9499999999999993" customHeight="1" x14ac:dyDescent="0.2">
      <c r="A1799" s="142"/>
      <c r="B1799" s="132"/>
      <c r="C1799" s="144"/>
      <c r="D1799" s="145"/>
      <c r="E1799" s="133"/>
      <c r="F1799" s="133"/>
      <c r="H1799" s="133"/>
      <c r="J1799" s="128"/>
      <c r="M1799" s="120"/>
      <c r="N1799" s="149"/>
    </row>
    <row r="1800" spans="1:14" ht="9.9499999999999993" customHeight="1" x14ac:dyDescent="0.2">
      <c r="A1800" s="142"/>
      <c r="B1800" s="132"/>
      <c r="C1800" s="144"/>
      <c r="D1800" s="145"/>
      <c r="E1800" s="133"/>
      <c r="F1800" s="133"/>
      <c r="H1800" s="133"/>
      <c r="J1800" s="128"/>
      <c r="M1800" s="120"/>
      <c r="N1800" s="149"/>
    </row>
    <row r="1801" spans="1:14" ht="9.9499999999999993" customHeight="1" x14ac:dyDescent="0.2">
      <c r="A1801" s="142"/>
      <c r="B1801" s="132"/>
      <c r="C1801" s="144"/>
      <c r="D1801" s="145"/>
      <c r="E1801" s="133"/>
      <c r="F1801" s="133"/>
      <c r="H1801" s="133"/>
      <c r="J1801" s="128"/>
      <c r="M1801" s="120"/>
      <c r="N1801" s="149"/>
    </row>
    <row r="1802" spans="1:14" ht="9.9499999999999993" customHeight="1" x14ac:dyDescent="0.2">
      <c r="A1802" s="142"/>
      <c r="B1802" s="132"/>
      <c r="C1802" s="144"/>
      <c r="D1802" s="145"/>
      <c r="E1802" s="133"/>
      <c r="F1802" s="133"/>
      <c r="H1802" s="133"/>
      <c r="J1802" s="128"/>
      <c r="M1802" s="120"/>
      <c r="N1802" s="149"/>
    </row>
    <row r="1803" spans="1:14" ht="9.9499999999999993" customHeight="1" x14ac:dyDescent="0.2">
      <c r="A1803" s="142"/>
      <c r="B1803" s="132"/>
      <c r="C1803" s="144"/>
      <c r="D1803" s="145"/>
      <c r="E1803" s="133"/>
      <c r="F1803" s="133"/>
      <c r="H1803" s="133"/>
      <c r="J1803" s="128"/>
      <c r="M1803" s="120"/>
      <c r="N1803" s="149"/>
    </row>
    <row r="1804" spans="1:14" ht="9.9499999999999993" customHeight="1" x14ac:dyDescent="0.2">
      <c r="A1804" s="142"/>
      <c r="B1804" s="132"/>
      <c r="C1804" s="144"/>
      <c r="D1804" s="145"/>
      <c r="E1804" s="133"/>
      <c r="F1804" s="133"/>
      <c r="H1804" s="133"/>
      <c r="J1804" s="128"/>
      <c r="M1804" s="120"/>
      <c r="N1804" s="149"/>
    </row>
    <row r="1805" spans="1:14" ht="9.9499999999999993" customHeight="1" x14ac:dyDescent="0.2">
      <c r="A1805" s="142"/>
      <c r="B1805" s="132"/>
      <c r="C1805" s="144"/>
      <c r="D1805" s="145"/>
      <c r="E1805" s="133"/>
      <c r="F1805" s="133"/>
      <c r="H1805" s="133"/>
      <c r="J1805" s="128"/>
      <c r="M1805" s="120"/>
      <c r="N1805" s="149"/>
    </row>
    <row r="1806" spans="1:14" ht="9.9499999999999993" customHeight="1" x14ac:dyDescent="0.2">
      <c r="A1806" s="142"/>
      <c r="B1806" s="132"/>
      <c r="C1806" s="144"/>
      <c r="D1806" s="145"/>
      <c r="E1806" s="133"/>
      <c r="F1806" s="133"/>
      <c r="H1806" s="133"/>
      <c r="J1806" s="128"/>
      <c r="M1806" s="120"/>
      <c r="N1806" s="149"/>
    </row>
    <row r="1807" spans="1:14" ht="9.9499999999999993" customHeight="1" x14ac:dyDescent="0.2">
      <c r="A1807" s="142"/>
      <c r="B1807" s="132"/>
      <c r="C1807" s="144"/>
      <c r="D1807" s="145"/>
      <c r="E1807" s="133"/>
      <c r="F1807" s="133"/>
      <c r="H1807" s="133"/>
      <c r="J1807" s="128"/>
      <c r="M1807" s="120"/>
      <c r="N1807" s="149"/>
    </row>
    <row r="1808" spans="1:14" ht="9.9499999999999993" customHeight="1" x14ac:dyDescent="0.2">
      <c r="A1808" s="142"/>
      <c r="B1808" s="132"/>
      <c r="C1808" s="144"/>
      <c r="D1808" s="145"/>
      <c r="E1808" s="133"/>
      <c r="F1808" s="133"/>
      <c r="H1808" s="133"/>
      <c r="J1808" s="128"/>
      <c r="M1808" s="120"/>
      <c r="N1808" s="149"/>
    </row>
    <row r="1809" spans="1:14" ht="9.9499999999999993" customHeight="1" x14ac:dyDescent="0.2">
      <c r="A1809" s="142"/>
      <c r="B1809" s="132"/>
      <c r="C1809" s="144"/>
      <c r="D1809" s="145"/>
      <c r="E1809" s="133"/>
      <c r="F1809" s="133"/>
      <c r="H1809" s="133"/>
      <c r="J1809" s="128"/>
      <c r="M1809" s="120"/>
      <c r="N1809" s="149"/>
    </row>
    <row r="1810" spans="1:14" ht="9.9499999999999993" customHeight="1" x14ac:dyDescent="0.2">
      <c r="A1810" s="142"/>
      <c r="B1810" s="132"/>
      <c r="C1810" s="144"/>
      <c r="D1810" s="145"/>
      <c r="E1810" s="133"/>
      <c r="F1810" s="133"/>
      <c r="H1810" s="133"/>
      <c r="J1810" s="128"/>
      <c r="M1810" s="120"/>
      <c r="N1810" s="149"/>
    </row>
    <row r="1811" spans="1:14" ht="9.9499999999999993" customHeight="1" x14ac:dyDescent="0.2">
      <c r="A1811" s="142"/>
      <c r="B1811" s="132"/>
      <c r="C1811" s="144"/>
      <c r="D1811" s="145"/>
      <c r="E1811" s="133"/>
      <c r="F1811" s="133"/>
      <c r="H1811" s="133"/>
      <c r="J1811" s="128"/>
      <c r="M1811" s="120"/>
      <c r="N1811" s="149"/>
    </row>
    <row r="1812" spans="1:14" ht="9.9499999999999993" customHeight="1" x14ac:dyDescent="0.2">
      <c r="A1812" s="142"/>
      <c r="B1812" s="132"/>
      <c r="C1812" s="144"/>
      <c r="D1812" s="145"/>
      <c r="E1812" s="133"/>
      <c r="F1812" s="133"/>
      <c r="H1812" s="133"/>
      <c r="J1812" s="128"/>
      <c r="M1812" s="120"/>
      <c r="N1812" s="149"/>
    </row>
    <row r="1813" spans="1:14" ht="9.9499999999999993" customHeight="1" x14ac:dyDescent="0.2">
      <c r="A1813" s="142"/>
      <c r="B1813" s="132"/>
      <c r="C1813" s="144"/>
      <c r="D1813" s="145"/>
      <c r="E1813" s="133"/>
      <c r="F1813" s="133"/>
      <c r="H1813" s="133"/>
      <c r="J1813" s="128"/>
      <c r="M1813" s="120"/>
      <c r="N1813" s="149"/>
    </row>
    <row r="1814" spans="1:14" ht="9.9499999999999993" customHeight="1" x14ac:dyDescent="0.2">
      <c r="A1814" s="142"/>
      <c r="B1814" s="132"/>
      <c r="C1814" s="144"/>
      <c r="D1814" s="145"/>
      <c r="E1814" s="133"/>
      <c r="F1814" s="133"/>
      <c r="H1814" s="133"/>
      <c r="J1814" s="128"/>
      <c r="M1814" s="120"/>
      <c r="N1814" s="149"/>
    </row>
    <row r="1815" spans="1:14" ht="9.9499999999999993" customHeight="1" x14ac:dyDescent="0.2">
      <c r="A1815" s="142"/>
      <c r="B1815" s="132"/>
      <c r="C1815" s="144"/>
      <c r="D1815" s="145"/>
      <c r="E1815" s="133"/>
      <c r="F1815" s="133"/>
      <c r="H1815" s="133"/>
      <c r="J1815" s="128"/>
      <c r="M1815" s="120"/>
      <c r="N1815" s="149"/>
    </row>
    <row r="1816" spans="1:14" ht="9.9499999999999993" customHeight="1" x14ac:dyDescent="0.2">
      <c r="A1816" s="142"/>
      <c r="B1816" s="132"/>
      <c r="C1816" s="144"/>
      <c r="D1816" s="145"/>
      <c r="E1816" s="133"/>
      <c r="F1816" s="133"/>
      <c r="H1816" s="133"/>
      <c r="J1816" s="128"/>
      <c r="M1816" s="120"/>
      <c r="N1816" s="149"/>
    </row>
    <row r="1817" spans="1:14" ht="9.9499999999999993" customHeight="1" x14ac:dyDescent="0.2">
      <c r="A1817" s="142"/>
      <c r="B1817" s="132"/>
      <c r="C1817" s="144"/>
      <c r="D1817" s="145"/>
      <c r="E1817" s="133"/>
      <c r="F1817" s="133"/>
      <c r="H1817" s="133"/>
      <c r="J1817" s="128"/>
      <c r="M1817" s="120"/>
      <c r="N1817" s="149"/>
    </row>
    <row r="1818" spans="1:14" ht="9.9499999999999993" customHeight="1" x14ac:dyDescent="0.2">
      <c r="A1818" s="142"/>
      <c r="B1818" s="132"/>
      <c r="C1818" s="144"/>
      <c r="D1818" s="145"/>
      <c r="E1818" s="133"/>
      <c r="F1818" s="133"/>
      <c r="H1818" s="133"/>
      <c r="J1818" s="128"/>
      <c r="M1818" s="120"/>
      <c r="N1818" s="149"/>
    </row>
    <row r="1819" spans="1:14" ht="9.9499999999999993" customHeight="1" x14ac:dyDescent="0.2">
      <c r="A1819" s="142"/>
      <c r="B1819" s="132"/>
      <c r="C1819" s="144"/>
      <c r="D1819" s="145"/>
      <c r="E1819" s="133"/>
      <c r="F1819" s="133"/>
      <c r="H1819" s="133"/>
      <c r="J1819" s="128"/>
      <c r="M1819" s="120"/>
      <c r="N1819" s="149"/>
    </row>
    <row r="1820" spans="1:14" ht="9.9499999999999993" customHeight="1" x14ac:dyDescent="0.2">
      <c r="A1820" s="142"/>
      <c r="B1820" s="132"/>
      <c r="C1820" s="144"/>
      <c r="D1820" s="145"/>
      <c r="E1820" s="133"/>
      <c r="F1820" s="133"/>
      <c r="H1820" s="133"/>
      <c r="J1820" s="128"/>
      <c r="M1820" s="120"/>
      <c r="N1820" s="149"/>
    </row>
    <row r="1821" spans="1:14" ht="9.9499999999999993" customHeight="1" x14ac:dyDescent="0.2">
      <c r="A1821" s="142"/>
      <c r="B1821" s="132"/>
      <c r="C1821" s="144"/>
      <c r="D1821" s="145"/>
      <c r="E1821" s="133"/>
      <c r="F1821" s="133"/>
      <c r="H1821" s="133"/>
      <c r="J1821" s="128"/>
      <c r="M1821" s="120"/>
      <c r="N1821" s="149"/>
    </row>
    <row r="1822" spans="1:14" ht="9.9499999999999993" customHeight="1" x14ac:dyDescent="0.2">
      <c r="A1822" s="142"/>
      <c r="B1822" s="132"/>
      <c r="C1822" s="144"/>
      <c r="D1822" s="145"/>
      <c r="E1822" s="133"/>
      <c r="F1822" s="133"/>
      <c r="H1822" s="133"/>
      <c r="J1822" s="128"/>
      <c r="M1822" s="120"/>
      <c r="N1822" s="149"/>
    </row>
    <row r="1823" spans="1:14" ht="9.9499999999999993" customHeight="1" x14ac:dyDescent="0.2">
      <c r="A1823" s="142"/>
      <c r="B1823" s="132"/>
      <c r="C1823" s="144"/>
      <c r="D1823" s="145"/>
      <c r="E1823" s="133"/>
      <c r="F1823" s="133"/>
      <c r="H1823" s="133"/>
      <c r="J1823" s="128"/>
      <c r="M1823" s="120"/>
      <c r="N1823" s="149"/>
    </row>
    <row r="1824" spans="1:14" ht="9.9499999999999993" customHeight="1" x14ac:dyDescent="0.2">
      <c r="A1824" s="142"/>
      <c r="B1824" s="132"/>
      <c r="C1824" s="144"/>
      <c r="D1824" s="145"/>
      <c r="E1824" s="133"/>
      <c r="F1824" s="133"/>
      <c r="H1824" s="133"/>
      <c r="J1824" s="128"/>
      <c r="M1824" s="120"/>
      <c r="N1824" s="149"/>
    </row>
    <row r="1825" spans="1:14" ht="9.9499999999999993" customHeight="1" x14ac:dyDescent="0.2">
      <c r="A1825" s="142"/>
      <c r="B1825" s="132"/>
      <c r="C1825" s="144"/>
      <c r="D1825" s="145"/>
      <c r="E1825" s="133"/>
      <c r="F1825" s="133"/>
      <c r="H1825" s="133"/>
      <c r="J1825" s="128"/>
      <c r="M1825" s="120"/>
      <c r="N1825" s="149"/>
    </row>
    <row r="1826" spans="1:14" ht="9.9499999999999993" customHeight="1" x14ac:dyDescent="0.2">
      <c r="A1826" s="142"/>
      <c r="B1826" s="132"/>
      <c r="C1826" s="144"/>
      <c r="D1826" s="145"/>
      <c r="E1826" s="133"/>
      <c r="F1826" s="133"/>
      <c r="H1826" s="133"/>
      <c r="J1826" s="128"/>
      <c r="M1826" s="120"/>
      <c r="N1826" s="149"/>
    </row>
    <row r="1827" spans="1:14" ht="9.9499999999999993" customHeight="1" x14ac:dyDescent="0.2">
      <c r="A1827" s="142"/>
      <c r="B1827" s="132"/>
      <c r="C1827" s="144"/>
      <c r="D1827" s="145"/>
      <c r="E1827" s="133"/>
      <c r="F1827" s="133"/>
      <c r="H1827" s="133"/>
      <c r="J1827" s="128"/>
      <c r="M1827" s="120"/>
      <c r="N1827" s="149"/>
    </row>
    <row r="1828" spans="1:14" ht="9.9499999999999993" customHeight="1" x14ac:dyDescent="0.2">
      <c r="A1828" s="142"/>
      <c r="B1828" s="132"/>
      <c r="C1828" s="144"/>
      <c r="D1828" s="145"/>
      <c r="E1828" s="133"/>
      <c r="F1828" s="133"/>
      <c r="H1828" s="133"/>
      <c r="J1828" s="128"/>
      <c r="M1828" s="120"/>
      <c r="N1828" s="149"/>
    </row>
    <row r="1829" spans="1:14" ht="9.9499999999999993" customHeight="1" x14ac:dyDescent="0.2">
      <c r="A1829" s="142"/>
      <c r="B1829" s="132"/>
      <c r="C1829" s="144"/>
      <c r="D1829" s="145"/>
      <c r="E1829" s="133"/>
      <c r="F1829" s="133"/>
      <c r="H1829" s="133"/>
      <c r="J1829" s="128"/>
      <c r="M1829" s="120"/>
      <c r="N1829" s="149"/>
    </row>
    <row r="1830" spans="1:14" ht="9.9499999999999993" customHeight="1" x14ac:dyDescent="0.2">
      <c r="A1830" s="142"/>
      <c r="B1830" s="132"/>
      <c r="C1830" s="144"/>
      <c r="D1830" s="145"/>
      <c r="E1830" s="133"/>
      <c r="F1830" s="133"/>
      <c r="H1830" s="133"/>
      <c r="J1830" s="128"/>
      <c r="M1830" s="120"/>
      <c r="N1830" s="149"/>
    </row>
    <row r="1831" spans="1:14" ht="9.9499999999999993" customHeight="1" x14ac:dyDescent="0.2">
      <c r="A1831" s="142"/>
      <c r="B1831" s="132"/>
      <c r="C1831" s="144"/>
      <c r="D1831" s="145"/>
      <c r="E1831" s="133"/>
      <c r="F1831" s="133"/>
      <c r="H1831" s="133"/>
      <c r="J1831" s="128"/>
      <c r="M1831" s="120"/>
      <c r="N1831" s="149"/>
    </row>
    <row r="1832" spans="1:14" ht="9.9499999999999993" customHeight="1" x14ac:dyDescent="0.2">
      <c r="A1832" s="142"/>
      <c r="B1832" s="132"/>
      <c r="C1832" s="144"/>
      <c r="D1832" s="145"/>
      <c r="E1832" s="133"/>
      <c r="F1832" s="133"/>
      <c r="H1832" s="133"/>
      <c r="J1832" s="128"/>
      <c r="M1832" s="120"/>
      <c r="N1832" s="149"/>
    </row>
    <row r="1833" spans="1:14" ht="9.9499999999999993" customHeight="1" x14ac:dyDescent="0.2">
      <c r="A1833" s="142"/>
      <c r="B1833" s="132"/>
      <c r="C1833" s="144"/>
      <c r="D1833" s="145"/>
      <c r="E1833" s="133"/>
      <c r="F1833" s="133"/>
      <c r="H1833" s="133"/>
      <c r="J1833" s="128"/>
      <c r="M1833" s="120"/>
      <c r="N1833" s="149"/>
    </row>
    <row r="1834" spans="1:14" ht="9.9499999999999993" customHeight="1" x14ac:dyDescent="0.2">
      <c r="A1834" s="142"/>
      <c r="B1834" s="132"/>
      <c r="C1834" s="144"/>
      <c r="D1834" s="145"/>
      <c r="E1834" s="133"/>
      <c r="F1834" s="133"/>
      <c r="H1834" s="133"/>
      <c r="J1834" s="128"/>
      <c r="M1834" s="120"/>
      <c r="N1834" s="149"/>
    </row>
    <row r="1835" spans="1:14" ht="9.9499999999999993" customHeight="1" x14ac:dyDescent="0.2">
      <c r="A1835" s="142"/>
      <c r="B1835" s="132"/>
      <c r="C1835" s="144"/>
      <c r="D1835" s="145"/>
      <c r="E1835" s="133"/>
      <c r="F1835" s="133"/>
      <c r="H1835" s="133"/>
      <c r="J1835" s="128"/>
      <c r="M1835" s="120"/>
      <c r="N1835" s="149"/>
    </row>
    <row r="1836" spans="1:14" ht="9.9499999999999993" customHeight="1" x14ac:dyDescent="0.2">
      <c r="A1836" s="142"/>
      <c r="B1836" s="132"/>
      <c r="C1836" s="144"/>
      <c r="D1836" s="145"/>
      <c r="E1836" s="133"/>
      <c r="F1836" s="133"/>
      <c r="H1836" s="133"/>
      <c r="J1836" s="128"/>
      <c r="M1836" s="120"/>
      <c r="N1836" s="149"/>
    </row>
    <row r="1837" spans="1:14" ht="9.9499999999999993" customHeight="1" x14ac:dyDescent="0.2">
      <c r="A1837" s="142"/>
      <c r="B1837" s="132"/>
      <c r="C1837" s="144"/>
      <c r="D1837" s="145"/>
      <c r="E1837" s="133"/>
      <c r="F1837" s="133"/>
      <c r="H1837" s="133"/>
      <c r="J1837" s="128"/>
      <c r="M1837" s="120"/>
      <c r="N1837" s="149"/>
    </row>
    <row r="1838" spans="1:14" ht="9.9499999999999993" customHeight="1" x14ac:dyDescent="0.2">
      <c r="A1838" s="142"/>
      <c r="B1838" s="132"/>
      <c r="C1838" s="144"/>
      <c r="D1838" s="145"/>
      <c r="E1838" s="133"/>
      <c r="F1838" s="133"/>
      <c r="H1838" s="133"/>
      <c r="J1838" s="128"/>
      <c r="M1838" s="120"/>
      <c r="N1838" s="149"/>
    </row>
    <row r="1839" spans="1:14" ht="9.9499999999999993" customHeight="1" x14ac:dyDescent="0.2">
      <c r="A1839" s="142"/>
      <c r="B1839" s="132"/>
      <c r="C1839" s="144"/>
      <c r="D1839" s="145"/>
      <c r="E1839" s="133"/>
      <c r="F1839" s="133"/>
      <c r="H1839" s="133"/>
      <c r="J1839" s="128"/>
      <c r="M1839" s="120"/>
      <c r="N1839" s="149"/>
    </row>
    <row r="1840" spans="1:14" ht="9.9499999999999993" customHeight="1" x14ac:dyDescent="0.2">
      <c r="A1840" s="142"/>
      <c r="B1840" s="132"/>
      <c r="C1840" s="144"/>
      <c r="D1840" s="145"/>
      <c r="E1840" s="133"/>
      <c r="F1840" s="133"/>
      <c r="H1840" s="133"/>
      <c r="J1840" s="128"/>
      <c r="M1840" s="120"/>
      <c r="N1840" s="149"/>
    </row>
    <row r="1841" spans="1:14" ht="9.9499999999999993" customHeight="1" x14ac:dyDescent="0.2">
      <c r="A1841" s="142"/>
      <c r="B1841" s="132"/>
      <c r="C1841" s="144"/>
      <c r="D1841" s="145"/>
      <c r="E1841" s="133"/>
      <c r="F1841" s="133"/>
      <c r="H1841" s="133"/>
      <c r="J1841" s="128"/>
      <c r="M1841" s="120"/>
      <c r="N1841" s="149"/>
    </row>
    <row r="1842" spans="1:14" ht="9.9499999999999993" customHeight="1" x14ac:dyDescent="0.2">
      <c r="A1842" s="142"/>
      <c r="B1842" s="132"/>
      <c r="C1842" s="144"/>
      <c r="D1842" s="145"/>
      <c r="E1842" s="133"/>
      <c r="F1842" s="133"/>
      <c r="H1842" s="133"/>
      <c r="J1842" s="128"/>
      <c r="M1842" s="120"/>
      <c r="N1842" s="149"/>
    </row>
    <row r="1843" spans="1:14" ht="9.9499999999999993" customHeight="1" x14ac:dyDescent="0.2">
      <c r="A1843" s="142"/>
      <c r="B1843" s="132"/>
      <c r="C1843" s="144"/>
      <c r="D1843" s="145"/>
      <c r="E1843" s="133"/>
      <c r="F1843" s="133"/>
      <c r="H1843" s="133"/>
      <c r="J1843" s="128"/>
      <c r="M1843" s="120"/>
      <c r="N1843" s="149"/>
    </row>
    <row r="1844" spans="1:14" ht="9.9499999999999993" customHeight="1" x14ac:dyDescent="0.2">
      <c r="A1844" s="142"/>
      <c r="B1844" s="132"/>
      <c r="C1844" s="144"/>
      <c r="D1844" s="145"/>
      <c r="E1844" s="133"/>
      <c r="F1844" s="133"/>
      <c r="H1844" s="133"/>
      <c r="J1844" s="128"/>
      <c r="M1844" s="120"/>
      <c r="N1844" s="149"/>
    </row>
    <row r="1845" spans="1:14" ht="9.9499999999999993" customHeight="1" x14ac:dyDescent="0.2">
      <c r="A1845" s="142"/>
      <c r="B1845" s="132"/>
      <c r="C1845" s="144"/>
      <c r="D1845" s="145"/>
      <c r="E1845" s="133"/>
      <c r="F1845" s="133"/>
      <c r="H1845" s="133"/>
      <c r="J1845" s="128"/>
      <c r="M1845" s="120"/>
      <c r="N1845" s="149"/>
    </row>
    <row r="1846" spans="1:14" ht="9.9499999999999993" customHeight="1" x14ac:dyDescent="0.2">
      <c r="A1846" s="142"/>
      <c r="B1846" s="132"/>
      <c r="C1846" s="144"/>
      <c r="D1846" s="145"/>
      <c r="E1846" s="133"/>
      <c r="F1846" s="133"/>
      <c r="H1846" s="133"/>
      <c r="J1846" s="128"/>
      <c r="M1846" s="120"/>
      <c r="N1846" s="149"/>
    </row>
    <row r="1847" spans="1:14" ht="9.9499999999999993" customHeight="1" x14ac:dyDescent="0.2">
      <c r="A1847" s="142"/>
      <c r="B1847" s="132"/>
      <c r="C1847" s="144"/>
      <c r="D1847" s="145"/>
      <c r="E1847" s="133"/>
      <c r="F1847" s="133"/>
      <c r="H1847" s="133"/>
      <c r="J1847" s="128"/>
      <c r="M1847" s="120"/>
      <c r="N1847" s="149"/>
    </row>
    <row r="1848" spans="1:14" ht="9.9499999999999993" customHeight="1" x14ac:dyDescent="0.2">
      <c r="A1848" s="142"/>
      <c r="B1848" s="132"/>
      <c r="C1848" s="144"/>
      <c r="D1848" s="145"/>
      <c r="E1848" s="133"/>
      <c r="F1848" s="133"/>
      <c r="H1848" s="133"/>
      <c r="J1848" s="128"/>
      <c r="M1848" s="120"/>
      <c r="N1848" s="149"/>
    </row>
    <row r="1849" spans="1:14" ht="9.9499999999999993" customHeight="1" x14ac:dyDescent="0.2">
      <c r="A1849" s="142"/>
      <c r="B1849" s="132"/>
      <c r="C1849" s="144"/>
      <c r="D1849" s="145"/>
      <c r="E1849" s="133"/>
      <c r="F1849" s="133"/>
      <c r="H1849" s="133"/>
      <c r="J1849" s="128"/>
      <c r="M1849" s="120"/>
      <c r="N1849" s="149"/>
    </row>
    <row r="1850" spans="1:14" ht="9.9499999999999993" customHeight="1" x14ac:dyDescent="0.2">
      <c r="A1850" s="142"/>
      <c r="B1850" s="132"/>
      <c r="C1850" s="144"/>
      <c r="D1850" s="145"/>
      <c r="E1850" s="133"/>
      <c r="F1850" s="133"/>
      <c r="H1850" s="133"/>
      <c r="J1850" s="128"/>
      <c r="M1850" s="120"/>
      <c r="N1850" s="149"/>
    </row>
    <row r="1851" spans="1:14" ht="9.9499999999999993" customHeight="1" x14ac:dyDescent="0.2">
      <c r="A1851" s="142"/>
      <c r="B1851" s="132"/>
      <c r="C1851" s="144"/>
      <c r="D1851" s="145"/>
      <c r="E1851" s="133"/>
      <c r="F1851" s="133"/>
      <c r="H1851" s="133"/>
      <c r="J1851" s="128"/>
      <c r="M1851" s="120"/>
      <c r="N1851" s="149"/>
    </row>
    <row r="1852" spans="1:14" ht="9.9499999999999993" customHeight="1" x14ac:dyDescent="0.2">
      <c r="A1852" s="142"/>
      <c r="B1852" s="132"/>
      <c r="C1852" s="144"/>
      <c r="D1852" s="145"/>
      <c r="E1852" s="133"/>
      <c r="F1852" s="133"/>
      <c r="H1852" s="133"/>
      <c r="J1852" s="128"/>
      <c r="M1852" s="120"/>
      <c r="N1852" s="149"/>
    </row>
    <row r="1853" spans="1:14" ht="9.9499999999999993" customHeight="1" x14ac:dyDescent="0.2">
      <c r="A1853" s="142"/>
      <c r="B1853" s="132"/>
      <c r="C1853" s="144"/>
      <c r="D1853" s="145"/>
      <c r="E1853" s="133"/>
      <c r="F1853" s="133"/>
      <c r="H1853" s="133"/>
      <c r="J1853" s="128"/>
      <c r="M1853" s="120"/>
      <c r="N1853" s="149"/>
    </row>
    <row r="1854" spans="1:14" ht="9.9499999999999993" customHeight="1" x14ac:dyDescent="0.2">
      <c r="A1854" s="142"/>
      <c r="B1854" s="132"/>
      <c r="C1854" s="144"/>
      <c r="D1854" s="145"/>
      <c r="E1854" s="133"/>
      <c r="F1854" s="133"/>
      <c r="H1854" s="133"/>
      <c r="J1854" s="128"/>
      <c r="M1854" s="120"/>
      <c r="N1854" s="149"/>
    </row>
    <row r="1855" spans="1:14" ht="9.9499999999999993" customHeight="1" x14ac:dyDescent="0.2">
      <c r="A1855" s="142"/>
      <c r="B1855" s="132"/>
      <c r="C1855" s="144"/>
      <c r="D1855" s="145"/>
      <c r="E1855" s="133"/>
      <c r="F1855" s="133"/>
      <c r="H1855" s="133"/>
      <c r="J1855" s="128"/>
      <c r="M1855" s="120"/>
      <c r="N1855" s="149"/>
    </row>
    <row r="1856" spans="1:14" ht="9.9499999999999993" customHeight="1" x14ac:dyDescent="0.2">
      <c r="A1856" s="142"/>
      <c r="B1856" s="132"/>
      <c r="C1856" s="144"/>
      <c r="D1856" s="145"/>
      <c r="E1856" s="133"/>
      <c r="F1856" s="133"/>
      <c r="H1856" s="133"/>
      <c r="J1856" s="128"/>
      <c r="M1856" s="120"/>
      <c r="N1856" s="149"/>
    </row>
    <row r="1857" spans="1:14" ht="9.9499999999999993" customHeight="1" x14ac:dyDescent="0.2">
      <c r="A1857" s="142"/>
      <c r="B1857" s="132"/>
      <c r="C1857" s="144"/>
      <c r="D1857" s="145"/>
      <c r="E1857" s="133"/>
      <c r="F1857" s="133"/>
      <c r="H1857" s="133"/>
      <c r="J1857" s="128"/>
      <c r="M1857" s="120"/>
      <c r="N1857" s="149"/>
    </row>
    <row r="1858" spans="1:14" ht="9.9499999999999993" customHeight="1" x14ac:dyDescent="0.2">
      <c r="A1858" s="142"/>
      <c r="B1858" s="132"/>
      <c r="C1858" s="144"/>
      <c r="D1858" s="145"/>
      <c r="E1858" s="133"/>
      <c r="F1858" s="133"/>
      <c r="H1858" s="133"/>
      <c r="J1858" s="128"/>
      <c r="M1858" s="120"/>
      <c r="N1858" s="149"/>
    </row>
    <row r="1859" spans="1:14" ht="9.9499999999999993" customHeight="1" x14ac:dyDescent="0.2">
      <c r="A1859" s="142"/>
      <c r="B1859" s="132"/>
      <c r="C1859" s="144"/>
      <c r="D1859" s="145"/>
      <c r="E1859" s="133"/>
      <c r="F1859" s="133"/>
      <c r="H1859" s="133"/>
      <c r="J1859" s="128"/>
      <c r="M1859" s="120"/>
      <c r="N1859" s="149"/>
    </row>
    <row r="1860" spans="1:14" ht="9.9499999999999993" customHeight="1" x14ac:dyDescent="0.2">
      <c r="A1860" s="142"/>
      <c r="B1860" s="132"/>
      <c r="C1860" s="144"/>
      <c r="D1860" s="145"/>
      <c r="E1860" s="133"/>
      <c r="F1860" s="133"/>
      <c r="H1860" s="133"/>
      <c r="J1860" s="128"/>
      <c r="M1860" s="120"/>
      <c r="N1860" s="149"/>
    </row>
    <row r="1861" spans="1:14" ht="9.9499999999999993" customHeight="1" x14ac:dyDescent="0.2">
      <c r="A1861" s="142"/>
      <c r="B1861" s="132"/>
      <c r="C1861" s="144"/>
      <c r="D1861" s="145"/>
      <c r="E1861" s="133"/>
      <c r="F1861" s="133"/>
      <c r="H1861" s="133"/>
      <c r="J1861" s="128"/>
      <c r="M1861" s="120"/>
      <c r="N1861" s="149"/>
    </row>
    <row r="1862" spans="1:14" ht="9.9499999999999993" customHeight="1" x14ac:dyDescent="0.2">
      <c r="A1862" s="142"/>
      <c r="B1862" s="132"/>
      <c r="C1862" s="144"/>
      <c r="D1862" s="145"/>
      <c r="E1862" s="133"/>
      <c r="F1862" s="133"/>
      <c r="H1862" s="133"/>
      <c r="J1862" s="128"/>
      <c r="M1862" s="120"/>
      <c r="N1862" s="149"/>
    </row>
    <row r="1863" spans="1:14" ht="9.9499999999999993" customHeight="1" x14ac:dyDescent="0.2">
      <c r="A1863" s="142"/>
      <c r="B1863" s="132"/>
      <c r="C1863" s="144"/>
      <c r="D1863" s="145"/>
      <c r="E1863" s="133"/>
      <c r="F1863" s="133"/>
      <c r="H1863" s="133"/>
      <c r="J1863" s="128"/>
      <c r="M1863" s="120"/>
      <c r="N1863" s="149"/>
    </row>
    <row r="1864" spans="1:14" ht="9.9499999999999993" customHeight="1" x14ac:dyDescent="0.2">
      <c r="A1864" s="142"/>
      <c r="B1864" s="132"/>
      <c r="C1864" s="144"/>
      <c r="D1864" s="145"/>
      <c r="E1864" s="133"/>
      <c r="F1864" s="133"/>
      <c r="H1864" s="133"/>
      <c r="J1864" s="128"/>
      <c r="M1864" s="120"/>
      <c r="N1864" s="149"/>
    </row>
    <row r="1865" spans="1:14" ht="9.9499999999999993" customHeight="1" x14ac:dyDescent="0.2">
      <c r="A1865" s="142"/>
      <c r="B1865" s="132"/>
      <c r="C1865" s="144"/>
      <c r="D1865" s="145"/>
      <c r="E1865" s="133"/>
      <c r="F1865" s="133"/>
      <c r="H1865" s="133"/>
      <c r="J1865" s="128"/>
      <c r="M1865" s="120"/>
      <c r="N1865" s="149"/>
    </row>
    <row r="1866" spans="1:14" ht="9.9499999999999993" customHeight="1" x14ac:dyDescent="0.2">
      <c r="A1866" s="142"/>
      <c r="B1866" s="132"/>
      <c r="C1866" s="144"/>
      <c r="D1866" s="145"/>
      <c r="E1866" s="133"/>
      <c r="F1866" s="133"/>
      <c r="H1866" s="133"/>
      <c r="J1866" s="128"/>
      <c r="M1866" s="120"/>
      <c r="N1866" s="149"/>
    </row>
    <row r="1867" spans="1:14" ht="9.9499999999999993" customHeight="1" x14ac:dyDescent="0.2">
      <c r="A1867" s="142"/>
      <c r="B1867" s="132"/>
      <c r="C1867" s="144"/>
      <c r="D1867" s="145"/>
      <c r="E1867" s="133"/>
      <c r="F1867" s="133"/>
      <c r="H1867" s="133"/>
      <c r="J1867" s="128"/>
      <c r="M1867" s="120"/>
      <c r="N1867" s="149"/>
    </row>
    <row r="1868" spans="1:14" ht="9.9499999999999993" customHeight="1" x14ac:dyDescent="0.2">
      <c r="A1868" s="142"/>
      <c r="B1868" s="132"/>
      <c r="C1868" s="144"/>
      <c r="D1868" s="145"/>
      <c r="E1868" s="133"/>
      <c r="F1868" s="133"/>
      <c r="H1868" s="133"/>
      <c r="J1868" s="128"/>
      <c r="M1868" s="120"/>
      <c r="N1868" s="149"/>
    </row>
    <row r="1869" spans="1:14" ht="9.9499999999999993" customHeight="1" x14ac:dyDescent="0.2">
      <c r="A1869" s="142"/>
      <c r="B1869" s="132"/>
      <c r="C1869" s="144"/>
      <c r="D1869" s="145"/>
      <c r="E1869" s="133"/>
      <c r="F1869" s="133"/>
      <c r="H1869" s="133"/>
      <c r="J1869" s="128"/>
      <c r="M1869" s="120"/>
      <c r="N1869" s="149"/>
    </row>
    <row r="1870" spans="1:14" ht="9.9499999999999993" customHeight="1" x14ac:dyDescent="0.2">
      <c r="A1870" s="142"/>
      <c r="B1870" s="132"/>
      <c r="C1870" s="144"/>
      <c r="D1870" s="145"/>
      <c r="E1870" s="133"/>
      <c r="F1870" s="133"/>
      <c r="H1870" s="133"/>
      <c r="J1870" s="128"/>
      <c r="M1870" s="120"/>
      <c r="N1870" s="149"/>
    </row>
    <row r="1871" spans="1:14" ht="9.9499999999999993" customHeight="1" x14ac:dyDescent="0.2">
      <c r="A1871" s="142"/>
      <c r="B1871" s="132"/>
      <c r="C1871" s="144"/>
      <c r="D1871" s="145"/>
      <c r="E1871" s="133"/>
      <c r="F1871" s="133"/>
      <c r="H1871" s="133"/>
      <c r="J1871" s="128"/>
      <c r="M1871" s="120"/>
      <c r="N1871" s="149"/>
    </row>
    <row r="1872" spans="1:14" ht="9.9499999999999993" customHeight="1" x14ac:dyDescent="0.2">
      <c r="A1872" s="142"/>
      <c r="B1872" s="132"/>
      <c r="C1872" s="144"/>
      <c r="D1872" s="145"/>
      <c r="E1872" s="133"/>
      <c r="F1872" s="133"/>
      <c r="H1872" s="133"/>
      <c r="J1872" s="128"/>
      <c r="M1872" s="120"/>
      <c r="N1872" s="149"/>
    </row>
    <row r="1873" spans="1:14" ht="9.9499999999999993" customHeight="1" x14ac:dyDescent="0.2">
      <c r="A1873" s="142"/>
      <c r="B1873" s="132"/>
      <c r="C1873" s="144"/>
      <c r="D1873" s="145"/>
      <c r="E1873" s="133"/>
      <c r="F1873" s="133"/>
      <c r="H1873" s="133"/>
      <c r="J1873" s="128"/>
      <c r="M1873" s="120"/>
      <c r="N1873" s="149"/>
    </row>
    <row r="1874" spans="1:14" ht="9.9499999999999993" customHeight="1" x14ac:dyDescent="0.2">
      <c r="A1874" s="142"/>
      <c r="B1874" s="132"/>
      <c r="C1874" s="144"/>
      <c r="D1874" s="145"/>
      <c r="E1874" s="133"/>
      <c r="F1874" s="133"/>
      <c r="H1874" s="133"/>
      <c r="J1874" s="128"/>
      <c r="M1874" s="120"/>
      <c r="N1874" s="149"/>
    </row>
    <row r="1875" spans="1:14" ht="9.9499999999999993" customHeight="1" x14ac:dyDescent="0.2">
      <c r="A1875" s="142"/>
      <c r="B1875" s="132"/>
      <c r="C1875" s="144"/>
      <c r="D1875" s="145"/>
      <c r="E1875" s="133"/>
      <c r="F1875" s="133"/>
      <c r="H1875" s="133"/>
      <c r="J1875" s="128"/>
      <c r="M1875" s="120"/>
      <c r="N1875" s="149"/>
    </row>
    <row r="1876" spans="1:14" ht="9.9499999999999993" customHeight="1" x14ac:dyDescent="0.2">
      <c r="A1876" s="142"/>
      <c r="B1876" s="132"/>
      <c r="C1876" s="144"/>
      <c r="D1876" s="145"/>
      <c r="E1876" s="133"/>
      <c r="F1876" s="133"/>
      <c r="H1876" s="133"/>
      <c r="J1876" s="128"/>
      <c r="M1876" s="120"/>
      <c r="N1876" s="149"/>
    </row>
    <row r="1877" spans="1:14" ht="9.9499999999999993" customHeight="1" x14ac:dyDescent="0.2">
      <c r="A1877" s="142"/>
      <c r="B1877" s="132"/>
      <c r="C1877" s="144"/>
      <c r="D1877" s="145"/>
      <c r="E1877" s="133"/>
      <c r="F1877" s="133"/>
      <c r="H1877" s="133"/>
      <c r="J1877" s="128"/>
      <c r="M1877" s="120"/>
      <c r="N1877" s="149"/>
    </row>
    <row r="1878" spans="1:14" ht="9.9499999999999993" customHeight="1" x14ac:dyDescent="0.2">
      <c r="A1878" s="142"/>
      <c r="B1878" s="132"/>
      <c r="C1878" s="144"/>
      <c r="D1878" s="145"/>
      <c r="E1878" s="133"/>
      <c r="F1878" s="133"/>
      <c r="H1878" s="133"/>
      <c r="J1878" s="128"/>
      <c r="M1878" s="120"/>
      <c r="N1878" s="149"/>
    </row>
    <row r="1879" spans="1:14" ht="9.9499999999999993" customHeight="1" x14ac:dyDescent="0.2">
      <c r="A1879" s="142"/>
      <c r="B1879" s="132"/>
      <c r="C1879" s="144"/>
      <c r="D1879" s="145"/>
      <c r="E1879" s="133"/>
      <c r="F1879" s="133"/>
      <c r="H1879" s="133"/>
      <c r="J1879" s="128"/>
      <c r="M1879" s="120"/>
      <c r="N1879" s="149"/>
    </row>
    <row r="1880" spans="1:14" ht="9.9499999999999993" customHeight="1" x14ac:dyDescent="0.2">
      <c r="A1880" s="142"/>
      <c r="B1880" s="132"/>
      <c r="C1880" s="144"/>
      <c r="D1880" s="145"/>
      <c r="E1880" s="133"/>
      <c r="F1880" s="133"/>
      <c r="H1880" s="133"/>
      <c r="J1880" s="128"/>
      <c r="M1880" s="120"/>
      <c r="N1880" s="149"/>
    </row>
    <row r="1881" spans="1:14" ht="9.9499999999999993" customHeight="1" x14ac:dyDescent="0.2">
      <c r="A1881" s="142"/>
      <c r="B1881" s="132"/>
      <c r="C1881" s="144"/>
      <c r="D1881" s="145"/>
      <c r="E1881" s="133"/>
      <c r="F1881" s="133"/>
      <c r="H1881" s="133"/>
      <c r="J1881" s="128"/>
      <c r="M1881" s="120"/>
      <c r="N1881" s="149"/>
    </row>
    <row r="1882" spans="1:14" ht="9.9499999999999993" customHeight="1" x14ac:dyDescent="0.2">
      <c r="A1882" s="142"/>
      <c r="B1882" s="132"/>
      <c r="C1882" s="144"/>
      <c r="D1882" s="145"/>
      <c r="E1882" s="133"/>
      <c r="F1882" s="133"/>
      <c r="H1882" s="133"/>
      <c r="J1882" s="128"/>
      <c r="M1882" s="120"/>
      <c r="N1882" s="149"/>
    </row>
    <row r="1883" spans="1:14" ht="9.9499999999999993" customHeight="1" x14ac:dyDescent="0.2">
      <c r="A1883" s="142"/>
      <c r="B1883" s="132"/>
      <c r="C1883" s="144"/>
      <c r="D1883" s="145"/>
      <c r="E1883" s="133"/>
      <c r="F1883" s="133"/>
      <c r="H1883" s="133"/>
      <c r="J1883" s="128"/>
      <c r="M1883" s="120"/>
      <c r="N1883" s="149"/>
    </row>
    <row r="1884" spans="1:14" ht="9.9499999999999993" customHeight="1" x14ac:dyDescent="0.2">
      <c r="A1884" s="142"/>
      <c r="B1884" s="132"/>
      <c r="C1884" s="144"/>
      <c r="D1884" s="145"/>
      <c r="E1884" s="133"/>
      <c r="F1884" s="133"/>
      <c r="H1884" s="133"/>
      <c r="J1884" s="128"/>
      <c r="M1884" s="120"/>
      <c r="N1884" s="149"/>
    </row>
    <row r="1885" spans="1:14" ht="9.9499999999999993" customHeight="1" x14ac:dyDescent="0.2">
      <c r="A1885" s="142"/>
      <c r="B1885" s="132"/>
      <c r="C1885" s="144"/>
      <c r="D1885" s="145"/>
      <c r="E1885" s="133"/>
      <c r="F1885" s="133"/>
      <c r="H1885" s="133"/>
      <c r="J1885" s="128"/>
      <c r="M1885" s="120"/>
      <c r="N1885" s="149"/>
    </row>
    <row r="1886" spans="1:14" ht="9.9499999999999993" customHeight="1" x14ac:dyDescent="0.2">
      <c r="A1886" s="142"/>
      <c r="B1886" s="132"/>
      <c r="C1886" s="144"/>
      <c r="D1886" s="145"/>
      <c r="E1886" s="133"/>
      <c r="F1886" s="133"/>
      <c r="H1886" s="133"/>
      <c r="J1886" s="128"/>
      <c r="M1886" s="120"/>
      <c r="N1886" s="149"/>
    </row>
    <row r="1887" spans="1:14" ht="9.9499999999999993" customHeight="1" x14ac:dyDescent="0.2">
      <c r="A1887" s="142"/>
      <c r="B1887" s="132"/>
      <c r="C1887" s="144"/>
      <c r="D1887" s="145"/>
      <c r="E1887" s="133"/>
      <c r="F1887" s="133"/>
      <c r="H1887" s="133"/>
      <c r="J1887" s="128"/>
      <c r="M1887" s="120"/>
      <c r="N1887" s="149"/>
    </row>
    <row r="1888" spans="1:14" ht="9.9499999999999993" customHeight="1" x14ac:dyDescent="0.2">
      <c r="A1888" s="142"/>
      <c r="B1888" s="132"/>
      <c r="C1888" s="144"/>
      <c r="D1888" s="145"/>
      <c r="E1888" s="133"/>
      <c r="F1888" s="133"/>
      <c r="H1888" s="133"/>
      <c r="J1888" s="128"/>
      <c r="M1888" s="120"/>
      <c r="N1888" s="149"/>
    </row>
    <row r="1889" spans="1:14" ht="9.9499999999999993" customHeight="1" x14ac:dyDescent="0.2">
      <c r="A1889" s="142"/>
      <c r="B1889" s="132"/>
      <c r="C1889" s="144"/>
      <c r="D1889" s="145"/>
      <c r="E1889" s="133"/>
      <c r="F1889" s="133"/>
      <c r="H1889" s="133"/>
      <c r="J1889" s="128"/>
      <c r="M1889" s="120"/>
      <c r="N1889" s="149"/>
    </row>
    <row r="1890" spans="1:14" ht="9.9499999999999993" customHeight="1" x14ac:dyDescent="0.2">
      <c r="A1890" s="142"/>
      <c r="B1890" s="132"/>
      <c r="C1890" s="144"/>
      <c r="D1890" s="145"/>
      <c r="E1890" s="133"/>
      <c r="F1890" s="133"/>
      <c r="H1890" s="133"/>
      <c r="J1890" s="128"/>
      <c r="M1890" s="120"/>
      <c r="N1890" s="149"/>
    </row>
    <row r="1891" spans="1:14" ht="9.9499999999999993" customHeight="1" x14ac:dyDescent="0.2">
      <c r="A1891" s="142"/>
      <c r="B1891" s="132"/>
      <c r="C1891" s="144"/>
      <c r="D1891" s="145"/>
      <c r="E1891" s="133"/>
      <c r="F1891" s="133"/>
      <c r="H1891" s="133"/>
      <c r="J1891" s="128"/>
      <c r="M1891" s="120"/>
      <c r="N1891" s="149"/>
    </row>
    <row r="1892" spans="1:14" ht="9.9499999999999993" customHeight="1" x14ac:dyDescent="0.2">
      <c r="A1892" s="142"/>
      <c r="B1892" s="132"/>
      <c r="C1892" s="144"/>
      <c r="D1892" s="145"/>
      <c r="E1892" s="133"/>
      <c r="F1892" s="133"/>
      <c r="H1892" s="133"/>
      <c r="J1892" s="128"/>
      <c r="M1892" s="120"/>
      <c r="N1892" s="149"/>
    </row>
    <row r="1893" spans="1:14" ht="9.9499999999999993" customHeight="1" x14ac:dyDescent="0.2">
      <c r="A1893" s="142"/>
      <c r="B1893" s="132"/>
      <c r="C1893" s="144"/>
      <c r="D1893" s="145"/>
      <c r="E1893" s="133"/>
      <c r="F1893" s="133"/>
      <c r="H1893" s="133"/>
      <c r="J1893" s="128"/>
      <c r="M1893" s="120"/>
      <c r="N1893" s="149"/>
    </row>
    <row r="1894" spans="1:14" ht="9.9499999999999993" customHeight="1" x14ac:dyDescent="0.2">
      <c r="A1894" s="142"/>
      <c r="B1894" s="132"/>
      <c r="C1894" s="144"/>
      <c r="D1894" s="145"/>
      <c r="E1894" s="133"/>
      <c r="F1894" s="133"/>
      <c r="H1894" s="133"/>
      <c r="J1894" s="128"/>
      <c r="M1894" s="120"/>
      <c r="N1894" s="149"/>
    </row>
    <row r="1895" spans="1:14" ht="9.9499999999999993" customHeight="1" x14ac:dyDescent="0.2">
      <c r="A1895" s="142"/>
      <c r="B1895" s="132"/>
      <c r="C1895" s="144"/>
      <c r="D1895" s="145"/>
      <c r="E1895" s="133"/>
      <c r="F1895" s="133"/>
      <c r="H1895" s="133"/>
      <c r="J1895" s="128"/>
      <c r="M1895" s="120"/>
      <c r="N1895" s="149"/>
    </row>
    <row r="1896" spans="1:14" ht="9.9499999999999993" customHeight="1" x14ac:dyDescent="0.2">
      <c r="A1896" s="142"/>
      <c r="B1896" s="132"/>
      <c r="C1896" s="144"/>
      <c r="D1896" s="145"/>
      <c r="E1896" s="133"/>
      <c r="F1896" s="133"/>
      <c r="H1896" s="133"/>
      <c r="J1896" s="128"/>
      <c r="M1896" s="120"/>
      <c r="N1896" s="149"/>
    </row>
    <row r="1897" spans="1:14" ht="9.9499999999999993" customHeight="1" x14ac:dyDescent="0.2">
      <c r="A1897" s="142"/>
      <c r="B1897" s="132"/>
      <c r="C1897" s="144"/>
      <c r="D1897" s="145"/>
      <c r="E1897" s="133"/>
      <c r="F1897" s="133"/>
      <c r="H1897" s="133"/>
      <c r="J1897" s="128"/>
      <c r="M1897" s="120"/>
      <c r="N1897" s="149"/>
    </row>
    <row r="1898" spans="1:14" ht="9.9499999999999993" customHeight="1" x14ac:dyDescent="0.2">
      <c r="A1898" s="142"/>
      <c r="B1898" s="132"/>
      <c r="C1898" s="144"/>
      <c r="D1898" s="145"/>
      <c r="E1898" s="133"/>
      <c r="F1898" s="133"/>
      <c r="H1898" s="133"/>
      <c r="J1898" s="128"/>
      <c r="M1898" s="120"/>
      <c r="N1898" s="149"/>
    </row>
    <row r="1899" spans="1:14" ht="9.9499999999999993" customHeight="1" x14ac:dyDescent="0.2">
      <c r="A1899" s="142"/>
      <c r="B1899" s="132"/>
      <c r="C1899" s="144"/>
      <c r="D1899" s="145"/>
      <c r="E1899" s="133"/>
      <c r="F1899" s="133"/>
      <c r="H1899" s="133"/>
      <c r="J1899" s="128"/>
      <c r="M1899" s="120"/>
      <c r="N1899" s="149"/>
    </row>
    <row r="1900" spans="1:14" ht="9.9499999999999993" customHeight="1" x14ac:dyDescent="0.2">
      <c r="A1900" s="142"/>
      <c r="B1900" s="132"/>
      <c r="C1900" s="144"/>
      <c r="D1900" s="145"/>
      <c r="E1900" s="133"/>
      <c r="F1900" s="133"/>
      <c r="H1900" s="133"/>
      <c r="J1900" s="128"/>
      <c r="M1900" s="120"/>
      <c r="N1900" s="149"/>
    </row>
    <row r="1901" spans="1:14" ht="9.9499999999999993" customHeight="1" x14ac:dyDescent="0.2">
      <c r="A1901" s="142"/>
      <c r="B1901" s="132"/>
      <c r="C1901" s="144"/>
      <c r="D1901" s="145"/>
      <c r="E1901" s="133"/>
      <c r="F1901" s="133"/>
      <c r="H1901" s="133"/>
      <c r="J1901" s="128"/>
      <c r="M1901" s="120"/>
      <c r="N1901" s="149"/>
    </row>
    <row r="1902" spans="1:14" ht="9.9499999999999993" customHeight="1" x14ac:dyDescent="0.2">
      <c r="A1902" s="142"/>
      <c r="B1902" s="132"/>
      <c r="C1902" s="144"/>
      <c r="D1902" s="145"/>
      <c r="E1902" s="133"/>
      <c r="F1902" s="133"/>
      <c r="H1902" s="133"/>
      <c r="J1902" s="128"/>
      <c r="M1902" s="120"/>
      <c r="N1902" s="149"/>
    </row>
    <row r="1903" spans="1:14" ht="9.9499999999999993" customHeight="1" x14ac:dyDescent="0.2">
      <c r="A1903" s="142"/>
      <c r="B1903" s="132"/>
      <c r="C1903" s="144"/>
      <c r="D1903" s="145"/>
      <c r="E1903" s="133"/>
      <c r="F1903" s="133"/>
      <c r="H1903" s="133"/>
      <c r="J1903" s="128"/>
      <c r="M1903" s="120"/>
      <c r="N1903" s="149"/>
    </row>
    <row r="1904" spans="1:14" ht="9.9499999999999993" customHeight="1" x14ac:dyDescent="0.2">
      <c r="A1904" s="142"/>
      <c r="B1904" s="132"/>
      <c r="C1904" s="144"/>
      <c r="D1904" s="145"/>
      <c r="E1904" s="133"/>
      <c r="F1904" s="133"/>
      <c r="H1904" s="133"/>
      <c r="J1904" s="128"/>
      <c r="M1904" s="120"/>
      <c r="N1904" s="149"/>
    </row>
    <row r="1905" spans="1:14" ht="9.9499999999999993" customHeight="1" x14ac:dyDescent="0.2">
      <c r="A1905" s="142"/>
      <c r="B1905" s="132"/>
      <c r="C1905" s="144"/>
      <c r="D1905" s="145"/>
      <c r="E1905" s="133"/>
      <c r="F1905" s="133"/>
      <c r="H1905" s="133"/>
      <c r="J1905" s="128"/>
      <c r="M1905" s="120"/>
      <c r="N1905" s="149"/>
    </row>
    <row r="1906" spans="1:14" ht="9.9499999999999993" customHeight="1" x14ac:dyDescent="0.2">
      <c r="A1906" s="142"/>
      <c r="B1906" s="132"/>
      <c r="C1906" s="144"/>
      <c r="D1906" s="145"/>
      <c r="E1906" s="133"/>
      <c r="F1906" s="133"/>
      <c r="H1906" s="133"/>
      <c r="J1906" s="128"/>
      <c r="M1906" s="120"/>
      <c r="N1906" s="149"/>
    </row>
    <row r="1907" spans="1:14" ht="9.9499999999999993" customHeight="1" x14ac:dyDescent="0.2">
      <c r="A1907" s="142"/>
      <c r="B1907" s="132"/>
      <c r="C1907" s="144"/>
      <c r="D1907" s="145"/>
      <c r="E1907" s="133"/>
      <c r="F1907" s="133"/>
      <c r="H1907" s="133"/>
      <c r="J1907" s="128"/>
      <c r="M1907" s="120"/>
      <c r="N1907" s="149"/>
    </row>
    <row r="1908" spans="1:14" ht="9.9499999999999993" customHeight="1" x14ac:dyDescent="0.2">
      <c r="A1908" s="142"/>
      <c r="B1908" s="132"/>
      <c r="C1908" s="144"/>
      <c r="D1908" s="145"/>
      <c r="E1908" s="133"/>
      <c r="F1908" s="133"/>
      <c r="H1908" s="133"/>
      <c r="J1908" s="128"/>
      <c r="M1908" s="120"/>
      <c r="N1908" s="149"/>
    </row>
    <row r="1909" spans="1:14" ht="9.9499999999999993" customHeight="1" x14ac:dyDescent="0.2">
      <c r="A1909" s="142"/>
      <c r="B1909" s="132"/>
      <c r="C1909" s="144"/>
      <c r="D1909" s="145"/>
      <c r="E1909" s="133"/>
      <c r="F1909" s="133"/>
      <c r="H1909" s="133"/>
      <c r="J1909" s="128"/>
      <c r="M1909" s="120"/>
      <c r="N1909" s="149"/>
    </row>
    <row r="1910" spans="1:14" ht="9.9499999999999993" customHeight="1" x14ac:dyDescent="0.2">
      <c r="A1910" s="142"/>
      <c r="B1910" s="132"/>
      <c r="C1910" s="144"/>
      <c r="D1910" s="145"/>
      <c r="E1910" s="133"/>
      <c r="F1910" s="133"/>
      <c r="H1910" s="133"/>
      <c r="J1910" s="128"/>
      <c r="M1910" s="120"/>
      <c r="N1910" s="149"/>
    </row>
    <row r="1911" spans="1:14" ht="9.9499999999999993" customHeight="1" x14ac:dyDescent="0.2">
      <c r="A1911" s="142"/>
      <c r="B1911" s="132"/>
      <c r="C1911" s="144"/>
      <c r="D1911" s="145"/>
      <c r="E1911" s="133"/>
      <c r="F1911" s="133"/>
      <c r="H1911" s="133"/>
      <c r="J1911" s="128"/>
      <c r="M1911" s="120"/>
      <c r="N1911" s="149"/>
    </row>
    <row r="1912" spans="1:14" ht="9.9499999999999993" customHeight="1" x14ac:dyDescent="0.2">
      <c r="A1912" s="142"/>
      <c r="B1912" s="132"/>
      <c r="C1912" s="144"/>
      <c r="D1912" s="145"/>
      <c r="E1912" s="133"/>
      <c r="F1912" s="133"/>
      <c r="H1912" s="133"/>
      <c r="J1912" s="128"/>
      <c r="M1912" s="120"/>
      <c r="N1912" s="149"/>
    </row>
    <row r="1913" spans="1:14" ht="9.9499999999999993" customHeight="1" x14ac:dyDescent="0.2">
      <c r="A1913" s="142"/>
      <c r="B1913" s="132"/>
      <c r="C1913" s="144"/>
      <c r="D1913" s="145"/>
      <c r="E1913" s="133"/>
      <c r="F1913" s="133"/>
      <c r="H1913" s="133"/>
      <c r="J1913" s="128"/>
      <c r="M1913" s="120"/>
      <c r="N1913" s="149"/>
    </row>
    <row r="1914" spans="1:14" ht="9.9499999999999993" customHeight="1" x14ac:dyDescent="0.2">
      <c r="A1914" s="142"/>
      <c r="B1914" s="132"/>
      <c r="C1914" s="144"/>
      <c r="D1914" s="145"/>
      <c r="E1914" s="133"/>
      <c r="F1914" s="133"/>
      <c r="H1914" s="133"/>
      <c r="J1914" s="128"/>
      <c r="M1914" s="120"/>
      <c r="N1914" s="149"/>
    </row>
    <row r="1915" spans="1:14" ht="9.9499999999999993" customHeight="1" x14ac:dyDescent="0.2">
      <c r="A1915" s="142"/>
      <c r="B1915" s="132"/>
      <c r="C1915" s="144"/>
      <c r="D1915" s="145"/>
      <c r="E1915" s="133"/>
      <c r="F1915" s="133"/>
      <c r="H1915" s="133"/>
      <c r="J1915" s="128"/>
      <c r="M1915" s="120"/>
      <c r="N1915" s="149"/>
    </row>
    <row r="1916" spans="1:14" ht="9.9499999999999993" customHeight="1" x14ac:dyDescent="0.2">
      <c r="A1916" s="142"/>
      <c r="B1916" s="132"/>
      <c r="C1916" s="144"/>
      <c r="D1916" s="145"/>
      <c r="E1916" s="133"/>
      <c r="F1916" s="133"/>
      <c r="H1916" s="133"/>
      <c r="J1916" s="128"/>
      <c r="M1916" s="120"/>
      <c r="N1916" s="149"/>
    </row>
    <row r="1917" spans="1:14" ht="9.9499999999999993" customHeight="1" x14ac:dyDescent="0.2">
      <c r="A1917" s="142"/>
      <c r="B1917" s="132"/>
      <c r="C1917" s="144"/>
      <c r="D1917" s="145"/>
      <c r="E1917" s="133"/>
      <c r="F1917" s="133"/>
      <c r="H1917" s="133"/>
      <c r="J1917" s="128"/>
      <c r="M1917" s="120"/>
      <c r="N1917" s="149"/>
    </row>
    <row r="1918" spans="1:14" ht="9.9499999999999993" customHeight="1" x14ac:dyDescent="0.2">
      <c r="A1918" s="142"/>
      <c r="B1918" s="132"/>
      <c r="C1918" s="144"/>
      <c r="D1918" s="145"/>
      <c r="E1918" s="133"/>
      <c r="F1918" s="133"/>
      <c r="H1918" s="133"/>
      <c r="J1918" s="128"/>
      <c r="M1918" s="120"/>
      <c r="N1918" s="149"/>
    </row>
    <row r="1919" spans="1:14" ht="9.9499999999999993" customHeight="1" x14ac:dyDescent="0.2">
      <c r="A1919" s="142"/>
      <c r="B1919" s="132"/>
      <c r="C1919" s="144"/>
      <c r="D1919" s="145"/>
      <c r="E1919" s="133"/>
      <c r="F1919" s="133"/>
      <c r="H1919" s="133"/>
      <c r="J1919" s="128"/>
      <c r="M1919" s="120"/>
      <c r="N1919" s="149"/>
    </row>
    <row r="1920" spans="1:14" ht="9.9499999999999993" customHeight="1" x14ac:dyDescent="0.2">
      <c r="A1920" s="142"/>
      <c r="B1920" s="132"/>
      <c r="C1920" s="144"/>
      <c r="D1920" s="145"/>
      <c r="E1920" s="133"/>
      <c r="F1920" s="133"/>
      <c r="H1920" s="133"/>
      <c r="J1920" s="128"/>
      <c r="M1920" s="120"/>
      <c r="N1920" s="149"/>
    </row>
    <row r="1921" spans="1:14" ht="9.9499999999999993" customHeight="1" x14ac:dyDescent="0.2">
      <c r="A1921" s="142"/>
      <c r="B1921" s="132"/>
      <c r="C1921" s="144"/>
      <c r="D1921" s="145"/>
      <c r="E1921" s="133"/>
      <c r="F1921" s="133"/>
      <c r="H1921" s="133"/>
      <c r="J1921" s="128"/>
      <c r="M1921" s="120"/>
      <c r="N1921" s="149"/>
    </row>
    <row r="1922" spans="1:14" ht="9.9499999999999993" customHeight="1" x14ac:dyDescent="0.2">
      <c r="A1922" s="142"/>
      <c r="B1922" s="132"/>
      <c r="C1922" s="144"/>
      <c r="D1922" s="145"/>
      <c r="E1922" s="133"/>
      <c r="F1922" s="133"/>
      <c r="H1922" s="133"/>
      <c r="J1922" s="128"/>
      <c r="M1922" s="120"/>
      <c r="N1922" s="149"/>
    </row>
    <row r="1923" spans="1:14" ht="9.9499999999999993" customHeight="1" x14ac:dyDescent="0.2">
      <c r="A1923" s="142"/>
      <c r="B1923" s="132"/>
      <c r="C1923" s="144"/>
      <c r="D1923" s="145"/>
      <c r="E1923" s="133"/>
      <c r="F1923" s="133"/>
      <c r="H1923" s="133"/>
      <c r="J1923" s="128"/>
      <c r="M1923" s="120"/>
      <c r="N1923" s="149"/>
    </row>
    <row r="1924" spans="1:14" ht="9.9499999999999993" customHeight="1" x14ac:dyDescent="0.2">
      <c r="A1924" s="142"/>
      <c r="B1924" s="132"/>
      <c r="C1924" s="144"/>
      <c r="D1924" s="145"/>
      <c r="E1924" s="133"/>
      <c r="F1924" s="133"/>
      <c r="H1924" s="133"/>
      <c r="J1924" s="128"/>
      <c r="M1924" s="120"/>
      <c r="N1924" s="149"/>
    </row>
    <row r="1925" spans="1:14" ht="9.9499999999999993" customHeight="1" x14ac:dyDescent="0.2">
      <c r="A1925" s="142"/>
      <c r="B1925" s="132"/>
      <c r="C1925" s="144"/>
      <c r="D1925" s="145"/>
      <c r="E1925" s="133"/>
      <c r="F1925" s="133"/>
      <c r="H1925" s="133"/>
      <c r="J1925" s="128"/>
      <c r="M1925" s="120"/>
      <c r="N1925" s="149"/>
    </row>
    <row r="1926" spans="1:14" ht="9.9499999999999993" customHeight="1" x14ac:dyDescent="0.2">
      <c r="A1926" s="142"/>
      <c r="B1926" s="132"/>
      <c r="C1926" s="144"/>
      <c r="D1926" s="145"/>
      <c r="E1926" s="133"/>
      <c r="F1926" s="133"/>
      <c r="H1926" s="133"/>
      <c r="J1926" s="128"/>
      <c r="M1926" s="120"/>
      <c r="N1926" s="149"/>
    </row>
    <row r="1927" spans="1:14" ht="9.9499999999999993" customHeight="1" x14ac:dyDescent="0.2">
      <c r="A1927" s="142"/>
      <c r="B1927" s="132"/>
      <c r="C1927" s="144"/>
      <c r="D1927" s="145"/>
      <c r="E1927" s="133"/>
      <c r="F1927" s="133"/>
      <c r="H1927" s="133"/>
      <c r="J1927" s="128"/>
      <c r="M1927" s="120"/>
      <c r="N1927" s="149"/>
    </row>
    <row r="1928" spans="1:14" ht="9.9499999999999993" customHeight="1" x14ac:dyDescent="0.2">
      <c r="A1928" s="142"/>
      <c r="B1928" s="132"/>
      <c r="C1928" s="144"/>
      <c r="D1928" s="145"/>
      <c r="E1928" s="133"/>
      <c r="F1928" s="133"/>
      <c r="H1928" s="133"/>
      <c r="J1928" s="128"/>
      <c r="M1928" s="120"/>
      <c r="N1928" s="149"/>
    </row>
    <row r="1929" spans="1:14" ht="9.9499999999999993" customHeight="1" x14ac:dyDescent="0.2">
      <c r="A1929" s="142"/>
      <c r="B1929" s="132"/>
      <c r="C1929" s="144"/>
      <c r="D1929" s="145"/>
      <c r="E1929" s="133"/>
      <c r="F1929" s="133"/>
      <c r="H1929" s="133"/>
      <c r="J1929" s="128"/>
      <c r="M1929" s="120"/>
      <c r="N1929" s="149"/>
    </row>
    <row r="1930" spans="1:14" ht="9.9499999999999993" customHeight="1" x14ac:dyDescent="0.2">
      <c r="A1930" s="142"/>
      <c r="B1930" s="132"/>
      <c r="C1930" s="144"/>
      <c r="D1930" s="145"/>
      <c r="E1930" s="133"/>
      <c r="F1930" s="133"/>
      <c r="H1930" s="133"/>
      <c r="J1930" s="128"/>
      <c r="M1930" s="120"/>
      <c r="N1930" s="149"/>
    </row>
    <row r="1931" spans="1:14" ht="9.9499999999999993" customHeight="1" x14ac:dyDescent="0.2">
      <c r="A1931" s="142"/>
      <c r="B1931" s="132"/>
      <c r="C1931" s="144"/>
      <c r="D1931" s="145"/>
      <c r="E1931" s="133"/>
      <c r="F1931" s="133"/>
      <c r="H1931" s="133"/>
      <c r="J1931" s="128"/>
      <c r="M1931" s="120"/>
      <c r="N1931" s="149"/>
    </row>
    <row r="1932" spans="1:14" ht="9.9499999999999993" customHeight="1" x14ac:dyDescent="0.2">
      <c r="A1932" s="142"/>
      <c r="B1932" s="132"/>
      <c r="C1932" s="144"/>
      <c r="D1932" s="145"/>
      <c r="E1932" s="133"/>
      <c r="F1932" s="133"/>
      <c r="H1932" s="133"/>
      <c r="J1932" s="128"/>
      <c r="M1932" s="120"/>
      <c r="N1932" s="149"/>
    </row>
    <row r="1933" spans="1:14" ht="9.9499999999999993" customHeight="1" x14ac:dyDescent="0.2">
      <c r="A1933" s="142"/>
      <c r="B1933" s="132"/>
      <c r="C1933" s="144"/>
      <c r="D1933" s="145"/>
      <c r="E1933" s="133"/>
      <c r="F1933" s="133"/>
      <c r="H1933" s="133"/>
      <c r="J1933" s="128"/>
      <c r="M1933" s="120"/>
      <c r="N1933" s="149"/>
    </row>
    <row r="1934" spans="1:14" ht="9.9499999999999993" customHeight="1" x14ac:dyDescent="0.2">
      <c r="A1934" s="142"/>
      <c r="B1934" s="132"/>
      <c r="C1934" s="144"/>
      <c r="D1934" s="145"/>
      <c r="E1934" s="133"/>
      <c r="F1934" s="133"/>
      <c r="H1934" s="133"/>
      <c r="J1934" s="128"/>
      <c r="M1934" s="120"/>
      <c r="N1934" s="149"/>
    </row>
    <row r="1935" spans="1:14" ht="9.9499999999999993" customHeight="1" x14ac:dyDescent="0.2">
      <c r="A1935" s="142"/>
      <c r="B1935" s="132"/>
      <c r="C1935" s="144"/>
      <c r="D1935" s="145"/>
      <c r="E1935" s="133"/>
      <c r="F1935" s="133"/>
      <c r="H1935" s="133"/>
      <c r="J1935" s="128"/>
      <c r="M1935" s="120"/>
      <c r="N1935" s="149"/>
    </row>
    <row r="1936" spans="1:14" ht="9.9499999999999993" customHeight="1" x14ac:dyDescent="0.2">
      <c r="A1936" s="142"/>
      <c r="B1936" s="132"/>
      <c r="C1936" s="144"/>
      <c r="D1936" s="145"/>
      <c r="E1936" s="133"/>
      <c r="F1936" s="133"/>
      <c r="H1936" s="133"/>
      <c r="J1936" s="128"/>
      <c r="M1936" s="120"/>
      <c r="N1936" s="149"/>
    </row>
    <row r="1937" spans="1:14" ht="9.9499999999999993" customHeight="1" x14ac:dyDescent="0.2">
      <c r="A1937" s="142"/>
      <c r="B1937" s="132"/>
      <c r="C1937" s="144"/>
      <c r="D1937" s="145"/>
      <c r="E1937" s="133"/>
      <c r="F1937" s="133"/>
      <c r="H1937" s="133"/>
      <c r="J1937" s="128"/>
      <c r="M1937" s="120"/>
      <c r="N1937" s="149"/>
    </row>
    <row r="1938" spans="1:14" ht="9.9499999999999993" customHeight="1" x14ac:dyDescent="0.2">
      <c r="A1938" s="142"/>
      <c r="B1938" s="132"/>
      <c r="C1938" s="144"/>
      <c r="D1938" s="145"/>
      <c r="E1938" s="133"/>
      <c r="F1938" s="133"/>
      <c r="H1938" s="133"/>
      <c r="J1938" s="128"/>
      <c r="M1938" s="120"/>
      <c r="N1938" s="149"/>
    </row>
    <row r="1939" spans="1:14" ht="9.9499999999999993" customHeight="1" x14ac:dyDescent="0.2">
      <c r="A1939" s="142"/>
      <c r="B1939" s="132"/>
      <c r="C1939" s="144"/>
      <c r="D1939" s="145"/>
      <c r="E1939" s="133"/>
      <c r="F1939" s="133"/>
      <c r="H1939" s="133"/>
      <c r="J1939" s="128"/>
      <c r="M1939" s="120"/>
      <c r="N1939" s="149"/>
    </row>
    <row r="1940" spans="1:14" ht="9.9499999999999993" customHeight="1" x14ac:dyDescent="0.2">
      <c r="A1940" s="142"/>
      <c r="B1940" s="132"/>
      <c r="C1940" s="144"/>
      <c r="D1940" s="145"/>
      <c r="E1940" s="133"/>
      <c r="F1940" s="133"/>
      <c r="H1940" s="133"/>
      <c r="J1940" s="128"/>
      <c r="M1940" s="120"/>
      <c r="N1940" s="149"/>
    </row>
    <row r="1941" spans="1:14" ht="9.9499999999999993" customHeight="1" x14ac:dyDescent="0.2">
      <c r="A1941" s="142"/>
      <c r="B1941" s="132"/>
      <c r="C1941" s="144"/>
      <c r="D1941" s="145"/>
      <c r="E1941" s="133"/>
      <c r="F1941" s="133"/>
      <c r="H1941" s="133"/>
      <c r="J1941" s="128"/>
      <c r="M1941" s="120"/>
      <c r="N1941" s="149"/>
    </row>
    <row r="1942" spans="1:14" ht="9.9499999999999993" customHeight="1" x14ac:dyDescent="0.2">
      <c r="A1942" s="142"/>
      <c r="B1942" s="132"/>
      <c r="C1942" s="144"/>
      <c r="D1942" s="145"/>
      <c r="E1942" s="133"/>
      <c r="F1942" s="133"/>
      <c r="H1942" s="133"/>
      <c r="J1942" s="128"/>
      <c r="M1942" s="120"/>
      <c r="N1942" s="149"/>
    </row>
    <row r="1943" spans="1:14" ht="9.9499999999999993" customHeight="1" x14ac:dyDescent="0.2">
      <c r="A1943" s="142"/>
      <c r="B1943" s="132"/>
      <c r="C1943" s="144"/>
      <c r="D1943" s="145"/>
      <c r="E1943" s="133"/>
      <c r="F1943" s="133"/>
      <c r="H1943" s="133"/>
      <c r="J1943" s="128"/>
      <c r="M1943" s="120"/>
      <c r="N1943" s="149"/>
    </row>
    <row r="1944" spans="1:14" ht="9.9499999999999993" customHeight="1" x14ac:dyDescent="0.2">
      <c r="A1944" s="142"/>
      <c r="B1944" s="132"/>
      <c r="C1944" s="144"/>
      <c r="D1944" s="145"/>
      <c r="E1944" s="133"/>
      <c r="F1944" s="133"/>
      <c r="H1944" s="133"/>
      <c r="J1944" s="128"/>
      <c r="M1944" s="120"/>
      <c r="N1944" s="149"/>
    </row>
    <row r="1945" spans="1:14" ht="9.9499999999999993" customHeight="1" x14ac:dyDescent="0.2">
      <c r="A1945" s="142"/>
      <c r="B1945" s="132"/>
      <c r="C1945" s="144"/>
      <c r="D1945" s="145"/>
      <c r="E1945" s="133"/>
      <c r="F1945" s="133"/>
      <c r="H1945" s="133"/>
      <c r="J1945" s="128"/>
      <c r="M1945" s="120"/>
      <c r="N1945" s="149"/>
    </row>
    <row r="1946" spans="1:14" ht="9.9499999999999993" customHeight="1" x14ac:dyDescent="0.2">
      <c r="A1946" s="142"/>
      <c r="B1946" s="132"/>
      <c r="C1946" s="144"/>
      <c r="D1946" s="145"/>
      <c r="E1946" s="133"/>
      <c r="F1946" s="133"/>
      <c r="H1946" s="133"/>
      <c r="J1946" s="128"/>
      <c r="M1946" s="120"/>
      <c r="N1946" s="149"/>
    </row>
    <row r="1947" spans="1:14" ht="9.9499999999999993" customHeight="1" x14ac:dyDescent="0.2">
      <c r="A1947" s="142"/>
      <c r="B1947" s="132"/>
      <c r="C1947" s="144"/>
      <c r="D1947" s="145"/>
      <c r="E1947" s="133"/>
      <c r="F1947" s="133"/>
      <c r="H1947" s="133"/>
      <c r="J1947" s="128"/>
      <c r="M1947" s="120"/>
      <c r="N1947" s="149"/>
    </row>
    <row r="1948" spans="1:14" ht="9.9499999999999993" customHeight="1" x14ac:dyDescent="0.2">
      <c r="A1948" s="142"/>
      <c r="B1948" s="132"/>
      <c r="C1948" s="144"/>
      <c r="D1948" s="145"/>
      <c r="E1948" s="133"/>
      <c r="F1948" s="133"/>
      <c r="H1948" s="133"/>
      <c r="J1948" s="128"/>
      <c r="M1948" s="120"/>
      <c r="N1948" s="149"/>
    </row>
    <row r="1949" spans="1:14" ht="9.9499999999999993" customHeight="1" x14ac:dyDescent="0.2">
      <c r="A1949" s="142"/>
      <c r="B1949" s="132"/>
      <c r="C1949" s="144"/>
      <c r="D1949" s="145"/>
      <c r="E1949" s="133"/>
      <c r="F1949" s="133"/>
      <c r="H1949" s="133"/>
      <c r="J1949" s="128"/>
      <c r="M1949" s="120"/>
      <c r="N1949" s="149"/>
    </row>
    <row r="1950" spans="1:14" ht="9.9499999999999993" customHeight="1" x14ac:dyDescent="0.2">
      <c r="A1950" s="142"/>
      <c r="B1950" s="132"/>
      <c r="C1950" s="144"/>
      <c r="D1950" s="145"/>
      <c r="E1950" s="133"/>
      <c r="F1950" s="133"/>
      <c r="H1950" s="133"/>
      <c r="J1950" s="128"/>
      <c r="M1950" s="120"/>
      <c r="N1950" s="149"/>
    </row>
    <row r="1951" spans="1:14" ht="9.9499999999999993" customHeight="1" x14ac:dyDescent="0.2">
      <c r="A1951" s="142"/>
      <c r="B1951" s="132"/>
      <c r="C1951" s="144"/>
      <c r="D1951" s="145"/>
      <c r="E1951" s="133"/>
      <c r="F1951" s="133"/>
      <c r="H1951" s="133"/>
      <c r="J1951" s="128"/>
      <c r="M1951" s="120"/>
      <c r="N1951" s="149"/>
    </row>
    <row r="1952" spans="1:14" ht="9.9499999999999993" customHeight="1" x14ac:dyDescent="0.2">
      <c r="A1952" s="142"/>
      <c r="B1952" s="132"/>
      <c r="C1952" s="144"/>
      <c r="D1952" s="145"/>
      <c r="E1952" s="133"/>
      <c r="F1952" s="133"/>
      <c r="H1952" s="133"/>
      <c r="J1952" s="128"/>
      <c r="M1952" s="120"/>
      <c r="N1952" s="149"/>
    </row>
    <row r="1953" spans="1:14" ht="9.9499999999999993" customHeight="1" x14ac:dyDescent="0.2">
      <c r="A1953" s="142"/>
      <c r="B1953" s="132"/>
      <c r="C1953" s="144"/>
      <c r="D1953" s="145"/>
      <c r="E1953" s="133"/>
      <c r="F1953" s="133"/>
      <c r="H1953" s="133"/>
      <c r="J1953" s="128"/>
      <c r="M1953" s="120"/>
      <c r="N1953" s="149"/>
    </row>
    <row r="1954" spans="1:14" ht="9.9499999999999993" customHeight="1" x14ac:dyDescent="0.2">
      <c r="A1954" s="142"/>
      <c r="B1954" s="132"/>
      <c r="C1954" s="144"/>
      <c r="D1954" s="145"/>
      <c r="E1954" s="133"/>
      <c r="F1954" s="133"/>
      <c r="H1954" s="133"/>
      <c r="J1954" s="128"/>
      <c r="M1954" s="120"/>
      <c r="N1954" s="149"/>
    </row>
    <row r="1955" spans="1:14" ht="9.9499999999999993" customHeight="1" x14ac:dyDescent="0.2">
      <c r="A1955" s="142"/>
      <c r="B1955" s="132"/>
      <c r="C1955" s="144"/>
      <c r="D1955" s="145"/>
      <c r="E1955" s="133"/>
      <c r="F1955" s="133"/>
      <c r="H1955" s="133"/>
      <c r="J1955" s="128"/>
      <c r="M1955" s="120"/>
      <c r="N1955" s="149"/>
    </row>
    <row r="1956" spans="1:14" ht="9.9499999999999993" customHeight="1" x14ac:dyDescent="0.2">
      <c r="A1956" s="142"/>
      <c r="B1956" s="132"/>
      <c r="C1956" s="144"/>
      <c r="D1956" s="145"/>
      <c r="E1956" s="133"/>
      <c r="F1956" s="133"/>
      <c r="H1956" s="133"/>
      <c r="J1956" s="128"/>
      <c r="M1956" s="120"/>
      <c r="N1956" s="149"/>
    </row>
    <row r="1957" spans="1:14" ht="9.9499999999999993" customHeight="1" x14ac:dyDescent="0.2">
      <c r="A1957" s="142"/>
      <c r="B1957" s="132"/>
      <c r="C1957" s="144"/>
      <c r="D1957" s="145"/>
      <c r="E1957" s="133"/>
      <c r="F1957" s="133"/>
      <c r="H1957" s="133"/>
      <c r="J1957" s="128"/>
      <c r="M1957" s="120"/>
      <c r="N1957" s="149"/>
    </row>
    <row r="1958" spans="1:14" ht="9.9499999999999993" customHeight="1" x14ac:dyDescent="0.2">
      <c r="A1958" s="142"/>
      <c r="B1958" s="132"/>
      <c r="C1958" s="144"/>
      <c r="D1958" s="145"/>
      <c r="E1958" s="133"/>
      <c r="F1958" s="133"/>
      <c r="H1958" s="133"/>
      <c r="J1958" s="128"/>
      <c r="M1958" s="120"/>
      <c r="N1958" s="149"/>
    </row>
    <row r="1959" spans="1:14" ht="9.9499999999999993" customHeight="1" x14ac:dyDescent="0.2">
      <c r="A1959" s="142"/>
      <c r="B1959" s="132"/>
      <c r="C1959" s="144"/>
      <c r="D1959" s="145"/>
      <c r="E1959" s="133"/>
      <c r="F1959" s="133"/>
      <c r="H1959" s="133"/>
      <c r="J1959" s="128"/>
      <c r="M1959" s="120"/>
      <c r="N1959" s="149"/>
    </row>
    <row r="1960" spans="1:14" ht="9.9499999999999993" customHeight="1" x14ac:dyDescent="0.2">
      <c r="A1960" s="142"/>
      <c r="B1960" s="132"/>
      <c r="C1960" s="144"/>
      <c r="D1960" s="145"/>
      <c r="E1960" s="133"/>
      <c r="F1960" s="133"/>
      <c r="H1960" s="133"/>
      <c r="J1960" s="128"/>
      <c r="M1960" s="120"/>
      <c r="N1960" s="149"/>
    </row>
    <row r="1961" spans="1:14" ht="9.9499999999999993" customHeight="1" x14ac:dyDescent="0.2">
      <c r="A1961" s="142"/>
      <c r="B1961" s="132"/>
      <c r="C1961" s="144"/>
      <c r="D1961" s="145"/>
      <c r="E1961" s="133"/>
      <c r="F1961" s="133"/>
      <c r="H1961" s="133"/>
      <c r="J1961" s="128"/>
      <c r="M1961" s="120"/>
      <c r="N1961" s="149"/>
    </row>
    <row r="1962" spans="1:14" ht="9.9499999999999993" customHeight="1" x14ac:dyDescent="0.2">
      <c r="A1962" s="142"/>
      <c r="B1962" s="132"/>
      <c r="C1962" s="144"/>
      <c r="D1962" s="145"/>
      <c r="E1962" s="133"/>
      <c r="F1962" s="133"/>
      <c r="H1962" s="133"/>
      <c r="J1962" s="128"/>
      <c r="M1962" s="120"/>
      <c r="N1962" s="149"/>
    </row>
    <row r="1963" spans="1:14" ht="9.9499999999999993" customHeight="1" x14ac:dyDescent="0.2">
      <c r="A1963" s="142"/>
      <c r="B1963" s="132"/>
      <c r="C1963" s="144"/>
      <c r="D1963" s="145"/>
      <c r="E1963" s="133"/>
      <c r="F1963" s="133"/>
      <c r="H1963" s="133"/>
      <c r="J1963" s="128"/>
      <c r="M1963" s="120"/>
      <c r="N1963" s="149"/>
    </row>
    <row r="1964" spans="1:14" ht="9.9499999999999993" customHeight="1" x14ac:dyDescent="0.2">
      <c r="A1964" s="142"/>
      <c r="B1964" s="132"/>
      <c r="C1964" s="144"/>
      <c r="D1964" s="145"/>
      <c r="E1964" s="133"/>
      <c r="F1964" s="133"/>
      <c r="H1964" s="133"/>
      <c r="J1964" s="128"/>
      <c r="M1964" s="120"/>
      <c r="N1964" s="149"/>
    </row>
    <row r="1965" spans="1:14" ht="9.9499999999999993" customHeight="1" x14ac:dyDescent="0.2">
      <c r="A1965" s="142"/>
      <c r="B1965" s="132"/>
      <c r="C1965" s="144"/>
      <c r="D1965" s="145"/>
      <c r="E1965" s="133"/>
      <c r="F1965" s="133"/>
      <c r="H1965" s="133"/>
      <c r="J1965" s="128"/>
      <c r="M1965" s="120"/>
      <c r="N1965" s="149"/>
    </row>
    <row r="1966" spans="1:14" ht="9.9499999999999993" customHeight="1" x14ac:dyDescent="0.2">
      <c r="A1966" s="142"/>
      <c r="B1966" s="132"/>
      <c r="C1966" s="144"/>
      <c r="D1966" s="145"/>
      <c r="E1966" s="133"/>
      <c r="F1966" s="133"/>
      <c r="H1966" s="133"/>
      <c r="J1966" s="128"/>
      <c r="M1966" s="120"/>
      <c r="N1966" s="149"/>
    </row>
    <row r="1967" spans="1:14" ht="9.9499999999999993" customHeight="1" x14ac:dyDescent="0.2">
      <c r="A1967" s="142"/>
      <c r="B1967" s="132"/>
      <c r="C1967" s="144"/>
      <c r="D1967" s="145"/>
      <c r="E1967" s="133"/>
      <c r="F1967" s="133"/>
      <c r="H1967" s="133"/>
      <c r="J1967" s="128"/>
      <c r="M1967" s="120"/>
      <c r="N1967" s="149"/>
    </row>
    <row r="1968" spans="1:14" ht="9.9499999999999993" customHeight="1" x14ac:dyDescent="0.2">
      <c r="A1968" s="142"/>
      <c r="B1968" s="132"/>
      <c r="C1968" s="144"/>
      <c r="D1968" s="145"/>
      <c r="E1968" s="133"/>
      <c r="F1968" s="133"/>
      <c r="H1968" s="133"/>
      <c r="J1968" s="128"/>
      <c r="M1968" s="120"/>
      <c r="N1968" s="149"/>
    </row>
    <row r="1969" spans="1:14" ht="9.9499999999999993" customHeight="1" x14ac:dyDescent="0.2">
      <c r="A1969" s="142"/>
      <c r="B1969" s="132"/>
      <c r="C1969" s="144"/>
      <c r="D1969" s="145"/>
      <c r="E1969" s="133"/>
      <c r="F1969" s="133"/>
      <c r="H1969" s="133"/>
      <c r="J1969" s="128"/>
      <c r="M1969" s="120"/>
      <c r="N1969" s="149"/>
    </row>
    <row r="1970" spans="1:14" ht="9.9499999999999993" customHeight="1" x14ac:dyDescent="0.2">
      <c r="A1970" s="142"/>
      <c r="B1970" s="132"/>
      <c r="C1970" s="144"/>
      <c r="D1970" s="145"/>
      <c r="E1970" s="133"/>
      <c r="F1970" s="133"/>
      <c r="H1970" s="133"/>
      <c r="J1970" s="128"/>
      <c r="M1970" s="120"/>
      <c r="N1970" s="149"/>
    </row>
    <row r="1971" spans="1:14" ht="9.9499999999999993" customHeight="1" x14ac:dyDescent="0.2">
      <c r="A1971" s="142"/>
      <c r="B1971" s="132"/>
      <c r="C1971" s="144"/>
      <c r="D1971" s="145"/>
      <c r="E1971" s="133"/>
      <c r="F1971" s="133"/>
      <c r="H1971" s="133"/>
      <c r="J1971" s="128"/>
      <c r="M1971" s="120"/>
      <c r="N1971" s="149"/>
    </row>
    <row r="1972" spans="1:14" ht="9.9499999999999993" customHeight="1" x14ac:dyDescent="0.2">
      <c r="A1972" s="142"/>
      <c r="B1972" s="132"/>
      <c r="C1972" s="144"/>
      <c r="D1972" s="145"/>
      <c r="E1972" s="133"/>
      <c r="F1972" s="133"/>
      <c r="H1972" s="133"/>
      <c r="J1972" s="128"/>
      <c r="M1972" s="120"/>
      <c r="N1972" s="149"/>
    </row>
    <row r="1973" spans="1:14" ht="9.9499999999999993" customHeight="1" x14ac:dyDescent="0.2">
      <c r="A1973" s="142"/>
      <c r="B1973" s="132"/>
      <c r="C1973" s="144"/>
      <c r="D1973" s="145"/>
      <c r="E1973" s="133"/>
      <c r="F1973" s="133"/>
      <c r="H1973" s="133"/>
      <c r="J1973" s="128"/>
      <c r="M1973" s="120"/>
      <c r="N1973" s="149"/>
    </row>
    <row r="1974" spans="1:14" ht="9.9499999999999993" customHeight="1" x14ac:dyDescent="0.2">
      <c r="A1974" s="142"/>
      <c r="B1974" s="132"/>
      <c r="C1974" s="144"/>
      <c r="D1974" s="145"/>
      <c r="E1974" s="133"/>
      <c r="F1974" s="133"/>
      <c r="H1974" s="133"/>
      <c r="J1974" s="128"/>
      <c r="M1974" s="120"/>
      <c r="N1974" s="149"/>
    </row>
    <row r="1975" spans="1:14" ht="9.9499999999999993" customHeight="1" x14ac:dyDescent="0.2">
      <c r="A1975" s="142"/>
      <c r="B1975" s="132"/>
      <c r="C1975" s="144"/>
      <c r="D1975" s="145"/>
      <c r="E1975" s="133"/>
      <c r="F1975" s="133"/>
      <c r="H1975" s="133"/>
      <c r="J1975" s="128"/>
      <c r="M1975" s="120"/>
      <c r="N1975" s="149"/>
    </row>
    <row r="1976" spans="1:14" ht="9.9499999999999993" customHeight="1" x14ac:dyDescent="0.2">
      <c r="A1976" s="142"/>
      <c r="B1976" s="132"/>
      <c r="C1976" s="144"/>
      <c r="D1976" s="145"/>
      <c r="E1976" s="133"/>
      <c r="F1976" s="133"/>
      <c r="H1976" s="133"/>
      <c r="J1976" s="128"/>
      <c r="M1976" s="120"/>
      <c r="N1976" s="149"/>
    </row>
    <row r="1977" spans="1:14" ht="9.9499999999999993" customHeight="1" x14ac:dyDescent="0.2">
      <c r="A1977" s="142"/>
      <c r="B1977" s="132"/>
      <c r="C1977" s="144"/>
      <c r="D1977" s="145"/>
      <c r="E1977" s="133"/>
      <c r="F1977" s="133"/>
      <c r="H1977" s="133"/>
      <c r="J1977" s="128"/>
      <c r="M1977" s="120"/>
      <c r="N1977" s="149"/>
    </row>
    <row r="1978" spans="1:14" ht="9.9499999999999993" customHeight="1" x14ac:dyDescent="0.2">
      <c r="A1978" s="142"/>
      <c r="B1978" s="132"/>
      <c r="C1978" s="144"/>
      <c r="D1978" s="145"/>
      <c r="E1978" s="133"/>
      <c r="F1978" s="133"/>
      <c r="H1978" s="133"/>
      <c r="J1978" s="128"/>
      <c r="M1978" s="120"/>
      <c r="N1978" s="149"/>
    </row>
    <row r="1979" spans="1:14" ht="9.9499999999999993" customHeight="1" x14ac:dyDescent="0.2">
      <c r="A1979" s="142"/>
      <c r="B1979" s="132"/>
      <c r="C1979" s="144"/>
      <c r="D1979" s="145"/>
      <c r="E1979" s="133"/>
      <c r="F1979" s="133"/>
      <c r="H1979" s="133"/>
      <c r="J1979" s="128"/>
      <c r="M1979" s="120"/>
      <c r="N1979" s="149"/>
    </row>
    <row r="1980" spans="1:14" ht="9.9499999999999993" customHeight="1" x14ac:dyDescent="0.2">
      <c r="A1980" s="142"/>
      <c r="B1980" s="132"/>
      <c r="C1980" s="144"/>
      <c r="D1980" s="145"/>
      <c r="E1980" s="133"/>
      <c r="F1980" s="133"/>
      <c r="H1980" s="133"/>
      <c r="J1980" s="128"/>
      <c r="M1980" s="120"/>
      <c r="N1980" s="149"/>
    </row>
    <row r="1981" spans="1:14" ht="9.9499999999999993" customHeight="1" x14ac:dyDescent="0.2">
      <c r="A1981" s="142"/>
      <c r="B1981" s="132"/>
      <c r="C1981" s="144"/>
      <c r="D1981" s="145"/>
      <c r="E1981" s="133"/>
      <c r="F1981" s="133"/>
      <c r="H1981" s="133"/>
      <c r="J1981" s="128"/>
      <c r="M1981" s="120"/>
      <c r="N1981" s="149"/>
    </row>
    <row r="1982" spans="1:14" ht="9.9499999999999993" customHeight="1" x14ac:dyDescent="0.2">
      <c r="A1982" s="142"/>
      <c r="B1982" s="132"/>
      <c r="C1982" s="144"/>
      <c r="D1982" s="145"/>
      <c r="E1982" s="133"/>
      <c r="F1982" s="133"/>
      <c r="H1982" s="133"/>
      <c r="J1982" s="128"/>
      <c r="M1982" s="120"/>
      <c r="N1982" s="149"/>
    </row>
    <row r="1983" spans="1:14" ht="9.9499999999999993" customHeight="1" x14ac:dyDescent="0.2">
      <c r="A1983" s="142"/>
      <c r="B1983" s="132"/>
      <c r="C1983" s="144"/>
      <c r="D1983" s="145"/>
      <c r="E1983" s="133"/>
      <c r="F1983" s="133"/>
      <c r="H1983" s="133"/>
      <c r="J1983" s="128"/>
      <c r="M1983" s="120"/>
      <c r="N1983" s="149"/>
    </row>
    <row r="1984" spans="1:14" ht="9.9499999999999993" customHeight="1" x14ac:dyDescent="0.2">
      <c r="A1984" s="142"/>
      <c r="B1984" s="132"/>
      <c r="C1984" s="144"/>
      <c r="D1984" s="145"/>
      <c r="E1984" s="133"/>
      <c r="F1984" s="133"/>
      <c r="H1984" s="133"/>
      <c r="J1984" s="128"/>
      <c r="M1984" s="120"/>
      <c r="N1984" s="149"/>
    </row>
    <row r="1985" spans="1:14" ht="9.9499999999999993" customHeight="1" x14ac:dyDescent="0.2">
      <c r="A1985" s="142"/>
      <c r="B1985" s="132"/>
      <c r="C1985" s="144"/>
      <c r="D1985" s="145"/>
      <c r="E1985" s="133"/>
      <c r="F1985" s="133"/>
      <c r="H1985" s="133"/>
      <c r="J1985" s="128"/>
      <c r="M1985" s="120"/>
      <c r="N1985" s="149"/>
    </row>
    <row r="1986" spans="1:14" ht="9.9499999999999993" customHeight="1" x14ac:dyDescent="0.2">
      <c r="A1986" s="142"/>
      <c r="B1986" s="132"/>
      <c r="C1986" s="144"/>
      <c r="D1986" s="145"/>
      <c r="E1986" s="133"/>
      <c r="F1986" s="133"/>
      <c r="H1986" s="133"/>
      <c r="J1986" s="128"/>
      <c r="M1986" s="120"/>
      <c r="N1986" s="149"/>
    </row>
    <row r="1987" spans="1:14" ht="9.9499999999999993" customHeight="1" x14ac:dyDescent="0.2">
      <c r="A1987" s="142"/>
      <c r="B1987" s="132"/>
      <c r="C1987" s="144"/>
      <c r="D1987" s="145"/>
      <c r="E1987" s="133"/>
      <c r="F1987" s="133"/>
      <c r="H1987" s="133"/>
      <c r="J1987" s="128"/>
      <c r="M1987" s="120"/>
      <c r="N1987" s="149"/>
    </row>
    <row r="1988" spans="1:14" ht="9.9499999999999993" customHeight="1" x14ac:dyDescent="0.2">
      <c r="A1988" s="142"/>
      <c r="B1988" s="132"/>
      <c r="C1988" s="144"/>
      <c r="D1988" s="145"/>
      <c r="E1988" s="133"/>
      <c r="F1988" s="133"/>
      <c r="H1988" s="133"/>
      <c r="J1988" s="128"/>
      <c r="M1988" s="120"/>
      <c r="N1988" s="149"/>
    </row>
    <row r="1989" spans="1:14" ht="9.9499999999999993" customHeight="1" x14ac:dyDescent="0.2">
      <c r="A1989" s="142"/>
      <c r="B1989" s="132"/>
      <c r="C1989" s="144"/>
      <c r="D1989" s="145"/>
      <c r="E1989" s="133"/>
      <c r="F1989" s="133"/>
      <c r="H1989" s="133"/>
      <c r="J1989" s="128"/>
      <c r="M1989" s="120"/>
      <c r="N1989" s="149"/>
    </row>
    <row r="1990" spans="1:14" ht="9.9499999999999993" customHeight="1" x14ac:dyDescent="0.2">
      <c r="A1990" s="142"/>
      <c r="B1990" s="132"/>
      <c r="C1990" s="144"/>
      <c r="D1990" s="145"/>
      <c r="E1990" s="133"/>
      <c r="F1990" s="133"/>
      <c r="H1990" s="133"/>
      <c r="J1990" s="128"/>
      <c r="M1990" s="120"/>
      <c r="N1990" s="149"/>
    </row>
    <row r="1991" spans="1:14" ht="9.9499999999999993" customHeight="1" x14ac:dyDescent="0.2">
      <c r="A1991" s="142"/>
      <c r="B1991" s="132"/>
      <c r="C1991" s="144"/>
      <c r="D1991" s="145"/>
      <c r="E1991" s="133"/>
      <c r="F1991" s="133"/>
      <c r="H1991" s="133"/>
      <c r="J1991" s="128"/>
      <c r="M1991" s="120"/>
      <c r="N1991" s="149"/>
    </row>
    <row r="1992" spans="1:14" ht="9.9499999999999993" customHeight="1" x14ac:dyDescent="0.2">
      <c r="A1992" s="142"/>
      <c r="B1992" s="132"/>
      <c r="C1992" s="144"/>
      <c r="D1992" s="145"/>
      <c r="E1992" s="133"/>
      <c r="F1992" s="133"/>
      <c r="H1992" s="133"/>
      <c r="J1992" s="128"/>
      <c r="M1992" s="120"/>
      <c r="N1992" s="149"/>
    </row>
    <row r="1993" spans="1:14" ht="9.9499999999999993" customHeight="1" x14ac:dyDescent="0.2">
      <c r="A1993" s="142"/>
      <c r="B1993" s="132"/>
      <c r="C1993" s="144"/>
      <c r="D1993" s="145"/>
      <c r="E1993" s="133"/>
      <c r="F1993" s="133"/>
      <c r="H1993" s="133"/>
      <c r="J1993" s="128"/>
      <c r="M1993" s="120"/>
      <c r="N1993" s="149"/>
    </row>
    <row r="1994" spans="1:14" ht="9.9499999999999993" customHeight="1" x14ac:dyDescent="0.2">
      <c r="A1994" s="142"/>
      <c r="B1994" s="132"/>
      <c r="C1994" s="144"/>
      <c r="D1994" s="145"/>
      <c r="E1994" s="133"/>
      <c r="F1994" s="133"/>
      <c r="H1994" s="133"/>
      <c r="J1994" s="128"/>
      <c r="M1994" s="120"/>
      <c r="N1994" s="149"/>
    </row>
    <row r="1995" spans="1:14" ht="9.9499999999999993" customHeight="1" x14ac:dyDescent="0.2">
      <c r="A1995" s="142"/>
      <c r="B1995" s="132"/>
      <c r="C1995" s="144"/>
      <c r="D1995" s="145"/>
      <c r="E1995" s="133"/>
      <c r="F1995" s="133"/>
      <c r="H1995" s="133"/>
      <c r="J1995" s="128"/>
      <c r="M1995" s="120"/>
      <c r="N1995" s="149"/>
    </row>
    <row r="1996" spans="1:14" ht="9.9499999999999993" customHeight="1" x14ac:dyDescent="0.2">
      <c r="A1996" s="142"/>
      <c r="B1996" s="132"/>
      <c r="C1996" s="144"/>
      <c r="D1996" s="145"/>
      <c r="E1996" s="133"/>
      <c r="F1996" s="133"/>
      <c r="H1996" s="133"/>
      <c r="J1996" s="128"/>
      <c r="M1996" s="120"/>
      <c r="N1996" s="149"/>
    </row>
    <row r="1997" spans="1:14" ht="9.9499999999999993" customHeight="1" x14ac:dyDescent="0.2">
      <c r="A1997" s="142"/>
      <c r="B1997" s="132"/>
      <c r="C1997" s="144"/>
      <c r="D1997" s="145"/>
      <c r="E1997" s="133"/>
      <c r="F1997" s="133"/>
      <c r="H1997" s="133"/>
      <c r="J1997" s="128"/>
      <c r="M1997" s="120"/>
      <c r="N1997" s="149"/>
    </row>
    <row r="1998" spans="1:14" ht="9.9499999999999993" customHeight="1" x14ac:dyDescent="0.2">
      <c r="A1998" s="142"/>
      <c r="B1998" s="132"/>
      <c r="C1998" s="144"/>
      <c r="D1998" s="145"/>
      <c r="E1998" s="133"/>
      <c r="F1998" s="133"/>
      <c r="H1998" s="133"/>
      <c r="J1998" s="128"/>
      <c r="M1998" s="120"/>
      <c r="N1998" s="149"/>
    </row>
    <row r="1999" spans="1:14" ht="9.9499999999999993" customHeight="1" x14ac:dyDescent="0.2">
      <c r="A1999" s="142"/>
      <c r="B1999" s="132"/>
      <c r="C1999" s="144"/>
      <c r="D1999" s="145"/>
      <c r="E1999" s="133"/>
      <c r="F1999" s="133"/>
      <c r="H1999" s="133"/>
      <c r="J1999" s="128"/>
      <c r="M1999" s="120"/>
      <c r="N1999" s="149"/>
    </row>
    <row r="2000" spans="1:14" ht="9.9499999999999993" customHeight="1" x14ac:dyDescent="0.2">
      <c r="A2000" s="142"/>
      <c r="B2000" s="132"/>
      <c r="C2000" s="144"/>
      <c r="D2000" s="145"/>
      <c r="E2000" s="133"/>
      <c r="F2000" s="133"/>
      <c r="H2000" s="133"/>
      <c r="J2000" s="128"/>
      <c r="M2000" s="120"/>
      <c r="N2000" s="149"/>
    </row>
    <row r="2001" spans="1:14" ht="9.9499999999999993" customHeight="1" x14ac:dyDescent="0.2">
      <c r="A2001" s="142"/>
      <c r="B2001" s="132"/>
      <c r="C2001" s="144"/>
      <c r="D2001" s="145"/>
      <c r="E2001" s="133"/>
      <c r="F2001" s="133"/>
      <c r="H2001" s="133"/>
      <c r="J2001" s="128"/>
      <c r="M2001" s="120"/>
      <c r="N2001" s="149"/>
    </row>
    <row r="2002" spans="1:14" ht="9.9499999999999993" customHeight="1" x14ac:dyDescent="0.2">
      <c r="A2002" s="142"/>
      <c r="B2002" s="132"/>
      <c r="C2002" s="144"/>
      <c r="D2002" s="145"/>
      <c r="E2002" s="133"/>
      <c r="F2002" s="133"/>
      <c r="H2002" s="133"/>
      <c r="J2002" s="128"/>
      <c r="M2002" s="120"/>
      <c r="N2002" s="149"/>
    </row>
    <row r="2003" spans="1:14" ht="9.9499999999999993" customHeight="1" x14ac:dyDescent="0.2">
      <c r="A2003" s="142"/>
      <c r="B2003" s="132"/>
      <c r="C2003" s="144"/>
      <c r="D2003" s="145"/>
      <c r="E2003" s="133"/>
      <c r="F2003" s="133"/>
      <c r="H2003" s="133"/>
      <c r="J2003" s="128"/>
      <c r="M2003" s="120"/>
      <c r="N2003" s="149"/>
    </row>
    <row r="2004" spans="1:14" ht="9.9499999999999993" customHeight="1" x14ac:dyDescent="0.2">
      <c r="A2004" s="142"/>
      <c r="B2004" s="132"/>
      <c r="C2004" s="144"/>
      <c r="D2004" s="145"/>
      <c r="E2004" s="133"/>
      <c r="F2004" s="133"/>
      <c r="H2004" s="133"/>
      <c r="J2004" s="128"/>
      <c r="M2004" s="120"/>
      <c r="N2004" s="149"/>
    </row>
    <row r="2005" spans="1:14" ht="9.9499999999999993" customHeight="1" x14ac:dyDescent="0.2">
      <c r="A2005" s="142"/>
      <c r="B2005" s="132"/>
      <c r="C2005" s="144"/>
      <c r="D2005" s="145"/>
      <c r="E2005" s="133"/>
      <c r="F2005" s="133"/>
      <c r="H2005" s="133"/>
      <c r="J2005" s="128"/>
      <c r="M2005" s="120"/>
      <c r="N2005" s="149"/>
    </row>
    <row r="2006" spans="1:14" ht="9.9499999999999993" customHeight="1" x14ac:dyDescent="0.2">
      <c r="A2006" s="142"/>
      <c r="B2006" s="132"/>
      <c r="C2006" s="144"/>
      <c r="D2006" s="145"/>
      <c r="E2006" s="133"/>
      <c r="F2006" s="133"/>
      <c r="H2006" s="133"/>
      <c r="J2006" s="128"/>
      <c r="M2006" s="120"/>
      <c r="N2006" s="149"/>
    </row>
    <row r="2007" spans="1:14" ht="9.9499999999999993" customHeight="1" x14ac:dyDescent="0.2">
      <c r="A2007" s="142"/>
      <c r="B2007" s="132"/>
      <c r="C2007" s="144"/>
      <c r="D2007" s="145"/>
      <c r="E2007" s="133"/>
      <c r="F2007" s="133"/>
      <c r="H2007" s="133"/>
      <c r="J2007" s="128"/>
      <c r="M2007" s="120"/>
      <c r="N2007" s="149"/>
    </row>
    <row r="2008" spans="1:14" ht="9.9499999999999993" customHeight="1" x14ac:dyDescent="0.2">
      <c r="A2008" s="142"/>
      <c r="B2008" s="132"/>
      <c r="C2008" s="144"/>
      <c r="D2008" s="145"/>
      <c r="E2008" s="133"/>
      <c r="F2008" s="133"/>
      <c r="H2008" s="133"/>
      <c r="J2008" s="128"/>
      <c r="M2008" s="120"/>
      <c r="N2008" s="149"/>
    </row>
    <row r="2009" spans="1:14" ht="9.9499999999999993" customHeight="1" x14ac:dyDescent="0.2">
      <c r="A2009" s="142"/>
      <c r="B2009" s="132"/>
      <c r="C2009" s="144"/>
      <c r="D2009" s="145"/>
      <c r="E2009" s="133"/>
      <c r="F2009" s="133"/>
      <c r="H2009" s="133"/>
      <c r="J2009" s="128"/>
      <c r="M2009" s="120"/>
      <c r="N2009" s="149"/>
    </row>
    <row r="2010" spans="1:14" ht="9.9499999999999993" customHeight="1" x14ac:dyDescent="0.2">
      <c r="A2010" s="142"/>
      <c r="B2010" s="132"/>
      <c r="C2010" s="144"/>
      <c r="D2010" s="145"/>
      <c r="E2010" s="133"/>
      <c r="F2010" s="133"/>
      <c r="H2010" s="133"/>
      <c r="J2010" s="128"/>
      <c r="M2010" s="120"/>
      <c r="N2010" s="149"/>
    </row>
    <row r="2011" spans="1:14" ht="9.9499999999999993" customHeight="1" x14ac:dyDescent="0.2">
      <c r="A2011" s="142"/>
      <c r="B2011" s="132"/>
      <c r="C2011" s="144"/>
      <c r="D2011" s="145"/>
      <c r="E2011" s="133"/>
      <c r="F2011" s="133"/>
      <c r="H2011" s="133"/>
      <c r="J2011" s="128"/>
      <c r="M2011" s="120"/>
      <c r="N2011" s="149"/>
    </row>
    <row r="2012" spans="1:14" ht="9.9499999999999993" customHeight="1" x14ac:dyDescent="0.2">
      <c r="A2012" s="142"/>
      <c r="B2012" s="132"/>
      <c r="C2012" s="144"/>
      <c r="D2012" s="145"/>
      <c r="E2012" s="133"/>
      <c r="F2012" s="133"/>
      <c r="H2012" s="133"/>
      <c r="J2012" s="128"/>
      <c r="M2012" s="120"/>
      <c r="N2012" s="149"/>
    </row>
    <row r="2013" spans="1:14" ht="9.9499999999999993" customHeight="1" x14ac:dyDescent="0.2">
      <c r="A2013" s="142"/>
      <c r="B2013" s="132"/>
      <c r="C2013" s="144"/>
      <c r="D2013" s="145"/>
      <c r="E2013" s="133"/>
      <c r="F2013" s="133"/>
      <c r="H2013" s="133"/>
      <c r="J2013" s="128"/>
      <c r="M2013" s="120"/>
      <c r="N2013" s="149"/>
    </row>
    <row r="2014" spans="1:14" ht="9.9499999999999993" customHeight="1" x14ac:dyDescent="0.2">
      <c r="A2014" s="142"/>
      <c r="B2014" s="132"/>
      <c r="C2014" s="144"/>
      <c r="D2014" s="145"/>
      <c r="E2014" s="133"/>
      <c r="F2014" s="133"/>
      <c r="H2014" s="133"/>
      <c r="J2014" s="128"/>
      <c r="M2014" s="120"/>
      <c r="N2014" s="149"/>
    </row>
    <row r="2015" spans="1:14" ht="9.9499999999999993" customHeight="1" x14ac:dyDescent="0.2">
      <c r="A2015" s="142"/>
      <c r="B2015" s="132"/>
      <c r="C2015" s="144"/>
      <c r="D2015" s="145"/>
      <c r="E2015" s="133"/>
      <c r="F2015" s="133"/>
      <c r="H2015" s="133"/>
      <c r="J2015" s="128"/>
      <c r="M2015" s="120"/>
      <c r="N2015" s="149"/>
    </row>
    <row r="2016" spans="1:14" ht="9.9499999999999993" customHeight="1" x14ac:dyDescent="0.2">
      <c r="A2016" s="142"/>
      <c r="B2016" s="132"/>
      <c r="C2016" s="144"/>
      <c r="D2016" s="145"/>
      <c r="E2016" s="133"/>
      <c r="F2016" s="133"/>
      <c r="H2016" s="133"/>
      <c r="J2016" s="128"/>
      <c r="M2016" s="120"/>
      <c r="N2016" s="149"/>
    </row>
    <row r="2017" spans="1:14" ht="9.9499999999999993" customHeight="1" x14ac:dyDescent="0.2">
      <c r="A2017" s="142"/>
      <c r="B2017" s="132"/>
      <c r="C2017" s="144"/>
      <c r="D2017" s="145"/>
      <c r="E2017" s="133"/>
      <c r="F2017" s="133"/>
      <c r="H2017" s="133"/>
      <c r="J2017" s="128"/>
      <c r="M2017" s="120"/>
      <c r="N2017" s="149"/>
    </row>
    <row r="2018" spans="1:14" ht="9.9499999999999993" customHeight="1" x14ac:dyDescent="0.2">
      <c r="A2018" s="142"/>
      <c r="B2018" s="132"/>
      <c r="C2018" s="144"/>
      <c r="D2018" s="145"/>
      <c r="E2018" s="133"/>
      <c r="F2018" s="133"/>
      <c r="H2018" s="133"/>
      <c r="J2018" s="128"/>
      <c r="M2018" s="120"/>
      <c r="N2018" s="149"/>
    </row>
    <row r="2019" spans="1:14" ht="9.9499999999999993" customHeight="1" x14ac:dyDescent="0.2">
      <c r="A2019" s="142"/>
      <c r="B2019" s="132"/>
      <c r="C2019" s="144"/>
      <c r="D2019" s="145"/>
      <c r="E2019" s="133"/>
      <c r="F2019" s="133"/>
      <c r="H2019" s="133"/>
      <c r="J2019" s="128"/>
      <c r="M2019" s="120"/>
      <c r="N2019" s="149"/>
    </row>
    <row r="2020" spans="1:14" ht="9.9499999999999993" customHeight="1" x14ac:dyDescent="0.2">
      <c r="A2020" s="142"/>
      <c r="B2020" s="132"/>
      <c r="C2020" s="144"/>
      <c r="D2020" s="145"/>
      <c r="E2020" s="133"/>
      <c r="F2020" s="133"/>
      <c r="H2020" s="133"/>
      <c r="J2020" s="128"/>
      <c r="M2020" s="120"/>
      <c r="N2020" s="149"/>
    </row>
    <row r="2021" spans="1:14" ht="9.9499999999999993" customHeight="1" x14ac:dyDescent="0.2">
      <c r="A2021" s="142"/>
      <c r="B2021" s="132"/>
      <c r="C2021" s="144"/>
      <c r="D2021" s="145"/>
      <c r="E2021" s="133"/>
      <c r="F2021" s="133"/>
      <c r="H2021" s="133"/>
      <c r="J2021" s="128"/>
      <c r="M2021" s="120"/>
      <c r="N2021" s="149"/>
    </row>
    <row r="2022" spans="1:14" ht="9.9499999999999993" customHeight="1" x14ac:dyDescent="0.2">
      <c r="A2022" s="142"/>
      <c r="B2022" s="132"/>
      <c r="C2022" s="144"/>
      <c r="D2022" s="145"/>
      <c r="E2022" s="133"/>
      <c r="F2022" s="133"/>
      <c r="H2022" s="133"/>
      <c r="J2022" s="128"/>
      <c r="M2022" s="120"/>
      <c r="N2022" s="149"/>
    </row>
    <row r="2023" spans="1:14" ht="9.9499999999999993" customHeight="1" x14ac:dyDescent="0.2">
      <c r="A2023" s="142"/>
      <c r="B2023" s="132"/>
      <c r="C2023" s="144"/>
      <c r="D2023" s="145"/>
      <c r="E2023" s="133"/>
      <c r="F2023" s="133"/>
      <c r="H2023" s="133"/>
      <c r="J2023" s="128"/>
      <c r="M2023" s="120"/>
      <c r="N2023" s="149"/>
    </row>
    <row r="2024" spans="1:14" ht="9.9499999999999993" customHeight="1" x14ac:dyDescent="0.2">
      <c r="A2024" s="142"/>
      <c r="B2024" s="132"/>
      <c r="C2024" s="144"/>
      <c r="D2024" s="145"/>
      <c r="E2024" s="133"/>
      <c r="F2024" s="133"/>
      <c r="H2024" s="133"/>
      <c r="J2024" s="128"/>
      <c r="M2024" s="120"/>
      <c r="N2024" s="149"/>
    </row>
    <row r="2025" spans="1:14" ht="9.9499999999999993" customHeight="1" x14ac:dyDescent="0.2">
      <c r="A2025" s="142"/>
      <c r="B2025" s="132"/>
      <c r="C2025" s="144"/>
      <c r="D2025" s="145"/>
      <c r="E2025" s="133"/>
      <c r="F2025" s="133"/>
      <c r="H2025" s="133"/>
      <c r="J2025" s="128"/>
      <c r="M2025" s="120"/>
      <c r="N2025" s="149"/>
    </row>
    <row r="2026" spans="1:14" ht="9.9499999999999993" customHeight="1" x14ac:dyDescent="0.2">
      <c r="A2026" s="142"/>
      <c r="B2026" s="132"/>
      <c r="C2026" s="144"/>
      <c r="D2026" s="145"/>
      <c r="E2026" s="133"/>
      <c r="F2026" s="133"/>
      <c r="H2026" s="133"/>
      <c r="J2026" s="128"/>
      <c r="M2026" s="120"/>
      <c r="N2026" s="149"/>
    </row>
    <row r="2027" spans="1:14" ht="9.9499999999999993" customHeight="1" x14ac:dyDescent="0.2">
      <c r="A2027" s="142"/>
      <c r="B2027" s="132"/>
      <c r="C2027" s="144"/>
      <c r="D2027" s="145"/>
      <c r="E2027" s="133"/>
      <c r="F2027" s="133"/>
      <c r="H2027" s="133"/>
      <c r="J2027" s="128"/>
      <c r="M2027" s="120"/>
      <c r="N2027" s="149"/>
    </row>
    <row r="2028" spans="1:14" ht="9.9499999999999993" customHeight="1" x14ac:dyDescent="0.2">
      <c r="A2028" s="142"/>
      <c r="B2028" s="132"/>
      <c r="C2028" s="144"/>
      <c r="D2028" s="145"/>
      <c r="E2028" s="133"/>
      <c r="F2028" s="133"/>
      <c r="H2028" s="133"/>
      <c r="J2028" s="128"/>
      <c r="M2028" s="120"/>
      <c r="N2028" s="149"/>
    </row>
    <row r="2029" spans="1:14" ht="9.9499999999999993" customHeight="1" x14ac:dyDescent="0.2">
      <c r="A2029" s="142"/>
      <c r="B2029" s="132"/>
      <c r="C2029" s="144"/>
      <c r="D2029" s="145"/>
      <c r="E2029" s="133"/>
      <c r="F2029" s="133"/>
      <c r="H2029" s="133"/>
      <c r="J2029" s="128"/>
      <c r="M2029" s="120"/>
      <c r="N2029" s="149"/>
    </row>
    <row r="2030" spans="1:14" ht="9.9499999999999993" customHeight="1" x14ac:dyDescent="0.2">
      <c r="A2030" s="142"/>
      <c r="B2030" s="132"/>
      <c r="C2030" s="144"/>
      <c r="D2030" s="145"/>
      <c r="E2030" s="133"/>
      <c r="F2030" s="133"/>
      <c r="H2030" s="133"/>
      <c r="J2030" s="128"/>
      <c r="M2030" s="120"/>
      <c r="N2030" s="149"/>
    </row>
    <row r="2031" spans="1:14" ht="9.9499999999999993" customHeight="1" x14ac:dyDescent="0.2">
      <c r="A2031" s="142"/>
      <c r="B2031" s="132"/>
      <c r="C2031" s="144"/>
      <c r="D2031" s="145"/>
      <c r="E2031" s="133"/>
      <c r="F2031" s="133"/>
      <c r="H2031" s="133"/>
      <c r="J2031" s="128"/>
      <c r="M2031" s="120"/>
      <c r="N2031" s="149"/>
    </row>
    <row r="2032" spans="1:14" ht="9.9499999999999993" customHeight="1" x14ac:dyDescent="0.2">
      <c r="A2032" s="142"/>
      <c r="B2032" s="132"/>
      <c r="C2032" s="144"/>
      <c r="D2032" s="145"/>
      <c r="E2032" s="133"/>
      <c r="F2032" s="133"/>
      <c r="H2032" s="133"/>
      <c r="J2032" s="128"/>
      <c r="M2032" s="120"/>
      <c r="N2032" s="149"/>
    </row>
    <row r="2033" spans="1:14" ht="9.9499999999999993" customHeight="1" x14ac:dyDescent="0.2">
      <c r="A2033" s="142"/>
      <c r="B2033" s="132"/>
      <c r="C2033" s="144"/>
      <c r="D2033" s="145"/>
      <c r="E2033" s="133"/>
      <c r="F2033" s="133"/>
      <c r="H2033" s="133"/>
      <c r="J2033" s="128"/>
      <c r="M2033" s="120"/>
      <c r="N2033" s="149"/>
    </row>
    <row r="2034" spans="1:14" ht="9.9499999999999993" customHeight="1" x14ac:dyDescent="0.2">
      <c r="A2034" s="142"/>
      <c r="B2034" s="132"/>
      <c r="C2034" s="144"/>
      <c r="D2034" s="145"/>
      <c r="E2034" s="133"/>
      <c r="F2034" s="133"/>
      <c r="H2034" s="133"/>
      <c r="J2034" s="128"/>
      <c r="M2034" s="120"/>
      <c r="N2034" s="149"/>
    </row>
    <row r="2035" spans="1:14" ht="9.9499999999999993" customHeight="1" x14ac:dyDescent="0.2">
      <c r="A2035" s="142"/>
      <c r="B2035" s="132"/>
      <c r="C2035" s="144"/>
      <c r="D2035" s="145"/>
      <c r="E2035" s="133"/>
      <c r="F2035" s="133"/>
      <c r="H2035" s="133"/>
      <c r="J2035" s="128"/>
      <c r="M2035" s="120"/>
      <c r="N2035" s="149"/>
    </row>
    <row r="2036" spans="1:14" ht="9.9499999999999993" customHeight="1" x14ac:dyDescent="0.2">
      <c r="A2036" s="142"/>
      <c r="B2036" s="132"/>
      <c r="C2036" s="144"/>
      <c r="D2036" s="145"/>
      <c r="E2036" s="133"/>
      <c r="F2036" s="133"/>
      <c r="H2036" s="133"/>
      <c r="J2036" s="128"/>
      <c r="M2036" s="120"/>
      <c r="N2036" s="149"/>
    </row>
    <row r="2037" spans="1:14" ht="9.9499999999999993" customHeight="1" x14ac:dyDescent="0.2">
      <c r="A2037" s="142"/>
      <c r="B2037" s="132"/>
      <c r="C2037" s="144"/>
      <c r="D2037" s="145"/>
      <c r="E2037" s="133"/>
      <c r="F2037" s="133"/>
      <c r="H2037" s="133"/>
      <c r="J2037" s="128"/>
      <c r="M2037" s="120"/>
      <c r="N2037" s="149"/>
    </row>
    <row r="2038" spans="1:14" ht="9.9499999999999993" customHeight="1" x14ac:dyDescent="0.2">
      <c r="A2038" s="142"/>
      <c r="B2038" s="132"/>
      <c r="C2038" s="144"/>
      <c r="D2038" s="145"/>
      <c r="E2038" s="133"/>
      <c r="F2038" s="133"/>
      <c r="H2038" s="133"/>
      <c r="J2038" s="128"/>
      <c r="M2038" s="120"/>
      <c r="N2038" s="149"/>
    </row>
    <row r="2039" spans="1:14" ht="9.9499999999999993" customHeight="1" x14ac:dyDescent="0.2">
      <c r="A2039" s="142"/>
      <c r="B2039" s="132"/>
      <c r="C2039" s="144"/>
      <c r="D2039" s="145"/>
      <c r="E2039" s="133"/>
      <c r="F2039" s="133"/>
      <c r="H2039" s="133"/>
      <c r="J2039" s="128"/>
      <c r="M2039" s="120"/>
      <c r="N2039" s="149"/>
    </row>
    <row r="2040" spans="1:14" ht="9.9499999999999993" customHeight="1" x14ac:dyDescent="0.2">
      <c r="A2040" s="142"/>
      <c r="B2040" s="132"/>
      <c r="C2040" s="144"/>
      <c r="D2040" s="145"/>
      <c r="E2040" s="133"/>
      <c r="F2040" s="133"/>
      <c r="H2040" s="133"/>
      <c r="J2040" s="128"/>
      <c r="M2040" s="120"/>
      <c r="N2040" s="149"/>
    </row>
    <row r="2041" spans="1:14" ht="9.9499999999999993" customHeight="1" x14ac:dyDescent="0.2">
      <c r="A2041" s="142"/>
      <c r="B2041" s="132"/>
      <c r="C2041" s="144"/>
      <c r="D2041" s="145"/>
      <c r="E2041" s="133"/>
      <c r="F2041" s="133"/>
      <c r="H2041" s="133"/>
      <c r="J2041" s="128"/>
      <c r="M2041" s="120"/>
      <c r="N2041" s="149"/>
    </row>
    <row r="2042" spans="1:14" ht="9.9499999999999993" customHeight="1" x14ac:dyDescent="0.2">
      <c r="A2042" s="142"/>
      <c r="B2042" s="132"/>
      <c r="C2042" s="144"/>
      <c r="D2042" s="145"/>
      <c r="E2042" s="133"/>
      <c r="F2042" s="133"/>
      <c r="H2042" s="133"/>
      <c r="J2042" s="128"/>
      <c r="M2042" s="120"/>
      <c r="N2042" s="149"/>
    </row>
    <row r="2043" spans="1:14" ht="9.9499999999999993" customHeight="1" x14ac:dyDescent="0.2">
      <c r="A2043" s="142"/>
      <c r="B2043" s="132"/>
      <c r="C2043" s="144"/>
      <c r="D2043" s="145"/>
      <c r="E2043" s="133"/>
      <c r="F2043" s="133"/>
      <c r="H2043" s="133"/>
      <c r="J2043" s="128"/>
      <c r="M2043" s="120"/>
      <c r="N2043" s="149"/>
    </row>
    <row r="2044" spans="1:14" ht="9.9499999999999993" customHeight="1" x14ac:dyDescent="0.2">
      <c r="A2044" s="142"/>
      <c r="B2044" s="132"/>
      <c r="C2044" s="144"/>
      <c r="D2044" s="145"/>
      <c r="E2044" s="133"/>
      <c r="F2044" s="133"/>
      <c r="H2044" s="133"/>
      <c r="J2044" s="128"/>
      <c r="M2044" s="120"/>
      <c r="N2044" s="149"/>
    </row>
    <row r="2045" spans="1:14" ht="9.9499999999999993" customHeight="1" x14ac:dyDescent="0.2">
      <c r="A2045" s="142"/>
      <c r="B2045" s="132"/>
      <c r="C2045" s="144"/>
      <c r="D2045" s="145"/>
      <c r="E2045" s="133"/>
      <c r="F2045" s="133"/>
      <c r="H2045" s="133"/>
      <c r="J2045" s="128"/>
      <c r="M2045" s="120"/>
      <c r="N2045" s="149"/>
    </row>
    <row r="2046" spans="1:14" ht="9.9499999999999993" customHeight="1" x14ac:dyDescent="0.2">
      <c r="A2046" s="142"/>
      <c r="B2046" s="132"/>
      <c r="C2046" s="144"/>
      <c r="D2046" s="145"/>
      <c r="E2046" s="133"/>
      <c r="F2046" s="133"/>
      <c r="H2046" s="133"/>
      <c r="J2046" s="128"/>
      <c r="M2046" s="120"/>
      <c r="N2046" s="149"/>
    </row>
    <row r="2047" spans="1:14" ht="9.9499999999999993" customHeight="1" x14ac:dyDescent="0.2">
      <c r="A2047" s="142"/>
      <c r="B2047" s="132"/>
      <c r="C2047" s="144"/>
      <c r="D2047" s="145"/>
      <c r="E2047" s="133"/>
      <c r="F2047" s="133"/>
      <c r="H2047" s="133"/>
      <c r="J2047" s="128"/>
      <c r="M2047" s="120"/>
      <c r="N2047" s="149"/>
    </row>
    <row r="2048" spans="1:14" ht="9.9499999999999993" customHeight="1" x14ac:dyDescent="0.2">
      <c r="A2048" s="142"/>
      <c r="B2048" s="132"/>
      <c r="C2048" s="144"/>
      <c r="D2048" s="145"/>
      <c r="E2048" s="133"/>
      <c r="F2048" s="133"/>
      <c r="H2048" s="133"/>
      <c r="J2048" s="128"/>
      <c r="M2048" s="120"/>
      <c r="N2048" s="149"/>
    </row>
    <row r="2049" spans="1:14" ht="9.9499999999999993" customHeight="1" x14ac:dyDescent="0.2">
      <c r="A2049" s="142"/>
      <c r="B2049" s="132"/>
      <c r="C2049" s="144"/>
      <c r="D2049" s="145"/>
      <c r="E2049" s="133"/>
      <c r="F2049" s="133"/>
      <c r="H2049" s="133"/>
      <c r="J2049" s="128"/>
      <c r="M2049" s="120"/>
      <c r="N2049" s="149"/>
    </row>
    <row r="2050" spans="1:14" ht="9.9499999999999993" customHeight="1" x14ac:dyDescent="0.2">
      <c r="A2050" s="142"/>
      <c r="B2050" s="132"/>
      <c r="C2050" s="144"/>
      <c r="D2050" s="145"/>
      <c r="E2050" s="133"/>
      <c r="F2050" s="133"/>
      <c r="H2050" s="133"/>
      <c r="J2050" s="128"/>
      <c r="M2050" s="120"/>
      <c r="N2050" s="149"/>
    </row>
    <row r="2051" spans="1:14" ht="9.9499999999999993" customHeight="1" x14ac:dyDescent="0.2">
      <c r="A2051" s="142"/>
      <c r="B2051" s="132"/>
      <c r="C2051" s="144"/>
      <c r="D2051" s="145"/>
      <c r="E2051" s="133"/>
      <c r="F2051" s="133"/>
      <c r="H2051" s="133"/>
      <c r="J2051" s="128"/>
      <c r="M2051" s="120"/>
      <c r="N2051" s="149"/>
    </row>
    <row r="2052" spans="1:14" ht="9.9499999999999993" customHeight="1" x14ac:dyDescent="0.2">
      <c r="A2052" s="142"/>
      <c r="B2052" s="132"/>
      <c r="C2052" s="144"/>
      <c r="D2052" s="145"/>
      <c r="E2052" s="133"/>
      <c r="F2052" s="133"/>
      <c r="H2052" s="133"/>
      <c r="J2052" s="128"/>
      <c r="M2052" s="120"/>
      <c r="N2052" s="149"/>
    </row>
    <row r="2053" spans="1:14" ht="9.9499999999999993" customHeight="1" x14ac:dyDescent="0.2">
      <c r="A2053" s="142"/>
      <c r="B2053" s="132"/>
      <c r="C2053" s="144"/>
      <c r="D2053" s="145"/>
      <c r="E2053" s="133"/>
      <c r="F2053" s="133"/>
      <c r="H2053" s="133"/>
      <c r="J2053" s="128"/>
      <c r="M2053" s="120"/>
      <c r="N2053" s="149"/>
    </row>
    <row r="2054" spans="1:14" ht="9.9499999999999993" customHeight="1" x14ac:dyDescent="0.2">
      <c r="A2054" s="142"/>
      <c r="B2054" s="132"/>
      <c r="C2054" s="144"/>
      <c r="D2054" s="145"/>
      <c r="E2054" s="133"/>
      <c r="F2054" s="133"/>
      <c r="H2054" s="133"/>
      <c r="J2054" s="128"/>
      <c r="M2054" s="120"/>
      <c r="N2054" s="149"/>
    </row>
    <row r="2055" spans="1:14" ht="9.9499999999999993" customHeight="1" x14ac:dyDescent="0.2">
      <c r="A2055" s="142"/>
      <c r="B2055" s="132"/>
      <c r="C2055" s="144"/>
      <c r="D2055" s="145"/>
      <c r="E2055" s="133"/>
      <c r="F2055" s="133"/>
      <c r="H2055" s="133"/>
      <c r="J2055" s="128"/>
      <c r="M2055" s="120"/>
      <c r="N2055" s="149"/>
    </row>
    <row r="2056" spans="1:14" ht="9.9499999999999993" customHeight="1" x14ac:dyDescent="0.2">
      <c r="A2056" s="142"/>
      <c r="B2056" s="132"/>
      <c r="C2056" s="144"/>
      <c r="D2056" s="145"/>
      <c r="E2056" s="133"/>
      <c r="F2056" s="133"/>
      <c r="H2056" s="133"/>
      <c r="J2056" s="128"/>
      <c r="M2056" s="120"/>
      <c r="N2056" s="149"/>
    </row>
    <row r="2057" spans="1:14" ht="9.9499999999999993" customHeight="1" x14ac:dyDescent="0.2">
      <c r="A2057" s="142"/>
      <c r="B2057" s="132"/>
      <c r="C2057" s="144"/>
      <c r="D2057" s="145"/>
      <c r="E2057" s="133"/>
      <c r="F2057" s="133"/>
      <c r="H2057" s="133"/>
      <c r="J2057" s="128"/>
      <c r="M2057" s="120"/>
      <c r="N2057" s="149"/>
    </row>
    <row r="2058" spans="1:14" ht="9.9499999999999993" customHeight="1" x14ac:dyDescent="0.2">
      <c r="A2058" s="142"/>
      <c r="B2058" s="132"/>
      <c r="C2058" s="144"/>
      <c r="D2058" s="145"/>
      <c r="E2058" s="133"/>
      <c r="F2058" s="133"/>
      <c r="H2058" s="133"/>
      <c r="J2058" s="128"/>
      <c r="M2058" s="120"/>
      <c r="N2058" s="149"/>
    </row>
    <row r="2059" spans="1:14" ht="9.9499999999999993" customHeight="1" x14ac:dyDescent="0.2">
      <c r="A2059" s="142"/>
      <c r="B2059" s="132"/>
      <c r="C2059" s="144"/>
      <c r="D2059" s="145"/>
      <c r="E2059" s="133"/>
      <c r="F2059" s="133"/>
      <c r="H2059" s="133"/>
      <c r="J2059" s="128"/>
      <c r="M2059" s="120"/>
      <c r="N2059" s="149"/>
    </row>
    <row r="2060" spans="1:14" ht="9.9499999999999993" customHeight="1" x14ac:dyDescent="0.2">
      <c r="A2060" s="142"/>
      <c r="B2060" s="132"/>
      <c r="C2060" s="144"/>
      <c r="D2060" s="145"/>
      <c r="E2060" s="133"/>
      <c r="F2060" s="133"/>
      <c r="H2060" s="133"/>
      <c r="J2060" s="128"/>
      <c r="M2060" s="120"/>
      <c r="N2060" s="149"/>
    </row>
    <row r="2061" spans="1:14" ht="9.9499999999999993" customHeight="1" x14ac:dyDescent="0.2">
      <c r="A2061" s="142"/>
      <c r="B2061" s="132"/>
      <c r="C2061" s="144"/>
      <c r="D2061" s="145"/>
      <c r="E2061" s="133"/>
      <c r="F2061" s="133"/>
      <c r="H2061" s="133"/>
      <c r="J2061" s="128"/>
      <c r="M2061" s="120"/>
      <c r="N2061" s="149"/>
    </row>
    <row r="2062" spans="1:14" ht="9.9499999999999993" customHeight="1" x14ac:dyDescent="0.2">
      <c r="A2062" s="142"/>
      <c r="B2062" s="132"/>
      <c r="C2062" s="144"/>
      <c r="D2062" s="145"/>
      <c r="E2062" s="133"/>
      <c r="F2062" s="133"/>
      <c r="H2062" s="133"/>
      <c r="J2062" s="128"/>
      <c r="M2062" s="120"/>
      <c r="N2062" s="149"/>
    </row>
    <row r="2063" spans="1:14" ht="9.9499999999999993" customHeight="1" x14ac:dyDescent="0.2">
      <c r="A2063" s="142"/>
      <c r="B2063" s="132"/>
      <c r="C2063" s="144"/>
      <c r="D2063" s="145"/>
      <c r="E2063" s="133"/>
      <c r="F2063" s="133"/>
      <c r="H2063" s="133"/>
      <c r="J2063" s="128"/>
      <c r="M2063" s="120"/>
      <c r="N2063" s="149"/>
    </row>
    <row r="2064" spans="1:14" ht="9.9499999999999993" customHeight="1" x14ac:dyDescent="0.2">
      <c r="A2064" s="142"/>
      <c r="B2064" s="132"/>
      <c r="C2064" s="144"/>
      <c r="D2064" s="145"/>
      <c r="E2064" s="133"/>
      <c r="F2064" s="133"/>
      <c r="H2064" s="133"/>
      <c r="J2064" s="128"/>
      <c r="M2064" s="120"/>
      <c r="N2064" s="149"/>
    </row>
    <row r="2065" spans="1:14" ht="9.9499999999999993" customHeight="1" x14ac:dyDescent="0.2">
      <c r="A2065" s="142"/>
      <c r="B2065" s="132"/>
      <c r="C2065" s="144"/>
      <c r="D2065" s="145"/>
      <c r="E2065" s="133"/>
      <c r="F2065" s="133"/>
      <c r="H2065" s="133"/>
      <c r="J2065" s="128"/>
      <c r="M2065" s="120"/>
      <c r="N2065" s="149"/>
    </row>
    <row r="2066" spans="1:14" ht="9.9499999999999993" customHeight="1" x14ac:dyDescent="0.2">
      <c r="A2066" s="142"/>
      <c r="B2066" s="132"/>
      <c r="C2066" s="144"/>
      <c r="D2066" s="145"/>
      <c r="E2066" s="133"/>
      <c r="F2066" s="133"/>
      <c r="H2066" s="133"/>
      <c r="J2066" s="128"/>
      <c r="M2066" s="120"/>
      <c r="N2066" s="149"/>
    </row>
    <row r="2067" spans="1:14" ht="9.9499999999999993" customHeight="1" x14ac:dyDescent="0.2">
      <c r="A2067" s="142"/>
      <c r="B2067" s="132"/>
      <c r="C2067" s="144"/>
      <c r="D2067" s="145"/>
      <c r="E2067" s="133"/>
      <c r="F2067" s="133"/>
      <c r="H2067" s="133"/>
      <c r="J2067" s="128"/>
      <c r="M2067" s="120"/>
      <c r="N2067" s="149"/>
    </row>
    <row r="2068" spans="1:14" ht="9.9499999999999993" customHeight="1" x14ac:dyDescent="0.2">
      <c r="A2068" s="142"/>
      <c r="B2068" s="132"/>
      <c r="C2068" s="144"/>
      <c r="D2068" s="145"/>
      <c r="E2068" s="133"/>
      <c r="F2068" s="133"/>
      <c r="H2068" s="133"/>
      <c r="J2068" s="128"/>
      <c r="M2068" s="120"/>
      <c r="N2068" s="149"/>
    </row>
    <row r="2069" spans="1:14" ht="9.9499999999999993" customHeight="1" x14ac:dyDescent="0.2">
      <c r="A2069" s="142"/>
      <c r="B2069" s="132"/>
      <c r="C2069" s="144"/>
      <c r="D2069" s="145"/>
      <c r="E2069" s="133"/>
      <c r="F2069" s="133"/>
      <c r="H2069" s="133"/>
      <c r="J2069" s="128"/>
      <c r="M2069" s="120"/>
      <c r="N2069" s="149"/>
    </row>
    <row r="2070" spans="1:14" ht="9.9499999999999993" customHeight="1" x14ac:dyDescent="0.2">
      <c r="A2070" s="142"/>
      <c r="B2070" s="132"/>
      <c r="C2070" s="144"/>
      <c r="D2070" s="145"/>
      <c r="E2070" s="133"/>
      <c r="F2070" s="133"/>
      <c r="H2070" s="133"/>
      <c r="J2070" s="128"/>
      <c r="M2070" s="120"/>
      <c r="N2070" s="149"/>
    </row>
    <row r="2071" spans="1:14" ht="9.9499999999999993" customHeight="1" x14ac:dyDescent="0.2">
      <c r="A2071" s="142"/>
      <c r="B2071" s="132"/>
      <c r="C2071" s="144"/>
      <c r="D2071" s="145"/>
      <c r="E2071" s="133"/>
      <c r="F2071" s="133"/>
      <c r="H2071" s="133"/>
      <c r="J2071" s="128"/>
      <c r="M2071" s="120"/>
      <c r="N2071" s="149"/>
    </row>
    <row r="2072" spans="1:14" ht="9.9499999999999993" customHeight="1" x14ac:dyDescent="0.2">
      <c r="A2072" s="142"/>
      <c r="B2072" s="132"/>
      <c r="C2072" s="144"/>
      <c r="D2072" s="145"/>
      <c r="E2072" s="133"/>
      <c r="F2072" s="133"/>
      <c r="H2072" s="133"/>
      <c r="J2072" s="128"/>
      <c r="M2072" s="120"/>
      <c r="N2072" s="149"/>
    </row>
    <row r="2073" spans="1:14" ht="9.9499999999999993" customHeight="1" x14ac:dyDescent="0.2">
      <c r="A2073" s="142"/>
      <c r="B2073" s="132"/>
      <c r="C2073" s="144"/>
      <c r="D2073" s="145"/>
      <c r="E2073" s="133"/>
      <c r="F2073" s="133"/>
      <c r="H2073" s="133"/>
      <c r="J2073" s="128"/>
      <c r="M2073" s="120"/>
      <c r="N2073" s="149"/>
    </row>
    <row r="2074" spans="1:14" ht="9.9499999999999993" customHeight="1" x14ac:dyDescent="0.2">
      <c r="A2074" s="142"/>
      <c r="B2074" s="132"/>
      <c r="C2074" s="144"/>
      <c r="D2074" s="145"/>
      <c r="E2074" s="133"/>
      <c r="F2074" s="133"/>
      <c r="H2074" s="133"/>
      <c r="J2074" s="128"/>
      <c r="M2074" s="120"/>
      <c r="N2074" s="149"/>
    </row>
    <row r="2075" spans="1:14" ht="9.9499999999999993" customHeight="1" x14ac:dyDescent="0.2">
      <c r="A2075" s="142"/>
      <c r="B2075" s="132"/>
      <c r="C2075" s="144"/>
      <c r="D2075" s="145"/>
      <c r="E2075" s="133"/>
      <c r="F2075" s="133"/>
      <c r="H2075" s="133"/>
      <c r="J2075" s="128"/>
      <c r="M2075" s="120"/>
      <c r="N2075" s="149"/>
    </row>
    <row r="2076" spans="1:14" ht="9.9499999999999993" customHeight="1" x14ac:dyDescent="0.2">
      <c r="A2076" s="142"/>
      <c r="B2076" s="132"/>
      <c r="C2076" s="144"/>
      <c r="D2076" s="145"/>
      <c r="E2076" s="133"/>
      <c r="F2076" s="133"/>
      <c r="H2076" s="133"/>
      <c r="J2076" s="128"/>
      <c r="M2076" s="120"/>
      <c r="N2076" s="149"/>
    </row>
    <row r="2077" spans="1:14" ht="9.9499999999999993" customHeight="1" x14ac:dyDescent="0.2">
      <c r="A2077" s="142"/>
      <c r="B2077" s="132"/>
      <c r="C2077" s="144"/>
      <c r="D2077" s="145"/>
      <c r="E2077" s="133"/>
      <c r="F2077" s="133"/>
      <c r="H2077" s="133"/>
      <c r="J2077" s="128"/>
      <c r="M2077" s="120"/>
      <c r="N2077" s="149"/>
    </row>
    <row r="2078" spans="1:14" ht="9.9499999999999993" customHeight="1" x14ac:dyDescent="0.2">
      <c r="A2078" s="142"/>
      <c r="B2078" s="132"/>
      <c r="C2078" s="144"/>
      <c r="D2078" s="145"/>
      <c r="E2078" s="133"/>
      <c r="F2078" s="133"/>
      <c r="H2078" s="133"/>
      <c r="J2078" s="128"/>
      <c r="M2078" s="120"/>
      <c r="N2078" s="149"/>
    </row>
    <row r="2079" spans="1:14" ht="9.9499999999999993" customHeight="1" x14ac:dyDescent="0.2">
      <c r="A2079" s="142"/>
      <c r="B2079" s="132"/>
      <c r="C2079" s="144"/>
      <c r="D2079" s="145"/>
      <c r="E2079" s="133"/>
      <c r="F2079" s="133"/>
      <c r="H2079" s="133"/>
      <c r="J2079" s="128"/>
      <c r="M2079" s="120"/>
      <c r="N2079" s="149"/>
    </row>
    <row r="2080" spans="1:14" ht="9.9499999999999993" customHeight="1" x14ac:dyDescent="0.2">
      <c r="A2080" s="142"/>
      <c r="B2080" s="132"/>
      <c r="C2080" s="144"/>
      <c r="D2080" s="145"/>
      <c r="E2080" s="133"/>
      <c r="F2080" s="133"/>
      <c r="H2080" s="133"/>
      <c r="J2080" s="128"/>
      <c r="M2080" s="120"/>
      <c r="N2080" s="149"/>
    </row>
    <row r="2081" spans="1:14" ht="9.9499999999999993" customHeight="1" x14ac:dyDescent="0.2">
      <c r="A2081" s="142"/>
      <c r="B2081" s="132"/>
      <c r="C2081" s="144"/>
      <c r="D2081" s="145"/>
      <c r="E2081" s="133"/>
      <c r="F2081" s="133"/>
      <c r="H2081" s="133"/>
      <c r="J2081" s="128"/>
      <c r="M2081" s="120"/>
      <c r="N2081" s="149"/>
    </row>
    <row r="2082" spans="1:14" ht="9.9499999999999993" customHeight="1" x14ac:dyDescent="0.2">
      <c r="A2082" s="142"/>
      <c r="B2082" s="132"/>
      <c r="C2082" s="144"/>
      <c r="D2082" s="145"/>
      <c r="E2082" s="133"/>
      <c r="F2082" s="133"/>
      <c r="H2082" s="133"/>
      <c r="J2082" s="128"/>
      <c r="M2082" s="120"/>
      <c r="N2082" s="149"/>
    </row>
    <row r="2083" spans="1:14" ht="9.9499999999999993" customHeight="1" x14ac:dyDescent="0.2">
      <c r="A2083" s="142"/>
      <c r="B2083" s="132"/>
      <c r="C2083" s="144"/>
      <c r="D2083" s="145"/>
      <c r="E2083" s="133"/>
      <c r="F2083" s="133"/>
      <c r="H2083" s="133"/>
      <c r="J2083" s="128"/>
      <c r="M2083" s="120"/>
      <c r="N2083" s="149"/>
    </row>
    <row r="2084" spans="1:14" ht="9.9499999999999993" customHeight="1" x14ac:dyDescent="0.2">
      <c r="A2084" s="142"/>
      <c r="B2084" s="132"/>
      <c r="C2084" s="144"/>
      <c r="D2084" s="145"/>
      <c r="E2084" s="133"/>
      <c r="F2084" s="133"/>
      <c r="H2084" s="133"/>
      <c r="J2084" s="128"/>
      <c r="M2084" s="120"/>
      <c r="N2084" s="149"/>
    </row>
    <row r="2085" spans="1:14" ht="9.9499999999999993" customHeight="1" x14ac:dyDescent="0.2">
      <c r="A2085" s="142"/>
      <c r="B2085" s="132"/>
      <c r="C2085" s="144"/>
      <c r="D2085" s="145"/>
      <c r="E2085" s="133"/>
      <c r="F2085" s="133"/>
      <c r="H2085" s="133"/>
      <c r="J2085" s="128"/>
      <c r="M2085" s="120"/>
      <c r="N2085" s="149"/>
    </row>
    <row r="2086" spans="1:14" ht="9.9499999999999993" customHeight="1" x14ac:dyDescent="0.2">
      <c r="A2086" s="142"/>
      <c r="B2086" s="132"/>
      <c r="C2086" s="144"/>
      <c r="D2086" s="145"/>
      <c r="E2086" s="133"/>
      <c r="F2086" s="133"/>
      <c r="H2086" s="133"/>
      <c r="J2086" s="128"/>
      <c r="M2086" s="120"/>
      <c r="N2086" s="149"/>
    </row>
    <row r="2087" spans="1:14" ht="9.9499999999999993" customHeight="1" x14ac:dyDescent="0.2">
      <c r="A2087" s="142"/>
      <c r="B2087" s="132"/>
      <c r="C2087" s="144"/>
      <c r="D2087" s="145"/>
      <c r="E2087" s="133"/>
      <c r="F2087" s="133"/>
      <c r="H2087" s="133"/>
      <c r="J2087" s="128"/>
      <c r="M2087" s="120"/>
      <c r="N2087" s="149"/>
    </row>
    <row r="2088" spans="1:14" ht="9.9499999999999993" customHeight="1" x14ac:dyDescent="0.2">
      <c r="A2088" s="142"/>
      <c r="B2088" s="132"/>
      <c r="C2088" s="144"/>
      <c r="D2088" s="145"/>
      <c r="E2088" s="133"/>
      <c r="F2088" s="133"/>
      <c r="H2088" s="133"/>
      <c r="J2088" s="128"/>
      <c r="M2088" s="120"/>
      <c r="N2088" s="149"/>
    </row>
    <row r="2089" spans="1:14" ht="9.9499999999999993" customHeight="1" x14ac:dyDescent="0.2">
      <c r="A2089" s="142"/>
      <c r="B2089" s="132"/>
      <c r="C2089" s="144"/>
      <c r="D2089" s="145"/>
      <c r="E2089" s="133"/>
      <c r="F2089" s="133"/>
      <c r="H2089" s="133"/>
      <c r="J2089" s="128"/>
      <c r="M2089" s="120"/>
      <c r="N2089" s="149"/>
    </row>
    <row r="2090" spans="1:14" ht="9.9499999999999993" customHeight="1" x14ac:dyDescent="0.2">
      <c r="A2090" s="142"/>
      <c r="B2090" s="132"/>
      <c r="C2090" s="144"/>
      <c r="D2090" s="145"/>
      <c r="E2090" s="133"/>
      <c r="F2090" s="133"/>
      <c r="H2090" s="133"/>
      <c r="J2090" s="128"/>
      <c r="M2090" s="120"/>
      <c r="N2090" s="149"/>
    </row>
    <row r="2091" spans="1:14" ht="9.9499999999999993" customHeight="1" x14ac:dyDescent="0.2">
      <c r="A2091" s="142"/>
      <c r="B2091" s="132"/>
      <c r="C2091" s="144"/>
      <c r="D2091" s="145"/>
      <c r="E2091" s="133"/>
      <c r="F2091" s="133"/>
      <c r="H2091" s="133"/>
      <c r="J2091" s="128"/>
      <c r="M2091" s="120"/>
      <c r="N2091" s="149"/>
    </row>
    <row r="2092" spans="1:14" ht="9.9499999999999993" customHeight="1" x14ac:dyDescent="0.2">
      <c r="A2092" s="142"/>
      <c r="B2092" s="132"/>
      <c r="C2092" s="144"/>
      <c r="D2092" s="145"/>
      <c r="E2092" s="133"/>
      <c r="F2092" s="133"/>
      <c r="H2092" s="133"/>
      <c r="J2092" s="128"/>
      <c r="M2092" s="120"/>
      <c r="N2092" s="149"/>
    </row>
    <row r="2093" spans="1:14" ht="9.9499999999999993" customHeight="1" x14ac:dyDescent="0.2">
      <c r="A2093" s="142"/>
      <c r="B2093" s="132"/>
      <c r="C2093" s="144"/>
      <c r="D2093" s="145"/>
      <c r="E2093" s="133"/>
      <c r="F2093" s="133"/>
      <c r="H2093" s="133"/>
      <c r="J2093" s="128"/>
      <c r="M2093" s="120"/>
      <c r="N2093" s="149"/>
    </row>
    <row r="2094" spans="1:14" ht="9.9499999999999993" customHeight="1" x14ac:dyDescent="0.2">
      <c r="A2094" s="142"/>
      <c r="B2094" s="132"/>
      <c r="C2094" s="144"/>
      <c r="D2094" s="145"/>
      <c r="E2094" s="133"/>
      <c r="F2094" s="133"/>
      <c r="H2094" s="133"/>
      <c r="J2094" s="128"/>
      <c r="M2094" s="120"/>
      <c r="N2094" s="149"/>
    </row>
    <row r="2095" spans="1:14" ht="9.9499999999999993" customHeight="1" x14ac:dyDescent="0.2">
      <c r="A2095" s="142"/>
      <c r="B2095" s="132"/>
      <c r="C2095" s="144"/>
      <c r="D2095" s="145"/>
      <c r="E2095" s="133"/>
      <c r="F2095" s="133"/>
      <c r="H2095" s="133"/>
      <c r="J2095" s="128"/>
      <c r="M2095" s="120"/>
      <c r="N2095" s="149"/>
    </row>
    <row r="2096" spans="1:14" ht="9.9499999999999993" customHeight="1" x14ac:dyDescent="0.2">
      <c r="A2096" s="142"/>
      <c r="B2096" s="132"/>
      <c r="C2096" s="144"/>
      <c r="D2096" s="145"/>
      <c r="E2096" s="133"/>
      <c r="F2096" s="133"/>
      <c r="H2096" s="133"/>
      <c r="J2096" s="128"/>
      <c r="M2096" s="120"/>
      <c r="N2096" s="149"/>
    </row>
    <row r="2097" spans="1:14" ht="9.9499999999999993" customHeight="1" x14ac:dyDescent="0.2">
      <c r="A2097" s="142"/>
      <c r="B2097" s="132"/>
      <c r="C2097" s="144"/>
      <c r="D2097" s="145"/>
      <c r="E2097" s="133"/>
      <c r="F2097" s="133"/>
      <c r="H2097" s="133"/>
      <c r="J2097" s="128"/>
      <c r="M2097" s="120"/>
      <c r="N2097" s="149"/>
    </row>
    <row r="2098" spans="1:14" ht="9.9499999999999993" customHeight="1" x14ac:dyDescent="0.2">
      <c r="A2098" s="142"/>
      <c r="B2098" s="132"/>
      <c r="C2098" s="144"/>
      <c r="D2098" s="145"/>
      <c r="E2098" s="133"/>
      <c r="F2098" s="133"/>
      <c r="H2098" s="133"/>
      <c r="J2098" s="128"/>
      <c r="M2098" s="120"/>
      <c r="N2098" s="149"/>
    </row>
    <row r="2099" spans="1:14" ht="9.9499999999999993" customHeight="1" x14ac:dyDescent="0.2">
      <c r="A2099" s="142"/>
      <c r="B2099" s="132"/>
      <c r="C2099" s="144"/>
      <c r="D2099" s="145"/>
      <c r="E2099" s="133"/>
      <c r="F2099" s="133"/>
      <c r="H2099" s="133"/>
      <c r="J2099" s="128"/>
      <c r="M2099" s="120"/>
      <c r="N2099" s="149"/>
    </row>
    <row r="2100" spans="1:14" ht="9.9499999999999993" customHeight="1" x14ac:dyDescent="0.2">
      <c r="A2100" s="142"/>
      <c r="B2100" s="132"/>
      <c r="C2100" s="144"/>
      <c r="D2100" s="145"/>
      <c r="E2100" s="133"/>
      <c r="F2100" s="133"/>
      <c r="H2100" s="133"/>
      <c r="J2100" s="128"/>
      <c r="M2100" s="120"/>
      <c r="N2100" s="149"/>
    </row>
    <row r="2101" spans="1:14" ht="9.9499999999999993" customHeight="1" x14ac:dyDescent="0.2">
      <c r="A2101" s="142"/>
      <c r="B2101" s="132"/>
      <c r="C2101" s="144"/>
      <c r="D2101" s="145"/>
      <c r="E2101" s="133"/>
      <c r="F2101" s="133"/>
      <c r="H2101" s="133"/>
      <c r="J2101" s="128"/>
      <c r="M2101" s="120"/>
      <c r="N2101" s="149"/>
    </row>
    <row r="2102" spans="1:14" ht="9.9499999999999993" customHeight="1" x14ac:dyDescent="0.2">
      <c r="A2102" s="142"/>
      <c r="B2102" s="132"/>
      <c r="C2102" s="144"/>
      <c r="D2102" s="145"/>
      <c r="E2102" s="133"/>
      <c r="F2102" s="133"/>
      <c r="H2102" s="133"/>
      <c r="J2102" s="128"/>
      <c r="M2102" s="120"/>
      <c r="N2102" s="149"/>
    </row>
    <row r="2103" spans="1:14" ht="9.9499999999999993" customHeight="1" x14ac:dyDescent="0.2">
      <c r="A2103" s="142"/>
      <c r="B2103" s="132"/>
      <c r="C2103" s="144"/>
      <c r="D2103" s="145"/>
      <c r="E2103" s="133"/>
      <c r="F2103" s="133"/>
      <c r="H2103" s="133"/>
      <c r="J2103" s="128"/>
      <c r="M2103" s="120"/>
      <c r="N2103" s="149"/>
    </row>
    <row r="2104" spans="1:14" ht="9.9499999999999993" customHeight="1" x14ac:dyDescent="0.2">
      <c r="A2104" s="142"/>
      <c r="B2104" s="132"/>
      <c r="C2104" s="144"/>
      <c r="D2104" s="145"/>
      <c r="E2104" s="133"/>
      <c r="F2104" s="133"/>
      <c r="H2104" s="133"/>
      <c r="J2104" s="128"/>
      <c r="M2104" s="120"/>
      <c r="N2104" s="149"/>
    </row>
    <row r="2105" spans="1:14" ht="9.9499999999999993" customHeight="1" x14ac:dyDescent="0.2">
      <c r="A2105" s="142"/>
      <c r="B2105" s="132"/>
      <c r="C2105" s="144"/>
      <c r="D2105" s="145"/>
      <c r="E2105" s="133"/>
      <c r="F2105" s="133"/>
      <c r="H2105" s="133"/>
      <c r="J2105" s="128"/>
      <c r="M2105" s="120"/>
      <c r="N2105" s="149"/>
    </row>
    <row r="2106" spans="1:14" ht="9.9499999999999993" customHeight="1" x14ac:dyDescent="0.2">
      <c r="A2106" s="142"/>
      <c r="B2106" s="132"/>
      <c r="C2106" s="144"/>
      <c r="D2106" s="145"/>
      <c r="E2106" s="133"/>
      <c r="F2106" s="133"/>
      <c r="H2106" s="133"/>
      <c r="J2106" s="128"/>
      <c r="M2106" s="120"/>
      <c r="N2106" s="149"/>
    </row>
    <row r="2107" spans="1:14" ht="9.9499999999999993" customHeight="1" x14ac:dyDescent="0.2">
      <c r="A2107" s="142"/>
      <c r="B2107" s="132"/>
      <c r="C2107" s="144"/>
      <c r="D2107" s="145"/>
      <c r="E2107" s="133"/>
      <c r="F2107" s="133"/>
      <c r="H2107" s="133"/>
      <c r="J2107" s="128"/>
      <c r="M2107" s="120"/>
      <c r="N2107" s="149"/>
    </row>
    <row r="2108" spans="1:14" ht="9.9499999999999993" customHeight="1" x14ac:dyDescent="0.2">
      <c r="A2108" s="142"/>
      <c r="B2108" s="132"/>
      <c r="C2108" s="144"/>
      <c r="D2108" s="145"/>
      <c r="E2108" s="133"/>
      <c r="F2108" s="133"/>
      <c r="H2108" s="133"/>
      <c r="J2108" s="128"/>
      <c r="M2108" s="120"/>
      <c r="N2108" s="149"/>
    </row>
    <row r="2109" spans="1:14" ht="9.9499999999999993" customHeight="1" x14ac:dyDescent="0.2">
      <c r="A2109" s="142"/>
      <c r="B2109" s="132"/>
      <c r="C2109" s="144"/>
      <c r="D2109" s="145"/>
      <c r="E2109" s="133"/>
      <c r="F2109" s="133"/>
      <c r="H2109" s="133"/>
      <c r="J2109" s="128"/>
      <c r="M2109" s="120"/>
      <c r="N2109" s="149"/>
    </row>
    <row r="2110" spans="1:14" ht="9.9499999999999993" customHeight="1" x14ac:dyDescent="0.2">
      <c r="A2110" s="142"/>
      <c r="B2110" s="132"/>
      <c r="C2110" s="144"/>
      <c r="D2110" s="145"/>
      <c r="E2110" s="133"/>
      <c r="F2110" s="133"/>
      <c r="H2110" s="133"/>
      <c r="J2110" s="128"/>
      <c r="M2110" s="120"/>
      <c r="N2110" s="149"/>
    </row>
    <row r="2111" spans="1:14" ht="9.9499999999999993" customHeight="1" x14ac:dyDescent="0.2">
      <c r="A2111" s="142"/>
      <c r="B2111" s="132"/>
      <c r="C2111" s="144"/>
      <c r="D2111" s="145"/>
      <c r="E2111" s="133"/>
      <c r="F2111" s="133"/>
      <c r="H2111" s="133"/>
      <c r="J2111" s="128"/>
      <c r="M2111" s="120"/>
      <c r="N2111" s="149"/>
    </row>
    <row r="2112" spans="1:14" ht="9.9499999999999993" customHeight="1" x14ac:dyDescent="0.2">
      <c r="A2112" s="142"/>
      <c r="B2112" s="132"/>
      <c r="C2112" s="144"/>
      <c r="D2112" s="145"/>
      <c r="E2112" s="133"/>
      <c r="F2112" s="133"/>
      <c r="H2112" s="133"/>
      <c r="J2112" s="128"/>
      <c r="M2112" s="120"/>
      <c r="N2112" s="149"/>
    </row>
    <row r="2113" spans="1:14" ht="9.9499999999999993" customHeight="1" x14ac:dyDescent="0.2">
      <c r="A2113" s="142"/>
      <c r="B2113" s="132"/>
      <c r="C2113" s="144"/>
      <c r="D2113" s="145"/>
      <c r="E2113" s="133"/>
      <c r="F2113" s="133"/>
      <c r="H2113" s="133"/>
      <c r="J2113" s="128"/>
      <c r="M2113" s="120"/>
      <c r="N2113" s="149"/>
    </row>
    <row r="2114" spans="1:14" ht="9.9499999999999993" customHeight="1" x14ac:dyDescent="0.2">
      <c r="A2114" s="142"/>
      <c r="B2114" s="132"/>
      <c r="C2114" s="144"/>
      <c r="D2114" s="145"/>
      <c r="E2114" s="133"/>
      <c r="F2114" s="133"/>
      <c r="H2114" s="133"/>
      <c r="J2114" s="128"/>
      <c r="M2114" s="120"/>
      <c r="N2114" s="149"/>
    </row>
    <row r="2115" spans="1:14" ht="9.9499999999999993" customHeight="1" x14ac:dyDescent="0.2">
      <c r="A2115" s="142"/>
      <c r="B2115" s="132"/>
      <c r="C2115" s="144"/>
      <c r="D2115" s="145"/>
      <c r="E2115" s="133"/>
      <c r="F2115" s="133"/>
      <c r="H2115" s="133"/>
      <c r="J2115" s="128"/>
      <c r="M2115" s="120"/>
      <c r="N2115" s="149"/>
    </row>
    <row r="2116" spans="1:14" ht="9.9499999999999993" customHeight="1" x14ac:dyDescent="0.2">
      <c r="A2116" s="142"/>
      <c r="B2116" s="132"/>
      <c r="C2116" s="144"/>
      <c r="D2116" s="145"/>
      <c r="E2116" s="133"/>
      <c r="F2116" s="133"/>
      <c r="H2116" s="133"/>
      <c r="J2116" s="128"/>
      <c r="M2116" s="120"/>
      <c r="N2116" s="149"/>
    </row>
    <row r="2117" spans="1:14" ht="9.9499999999999993" customHeight="1" x14ac:dyDescent="0.2">
      <c r="A2117" s="142"/>
      <c r="B2117" s="132"/>
      <c r="C2117" s="144"/>
      <c r="D2117" s="145"/>
      <c r="E2117" s="133"/>
      <c r="F2117" s="133"/>
      <c r="H2117" s="133"/>
      <c r="J2117" s="128"/>
      <c r="M2117" s="120"/>
      <c r="N2117" s="149"/>
    </row>
    <row r="2118" spans="1:14" ht="9.9499999999999993" customHeight="1" x14ac:dyDescent="0.2">
      <c r="A2118" s="142"/>
      <c r="B2118" s="132"/>
      <c r="C2118" s="144"/>
      <c r="D2118" s="145"/>
      <c r="E2118" s="133"/>
      <c r="F2118" s="133"/>
      <c r="H2118" s="133"/>
      <c r="J2118" s="128"/>
      <c r="M2118" s="120"/>
      <c r="N2118" s="149"/>
    </row>
    <row r="2119" spans="1:14" ht="9.9499999999999993" customHeight="1" x14ac:dyDescent="0.2">
      <c r="A2119" s="142"/>
      <c r="B2119" s="132"/>
      <c r="C2119" s="144"/>
      <c r="D2119" s="145"/>
      <c r="E2119" s="133"/>
      <c r="F2119" s="133"/>
      <c r="H2119" s="133"/>
      <c r="J2119" s="128"/>
      <c r="M2119" s="120"/>
      <c r="N2119" s="149"/>
    </row>
    <row r="2120" spans="1:14" ht="9.9499999999999993" customHeight="1" x14ac:dyDescent="0.2">
      <c r="A2120" s="142"/>
      <c r="B2120" s="132"/>
      <c r="C2120" s="144"/>
      <c r="D2120" s="145"/>
      <c r="E2120" s="133"/>
      <c r="F2120" s="133"/>
      <c r="H2120" s="133"/>
      <c r="J2120" s="128"/>
      <c r="M2120" s="120"/>
      <c r="N2120" s="149"/>
    </row>
    <row r="2121" spans="1:14" ht="9.9499999999999993" customHeight="1" x14ac:dyDescent="0.2">
      <c r="A2121" s="142"/>
      <c r="B2121" s="132"/>
      <c r="C2121" s="144"/>
      <c r="D2121" s="145"/>
      <c r="E2121" s="133"/>
      <c r="F2121" s="133"/>
      <c r="H2121" s="133"/>
      <c r="J2121" s="128"/>
      <c r="M2121" s="120"/>
      <c r="N2121" s="149"/>
    </row>
    <row r="2122" spans="1:14" ht="9.9499999999999993" customHeight="1" x14ac:dyDescent="0.2">
      <c r="A2122" s="142"/>
      <c r="B2122" s="132"/>
      <c r="C2122" s="144"/>
      <c r="D2122" s="145"/>
      <c r="E2122" s="133"/>
      <c r="F2122" s="133"/>
      <c r="H2122" s="133"/>
      <c r="J2122" s="128"/>
      <c r="M2122" s="120"/>
      <c r="N2122" s="149"/>
    </row>
    <row r="2123" spans="1:14" ht="9.9499999999999993" customHeight="1" x14ac:dyDescent="0.2">
      <c r="A2123" s="142"/>
      <c r="B2123" s="132"/>
      <c r="C2123" s="144"/>
      <c r="D2123" s="145"/>
      <c r="E2123" s="133"/>
      <c r="F2123" s="133"/>
      <c r="H2123" s="133"/>
      <c r="J2123" s="128"/>
      <c r="M2123" s="120"/>
      <c r="N2123" s="149"/>
    </row>
    <row r="2124" spans="1:14" ht="9.9499999999999993" customHeight="1" x14ac:dyDescent="0.2">
      <c r="A2124" s="142"/>
      <c r="B2124" s="132"/>
      <c r="C2124" s="144"/>
      <c r="D2124" s="145"/>
      <c r="E2124" s="133"/>
      <c r="F2124" s="133"/>
      <c r="H2124" s="133"/>
      <c r="J2124" s="128"/>
      <c r="M2124" s="120"/>
      <c r="N2124" s="149"/>
    </row>
    <row r="2125" spans="1:14" ht="9.9499999999999993" customHeight="1" x14ac:dyDescent="0.2">
      <c r="A2125" s="142"/>
      <c r="B2125" s="132"/>
      <c r="C2125" s="144"/>
      <c r="D2125" s="145"/>
      <c r="E2125" s="133"/>
      <c r="F2125" s="133"/>
      <c r="H2125" s="133"/>
      <c r="J2125" s="128"/>
      <c r="M2125" s="120"/>
      <c r="N2125" s="149"/>
    </row>
    <row r="2126" spans="1:14" ht="9.9499999999999993" customHeight="1" x14ac:dyDescent="0.2">
      <c r="A2126" s="142"/>
      <c r="B2126" s="132"/>
      <c r="C2126" s="144"/>
      <c r="D2126" s="145"/>
      <c r="E2126" s="133"/>
      <c r="F2126" s="133"/>
      <c r="H2126" s="133"/>
      <c r="J2126" s="128"/>
      <c r="M2126" s="120"/>
      <c r="N2126" s="149"/>
    </row>
    <row r="2127" spans="1:14" ht="9.9499999999999993" customHeight="1" x14ac:dyDescent="0.2">
      <c r="A2127" s="142"/>
      <c r="B2127" s="132"/>
      <c r="C2127" s="144"/>
      <c r="D2127" s="145"/>
      <c r="E2127" s="133"/>
      <c r="F2127" s="133"/>
      <c r="H2127" s="133"/>
      <c r="J2127" s="128"/>
      <c r="M2127" s="120"/>
      <c r="N2127" s="149"/>
    </row>
    <row r="2128" spans="1:14" ht="9.9499999999999993" customHeight="1" x14ac:dyDescent="0.2">
      <c r="A2128" s="142"/>
      <c r="B2128" s="132"/>
      <c r="C2128" s="144"/>
      <c r="D2128" s="145"/>
      <c r="E2128" s="133"/>
      <c r="F2128" s="133"/>
      <c r="H2128" s="133"/>
      <c r="J2128" s="128"/>
      <c r="M2128" s="120"/>
      <c r="N2128" s="149"/>
    </row>
    <row r="2129" spans="1:14" ht="9.9499999999999993" customHeight="1" x14ac:dyDescent="0.2">
      <c r="A2129" s="142"/>
      <c r="B2129" s="132"/>
      <c r="C2129" s="144"/>
      <c r="D2129" s="145"/>
      <c r="E2129" s="133"/>
      <c r="F2129" s="133"/>
      <c r="H2129" s="133"/>
      <c r="J2129" s="128"/>
      <c r="M2129" s="120"/>
      <c r="N2129" s="149"/>
    </row>
    <row r="2130" spans="1:14" ht="9.9499999999999993" customHeight="1" x14ac:dyDescent="0.2">
      <c r="A2130" s="142"/>
      <c r="B2130" s="132"/>
      <c r="C2130" s="144"/>
      <c r="D2130" s="145"/>
      <c r="E2130" s="133"/>
      <c r="F2130" s="133"/>
      <c r="H2130" s="133"/>
      <c r="J2130" s="128"/>
      <c r="M2130" s="120"/>
      <c r="N2130" s="149"/>
    </row>
    <row r="2131" spans="1:14" ht="9.9499999999999993" customHeight="1" x14ac:dyDescent="0.2">
      <c r="A2131" s="142"/>
      <c r="B2131" s="132"/>
      <c r="C2131" s="144"/>
      <c r="D2131" s="145"/>
      <c r="E2131" s="133"/>
      <c r="F2131" s="133"/>
      <c r="H2131" s="133"/>
      <c r="J2131" s="128"/>
      <c r="M2131" s="120"/>
      <c r="N2131" s="149"/>
    </row>
    <row r="2132" spans="1:14" ht="9.9499999999999993" customHeight="1" x14ac:dyDescent="0.2">
      <c r="A2132" s="142"/>
      <c r="B2132" s="132"/>
      <c r="C2132" s="144"/>
      <c r="D2132" s="145"/>
      <c r="E2132" s="133"/>
      <c r="F2132" s="133"/>
      <c r="H2132" s="133"/>
      <c r="J2132" s="128"/>
      <c r="M2132" s="120"/>
      <c r="N2132" s="149"/>
    </row>
    <row r="2133" spans="1:14" ht="9.9499999999999993" customHeight="1" x14ac:dyDescent="0.2">
      <c r="A2133" s="142"/>
      <c r="B2133" s="132"/>
      <c r="C2133" s="144"/>
      <c r="D2133" s="145"/>
      <c r="E2133" s="133"/>
      <c r="F2133" s="133"/>
      <c r="H2133" s="133"/>
      <c r="J2133" s="128"/>
      <c r="M2133" s="120"/>
      <c r="N2133" s="149"/>
    </row>
    <row r="2134" spans="1:14" ht="9.9499999999999993" customHeight="1" x14ac:dyDescent="0.2">
      <c r="A2134" s="142"/>
      <c r="B2134" s="132"/>
      <c r="C2134" s="144"/>
      <c r="D2134" s="145"/>
      <c r="E2134" s="133"/>
      <c r="F2134" s="133"/>
      <c r="H2134" s="133"/>
      <c r="J2134" s="128"/>
      <c r="M2134" s="120"/>
      <c r="N2134" s="149"/>
    </row>
    <row r="2135" spans="1:14" ht="9.9499999999999993" customHeight="1" x14ac:dyDescent="0.2">
      <c r="A2135" s="142"/>
      <c r="B2135" s="132"/>
      <c r="C2135" s="144"/>
      <c r="D2135" s="145"/>
      <c r="E2135" s="133"/>
      <c r="F2135" s="133"/>
      <c r="H2135" s="133"/>
      <c r="J2135" s="128"/>
      <c r="M2135" s="120"/>
      <c r="N2135" s="149"/>
    </row>
    <row r="2136" spans="1:14" ht="9.9499999999999993" customHeight="1" x14ac:dyDescent="0.2">
      <c r="A2136" s="142"/>
      <c r="B2136" s="132"/>
      <c r="C2136" s="144"/>
      <c r="D2136" s="145"/>
      <c r="E2136" s="133"/>
      <c r="F2136" s="133"/>
      <c r="H2136" s="133"/>
      <c r="J2136" s="128"/>
      <c r="M2136" s="120"/>
      <c r="N2136" s="149"/>
    </row>
    <row r="2137" spans="1:14" ht="9.9499999999999993" customHeight="1" x14ac:dyDescent="0.2">
      <c r="A2137" s="142"/>
      <c r="B2137" s="132"/>
      <c r="C2137" s="144"/>
      <c r="D2137" s="145"/>
      <c r="E2137" s="133"/>
      <c r="F2137" s="133"/>
      <c r="H2137" s="133"/>
      <c r="J2137" s="128"/>
      <c r="M2137" s="120"/>
      <c r="N2137" s="149"/>
    </row>
    <row r="2138" spans="1:14" ht="9.9499999999999993" customHeight="1" x14ac:dyDescent="0.2">
      <c r="A2138" s="142"/>
      <c r="B2138" s="132"/>
      <c r="C2138" s="144"/>
      <c r="D2138" s="145"/>
      <c r="E2138" s="133"/>
      <c r="F2138" s="133"/>
      <c r="H2138" s="133"/>
      <c r="J2138" s="128"/>
      <c r="M2138" s="120"/>
      <c r="N2138" s="149"/>
    </row>
    <row r="2139" spans="1:14" ht="9.9499999999999993" customHeight="1" x14ac:dyDescent="0.2">
      <c r="A2139" s="142"/>
      <c r="B2139" s="132"/>
      <c r="C2139" s="144"/>
      <c r="D2139" s="145"/>
      <c r="E2139" s="133"/>
      <c r="F2139" s="133"/>
      <c r="H2139" s="133"/>
      <c r="J2139" s="128"/>
      <c r="M2139" s="120"/>
      <c r="N2139" s="149"/>
    </row>
    <row r="2140" spans="1:14" ht="9.9499999999999993" customHeight="1" x14ac:dyDescent="0.2">
      <c r="A2140" s="142"/>
      <c r="B2140" s="132"/>
      <c r="C2140" s="144"/>
      <c r="D2140" s="145"/>
      <c r="E2140" s="133"/>
      <c r="F2140" s="133"/>
      <c r="H2140" s="133"/>
      <c r="J2140" s="128"/>
      <c r="M2140" s="120"/>
      <c r="N2140" s="149"/>
    </row>
    <row r="2141" spans="1:14" ht="9.9499999999999993" customHeight="1" x14ac:dyDescent="0.2">
      <c r="A2141" s="142"/>
      <c r="B2141" s="132"/>
      <c r="C2141" s="144"/>
      <c r="D2141" s="145"/>
      <c r="E2141" s="133"/>
      <c r="F2141" s="133"/>
      <c r="H2141" s="133"/>
      <c r="J2141" s="128"/>
      <c r="M2141" s="120"/>
      <c r="N2141" s="149"/>
    </row>
    <row r="2142" spans="1:14" ht="9.9499999999999993" customHeight="1" x14ac:dyDescent="0.2">
      <c r="A2142" s="142"/>
      <c r="B2142" s="132"/>
      <c r="C2142" s="144"/>
      <c r="D2142" s="145"/>
      <c r="E2142" s="133"/>
      <c r="F2142" s="133"/>
      <c r="H2142" s="133"/>
      <c r="J2142" s="128"/>
      <c r="M2142" s="120"/>
      <c r="N2142" s="149"/>
    </row>
    <row r="2143" spans="1:14" ht="9.9499999999999993" customHeight="1" x14ac:dyDescent="0.2">
      <c r="A2143" s="142"/>
      <c r="B2143" s="132"/>
      <c r="C2143" s="144"/>
      <c r="D2143" s="145"/>
      <c r="E2143" s="133"/>
      <c r="F2143" s="133"/>
      <c r="H2143" s="133"/>
      <c r="J2143" s="128"/>
      <c r="M2143" s="120"/>
      <c r="N2143" s="149"/>
    </row>
    <row r="2144" spans="1:14" ht="9.9499999999999993" customHeight="1" x14ac:dyDescent="0.2">
      <c r="A2144" s="142"/>
      <c r="B2144" s="132"/>
      <c r="C2144" s="144"/>
      <c r="D2144" s="145"/>
      <c r="E2144" s="133"/>
      <c r="F2144" s="133"/>
      <c r="H2144" s="133"/>
      <c r="J2144" s="128"/>
    </row>
    <row r="2145" spans="1:10" ht="9.9499999999999993" customHeight="1" x14ac:dyDescent="0.2">
      <c r="A2145" s="142"/>
      <c r="B2145" s="132"/>
      <c r="C2145" s="144"/>
      <c r="D2145" s="145"/>
      <c r="E2145" s="133"/>
      <c r="F2145" s="133"/>
      <c r="H2145" s="133"/>
      <c r="J2145" s="128"/>
    </row>
    <row r="2146" spans="1:10" ht="9.9499999999999993" customHeight="1" x14ac:dyDescent="0.2">
      <c r="A2146" s="142"/>
      <c r="B2146" s="132"/>
      <c r="C2146" s="144"/>
      <c r="D2146" s="145"/>
      <c r="E2146" s="133"/>
      <c r="F2146" s="133"/>
      <c r="H2146" s="133"/>
      <c r="J2146" s="128"/>
    </row>
    <row r="2147" spans="1:10" ht="9.9499999999999993" customHeight="1" x14ac:dyDescent="0.2">
      <c r="A2147" s="142"/>
      <c r="B2147" s="132"/>
      <c r="C2147" s="144"/>
      <c r="D2147" s="145"/>
      <c r="E2147" s="133"/>
      <c r="F2147" s="133"/>
      <c r="H2147" s="133"/>
      <c r="J2147" s="128"/>
    </row>
    <row r="2148" spans="1:10" ht="9.9499999999999993" customHeight="1" x14ac:dyDescent="0.2">
      <c r="A2148" s="142"/>
      <c r="B2148" s="132"/>
      <c r="C2148" s="144"/>
      <c r="D2148" s="145"/>
      <c r="E2148" s="133"/>
      <c r="F2148" s="133"/>
      <c r="H2148" s="133"/>
      <c r="J2148" s="128"/>
    </row>
    <row r="2149" spans="1:10" ht="9.9499999999999993" customHeight="1" x14ac:dyDescent="0.2">
      <c r="A2149" s="142"/>
      <c r="B2149" s="132"/>
      <c r="C2149" s="144"/>
      <c r="D2149" s="145"/>
      <c r="E2149" s="133"/>
      <c r="F2149" s="133"/>
      <c r="H2149" s="133"/>
      <c r="J2149" s="128"/>
    </row>
    <row r="2150" spans="1:10" ht="9.9499999999999993" customHeight="1" x14ac:dyDescent="0.2">
      <c r="A2150" s="142"/>
      <c r="B2150" s="132"/>
      <c r="C2150" s="144"/>
      <c r="D2150" s="145"/>
      <c r="E2150" s="133"/>
      <c r="F2150" s="133"/>
      <c r="H2150" s="133"/>
      <c r="J2150" s="128"/>
    </row>
    <row r="2151" spans="1:10" ht="9.9499999999999993" customHeight="1" x14ac:dyDescent="0.2">
      <c r="A2151" s="142"/>
      <c r="B2151" s="132"/>
      <c r="C2151" s="144"/>
      <c r="D2151" s="145"/>
      <c r="E2151" s="133"/>
      <c r="F2151" s="133"/>
      <c r="H2151" s="133"/>
      <c r="J2151" s="128"/>
    </row>
    <row r="2152" spans="1:10" ht="9.9499999999999993" customHeight="1" x14ac:dyDescent="0.2">
      <c r="A2152" s="142"/>
      <c r="B2152" s="132"/>
      <c r="C2152" s="144"/>
      <c r="D2152" s="145"/>
      <c r="E2152" s="133"/>
      <c r="F2152" s="133"/>
      <c r="H2152" s="133"/>
      <c r="J2152" s="128"/>
    </row>
    <row r="2153" spans="1:10" ht="9.9499999999999993" customHeight="1" x14ac:dyDescent="0.2">
      <c r="A2153" s="142"/>
      <c r="B2153" s="132"/>
      <c r="C2153" s="144"/>
      <c r="D2153" s="145"/>
      <c r="E2153" s="133"/>
      <c r="F2153" s="133"/>
      <c r="H2153" s="133"/>
      <c r="J2153" s="128"/>
    </row>
    <row r="2154" spans="1:10" ht="9.9499999999999993" customHeight="1" x14ac:dyDescent="0.2">
      <c r="A2154" s="142"/>
      <c r="B2154" s="132"/>
      <c r="C2154" s="144"/>
      <c r="D2154" s="145"/>
      <c r="E2154" s="133"/>
      <c r="F2154" s="133"/>
      <c r="H2154" s="133"/>
      <c r="J2154" s="128"/>
    </row>
    <row r="2155" spans="1:10" ht="9.9499999999999993" customHeight="1" x14ac:dyDescent="0.2">
      <c r="A2155" s="142"/>
      <c r="B2155" s="132"/>
      <c r="C2155" s="144"/>
      <c r="D2155" s="145"/>
      <c r="E2155" s="133"/>
      <c r="F2155" s="133"/>
      <c r="H2155" s="133"/>
      <c r="J2155" s="128"/>
    </row>
    <row r="2156" spans="1:10" ht="9.9499999999999993" customHeight="1" x14ac:dyDescent="0.2">
      <c r="A2156" s="142"/>
      <c r="B2156" s="132"/>
      <c r="C2156" s="144"/>
      <c r="D2156" s="145"/>
      <c r="E2156" s="133"/>
      <c r="F2156" s="133"/>
      <c r="H2156" s="133"/>
      <c r="J2156" s="128"/>
    </row>
    <row r="2157" spans="1:10" ht="9.9499999999999993" customHeight="1" x14ac:dyDescent="0.2">
      <c r="A2157" s="142"/>
      <c r="B2157" s="132"/>
      <c r="C2157" s="144"/>
      <c r="D2157" s="145"/>
      <c r="E2157" s="133"/>
      <c r="F2157" s="133"/>
      <c r="H2157" s="133"/>
      <c r="J2157" s="128"/>
    </row>
    <row r="2158" spans="1:10" ht="9.9499999999999993" customHeight="1" x14ac:dyDescent="0.2">
      <c r="A2158" s="142"/>
      <c r="B2158" s="132"/>
      <c r="C2158" s="144"/>
      <c r="D2158" s="145"/>
      <c r="E2158" s="133"/>
      <c r="F2158" s="133"/>
      <c r="H2158" s="133"/>
      <c r="J2158" s="128"/>
    </row>
    <row r="2159" spans="1:10" ht="9.9499999999999993" customHeight="1" x14ac:dyDescent="0.2">
      <c r="A2159" s="142"/>
      <c r="B2159" s="132"/>
      <c r="C2159" s="144"/>
      <c r="D2159" s="145"/>
      <c r="E2159" s="133"/>
      <c r="F2159" s="133"/>
      <c r="H2159" s="133"/>
      <c r="J2159" s="128"/>
    </row>
    <row r="2160" spans="1:10" ht="9.9499999999999993" customHeight="1" x14ac:dyDescent="0.2">
      <c r="A2160" s="142"/>
      <c r="B2160" s="132"/>
      <c r="C2160" s="144"/>
      <c r="D2160" s="145"/>
      <c r="E2160" s="133"/>
      <c r="F2160" s="133"/>
      <c r="H2160" s="133"/>
      <c r="J2160" s="128"/>
    </row>
    <row r="2161" spans="1:10" ht="9.9499999999999993" customHeight="1" x14ac:dyDescent="0.2">
      <c r="A2161" s="142"/>
      <c r="B2161" s="132"/>
      <c r="C2161" s="144"/>
      <c r="D2161" s="145"/>
      <c r="E2161" s="133"/>
      <c r="F2161" s="133"/>
      <c r="H2161" s="133"/>
      <c r="J2161" s="128"/>
    </row>
    <row r="2162" spans="1:10" ht="9.9499999999999993" customHeight="1" x14ac:dyDescent="0.2">
      <c r="A2162" s="142"/>
      <c r="B2162" s="132"/>
      <c r="C2162" s="144"/>
      <c r="D2162" s="145"/>
      <c r="E2162" s="133"/>
      <c r="F2162" s="133"/>
      <c r="H2162" s="133"/>
      <c r="J2162" s="128"/>
    </row>
    <row r="2163" spans="1:10" ht="9.9499999999999993" customHeight="1" x14ac:dyDescent="0.2">
      <c r="A2163" s="142"/>
      <c r="B2163" s="132"/>
      <c r="C2163" s="144"/>
      <c r="D2163" s="145"/>
      <c r="E2163" s="133"/>
      <c r="F2163" s="133"/>
      <c r="H2163" s="133"/>
      <c r="J2163" s="128"/>
    </row>
    <row r="2164" spans="1:10" ht="9.9499999999999993" customHeight="1" x14ac:dyDescent="0.2">
      <c r="A2164" s="142"/>
      <c r="B2164" s="132"/>
      <c r="C2164" s="144"/>
      <c r="D2164" s="145"/>
      <c r="E2164" s="133"/>
      <c r="F2164" s="133"/>
      <c r="H2164" s="133"/>
      <c r="J2164" s="128"/>
    </row>
    <row r="2165" spans="1:10" ht="9.9499999999999993" customHeight="1" x14ac:dyDescent="0.2">
      <c r="A2165" s="142"/>
      <c r="B2165" s="132"/>
      <c r="C2165" s="144"/>
      <c r="D2165" s="145"/>
      <c r="E2165" s="133"/>
      <c r="F2165" s="133"/>
      <c r="H2165" s="133"/>
      <c r="J2165" s="128"/>
    </row>
    <row r="2166" spans="1:10" ht="9.9499999999999993" customHeight="1" x14ac:dyDescent="0.2">
      <c r="A2166" s="142"/>
      <c r="B2166" s="132"/>
      <c r="C2166" s="144"/>
      <c r="D2166" s="145"/>
      <c r="E2166" s="133"/>
      <c r="F2166" s="133"/>
      <c r="H2166" s="133"/>
      <c r="J2166" s="128"/>
    </row>
    <row r="2167" spans="1:10" ht="9.9499999999999993" customHeight="1" x14ac:dyDescent="0.2">
      <c r="A2167" s="142"/>
      <c r="B2167" s="132"/>
      <c r="C2167" s="144"/>
      <c r="D2167" s="145"/>
      <c r="E2167" s="133"/>
      <c r="F2167" s="133"/>
      <c r="H2167" s="133"/>
      <c r="J2167" s="128"/>
    </row>
    <row r="2168" spans="1:10" ht="9.9499999999999993" customHeight="1" x14ac:dyDescent="0.2">
      <c r="A2168" s="142"/>
      <c r="B2168" s="132"/>
      <c r="C2168" s="144"/>
      <c r="D2168" s="145"/>
      <c r="E2168" s="133"/>
      <c r="F2168" s="133"/>
      <c r="H2168" s="133"/>
      <c r="J2168" s="128"/>
    </row>
    <row r="2169" spans="1:10" ht="9.9499999999999993" customHeight="1" x14ac:dyDescent="0.2">
      <c r="A2169" s="142"/>
      <c r="B2169" s="132"/>
      <c r="C2169" s="144"/>
      <c r="D2169" s="145"/>
      <c r="E2169" s="133"/>
      <c r="F2169" s="133"/>
      <c r="H2169" s="133"/>
      <c r="J2169" s="128"/>
    </row>
    <row r="2170" spans="1:10" ht="9.9499999999999993" customHeight="1" x14ac:dyDescent="0.2">
      <c r="A2170" s="142"/>
      <c r="B2170" s="132"/>
      <c r="C2170" s="144"/>
      <c r="D2170" s="145"/>
      <c r="E2170" s="133"/>
      <c r="F2170" s="133"/>
      <c r="H2170" s="133"/>
      <c r="J2170" s="128"/>
    </row>
    <row r="2171" spans="1:10" ht="9.9499999999999993" customHeight="1" x14ac:dyDescent="0.2">
      <c r="A2171" s="142"/>
      <c r="B2171" s="132"/>
      <c r="C2171" s="144"/>
      <c r="D2171" s="145"/>
      <c r="E2171" s="133"/>
      <c r="F2171" s="133"/>
      <c r="H2171" s="133"/>
      <c r="J2171" s="128"/>
    </row>
    <row r="2172" spans="1:10" ht="9.9499999999999993" customHeight="1" x14ac:dyDescent="0.2">
      <c r="A2172" s="142"/>
      <c r="B2172" s="132"/>
      <c r="C2172" s="144"/>
      <c r="D2172" s="145"/>
      <c r="E2172" s="133"/>
      <c r="F2172" s="133"/>
      <c r="H2172" s="133"/>
      <c r="J2172" s="128"/>
    </row>
    <row r="2173" spans="1:10" ht="9.9499999999999993" customHeight="1" x14ac:dyDescent="0.2">
      <c r="A2173" s="142"/>
      <c r="B2173" s="132"/>
      <c r="C2173" s="144"/>
      <c r="D2173" s="145"/>
      <c r="E2173" s="133"/>
      <c r="F2173" s="133"/>
      <c r="H2173" s="133"/>
      <c r="J2173" s="128"/>
    </row>
    <row r="2174" spans="1:10" ht="9.9499999999999993" customHeight="1" x14ac:dyDescent="0.2">
      <c r="A2174" s="142"/>
      <c r="B2174" s="132"/>
      <c r="C2174" s="144"/>
      <c r="D2174" s="145"/>
      <c r="E2174" s="133"/>
      <c r="F2174" s="133"/>
      <c r="H2174" s="133"/>
      <c r="J2174" s="128"/>
    </row>
    <row r="2175" spans="1:10" ht="9.9499999999999993" customHeight="1" x14ac:dyDescent="0.2">
      <c r="A2175" s="142"/>
      <c r="B2175" s="132"/>
      <c r="C2175" s="144"/>
      <c r="D2175" s="145"/>
      <c r="E2175" s="133"/>
      <c r="F2175" s="133"/>
      <c r="H2175" s="133"/>
      <c r="J2175" s="128"/>
    </row>
    <row r="2176" spans="1:10" ht="9.9499999999999993" customHeight="1" x14ac:dyDescent="0.2">
      <c r="A2176" s="142"/>
      <c r="B2176" s="132"/>
      <c r="C2176" s="144"/>
      <c r="D2176" s="145"/>
      <c r="E2176" s="133"/>
      <c r="F2176" s="133"/>
      <c r="H2176" s="133"/>
      <c r="J2176" s="128"/>
    </row>
    <row r="2177" spans="1:10" ht="9.9499999999999993" customHeight="1" x14ac:dyDescent="0.2">
      <c r="A2177" s="142"/>
      <c r="B2177" s="132"/>
      <c r="C2177" s="144"/>
      <c r="D2177" s="145"/>
      <c r="E2177" s="133"/>
      <c r="F2177" s="133"/>
      <c r="H2177" s="133"/>
      <c r="J2177" s="128"/>
    </row>
    <row r="2178" spans="1:10" ht="9.9499999999999993" customHeight="1" x14ac:dyDescent="0.2">
      <c r="A2178" s="142"/>
      <c r="B2178" s="132"/>
      <c r="C2178" s="144"/>
      <c r="D2178" s="145"/>
      <c r="E2178" s="133"/>
      <c r="F2178" s="133"/>
      <c r="H2178" s="133"/>
      <c r="J2178" s="128"/>
    </row>
    <row r="2179" spans="1:10" ht="9.9499999999999993" customHeight="1" x14ac:dyDescent="0.2">
      <c r="A2179" s="142"/>
      <c r="B2179" s="132"/>
      <c r="C2179" s="144"/>
      <c r="D2179" s="145"/>
      <c r="E2179" s="133"/>
      <c r="F2179" s="133"/>
      <c r="H2179" s="133"/>
      <c r="J2179" s="128"/>
    </row>
    <row r="2180" spans="1:10" ht="9.9499999999999993" customHeight="1" x14ac:dyDescent="0.2">
      <c r="A2180" s="142"/>
      <c r="B2180" s="132"/>
      <c r="C2180" s="144"/>
      <c r="D2180" s="145"/>
      <c r="E2180" s="133"/>
      <c r="F2180" s="133"/>
      <c r="H2180" s="133"/>
      <c r="J2180" s="128"/>
    </row>
    <row r="2181" spans="1:10" ht="9.9499999999999993" customHeight="1" x14ac:dyDescent="0.2">
      <c r="A2181" s="142"/>
      <c r="B2181" s="132"/>
      <c r="C2181" s="144"/>
      <c r="D2181" s="145"/>
      <c r="E2181" s="133"/>
      <c r="F2181" s="133"/>
      <c r="H2181" s="133"/>
      <c r="J2181" s="128"/>
    </row>
    <row r="2182" spans="1:10" ht="9.9499999999999993" customHeight="1" x14ac:dyDescent="0.2">
      <c r="A2182" s="142"/>
      <c r="B2182" s="132"/>
      <c r="C2182" s="144"/>
      <c r="D2182" s="145"/>
      <c r="E2182" s="133"/>
      <c r="F2182" s="133"/>
      <c r="H2182" s="133"/>
      <c r="J2182" s="128"/>
    </row>
    <row r="2183" spans="1:10" ht="9.9499999999999993" customHeight="1" x14ac:dyDescent="0.2">
      <c r="A2183" s="142"/>
      <c r="B2183" s="132"/>
      <c r="C2183" s="144"/>
      <c r="D2183" s="145"/>
      <c r="E2183" s="133"/>
      <c r="F2183" s="133"/>
      <c r="H2183" s="133"/>
      <c r="J2183" s="128"/>
    </row>
    <row r="2184" spans="1:10" ht="9.9499999999999993" customHeight="1" x14ac:dyDescent="0.2">
      <c r="A2184" s="142"/>
      <c r="B2184" s="132"/>
      <c r="C2184" s="144"/>
      <c r="D2184" s="145"/>
      <c r="E2184" s="133"/>
      <c r="F2184" s="133"/>
      <c r="H2184" s="133"/>
      <c r="J2184" s="128"/>
    </row>
    <row r="2185" spans="1:10" ht="9.9499999999999993" customHeight="1" x14ac:dyDescent="0.2">
      <c r="A2185" s="142"/>
      <c r="B2185" s="132"/>
      <c r="C2185" s="144"/>
      <c r="D2185" s="145"/>
      <c r="E2185" s="133"/>
      <c r="F2185" s="133"/>
      <c r="H2185" s="133"/>
      <c r="J2185" s="128"/>
    </row>
    <row r="2186" spans="1:10" ht="9.9499999999999993" customHeight="1" x14ac:dyDescent="0.2">
      <c r="A2186" s="142"/>
      <c r="B2186" s="132"/>
      <c r="C2186" s="144"/>
      <c r="D2186" s="145"/>
      <c r="E2186" s="133"/>
      <c r="F2186" s="133"/>
      <c r="H2186" s="133"/>
      <c r="J2186" s="128"/>
    </row>
    <row r="2187" spans="1:10" ht="9.9499999999999993" customHeight="1" x14ac:dyDescent="0.2">
      <c r="A2187" s="142"/>
      <c r="B2187" s="132"/>
      <c r="C2187" s="144"/>
      <c r="D2187" s="145"/>
      <c r="E2187" s="133"/>
      <c r="F2187" s="133"/>
      <c r="H2187" s="133"/>
      <c r="J2187" s="128"/>
    </row>
    <row r="2188" spans="1:10" ht="9.9499999999999993" customHeight="1" x14ac:dyDescent="0.2">
      <c r="A2188" s="142"/>
      <c r="B2188" s="132"/>
      <c r="C2188" s="144"/>
      <c r="D2188" s="145"/>
      <c r="E2188" s="133"/>
      <c r="F2188" s="133"/>
      <c r="H2188" s="133"/>
      <c r="J2188" s="128"/>
    </row>
    <row r="2189" spans="1:10" ht="9.9499999999999993" customHeight="1" x14ac:dyDescent="0.2">
      <c r="A2189" s="142"/>
      <c r="B2189" s="132"/>
      <c r="C2189" s="144"/>
      <c r="D2189" s="145"/>
      <c r="E2189" s="133"/>
      <c r="F2189" s="133"/>
      <c r="H2189" s="133"/>
      <c r="J2189" s="128"/>
    </row>
    <row r="2190" spans="1:10" ht="9.9499999999999993" customHeight="1" x14ac:dyDescent="0.2">
      <c r="A2190" s="142"/>
      <c r="B2190" s="132"/>
      <c r="C2190" s="144"/>
      <c r="D2190" s="145"/>
      <c r="E2190" s="133"/>
      <c r="F2190" s="133"/>
      <c r="H2190" s="133"/>
      <c r="J2190" s="128"/>
    </row>
    <row r="2191" spans="1:10" ht="9.9499999999999993" customHeight="1" x14ac:dyDescent="0.2">
      <c r="A2191" s="142"/>
      <c r="B2191" s="132"/>
      <c r="C2191" s="144"/>
      <c r="D2191" s="145"/>
      <c r="E2191" s="133"/>
      <c r="F2191" s="133"/>
      <c r="H2191" s="133"/>
      <c r="J2191" s="128"/>
    </row>
    <row r="2192" spans="1:10" ht="9.9499999999999993" customHeight="1" x14ac:dyDescent="0.2">
      <c r="A2192" s="142"/>
      <c r="B2192" s="132"/>
      <c r="C2192" s="144"/>
      <c r="D2192" s="145"/>
      <c r="E2192" s="133"/>
      <c r="F2192" s="133"/>
      <c r="H2192" s="133"/>
      <c r="J2192" s="128"/>
    </row>
    <row r="2193" spans="1:10" ht="9.9499999999999993" customHeight="1" x14ac:dyDescent="0.2">
      <c r="A2193" s="142"/>
      <c r="B2193" s="132"/>
      <c r="C2193" s="144"/>
      <c r="D2193" s="145"/>
      <c r="E2193" s="133"/>
      <c r="F2193" s="133"/>
      <c r="H2193" s="133"/>
      <c r="J2193" s="128"/>
    </row>
    <row r="2194" spans="1:10" ht="9.9499999999999993" customHeight="1" x14ac:dyDescent="0.2">
      <c r="A2194" s="142"/>
      <c r="B2194" s="132"/>
      <c r="C2194" s="144"/>
      <c r="D2194" s="145"/>
      <c r="E2194" s="133"/>
      <c r="F2194" s="133"/>
      <c r="H2194" s="133"/>
      <c r="J2194" s="128"/>
    </row>
    <row r="2195" spans="1:10" ht="9.9499999999999993" customHeight="1" x14ac:dyDescent="0.2">
      <c r="A2195" s="142"/>
      <c r="B2195" s="132"/>
      <c r="C2195" s="144"/>
      <c r="D2195" s="145"/>
      <c r="E2195" s="133"/>
      <c r="F2195" s="133"/>
      <c r="H2195" s="133"/>
      <c r="J2195" s="128"/>
    </row>
    <row r="2196" spans="1:10" ht="9.9499999999999993" customHeight="1" x14ac:dyDescent="0.2">
      <c r="A2196" s="142"/>
      <c r="B2196" s="132"/>
      <c r="C2196" s="144"/>
      <c r="D2196" s="145"/>
      <c r="E2196" s="133"/>
      <c r="F2196" s="133"/>
      <c r="H2196" s="133"/>
      <c r="J2196" s="128"/>
    </row>
    <row r="2197" spans="1:10" ht="9.9499999999999993" customHeight="1" x14ac:dyDescent="0.2">
      <c r="A2197" s="142"/>
      <c r="B2197" s="132"/>
      <c r="C2197" s="144"/>
      <c r="D2197" s="145"/>
      <c r="E2197" s="133"/>
      <c r="F2197" s="133"/>
      <c r="H2197" s="133"/>
      <c r="J2197" s="128"/>
    </row>
    <row r="2198" spans="1:10" ht="9.9499999999999993" customHeight="1" x14ac:dyDescent="0.2">
      <c r="A2198" s="142"/>
      <c r="B2198" s="132"/>
      <c r="C2198" s="144"/>
      <c r="D2198" s="145"/>
      <c r="E2198" s="133"/>
      <c r="F2198" s="133"/>
      <c r="H2198" s="133"/>
      <c r="J2198" s="128"/>
    </row>
    <row r="2199" spans="1:10" ht="9.9499999999999993" customHeight="1" x14ac:dyDescent="0.2">
      <c r="A2199" s="142"/>
      <c r="B2199" s="132"/>
      <c r="C2199" s="144"/>
      <c r="D2199" s="145"/>
      <c r="E2199" s="133"/>
      <c r="F2199" s="133"/>
      <c r="H2199" s="133"/>
      <c r="J2199" s="128"/>
    </row>
    <row r="2200" spans="1:10" ht="9.9499999999999993" customHeight="1" x14ac:dyDescent="0.2">
      <c r="A2200" s="142"/>
      <c r="B2200" s="132"/>
      <c r="C2200" s="144"/>
      <c r="D2200" s="145"/>
      <c r="E2200" s="133"/>
      <c r="F2200" s="133"/>
      <c r="H2200" s="133"/>
      <c r="J2200" s="128"/>
    </row>
    <row r="2201" spans="1:10" ht="9.9499999999999993" customHeight="1" x14ac:dyDescent="0.2">
      <c r="A2201" s="142"/>
      <c r="B2201" s="132"/>
      <c r="C2201" s="144"/>
      <c r="D2201" s="145"/>
      <c r="E2201" s="133"/>
      <c r="F2201" s="133"/>
      <c r="H2201" s="133"/>
      <c r="J2201" s="128"/>
    </row>
    <row r="2202" spans="1:10" ht="9.9499999999999993" customHeight="1" x14ac:dyDescent="0.2">
      <c r="A2202" s="142"/>
      <c r="B2202" s="132"/>
      <c r="C2202" s="144"/>
      <c r="D2202" s="145"/>
      <c r="E2202" s="133"/>
      <c r="F2202" s="133"/>
      <c r="H2202" s="133"/>
      <c r="J2202" s="128"/>
    </row>
    <row r="2203" spans="1:10" ht="9.9499999999999993" customHeight="1" x14ac:dyDescent="0.2">
      <c r="A2203" s="142"/>
      <c r="B2203" s="132"/>
      <c r="C2203" s="144"/>
      <c r="D2203" s="145"/>
      <c r="E2203" s="133"/>
      <c r="F2203" s="133"/>
      <c r="H2203" s="133"/>
      <c r="J2203" s="128"/>
    </row>
    <row r="2204" spans="1:10" ht="9.9499999999999993" customHeight="1" x14ac:dyDescent="0.2">
      <c r="A2204" s="142"/>
      <c r="B2204" s="132"/>
      <c r="C2204" s="144"/>
      <c r="D2204" s="145"/>
      <c r="E2204" s="133"/>
      <c r="F2204" s="133"/>
      <c r="H2204" s="133"/>
      <c r="J2204" s="128"/>
    </row>
    <row r="2205" spans="1:10" ht="9.9499999999999993" customHeight="1" x14ac:dyDescent="0.2">
      <c r="A2205" s="142"/>
      <c r="B2205" s="132"/>
      <c r="C2205" s="144"/>
      <c r="D2205" s="145"/>
      <c r="E2205" s="133"/>
      <c r="F2205" s="133"/>
      <c r="H2205" s="133"/>
      <c r="J2205" s="128"/>
    </row>
    <row r="2206" spans="1:10" ht="9.9499999999999993" customHeight="1" x14ac:dyDescent="0.2">
      <c r="A2206" s="142"/>
      <c r="B2206" s="132"/>
      <c r="C2206" s="144"/>
      <c r="D2206" s="145"/>
      <c r="E2206" s="133"/>
      <c r="F2206" s="133"/>
      <c r="H2206" s="133"/>
      <c r="J2206" s="128"/>
    </row>
    <row r="2207" spans="1:10" ht="9.9499999999999993" customHeight="1" x14ac:dyDescent="0.2">
      <c r="A2207" s="142"/>
      <c r="B2207" s="132"/>
      <c r="C2207" s="144"/>
      <c r="D2207" s="145"/>
      <c r="E2207" s="133"/>
      <c r="F2207" s="133"/>
      <c r="H2207" s="133"/>
      <c r="J2207" s="128"/>
    </row>
    <row r="2208" spans="1:10" ht="9.9499999999999993" customHeight="1" x14ac:dyDescent="0.2">
      <c r="A2208" s="142"/>
      <c r="B2208" s="132"/>
      <c r="C2208" s="144"/>
      <c r="D2208" s="145"/>
      <c r="E2208" s="133"/>
      <c r="F2208" s="133"/>
      <c r="H2208" s="133"/>
      <c r="J2208" s="128"/>
    </row>
    <row r="2209" spans="1:10" ht="9.9499999999999993" customHeight="1" x14ac:dyDescent="0.2">
      <c r="A2209" s="142"/>
      <c r="B2209" s="132"/>
      <c r="C2209" s="144"/>
      <c r="D2209" s="145"/>
      <c r="E2209" s="133"/>
      <c r="F2209" s="133"/>
      <c r="H2209" s="133"/>
      <c r="J2209" s="128"/>
    </row>
    <row r="2210" spans="1:10" ht="9.9499999999999993" customHeight="1" x14ac:dyDescent="0.2">
      <c r="A2210" s="142"/>
      <c r="B2210" s="132"/>
      <c r="C2210" s="144"/>
      <c r="D2210" s="145"/>
      <c r="E2210" s="133"/>
      <c r="F2210" s="133"/>
      <c r="H2210" s="133"/>
      <c r="J2210" s="128"/>
    </row>
    <row r="2211" spans="1:10" ht="9.9499999999999993" customHeight="1" x14ac:dyDescent="0.2">
      <c r="A2211" s="142"/>
      <c r="B2211" s="132"/>
      <c r="C2211" s="144"/>
      <c r="D2211" s="145"/>
      <c r="E2211" s="133"/>
      <c r="F2211" s="133"/>
      <c r="H2211" s="133"/>
      <c r="J2211" s="128"/>
    </row>
    <row r="2212" spans="1:10" ht="9.9499999999999993" customHeight="1" x14ac:dyDescent="0.2">
      <c r="A2212" s="142"/>
      <c r="B2212" s="132"/>
      <c r="C2212" s="144"/>
      <c r="D2212" s="145"/>
      <c r="E2212" s="133"/>
      <c r="F2212" s="133"/>
      <c r="H2212" s="133"/>
      <c r="J2212" s="128"/>
    </row>
    <row r="2213" spans="1:10" ht="9.9499999999999993" customHeight="1" x14ac:dyDescent="0.2">
      <c r="A2213" s="142"/>
      <c r="B2213" s="132"/>
      <c r="C2213" s="144"/>
      <c r="D2213" s="145"/>
      <c r="E2213" s="133"/>
      <c r="F2213" s="133"/>
      <c r="H2213" s="133"/>
      <c r="J2213" s="128"/>
    </row>
    <row r="2214" spans="1:10" ht="9.9499999999999993" customHeight="1" x14ac:dyDescent="0.2">
      <c r="A2214" s="142"/>
      <c r="B2214" s="132"/>
      <c r="C2214" s="144"/>
      <c r="D2214" s="145"/>
      <c r="E2214" s="133"/>
      <c r="F2214" s="133"/>
      <c r="H2214" s="133"/>
      <c r="J2214" s="128"/>
    </row>
    <row r="2215" spans="1:10" ht="9.9499999999999993" customHeight="1" x14ac:dyDescent="0.2">
      <c r="A2215" s="142"/>
      <c r="B2215" s="132"/>
      <c r="C2215" s="144"/>
      <c r="D2215" s="145"/>
      <c r="E2215" s="133"/>
      <c r="F2215" s="133"/>
      <c r="H2215" s="133"/>
      <c r="J2215" s="128"/>
    </row>
    <row r="2216" spans="1:10" ht="9.9499999999999993" customHeight="1" x14ac:dyDescent="0.2">
      <c r="A2216" s="142"/>
      <c r="B2216" s="132"/>
      <c r="C2216" s="144"/>
      <c r="D2216" s="145"/>
      <c r="E2216" s="133"/>
      <c r="F2216" s="133"/>
      <c r="H2216" s="133"/>
      <c r="J2216" s="128"/>
    </row>
    <row r="2217" spans="1:10" ht="9.9499999999999993" customHeight="1" x14ac:dyDescent="0.2">
      <c r="A2217" s="142"/>
      <c r="B2217" s="132"/>
      <c r="C2217" s="144"/>
      <c r="D2217" s="145"/>
      <c r="E2217" s="133"/>
      <c r="F2217" s="133"/>
      <c r="H2217" s="133"/>
      <c r="J2217" s="128"/>
    </row>
    <row r="2218" spans="1:10" ht="9.9499999999999993" customHeight="1" x14ac:dyDescent="0.2">
      <c r="A2218" s="142"/>
      <c r="B2218" s="132"/>
      <c r="C2218" s="144"/>
      <c r="D2218" s="145"/>
      <c r="E2218" s="133"/>
      <c r="F2218" s="133"/>
      <c r="H2218" s="133"/>
      <c r="J2218" s="128"/>
    </row>
    <row r="2219" spans="1:10" ht="9.9499999999999993" customHeight="1" x14ac:dyDescent="0.2">
      <c r="A2219" s="142"/>
      <c r="B2219" s="132"/>
      <c r="C2219" s="144"/>
      <c r="D2219" s="145"/>
      <c r="E2219" s="133"/>
      <c r="F2219" s="133"/>
      <c r="H2219" s="133"/>
      <c r="J2219" s="128"/>
    </row>
    <row r="2220" spans="1:10" ht="9.9499999999999993" customHeight="1" x14ac:dyDescent="0.2">
      <c r="A2220" s="142"/>
      <c r="B2220" s="132"/>
      <c r="C2220" s="144"/>
      <c r="D2220" s="145"/>
      <c r="E2220" s="133"/>
      <c r="F2220" s="133"/>
      <c r="H2220" s="133"/>
      <c r="J2220" s="128"/>
    </row>
    <row r="2221" spans="1:10" ht="9.9499999999999993" customHeight="1" x14ac:dyDescent="0.2">
      <c r="A2221" s="142"/>
      <c r="B2221" s="132"/>
      <c r="C2221" s="144"/>
      <c r="D2221" s="145"/>
      <c r="E2221" s="133"/>
      <c r="F2221" s="133"/>
      <c r="H2221" s="133"/>
      <c r="J2221" s="128"/>
    </row>
    <row r="2222" spans="1:10" ht="9.9499999999999993" customHeight="1" x14ac:dyDescent="0.2">
      <c r="A2222" s="142"/>
      <c r="B2222" s="132"/>
      <c r="C2222" s="144"/>
      <c r="D2222" s="145"/>
      <c r="E2222" s="133"/>
      <c r="F2222" s="133"/>
      <c r="H2222" s="133"/>
      <c r="J2222" s="128"/>
    </row>
    <row r="2223" spans="1:10" ht="9.9499999999999993" customHeight="1" x14ac:dyDescent="0.2">
      <c r="A2223" s="142"/>
      <c r="B2223" s="132"/>
      <c r="C2223" s="144"/>
      <c r="D2223" s="145"/>
      <c r="E2223" s="133"/>
      <c r="F2223" s="133"/>
      <c r="H2223" s="133"/>
      <c r="J2223" s="128"/>
    </row>
    <row r="2224" spans="1:10" ht="9.9499999999999993" customHeight="1" x14ac:dyDescent="0.2">
      <c r="A2224" s="142"/>
      <c r="B2224" s="132"/>
      <c r="C2224" s="144"/>
      <c r="D2224" s="145"/>
      <c r="E2224" s="133"/>
      <c r="F2224" s="133"/>
      <c r="H2224" s="133"/>
      <c r="J2224" s="128"/>
    </row>
    <row r="2225" spans="1:10" ht="9.9499999999999993" customHeight="1" x14ac:dyDescent="0.2">
      <c r="A2225" s="142"/>
      <c r="B2225" s="132"/>
      <c r="C2225" s="144"/>
      <c r="D2225" s="145"/>
      <c r="E2225" s="133"/>
      <c r="F2225" s="133"/>
      <c r="H2225" s="133"/>
      <c r="J2225" s="128"/>
    </row>
    <row r="2226" spans="1:10" ht="9.9499999999999993" customHeight="1" x14ac:dyDescent="0.2">
      <c r="A2226" s="142"/>
      <c r="B2226" s="132"/>
      <c r="C2226" s="144"/>
      <c r="D2226" s="145"/>
      <c r="E2226" s="133"/>
      <c r="F2226" s="133"/>
      <c r="H2226" s="133"/>
      <c r="J2226" s="128"/>
    </row>
    <row r="2227" spans="1:10" ht="9.9499999999999993" customHeight="1" x14ac:dyDescent="0.2">
      <c r="A2227" s="142"/>
      <c r="B2227" s="132"/>
      <c r="C2227" s="144"/>
      <c r="D2227" s="145"/>
      <c r="E2227" s="133"/>
      <c r="F2227" s="133"/>
      <c r="H2227" s="133"/>
      <c r="J2227" s="128"/>
    </row>
    <row r="2228" spans="1:10" ht="9.9499999999999993" customHeight="1" x14ac:dyDescent="0.2">
      <c r="A2228" s="142"/>
      <c r="B2228" s="132"/>
      <c r="C2228" s="144"/>
      <c r="D2228" s="145"/>
      <c r="E2228" s="133"/>
      <c r="F2228" s="133"/>
      <c r="H2228" s="133"/>
      <c r="J2228" s="128"/>
    </row>
    <row r="2229" spans="1:10" ht="9.9499999999999993" customHeight="1" x14ac:dyDescent="0.2">
      <c r="A2229" s="142"/>
      <c r="B2229" s="132"/>
      <c r="C2229" s="144"/>
      <c r="D2229" s="145"/>
      <c r="E2229" s="133"/>
      <c r="F2229" s="133"/>
      <c r="H2229" s="133"/>
      <c r="J2229" s="128"/>
    </row>
    <row r="2230" spans="1:10" ht="9.9499999999999993" customHeight="1" x14ac:dyDescent="0.2">
      <c r="A2230" s="142"/>
      <c r="B2230" s="132"/>
      <c r="C2230" s="144"/>
      <c r="D2230" s="145"/>
      <c r="E2230" s="133"/>
      <c r="F2230" s="133"/>
      <c r="H2230" s="133"/>
      <c r="J2230" s="128"/>
    </row>
    <row r="2231" spans="1:10" ht="9.9499999999999993" customHeight="1" x14ac:dyDescent="0.2">
      <c r="A2231" s="142"/>
      <c r="B2231" s="132"/>
      <c r="C2231" s="144"/>
      <c r="D2231" s="145"/>
      <c r="E2231" s="133"/>
      <c r="F2231" s="133"/>
      <c r="H2231" s="133"/>
      <c r="J2231" s="128"/>
    </row>
    <row r="2232" spans="1:10" ht="9.9499999999999993" customHeight="1" x14ac:dyDescent="0.2">
      <c r="A2232" s="142"/>
      <c r="B2232" s="132"/>
      <c r="C2232" s="144"/>
      <c r="D2232" s="145"/>
      <c r="E2232" s="133"/>
      <c r="F2232" s="133"/>
      <c r="H2232" s="133"/>
      <c r="J2232" s="128"/>
    </row>
    <row r="2233" spans="1:10" ht="9.9499999999999993" customHeight="1" x14ac:dyDescent="0.2">
      <c r="A2233" s="142"/>
      <c r="B2233" s="132"/>
      <c r="C2233" s="144"/>
      <c r="D2233" s="145"/>
      <c r="E2233" s="133"/>
      <c r="F2233" s="133"/>
      <c r="H2233" s="133"/>
      <c r="J2233" s="128"/>
    </row>
    <row r="2234" spans="1:10" ht="9.9499999999999993" customHeight="1" x14ac:dyDescent="0.2">
      <c r="A2234" s="142"/>
      <c r="B2234" s="132"/>
      <c r="C2234" s="144"/>
      <c r="D2234" s="145"/>
      <c r="E2234" s="133"/>
      <c r="F2234" s="133"/>
      <c r="H2234" s="133"/>
      <c r="J2234" s="128"/>
    </row>
    <row r="2235" spans="1:10" ht="9.9499999999999993" customHeight="1" x14ac:dyDescent="0.2">
      <c r="A2235" s="142"/>
      <c r="B2235" s="132"/>
      <c r="C2235" s="144"/>
      <c r="D2235" s="145"/>
      <c r="E2235" s="133"/>
      <c r="F2235" s="133"/>
      <c r="H2235" s="133"/>
      <c r="J2235" s="128"/>
    </row>
    <row r="2236" spans="1:10" ht="9.9499999999999993" customHeight="1" x14ac:dyDescent="0.2">
      <c r="A2236" s="142"/>
      <c r="B2236" s="132"/>
      <c r="C2236" s="144"/>
      <c r="D2236" s="145"/>
      <c r="E2236" s="133"/>
      <c r="F2236" s="133"/>
      <c r="H2236" s="133"/>
      <c r="J2236" s="128"/>
    </row>
    <row r="2237" spans="1:10" ht="9.9499999999999993" customHeight="1" x14ac:dyDescent="0.2">
      <c r="A2237" s="142"/>
      <c r="B2237" s="132"/>
      <c r="C2237" s="144"/>
      <c r="D2237" s="145"/>
      <c r="E2237" s="133"/>
      <c r="F2237" s="133"/>
      <c r="H2237" s="133"/>
      <c r="J2237" s="128"/>
    </row>
    <row r="2238" spans="1:10" ht="9.9499999999999993" customHeight="1" x14ac:dyDescent="0.2">
      <c r="A2238" s="142"/>
      <c r="B2238" s="132"/>
      <c r="C2238" s="144"/>
      <c r="D2238" s="145"/>
      <c r="E2238" s="133"/>
      <c r="F2238" s="133"/>
      <c r="H2238" s="133"/>
      <c r="J2238" s="128"/>
    </row>
    <row r="2239" spans="1:10" ht="9.9499999999999993" customHeight="1" x14ac:dyDescent="0.2">
      <c r="A2239" s="142"/>
      <c r="B2239" s="132"/>
      <c r="C2239" s="144"/>
      <c r="D2239" s="145"/>
      <c r="E2239" s="133"/>
      <c r="F2239" s="133"/>
      <c r="H2239" s="133"/>
      <c r="J2239" s="128"/>
    </row>
    <row r="2240" spans="1:10" ht="9.9499999999999993" customHeight="1" x14ac:dyDescent="0.2">
      <c r="A2240" s="142"/>
      <c r="B2240" s="132"/>
      <c r="C2240" s="144"/>
      <c r="D2240" s="145"/>
      <c r="E2240" s="133"/>
      <c r="F2240" s="133"/>
      <c r="H2240" s="133"/>
      <c r="J2240" s="128"/>
    </row>
    <row r="2241" spans="1:10" ht="9.9499999999999993" customHeight="1" x14ac:dyDescent="0.2">
      <c r="A2241" s="142"/>
      <c r="B2241" s="132"/>
      <c r="C2241" s="144"/>
      <c r="D2241" s="145"/>
      <c r="E2241" s="133"/>
      <c r="F2241" s="133"/>
      <c r="H2241" s="133"/>
      <c r="J2241" s="128"/>
    </row>
    <row r="2242" spans="1:10" ht="9.9499999999999993" customHeight="1" x14ac:dyDescent="0.2">
      <c r="A2242" s="142"/>
      <c r="B2242" s="132"/>
      <c r="C2242" s="144"/>
      <c r="D2242" s="145"/>
      <c r="E2242" s="133"/>
      <c r="F2242" s="133"/>
      <c r="H2242" s="133"/>
      <c r="J2242" s="128"/>
    </row>
    <row r="2243" spans="1:10" ht="9.9499999999999993" customHeight="1" x14ac:dyDescent="0.2">
      <c r="A2243" s="142"/>
      <c r="B2243" s="132"/>
      <c r="C2243" s="144"/>
      <c r="D2243" s="145"/>
      <c r="E2243" s="133"/>
      <c r="F2243" s="133"/>
      <c r="H2243" s="133"/>
      <c r="J2243" s="128"/>
    </row>
    <row r="2244" spans="1:10" ht="9.9499999999999993" customHeight="1" x14ac:dyDescent="0.2">
      <c r="A2244" s="142"/>
      <c r="B2244" s="132"/>
      <c r="C2244" s="144"/>
      <c r="D2244" s="145"/>
      <c r="E2244" s="133"/>
      <c r="F2244" s="133"/>
      <c r="H2244" s="133"/>
      <c r="J2244" s="128"/>
    </row>
    <row r="2245" spans="1:10" ht="9.9499999999999993" customHeight="1" x14ac:dyDescent="0.2">
      <c r="A2245" s="142"/>
      <c r="B2245" s="132"/>
      <c r="C2245" s="144"/>
      <c r="D2245" s="145"/>
      <c r="E2245" s="133"/>
      <c r="F2245" s="133"/>
      <c r="H2245" s="133"/>
      <c r="J2245" s="128"/>
    </row>
    <row r="2246" spans="1:10" ht="9.9499999999999993" customHeight="1" x14ac:dyDescent="0.2">
      <c r="A2246" s="142"/>
      <c r="B2246" s="132"/>
      <c r="C2246" s="144"/>
      <c r="D2246" s="145"/>
      <c r="E2246" s="133"/>
      <c r="F2246" s="133"/>
      <c r="H2246" s="133"/>
      <c r="J2246" s="128"/>
    </row>
    <row r="2247" spans="1:10" ht="9.9499999999999993" customHeight="1" x14ac:dyDescent="0.2">
      <c r="A2247" s="142"/>
      <c r="B2247" s="132"/>
      <c r="C2247" s="144"/>
      <c r="D2247" s="145"/>
      <c r="E2247" s="133"/>
      <c r="F2247" s="133"/>
      <c r="H2247" s="133"/>
      <c r="J2247" s="128"/>
    </row>
    <row r="2248" spans="1:10" ht="9.9499999999999993" customHeight="1" x14ac:dyDescent="0.2">
      <c r="A2248" s="142"/>
      <c r="B2248" s="132"/>
      <c r="C2248" s="144"/>
      <c r="D2248" s="145"/>
      <c r="E2248" s="133"/>
      <c r="F2248" s="133"/>
      <c r="H2248" s="133"/>
      <c r="J2248" s="128"/>
    </row>
    <row r="2249" spans="1:10" ht="9.9499999999999993" customHeight="1" x14ac:dyDescent="0.2">
      <c r="A2249" s="142"/>
      <c r="B2249" s="132"/>
      <c r="C2249" s="144"/>
      <c r="D2249" s="145"/>
      <c r="E2249" s="133"/>
      <c r="F2249" s="133"/>
      <c r="H2249" s="133"/>
      <c r="J2249" s="128"/>
    </row>
    <row r="2250" spans="1:10" ht="9.9499999999999993" customHeight="1" x14ac:dyDescent="0.2">
      <c r="A2250" s="142"/>
      <c r="B2250" s="132"/>
      <c r="C2250" s="144"/>
      <c r="D2250" s="145"/>
      <c r="E2250" s="133"/>
      <c r="F2250" s="133"/>
      <c r="H2250" s="133"/>
      <c r="J2250" s="128"/>
    </row>
    <row r="2251" spans="1:10" ht="9.9499999999999993" customHeight="1" x14ac:dyDescent="0.2">
      <c r="A2251" s="142"/>
      <c r="B2251" s="132"/>
      <c r="C2251" s="144"/>
      <c r="D2251" s="145"/>
      <c r="E2251" s="133"/>
      <c r="F2251" s="133"/>
      <c r="H2251" s="133"/>
      <c r="J2251" s="128"/>
    </row>
    <row r="2252" spans="1:10" ht="9.9499999999999993" customHeight="1" x14ac:dyDescent="0.2">
      <c r="A2252" s="142"/>
      <c r="B2252" s="132"/>
      <c r="C2252" s="144"/>
      <c r="D2252" s="145"/>
      <c r="E2252" s="133"/>
      <c r="F2252" s="133"/>
      <c r="H2252" s="133"/>
      <c r="J2252" s="128"/>
    </row>
    <row r="2253" spans="1:10" ht="9.9499999999999993" customHeight="1" x14ac:dyDescent="0.2">
      <c r="A2253" s="142"/>
      <c r="B2253" s="132"/>
      <c r="C2253" s="144"/>
      <c r="D2253" s="145"/>
      <c r="E2253" s="133"/>
      <c r="F2253" s="133"/>
      <c r="H2253" s="133"/>
      <c r="J2253" s="128"/>
    </row>
    <row r="2254" spans="1:10" ht="9.9499999999999993" customHeight="1" x14ac:dyDescent="0.2">
      <c r="A2254" s="142"/>
      <c r="B2254" s="132"/>
      <c r="C2254" s="144"/>
      <c r="D2254" s="145"/>
      <c r="E2254" s="133"/>
      <c r="F2254" s="133"/>
      <c r="H2254" s="133"/>
      <c r="J2254" s="128"/>
    </row>
    <row r="2255" spans="1:10" ht="9.9499999999999993" customHeight="1" x14ac:dyDescent="0.2">
      <c r="A2255" s="142"/>
      <c r="B2255" s="132"/>
      <c r="C2255" s="144"/>
      <c r="D2255" s="145"/>
      <c r="E2255" s="133"/>
      <c r="F2255" s="133"/>
      <c r="H2255" s="133"/>
      <c r="J2255" s="128"/>
    </row>
    <row r="2256" spans="1:10" ht="9.9499999999999993" customHeight="1" x14ac:dyDescent="0.2">
      <c r="A2256" s="142"/>
      <c r="B2256" s="132"/>
      <c r="C2256" s="144"/>
      <c r="D2256" s="145"/>
      <c r="E2256" s="133"/>
      <c r="F2256" s="133"/>
      <c r="H2256" s="133"/>
      <c r="J2256" s="128"/>
    </row>
    <row r="2257" spans="1:10" ht="9.9499999999999993" customHeight="1" x14ac:dyDescent="0.2">
      <c r="A2257" s="142"/>
      <c r="B2257" s="132"/>
      <c r="C2257" s="144"/>
      <c r="D2257" s="145"/>
      <c r="E2257" s="133"/>
      <c r="F2257" s="133"/>
      <c r="H2257" s="133"/>
      <c r="J2257" s="128"/>
    </row>
    <row r="2258" spans="1:10" ht="9.9499999999999993" customHeight="1" x14ac:dyDescent="0.2">
      <c r="A2258" s="142"/>
      <c r="B2258" s="132"/>
      <c r="C2258" s="144"/>
      <c r="D2258" s="145"/>
      <c r="E2258" s="133"/>
      <c r="F2258" s="133"/>
      <c r="H2258" s="133"/>
      <c r="J2258" s="128"/>
    </row>
    <row r="2259" spans="1:10" ht="9.9499999999999993" customHeight="1" x14ac:dyDescent="0.2">
      <c r="A2259" s="142"/>
      <c r="B2259" s="132"/>
      <c r="C2259" s="144"/>
      <c r="D2259" s="145"/>
      <c r="E2259" s="133"/>
      <c r="F2259" s="133"/>
      <c r="H2259" s="133"/>
      <c r="J2259" s="128"/>
    </row>
    <row r="2260" spans="1:10" ht="9.9499999999999993" customHeight="1" x14ac:dyDescent="0.2">
      <c r="A2260" s="142"/>
      <c r="B2260" s="132"/>
      <c r="C2260" s="144"/>
      <c r="D2260" s="145"/>
      <c r="E2260" s="133"/>
      <c r="F2260" s="133"/>
      <c r="H2260" s="133"/>
      <c r="J2260" s="128"/>
    </row>
    <row r="2261" spans="1:10" ht="9.9499999999999993" customHeight="1" x14ac:dyDescent="0.2">
      <c r="A2261" s="142"/>
      <c r="B2261" s="132"/>
      <c r="C2261" s="144"/>
      <c r="D2261" s="145"/>
      <c r="E2261" s="133"/>
      <c r="F2261" s="133"/>
      <c r="H2261" s="133"/>
      <c r="J2261" s="128"/>
    </row>
    <row r="2262" spans="1:10" ht="9.9499999999999993" customHeight="1" x14ac:dyDescent="0.2">
      <c r="A2262" s="142"/>
      <c r="B2262" s="132"/>
      <c r="C2262" s="144"/>
      <c r="D2262" s="145"/>
      <c r="E2262" s="133"/>
      <c r="F2262" s="133"/>
      <c r="H2262" s="133"/>
      <c r="J2262" s="128"/>
    </row>
    <row r="2263" spans="1:10" ht="9.9499999999999993" customHeight="1" x14ac:dyDescent="0.2">
      <c r="A2263" s="142"/>
      <c r="B2263" s="132"/>
      <c r="C2263" s="144"/>
      <c r="D2263" s="145"/>
      <c r="E2263" s="133"/>
      <c r="F2263" s="133"/>
      <c r="H2263" s="133"/>
      <c r="J2263" s="128"/>
    </row>
    <row r="2264" spans="1:10" ht="9.9499999999999993" customHeight="1" x14ac:dyDescent="0.2">
      <c r="A2264" s="142"/>
      <c r="B2264" s="132"/>
      <c r="C2264" s="144"/>
      <c r="D2264" s="145"/>
      <c r="E2264" s="133"/>
      <c r="F2264" s="133"/>
      <c r="H2264" s="133"/>
      <c r="J2264" s="128"/>
    </row>
    <row r="2265" spans="1:10" ht="9.9499999999999993" customHeight="1" x14ac:dyDescent="0.2">
      <c r="A2265" s="142"/>
      <c r="B2265" s="132"/>
      <c r="C2265" s="144"/>
      <c r="D2265" s="145"/>
      <c r="E2265" s="133"/>
      <c r="F2265" s="133"/>
      <c r="H2265" s="133"/>
      <c r="J2265" s="128"/>
    </row>
    <row r="2266" spans="1:10" ht="9.9499999999999993" customHeight="1" x14ac:dyDescent="0.2">
      <c r="A2266" s="142"/>
      <c r="B2266" s="132"/>
      <c r="C2266" s="144"/>
      <c r="D2266" s="145"/>
      <c r="E2266" s="133"/>
      <c r="F2266" s="133"/>
      <c r="H2266" s="133"/>
      <c r="J2266" s="128"/>
    </row>
    <row r="2267" spans="1:10" ht="9.9499999999999993" customHeight="1" x14ac:dyDescent="0.2">
      <c r="A2267" s="142"/>
      <c r="B2267" s="132"/>
      <c r="C2267" s="144"/>
      <c r="D2267" s="145"/>
      <c r="E2267" s="133"/>
      <c r="F2267" s="133"/>
      <c r="H2267" s="133"/>
      <c r="J2267" s="128"/>
    </row>
    <row r="2268" spans="1:10" ht="9.9499999999999993" customHeight="1" x14ac:dyDescent="0.2">
      <c r="A2268" s="142"/>
      <c r="B2268" s="132"/>
      <c r="C2268" s="144"/>
      <c r="D2268" s="145"/>
      <c r="E2268" s="133"/>
      <c r="F2268" s="133"/>
      <c r="H2268" s="133"/>
      <c r="J2268" s="128"/>
    </row>
    <row r="2269" spans="1:10" ht="9.9499999999999993" customHeight="1" x14ac:dyDescent="0.2">
      <c r="A2269" s="142"/>
      <c r="B2269" s="132"/>
      <c r="C2269" s="144"/>
      <c r="D2269" s="145"/>
      <c r="E2269" s="133"/>
      <c r="F2269" s="133"/>
      <c r="H2269" s="133"/>
      <c r="J2269" s="128"/>
    </row>
    <row r="2270" spans="1:10" ht="9.9499999999999993" customHeight="1" x14ac:dyDescent="0.2">
      <c r="A2270" s="142"/>
      <c r="B2270" s="132"/>
      <c r="C2270" s="144"/>
      <c r="D2270" s="145"/>
      <c r="E2270" s="133"/>
      <c r="F2270" s="133"/>
      <c r="H2270" s="133"/>
      <c r="J2270" s="128"/>
    </row>
    <row r="2271" spans="1:10" ht="9.9499999999999993" customHeight="1" x14ac:dyDescent="0.2">
      <c r="A2271" s="142"/>
      <c r="B2271" s="132"/>
      <c r="C2271" s="144"/>
      <c r="D2271" s="145"/>
      <c r="E2271" s="133"/>
      <c r="F2271" s="133"/>
      <c r="H2271" s="133"/>
      <c r="J2271" s="128"/>
    </row>
    <row r="2272" spans="1:10" ht="9.9499999999999993" customHeight="1" x14ac:dyDescent="0.2">
      <c r="A2272" s="142"/>
      <c r="B2272" s="132"/>
      <c r="C2272" s="144"/>
      <c r="D2272" s="145"/>
      <c r="E2272" s="133"/>
      <c r="F2272" s="133"/>
      <c r="H2272" s="133"/>
      <c r="J2272" s="128"/>
    </row>
    <row r="2273" spans="1:10" ht="9.9499999999999993" customHeight="1" x14ac:dyDescent="0.2">
      <c r="A2273" s="142"/>
      <c r="B2273" s="132"/>
      <c r="C2273" s="144"/>
      <c r="D2273" s="145"/>
      <c r="E2273" s="133"/>
      <c r="F2273" s="133"/>
      <c r="H2273" s="133"/>
      <c r="J2273" s="128"/>
    </row>
    <row r="2274" spans="1:10" ht="9.9499999999999993" customHeight="1" x14ac:dyDescent="0.2">
      <c r="A2274" s="142"/>
      <c r="B2274" s="132"/>
      <c r="C2274" s="144"/>
      <c r="D2274" s="145"/>
      <c r="E2274" s="133"/>
      <c r="F2274" s="133"/>
      <c r="H2274" s="133"/>
      <c r="J2274" s="128"/>
    </row>
    <row r="2275" spans="1:10" ht="9.9499999999999993" customHeight="1" x14ac:dyDescent="0.2">
      <c r="A2275" s="142"/>
      <c r="B2275" s="132"/>
      <c r="C2275" s="144"/>
      <c r="D2275" s="145"/>
      <c r="E2275" s="133"/>
      <c r="F2275" s="133"/>
      <c r="H2275" s="133"/>
      <c r="J2275" s="128"/>
    </row>
    <row r="2276" spans="1:10" ht="9.9499999999999993" customHeight="1" x14ac:dyDescent="0.2">
      <c r="A2276" s="142"/>
      <c r="B2276" s="132"/>
      <c r="C2276" s="144"/>
      <c r="D2276" s="145"/>
      <c r="E2276" s="133"/>
      <c r="F2276" s="133"/>
      <c r="H2276" s="133"/>
      <c r="J2276" s="128"/>
    </row>
    <row r="2277" spans="1:10" ht="9.9499999999999993" customHeight="1" x14ac:dyDescent="0.2">
      <c r="A2277" s="142"/>
      <c r="B2277" s="132"/>
      <c r="C2277" s="144"/>
      <c r="D2277" s="145"/>
      <c r="E2277" s="133"/>
      <c r="F2277" s="133"/>
      <c r="H2277" s="133"/>
      <c r="J2277" s="128"/>
    </row>
    <row r="2278" spans="1:10" ht="9.9499999999999993" customHeight="1" x14ac:dyDescent="0.2">
      <c r="A2278" s="142"/>
      <c r="B2278" s="132"/>
      <c r="C2278" s="144"/>
      <c r="D2278" s="145"/>
      <c r="E2278" s="133"/>
      <c r="F2278" s="133"/>
      <c r="H2278" s="133"/>
      <c r="J2278" s="128"/>
    </row>
    <row r="2279" spans="1:10" ht="9.9499999999999993" customHeight="1" x14ac:dyDescent="0.2">
      <c r="A2279" s="142"/>
      <c r="B2279" s="132"/>
      <c r="C2279" s="144"/>
      <c r="D2279" s="145"/>
      <c r="E2279" s="133"/>
      <c r="F2279" s="133"/>
      <c r="H2279" s="133"/>
      <c r="J2279" s="128"/>
    </row>
    <row r="2280" spans="1:10" ht="9.9499999999999993" customHeight="1" x14ac:dyDescent="0.2">
      <c r="A2280" s="142"/>
      <c r="B2280" s="132"/>
      <c r="C2280" s="144"/>
      <c r="D2280" s="145"/>
      <c r="E2280" s="133"/>
      <c r="F2280" s="133"/>
      <c r="H2280" s="133"/>
      <c r="J2280" s="128"/>
    </row>
    <row r="2281" spans="1:10" ht="9.9499999999999993" customHeight="1" x14ac:dyDescent="0.2">
      <c r="A2281" s="142"/>
      <c r="B2281" s="132"/>
      <c r="C2281" s="144"/>
      <c r="D2281" s="145"/>
      <c r="E2281" s="133"/>
      <c r="F2281" s="133"/>
      <c r="H2281" s="133"/>
      <c r="J2281" s="128"/>
    </row>
    <row r="2282" spans="1:10" ht="9.9499999999999993" customHeight="1" x14ac:dyDescent="0.2">
      <c r="A2282" s="142"/>
      <c r="B2282" s="132"/>
      <c r="C2282" s="144"/>
      <c r="D2282" s="145"/>
      <c r="E2282" s="133"/>
      <c r="F2282" s="133"/>
      <c r="H2282" s="133"/>
      <c r="J2282" s="128"/>
    </row>
    <row r="2283" spans="1:10" ht="9.9499999999999993" customHeight="1" x14ac:dyDescent="0.2">
      <c r="A2283" s="142"/>
      <c r="B2283" s="132"/>
      <c r="C2283" s="144"/>
      <c r="D2283" s="145"/>
      <c r="E2283" s="133"/>
      <c r="F2283" s="133"/>
      <c r="H2283" s="133"/>
      <c r="J2283" s="128"/>
    </row>
    <row r="2284" spans="1:10" ht="9.9499999999999993" customHeight="1" x14ac:dyDescent="0.2">
      <c r="A2284" s="142"/>
      <c r="B2284" s="132"/>
      <c r="C2284" s="144"/>
      <c r="D2284" s="145"/>
      <c r="E2284" s="133"/>
      <c r="F2284" s="133"/>
      <c r="H2284" s="133"/>
      <c r="J2284" s="128"/>
    </row>
    <row r="2285" spans="1:10" ht="9.9499999999999993" customHeight="1" x14ac:dyDescent="0.2">
      <c r="A2285" s="142"/>
      <c r="B2285" s="132"/>
      <c r="C2285" s="144"/>
      <c r="D2285" s="145"/>
      <c r="E2285" s="133"/>
      <c r="F2285" s="133"/>
      <c r="H2285" s="133"/>
      <c r="J2285" s="128"/>
    </row>
    <row r="2286" spans="1:10" ht="9.9499999999999993" customHeight="1" x14ac:dyDescent="0.2">
      <c r="A2286" s="142"/>
      <c r="B2286" s="132"/>
      <c r="C2286" s="144"/>
      <c r="D2286" s="145"/>
      <c r="E2286" s="133"/>
      <c r="F2286" s="133"/>
      <c r="H2286" s="133"/>
      <c r="J2286" s="128"/>
    </row>
    <row r="2287" spans="1:10" ht="9.9499999999999993" customHeight="1" x14ac:dyDescent="0.2">
      <c r="A2287" s="142"/>
      <c r="B2287" s="132"/>
      <c r="C2287" s="144"/>
      <c r="D2287" s="145"/>
      <c r="E2287" s="133"/>
      <c r="F2287" s="133"/>
      <c r="H2287" s="133"/>
      <c r="J2287" s="128"/>
    </row>
    <row r="2288" spans="1:10" ht="9.9499999999999993" customHeight="1" x14ac:dyDescent="0.2">
      <c r="A2288" s="142"/>
      <c r="B2288" s="132"/>
      <c r="C2288" s="144"/>
      <c r="D2288" s="145"/>
      <c r="E2288" s="133"/>
      <c r="F2288" s="133"/>
      <c r="H2288" s="133"/>
      <c r="J2288" s="128"/>
    </row>
    <row r="2289" spans="1:10" ht="9.9499999999999993" customHeight="1" x14ac:dyDescent="0.2">
      <c r="A2289" s="142"/>
      <c r="B2289" s="132"/>
      <c r="C2289" s="144"/>
      <c r="D2289" s="145"/>
      <c r="E2289" s="133"/>
      <c r="F2289" s="133"/>
      <c r="H2289" s="133"/>
      <c r="J2289" s="128"/>
    </row>
    <row r="2290" spans="1:10" ht="9.9499999999999993" customHeight="1" x14ac:dyDescent="0.2">
      <c r="A2290" s="142"/>
      <c r="B2290" s="132"/>
      <c r="C2290" s="144"/>
      <c r="D2290" s="145"/>
      <c r="E2290" s="133"/>
      <c r="F2290" s="133"/>
      <c r="H2290" s="133"/>
      <c r="J2290" s="128"/>
    </row>
    <row r="2291" spans="1:10" ht="9.9499999999999993" customHeight="1" x14ac:dyDescent="0.2">
      <c r="A2291" s="142"/>
      <c r="B2291" s="132"/>
      <c r="C2291" s="144"/>
      <c r="D2291" s="145"/>
      <c r="E2291" s="133"/>
      <c r="F2291" s="133"/>
      <c r="H2291" s="133"/>
      <c r="J2291" s="128"/>
    </row>
    <row r="2292" spans="1:10" ht="9.9499999999999993" customHeight="1" x14ac:dyDescent="0.2">
      <c r="A2292" s="142"/>
      <c r="B2292" s="132"/>
      <c r="C2292" s="144"/>
      <c r="D2292" s="145"/>
      <c r="E2292" s="133"/>
      <c r="F2292" s="133"/>
      <c r="H2292" s="133"/>
      <c r="J2292" s="128"/>
    </row>
    <row r="2293" spans="1:10" ht="9.9499999999999993" customHeight="1" x14ac:dyDescent="0.2">
      <c r="A2293" s="142"/>
      <c r="B2293" s="132"/>
      <c r="C2293" s="144"/>
      <c r="D2293" s="145"/>
      <c r="E2293" s="133"/>
      <c r="F2293" s="133"/>
      <c r="H2293" s="133"/>
      <c r="J2293" s="128"/>
    </row>
    <row r="2294" spans="1:10" ht="9.9499999999999993" customHeight="1" x14ac:dyDescent="0.2">
      <c r="A2294" s="142"/>
      <c r="B2294" s="132"/>
      <c r="C2294" s="144"/>
      <c r="D2294" s="145"/>
      <c r="E2294" s="133"/>
      <c r="F2294" s="133"/>
      <c r="H2294" s="133"/>
      <c r="J2294" s="128"/>
    </row>
    <row r="2295" spans="1:10" ht="9.9499999999999993" customHeight="1" x14ac:dyDescent="0.2">
      <c r="A2295" s="142"/>
      <c r="B2295" s="132"/>
      <c r="C2295" s="144"/>
      <c r="D2295" s="145"/>
      <c r="E2295" s="133"/>
      <c r="F2295" s="133"/>
      <c r="H2295" s="133"/>
      <c r="J2295" s="128"/>
    </row>
    <row r="2296" spans="1:10" ht="9.9499999999999993" customHeight="1" x14ac:dyDescent="0.2">
      <c r="A2296" s="142"/>
      <c r="B2296" s="132"/>
      <c r="C2296" s="144"/>
      <c r="D2296" s="145"/>
      <c r="E2296" s="133"/>
      <c r="F2296" s="133"/>
      <c r="H2296" s="133"/>
      <c r="J2296" s="128"/>
    </row>
    <row r="2297" spans="1:10" ht="9.9499999999999993" customHeight="1" x14ac:dyDescent="0.2">
      <c r="A2297" s="142"/>
      <c r="B2297" s="132"/>
      <c r="C2297" s="144"/>
      <c r="D2297" s="145"/>
      <c r="E2297" s="133"/>
      <c r="F2297" s="133"/>
      <c r="H2297" s="133"/>
      <c r="J2297" s="128"/>
    </row>
    <row r="2298" spans="1:10" ht="9.9499999999999993" customHeight="1" x14ac:dyDescent="0.2">
      <c r="A2298" s="142"/>
      <c r="B2298" s="132"/>
      <c r="C2298" s="144"/>
      <c r="D2298" s="145"/>
      <c r="E2298" s="133"/>
      <c r="F2298" s="133"/>
      <c r="H2298" s="133"/>
      <c r="J2298" s="128"/>
    </row>
    <row r="2299" spans="1:10" ht="9.9499999999999993" customHeight="1" x14ac:dyDescent="0.2">
      <c r="A2299" s="142"/>
      <c r="B2299" s="132"/>
      <c r="C2299" s="144"/>
      <c r="D2299" s="145"/>
      <c r="E2299" s="133"/>
      <c r="F2299" s="133"/>
      <c r="H2299" s="133"/>
      <c r="J2299" s="128"/>
    </row>
    <row r="2300" spans="1:10" ht="9.9499999999999993" customHeight="1" x14ac:dyDescent="0.2">
      <c r="A2300" s="142"/>
      <c r="B2300" s="132"/>
      <c r="C2300" s="144"/>
      <c r="D2300" s="145"/>
      <c r="E2300" s="133"/>
      <c r="F2300" s="133"/>
      <c r="H2300" s="133"/>
      <c r="J2300" s="128"/>
    </row>
    <row r="2301" spans="1:10" ht="9.9499999999999993" customHeight="1" x14ac:dyDescent="0.2">
      <c r="A2301" s="142"/>
      <c r="B2301" s="132"/>
      <c r="C2301" s="144"/>
      <c r="D2301" s="145"/>
      <c r="E2301" s="133"/>
      <c r="F2301" s="133"/>
      <c r="H2301" s="133"/>
      <c r="J2301" s="128"/>
    </row>
    <row r="2302" spans="1:10" ht="9.9499999999999993" customHeight="1" x14ac:dyDescent="0.2">
      <c r="A2302" s="142"/>
      <c r="B2302" s="132"/>
      <c r="C2302" s="144"/>
      <c r="D2302" s="145"/>
      <c r="E2302" s="133"/>
      <c r="F2302" s="133"/>
      <c r="H2302" s="133"/>
      <c r="J2302" s="128"/>
    </row>
    <row r="2303" spans="1:10" ht="9.9499999999999993" customHeight="1" x14ac:dyDescent="0.2">
      <c r="A2303" s="142"/>
      <c r="B2303" s="132"/>
      <c r="C2303" s="144"/>
      <c r="D2303" s="145"/>
      <c r="E2303" s="133"/>
      <c r="F2303" s="133"/>
      <c r="H2303" s="133"/>
      <c r="J2303" s="128"/>
    </row>
    <row r="2304" spans="1:10" ht="9.9499999999999993" customHeight="1" x14ac:dyDescent="0.2">
      <c r="A2304" s="142"/>
      <c r="B2304" s="132"/>
      <c r="C2304" s="144"/>
      <c r="D2304" s="145"/>
      <c r="E2304" s="133"/>
      <c r="F2304" s="133"/>
      <c r="H2304" s="133"/>
      <c r="J2304" s="128"/>
    </row>
    <row r="2305" spans="1:10" ht="9.9499999999999993" customHeight="1" x14ac:dyDescent="0.2">
      <c r="A2305" s="142"/>
      <c r="B2305" s="132"/>
      <c r="C2305" s="144"/>
      <c r="D2305" s="145"/>
      <c r="E2305" s="133"/>
      <c r="F2305" s="133"/>
      <c r="H2305" s="133"/>
      <c r="J2305" s="128"/>
    </row>
    <row r="2306" spans="1:10" ht="9.9499999999999993" customHeight="1" x14ac:dyDescent="0.2">
      <c r="A2306" s="142"/>
      <c r="B2306" s="132"/>
      <c r="C2306" s="144"/>
      <c r="D2306" s="145"/>
      <c r="E2306" s="133"/>
      <c r="F2306" s="133"/>
      <c r="H2306" s="133"/>
      <c r="J2306" s="128"/>
    </row>
    <row r="2307" spans="1:10" ht="9.9499999999999993" customHeight="1" x14ac:dyDescent="0.2">
      <c r="A2307" s="142"/>
      <c r="B2307" s="132"/>
      <c r="C2307" s="144"/>
      <c r="D2307" s="145"/>
      <c r="E2307" s="133"/>
      <c r="F2307" s="133"/>
      <c r="H2307" s="133"/>
      <c r="J2307" s="128"/>
    </row>
    <row r="2308" spans="1:10" ht="9.9499999999999993" customHeight="1" x14ac:dyDescent="0.2">
      <c r="A2308" s="142"/>
      <c r="B2308" s="132"/>
      <c r="C2308" s="144"/>
      <c r="D2308" s="145"/>
      <c r="E2308" s="133"/>
      <c r="F2308" s="133"/>
      <c r="H2308" s="133"/>
      <c r="J2308" s="128"/>
    </row>
    <row r="2309" spans="1:10" ht="9.9499999999999993" customHeight="1" x14ac:dyDescent="0.2">
      <c r="A2309" s="142"/>
      <c r="B2309" s="132"/>
      <c r="C2309" s="144"/>
      <c r="D2309" s="145"/>
      <c r="E2309" s="133"/>
      <c r="F2309" s="133"/>
      <c r="H2309" s="133"/>
      <c r="J2309" s="128"/>
    </row>
    <row r="2310" spans="1:10" ht="9.9499999999999993" customHeight="1" x14ac:dyDescent="0.2">
      <c r="A2310" s="142"/>
      <c r="B2310" s="132"/>
      <c r="C2310" s="144"/>
      <c r="D2310" s="145"/>
      <c r="E2310" s="133"/>
      <c r="F2310" s="133"/>
      <c r="H2310" s="133"/>
      <c r="J2310" s="128"/>
    </row>
    <row r="2311" spans="1:10" ht="9.9499999999999993" customHeight="1" x14ac:dyDescent="0.2">
      <c r="A2311" s="142"/>
      <c r="B2311" s="132"/>
      <c r="C2311" s="144"/>
      <c r="D2311" s="145"/>
      <c r="E2311" s="133"/>
      <c r="F2311" s="133"/>
      <c r="H2311" s="133"/>
      <c r="J2311" s="128"/>
    </row>
    <row r="2312" spans="1:10" ht="9.9499999999999993" customHeight="1" x14ac:dyDescent="0.2">
      <c r="A2312" s="142"/>
      <c r="B2312" s="132"/>
      <c r="C2312" s="144"/>
      <c r="D2312" s="145"/>
      <c r="E2312" s="133"/>
      <c r="F2312" s="133"/>
      <c r="H2312" s="133"/>
      <c r="J2312" s="128"/>
    </row>
    <row r="2313" spans="1:10" ht="9.9499999999999993" customHeight="1" x14ac:dyDescent="0.2">
      <c r="A2313" s="142"/>
      <c r="B2313" s="132"/>
      <c r="C2313" s="144"/>
      <c r="D2313" s="145"/>
      <c r="E2313" s="133"/>
      <c r="F2313" s="133"/>
      <c r="H2313" s="133"/>
      <c r="J2313" s="128"/>
    </row>
    <row r="2314" spans="1:10" ht="9.9499999999999993" customHeight="1" x14ac:dyDescent="0.2">
      <c r="A2314" s="142"/>
      <c r="B2314" s="132"/>
      <c r="C2314" s="144"/>
      <c r="D2314" s="145"/>
      <c r="E2314" s="133"/>
      <c r="F2314" s="133"/>
      <c r="H2314" s="133"/>
      <c r="J2314" s="128"/>
    </row>
    <row r="2315" spans="1:10" ht="9.9499999999999993" customHeight="1" x14ac:dyDescent="0.2">
      <c r="A2315" s="142"/>
      <c r="B2315" s="132"/>
      <c r="C2315" s="144"/>
      <c r="D2315" s="145"/>
      <c r="E2315" s="133"/>
      <c r="F2315" s="133"/>
      <c r="H2315" s="133"/>
      <c r="J2315" s="128"/>
    </row>
    <row r="2316" spans="1:10" ht="9.9499999999999993" customHeight="1" x14ac:dyDescent="0.2">
      <c r="A2316" s="142"/>
      <c r="B2316" s="132"/>
      <c r="C2316" s="144"/>
      <c r="D2316" s="145"/>
      <c r="E2316" s="133"/>
      <c r="F2316" s="133"/>
      <c r="H2316" s="133"/>
      <c r="J2316" s="128"/>
    </row>
    <row r="2317" spans="1:10" ht="9.9499999999999993" customHeight="1" x14ac:dyDescent="0.2">
      <c r="A2317" s="142"/>
      <c r="B2317" s="132"/>
      <c r="C2317" s="144"/>
      <c r="D2317" s="145"/>
      <c r="E2317" s="133"/>
      <c r="F2317" s="133"/>
      <c r="H2317" s="133"/>
      <c r="J2317" s="128"/>
    </row>
    <row r="2318" spans="1:10" ht="9.9499999999999993" customHeight="1" x14ac:dyDescent="0.2">
      <c r="A2318" s="142"/>
      <c r="B2318" s="132"/>
      <c r="C2318" s="144"/>
      <c r="D2318" s="145"/>
      <c r="E2318" s="133"/>
      <c r="F2318" s="133"/>
      <c r="H2318" s="133"/>
      <c r="J2318" s="128"/>
    </row>
    <row r="2319" spans="1:10" ht="9.9499999999999993" customHeight="1" x14ac:dyDescent="0.2">
      <c r="A2319" s="142"/>
      <c r="B2319" s="132"/>
      <c r="C2319" s="144"/>
      <c r="D2319" s="145"/>
      <c r="E2319" s="133"/>
      <c r="F2319" s="133"/>
      <c r="H2319" s="133"/>
      <c r="J2319" s="128"/>
    </row>
    <row r="2320" spans="1:10" ht="9.9499999999999993" customHeight="1" x14ac:dyDescent="0.2">
      <c r="A2320" s="142"/>
      <c r="B2320" s="132"/>
      <c r="C2320" s="144"/>
      <c r="D2320" s="145"/>
      <c r="E2320" s="133"/>
      <c r="F2320" s="133"/>
      <c r="H2320" s="133"/>
      <c r="J2320" s="128"/>
    </row>
    <row r="2321" spans="1:10" ht="9.9499999999999993" customHeight="1" x14ac:dyDescent="0.2">
      <c r="A2321" s="142"/>
      <c r="B2321" s="132"/>
      <c r="C2321" s="144"/>
      <c r="D2321" s="145"/>
      <c r="E2321" s="133"/>
      <c r="F2321" s="133"/>
      <c r="H2321" s="133"/>
      <c r="J2321" s="128"/>
    </row>
    <row r="2322" spans="1:10" ht="9.9499999999999993" customHeight="1" x14ac:dyDescent="0.2">
      <c r="A2322" s="142"/>
      <c r="B2322" s="132"/>
      <c r="C2322" s="144"/>
      <c r="D2322" s="145"/>
      <c r="E2322" s="133"/>
      <c r="F2322" s="133"/>
      <c r="H2322" s="133"/>
      <c r="J2322" s="128"/>
    </row>
    <row r="2323" spans="1:10" ht="9.9499999999999993" customHeight="1" x14ac:dyDescent="0.2">
      <c r="A2323" s="142"/>
      <c r="B2323" s="132"/>
      <c r="C2323" s="144"/>
      <c r="D2323" s="145"/>
      <c r="E2323" s="133"/>
      <c r="F2323" s="133"/>
      <c r="H2323" s="133"/>
      <c r="J2323" s="128"/>
    </row>
    <row r="2324" spans="1:10" ht="9.9499999999999993" customHeight="1" x14ac:dyDescent="0.2">
      <c r="A2324" s="142"/>
      <c r="B2324" s="132"/>
      <c r="C2324" s="144"/>
      <c r="D2324" s="145"/>
      <c r="E2324" s="133"/>
      <c r="F2324" s="133"/>
      <c r="H2324" s="133"/>
      <c r="J2324" s="128"/>
    </row>
    <row r="2325" spans="1:10" ht="9.9499999999999993" customHeight="1" x14ac:dyDescent="0.2">
      <c r="A2325" s="142"/>
      <c r="B2325" s="132"/>
      <c r="C2325" s="144"/>
      <c r="D2325" s="145"/>
      <c r="E2325" s="133"/>
      <c r="F2325" s="133"/>
      <c r="H2325" s="133"/>
      <c r="J2325" s="128"/>
    </row>
    <row r="2326" spans="1:10" ht="9.9499999999999993" customHeight="1" x14ac:dyDescent="0.2">
      <c r="A2326" s="142"/>
      <c r="B2326" s="132"/>
      <c r="C2326" s="144"/>
      <c r="D2326" s="145"/>
      <c r="E2326" s="133"/>
      <c r="F2326" s="133"/>
      <c r="H2326" s="133"/>
      <c r="J2326" s="128"/>
    </row>
    <row r="2327" spans="1:10" ht="9.9499999999999993" customHeight="1" x14ac:dyDescent="0.2">
      <c r="A2327" s="142"/>
      <c r="B2327" s="132"/>
      <c r="C2327" s="144"/>
      <c r="D2327" s="145"/>
      <c r="E2327" s="133"/>
      <c r="F2327" s="133"/>
      <c r="H2327" s="133"/>
      <c r="J2327" s="128"/>
    </row>
    <row r="2328" spans="1:10" ht="9.9499999999999993" customHeight="1" x14ac:dyDescent="0.2">
      <c r="A2328" s="142"/>
      <c r="B2328" s="132"/>
      <c r="C2328" s="144"/>
      <c r="D2328" s="145"/>
      <c r="E2328" s="133"/>
      <c r="F2328" s="133"/>
      <c r="H2328" s="133"/>
      <c r="J2328" s="128"/>
    </row>
    <row r="2329" spans="1:10" ht="9.9499999999999993" customHeight="1" x14ac:dyDescent="0.2">
      <c r="A2329" s="142"/>
      <c r="B2329" s="132"/>
      <c r="C2329" s="144"/>
      <c r="D2329" s="145"/>
      <c r="E2329" s="133"/>
      <c r="F2329" s="133"/>
      <c r="H2329" s="133"/>
      <c r="J2329" s="128"/>
    </row>
    <row r="2330" spans="1:10" ht="9.9499999999999993" customHeight="1" x14ac:dyDescent="0.2">
      <c r="A2330" s="142"/>
      <c r="B2330" s="132"/>
      <c r="C2330" s="144"/>
      <c r="D2330" s="145"/>
      <c r="E2330" s="133"/>
      <c r="F2330" s="133"/>
      <c r="H2330" s="133"/>
      <c r="J2330" s="128"/>
    </row>
    <row r="2331" spans="1:10" ht="9.9499999999999993" customHeight="1" x14ac:dyDescent="0.2">
      <c r="A2331" s="142"/>
      <c r="B2331" s="132"/>
      <c r="C2331" s="144"/>
      <c r="D2331" s="145"/>
      <c r="E2331" s="133"/>
      <c r="F2331" s="133"/>
      <c r="H2331" s="133"/>
      <c r="J2331" s="128"/>
    </row>
    <row r="2332" spans="1:10" ht="9.9499999999999993" customHeight="1" x14ac:dyDescent="0.2">
      <c r="A2332" s="142"/>
      <c r="B2332" s="132"/>
      <c r="C2332" s="144"/>
      <c r="D2332" s="145"/>
      <c r="E2332" s="133"/>
      <c r="F2332" s="133"/>
      <c r="H2332" s="133"/>
      <c r="J2332" s="128"/>
    </row>
    <row r="2333" spans="1:10" ht="9.9499999999999993" customHeight="1" x14ac:dyDescent="0.2">
      <c r="A2333" s="142"/>
      <c r="B2333" s="132"/>
      <c r="C2333" s="144"/>
      <c r="D2333" s="145"/>
      <c r="E2333" s="133"/>
      <c r="F2333" s="133"/>
      <c r="H2333" s="133"/>
      <c r="J2333" s="128"/>
    </row>
    <row r="2334" spans="1:10" ht="9.9499999999999993" customHeight="1" x14ac:dyDescent="0.2">
      <c r="A2334" s="142"/>
      <c r="B2334" s="132"/>
      <c r="C2334" s="144"/>
      <c r="D2334" s="145"/>
      <c r="E2334" s="133"/>
      <c r="F2334" s="133"/>
      <c r="H2334" s="133"/>
      <c r="J2334" s="128"/>
    </row>
    <row r="2335" spans="1:10" ht="9.9499999999999993" customHeight="1" x14ac:dyDescent="0.2">
      <c r="A2335" s="142"/>
      <c r="B2335" s="132"/>
      <c r="C2335" s="144"/>
      <c r="D2335" s="145"/>
      <c r="E2335" s="133"/>
      <c r="F2335" s="133"/>
      <c r="H2335" s="133"/>
      <c r="J2335" s="128"/>
    </row>
    <row r="2336" spans="1:10" ht="9.9499999999999993" customHeight="1" x14ac:dyDescent="0.2">
      <c r="A2336" s="142"/>
      <c r="B2336" s="132"/>
      <c r="C2336" s="144"/>
      <c r="D2336" s="145"/>
      <c r="E2336" s="133"/>
      <c r="F2336" s="133"/>
      <c r="H2336" s="133"/>
      <c r="J2336" s="128"/>
    </row>
    <row r="2337" spans="1:10" ht="9.9499999999999993" customHeight="1" x14ac:dyDescent="0.2">
      <c r="A2337" s="142"/>
      <c r="B2337" s="132"/>
      <c r="C2337" s="144"/>
      <c r="D2337" s="145"/>
      <c r="E2337" s="133"/>
      <c r="F2337" s="133"/>
      <c r="H2337" s="133"/>
      <c r="J2337" s="128"/>
    </row>
    <row r="2338" spans="1:10" ht="9.9499999999999993" customHeight="1" x14ac:dyDescent="0.2">
      <c r="A2338" s="142"/>
      <c r="B2338" s="132"/>
      <c r="C2338" s="144"/>
      <c r="D2338" s="145"/>
      <c r="E2338" s="133"/>
      <c r="F2338" s="133"/>
      <c r="H2338" s="133"/>
      <c r="J2338" s="128"/>
    </row>
    <row r="2339" spans="1:10" ht="9.9499999999999993" customHeight="1" x14ac:dyDescent="0.2">
      <c r="A2339" s="142"/>
      <c r="B2339" s="132"/>
      <c r="C2339" s="144"/>
      <c r="D2339" s="145"/>
      <c r="E2339" s="133"/>
      <c r="F2339" s="133"/>
      <c r="H2339" s="133"/>
      <c r="J2339" s="128"/>
    </row>
    <row r="2340" spans="1:10" ht="9.9499999999999993" customHeight="1" x14ac:dyDescent="0.2">
      <c r="A2340" s="142"/>
      <c r="B2340" s="132"/>
      <c r="C2340" s="144"/>
      <c r="D2340" s="145"/>
      <c r="E2340" s="133"/>
      <c r="F2340" s="133"/>
      <c r="H2340" s="133"/>
      <c r="J2340" s="128"/>
    </row>
    <row r="2341" spans="1:10" ht="9.9499999999999993" customHeight="1" x14ac:dyDescent="0.2">
      <c r="A2341" s="142"/>
      <c r="B2341" s="132"/>
      <c r="C2341" s="144"/>
      <c r="D2341" s="145"/>
      <c r="E2341" s="133"/>
      <c r="F2341" s="133"/>
      <c r="H2341" s="133"/>
      <c r="J2341" s="128"/>
    </row>
    <row r="2342" spans="1:10" ht="9.9499999999999993" customHeight="1" x14ac:dyDescent="0.2">
      <c r="A2342" s="142"/>
      <c r="B2342" s="132"/>
      <c r="C2342" s="144"/>
      <c r="D2342" s="145"/>
      <c r="E2342" s="133"/>
      <c r="F2342" s="133"/>
      <c r="H2342" s="133"/>
      <c r="J2342" s="128"/>
    </row>
    <row r="2343" spans="1:10" ht="9.9499999999999993" customHeight="1" x14ac:dyDescent="0.2">
      <c r="A2343" s="142"/>
      <c r="B2343" s="132"/>
      <c r="C2343" s="144"/>
      <c r="D2343" s="145"/>
      <c r="E2343" s="133"/>
      <c r="F2343" s="133"/>
      <c r="H2343" s="133"/>
      <c r="J2343" s="128"/>
    </row>
    <row r="2344" spans="1:10" ht="9.9499999999999993" customHeight="1" x14ac:dyDescent="0.2">
      <c r="A2344" s="142"/>
      <c r="B2344" s="132"/>
      <c r="C2344" s="144"/>
      <c r="D2344" s="145"/>
      <c r="E2344" s="133"/>
      <c r="F2344" s="133"/>
      <c r="H2344" s="133"/>
      <c r="J2344" s="128"/>
    </row>
    <row r="2345" spans="1:10" ht="9.9499999999999993" customHeight="1" x14ac:dyDescent="0.2">
      <c r="A2345" s="142"/>
      <c r="B2345" s="132"/>
      <c r="C2345" s="144"/>
      <c r="D2345" s="145"/>
      <c r="E2345" s="133"/>
      <c r="F2345" s="133"/>
      <c r="H2345" s="133"/>
      <c r="J2345" s="128"/>
    </row>
    <row r="2346" spans="1:10" ht="9.9499999999999993" customHeight="1" x14ac:dyDescent="0.2">
      <c r="A2346" s="142"/>
      <c r="B2346" s="132"/>
      <c r="C2346" s="144"/>
      <c r="D2346" s="145"/>
      <c r="E2346" s="133"/>
      <c r="F2346" s="133"/>
      <c r="H2346" s="133"/>
      <c r="J2346" s="128"/>
    </row>
    <row r="2347" spans="1:10" ht="9.9499999999999993" customHeight="1" x14ac:dyDescent="0.2">
      <c r="A2347" s="142"/>
      <c r="B2347" s="132"/>
      <c r="C2347" s="144"/>
      <c r="D2347" s="145"/>
      <c r="E2347" s="133"/>
      <c r="F2347" s="133"/>
      <c r="H2347" s="133"/>
      <c r="J2347" s="128"/>
    </row>
    <row r="2348" spans="1:10" ht="9.9499999999999993" customHeight="1" x14ac:dyDescent="0.2">
      <c r="A2348" s="142"/>
      <c r="B2348" s="132"/>
      <c r="C2348" s="144"/>
      <c r="D2348" s="145"/>
      <c r="E2348" s="133"/>
      <c r="F2348" s="133"/>
      <c r="H2348" s="133"/>
      <c r="J2348" s="128"/>
    </row>
    <row r="2349" spans="1:10" ht="9.9499999999999993" customHeight="1" x14ac:dyDescent="0.2">
      <c r="A2349" s="142"/>
      <c r="B2349" s="132"/>
      <c r="C2349" s="144"/>
      <c r="D2349" s="145"/>
      <c r="E2349" s="133"/>
      <c r="F2349" s="133"/>
      <c r="H2349" s="133"/>
      <c r="J2349" s="128"/>
    </row>
    <row r="2350" spans="1:10" ht="9.9499999999999993" customHeight="1" x14ac:dyDescent="0.2">
      <c r="A2350" s="142"/>
      <c r="B2350" s="132"/>
      <c r="C2350" s="144"/>
      <c r="D2350" s="145"/>
      <c r="E2350" s="133"/>
      <c r="F2350" s="133"/>
      <c r="H2350" s="133"/>
      <c r="J2350" s="128"/>
    </row>
    <row r="2351" spans="1:10" ht="9.9499999999999993" customHeight="1" x14ac:dyDescent="0.2">
      <c r="A2351" s="142"/>
      <c r="B2351" s="132"/>
      <c r="C2351" s="144"/>
      <c r="D2351" s="145"/>
      <c r="E2351" s="133"/>
      <c r="F2351" s="133"/>
      <c r="H2351" s="133"/>
      <c r="J2351" s="128"/>
    </row>
    <row r="2352" spans="1:10" ht="9.9499999999999993" customHeight="1" x14ac:dyDescent="0.2">
      <c r="A2352" s="142"/>
      <c r="B2352" s="132"/>
      <c r="C2352" s="144"/>
      <c r="D2352" s="145"/>
      <c r="E2352" s="133"/>
      <c r="F2352" s="133"/>
      <c r="H2352" s="133"/>
      <c r="J2352" s="128"/>
    </row>
    <row r="2353" spans="1:10" ht="9.9499999999999993" customHeight="1" x14ac:dyDescent="0.2">
      <c r="A2353" s="142"/>
      <c r="B2353" s="132"/>
      <c r="C2353" s="144"/>
      <c r="D2353" s="145"/>
      <c r="E2353" s="133"/>
      <c r="F2353" s="133"/>
      <c r="H2353" s="133"/>
      <c r="J2353" s="128"/>
    </row>
    <row r="2354" spans="1:10" ht="9.9499999999999993" customHeight="1" x14ac:dyDescent="0.2">
      <c r="A2354" s="142"/>
      <c r="B2354" s="132"/>
      <c r="C2354" s="144"/>
      <c r="D2354" s="145"/>
      <c r="E2354" s="133"/>
      <c r="F2354" s="133"/>
      <c r="H2354" s="133"/>
      <c r="J2354" s="128"/>
    </row>
    <row r="2355" spans="1:10" ht="9.9499999999999993" customHeight="1" x14ac:dyDescent="0.2">
      <c r="A2355" s="142"/>
      <c r="B2355" s="132"/>
      <c r="C2355" s="144"/>
      <c r="D2355" s="145"/>
      <c r="E2355" s="133"/>
      <c r="F2355" s="133"/>
      <c r="H2355" s="133"/>
      <c r="J2355" s="128"/>
    </row>
    <row r="2356" spans="1:10" ht="9.9499999999999993" customHeight="1" x14ac:dyDescent="0.2">
      <c r="A2356" s="142"/>
      <c r="B2356" s="132"/>
      <c r="C2356" s="144"/>
      <c r="D2356" s="145"/>
      <c r="E2356" s="133"/>
      <c r="F2356" s="133"/>
      <c r="H2356" s="133"/>
      <c r="J2356" s="128"/>
    </row>
    <row r="2357" spans="1:10" ht="9.9499999999999993" customHeight="1" x14ac:dyDescent="0.2">
      <c r="A2357" s="142"/>
      <c r="B2357" s="132"/>
      <c r="C2357" s="144"/>
      <c r="D2357" s="145"/>
      <c r="E2357" s="133"/>
      <c r="F2357" s="133"/>
      <c r="H2357" s="133"/>
      <c r="J2357" s="128"/>
    </row>
    <row r="2358" spans="1:10" ht="9.9499999999999993" customHeight="1" x14ac:dyDescent="0.2">
      <c r="A2358" s="142"/>
      <c r="B2358" s="132"/>
      <c r="C2358" s="144"/>
      <c r="D2358" s="145"/>
      <c r="E2358" s="133"/>
      <c r="F2358" s="133"/>
      <c r="H2358" s="133"/>
      <c r="J2358" s="128"/>
    </row>
    <row r="2359" spans="1:10" ht="9.9499999999999993" customHeight="1" x14ac:dyDescent="0.2">
      <c r="A2359" s="142"/>
      <c r="B2359" s="132"/>
      <c r="C2359" s="144"/>
      <c r="D2359" s="145"/>
      <c r="E2359" s="133"/>
      <c r="F2359" s="133"/>
      <c r="H2359" s="133"/>
      <c r="J2359" s="128"/>
    </row>
    <row r="2360" spans="1:10" ht="9.9499999999999993" customHeight="1" x14ac:dyDescent="0.2">
      <c r="A2360" s="142"/>
      <c r="B2360" s="132"/>
      <c r="C2360" s="144"/>
      <c r="D2360" s="145"/>
      <c r="E2360" s="133"/>
      <c r="F2360" s="133"/>
      <c r="H2360" s="133"/>
      <c r="J2360" s="128"/>
    </row>
    <row r="2361" spans="1:10" ht="9.9499999999999993" customHeight="1" x14ac:dyDescent="0.2">
      <c r="A2361" s="142"/>
      <c r="B2361" s="132"/>
      <c r="C2361" s="144"/>
      <c r="D2361" s="145"/>
      <c r="E2361" s="133"/>
      <c r="F2361" s="133"/>
      <c r="H2361" s="133"/>
      <c r="J2361" s="128"/>
    </row>
    <row r="2362" spans="1:10" ht="9.9499999999999993" customHeight="1" x14ac:dyDescent="0.2">
      <c r="A2362" s="142"/>
      <c r="B2362" s="132"/>
      <c r="C2362" s="144"/>
      <c r="D2362" s="145"/>
      <c r="E2362" s="133"/>
      <c r="F2362" s="133"/>
      <c r="H2362" s="133"/>
      <c r="J2362" s="128"/>
    </row>
    <row r="2363" spans="1:10" ht="9.9499999999999993" customHeight="1" x14ac:dyDescent="0.2">
      <c r="A2363" s="142"/>
      <c r="B2363" s="132"/>
      <c r="C2363" s="144"/>
      <c r="D2363" s="145"/>
      <c r="E2363" s="133"/>
      <c r="F2363" s="133"/>
      <c r="H2363" s="133"/>
      <c r="J2363" s="128"/>
    </row>
    <row r="2364" spans="1:10" ht="9.9499999999999993" customHeight="1" x14ac:dyDescent="0.2">
      <c r="A2364" s="142"/>
      <c r="B2364" s="132"/>
      <c r="C2364" s="144"/>
      <c r="D2364" s="145"/>
      <c r="E2364" s="133"/>
      <c r="F2364" s="133"/>
      <c r="H2364" s="133"/>
      <c r="J2364" s="128"/>
    </row>
    <row r="2365" spans="1:10" ht="9.9499999999999993" customHeight="1" x14ac:dyDescent="0.2">
      <c r="A2365" s="142"/>
      <c r="B2365" s="132"/>
      <c r="C2365" s="144"/>
      <c r="D2365" s="145"/>
      <c r="E2365" s="133"/>
      <c r="F2365" s="133"/>
      <c r="H2365" s="133"/>
      <c r="J2365" s="128"/>
    </row>
    <row r="2366" spans="1:10" ht="9.9499999999999993" customHeight="1" x14ac:dyDescent="0.2">
      <c r="A2366" s="142"/>
      <c r="B2366" s="132"/>
      <c r="C2366" s="144"/>
      <c r="D2366" s="145"/>
      <c r="E2366" s="133"/>
      <c r="F2366" s="133"/>
      <c r="H2366" s="133"/>
      <c r="J2366" s="128"/>
    </row>
    <row r="2367" spans="1:10" ht="9.9499999999999993" customHeight="1" x14ac:dyDescent="0.2">
      <c r="A2367" s="142"/>
      <c r="B2367" s="132"/>
      <c r="C2367" s="144"/>
      <c r="D2367" s="145"/>
      <c r="E2367" s="133"/>
      <c r="F2367" s="133"/>
      <c r="H2367" s="133"/>
      <c r="J2367" s="128"/>
    </row>
    <row r="2368" spans="1:10" ht="9.9499999999999993" customHeight="1" x14ac:dyDescent="0.2">
      <c r="A2368" s="142"/>
      <c r="B2368" s="132"/>
      <c r="C2368" s="144"/>
      <c r="D2368" s="145"/>
      <c r="E2368" s="133"/>
      <c r="F2368" s="133"/>
      <c r="H2368" s="133"/>
      <c r="J2368" s="128"/>
    </row>
    <row r="2369" spans="1:10" ht="9.9499999999999993" customHeight="1" x14ac:dyDescent="0.2">
      <c r="A2369" s="142"/>
      <c r="B2369" s="132"/>
      <c r="C2369" s="144"/>
      <c r="D2369" s="145"/>
      <c r="E2369" s="133"/>
      <c r="F2369" s="133"/>
      <c r="H2369" s="133"/>
      <c r="J2369" s="128"/>
    </row>
    <row r="2370" spans="1:10" ht="9.9499999999999993" customHeight="1" x14ac:dyDescent="0.2">
      <c r="A2370" s="142"/>
      <c r="B2370" s="132"/>
      <c r="C2370" s="144"/>
      <c r="D2370" s="145"/>
      <c r="E2370" s="133"/>
      <c r="F2370" s="133"/>
      <c r="H2370" s="133"/>
      <c r="J2370" s="128"/>
    </row>
    <row r="2371" spans="1:10" ht="9.9499999999999993" customHeight="1" x14ac:dyDescent="0.2">
      <c r="A2371" s="142"/>
      <c r="B2371" s="132"/>
      <c r="C2371" s="144"/>
      <c r="D2371" s="145"/>
      <c r="E2371" s="133"/>
      <c r="F2371" s="133"/>
      <c r="H2371" s="133"/>
      <c r="J2371" s="128"/>
    </row>
    <row r="2372" spans="1:10" ht="9.9499999999999993" customHeight="1" x14ac:dyDescent="0.2">
      <c r="A2372" s="142"/>
      <c r="B2372" s="132"/>
      <c r="C2372" s="144"/>
      <c r="D2372" s="145"/>
      <c r="E2372" s="133"/>
      <c r="F2372" s="133"/>
      <c r="H2372" s="133"/>
      <c r="J2372" s="128"/>
    </row>
    <row r="2373" spans="1:10" ht="9.9499999999999993" customHeight="1" x14ac:dyDescent="0.2">
      <c r="A2373" s="142"/>
      <c r="B2373" s="132"/>
      <c r="C2373" s="144"/>
      <c r="D2373" s="145"/>
      <c r="E2373" s="133"/>
      <c r="F2373" s="133"/>
      <c r="H2373" s="133"/>
      <c r="J2373" s="128"/>
    </row>
    <row r="2374" spans="1:10" ht="9.9499999999999993" customHeight="1" x14ac:dyDescent="0.2">
      <c r="A2374" s="142"/>
      <c r="B2374" s="132"/>
      <c r="C2374" s="144"/>
      <c r="D2374" s="145"/>
      <c r="E2374" s="133"/>
      <c r="F2374" s="133"/>
      <c r="H2374" s="133"/>
      <c r="J2374" s="128"/>
    </row>
    <row r="2375" spans="1:10" ht="9.9499999999999993" customHeight="1" x14ac:dyDescent="0.2">
      <c r="A2375" s="142"/>
      <c r="B2375" s="132"/>
      <c r="C2375" s="144"/>
      <c r="D2375" s="145"/>
      <c r="E2375" s="133"/>
      <c r="F2375" s="133"/>
      <c r="H2375" s="133"/>
      <c r="J2375" s="128"/>
    </row>
    <row r="2376" spans="1:10" ht="9.9499999999999993" customHeight="1" x14ac:dyDescent="0.2">
      <c r="A2376" s="142"/>
      <c r="B2376" s="132"/>
      <c r="C2376" s="144"/>
      <c r="D2376" s="145"/>
      <c r="E2376" s="133"/>
      <c r="F2376" s="133"/>
      <c r="H2376" s="133"/>
      <c r="J2376" s="128"/>
    </row>
    <row r="2377" spans="1:10" ht="9.9499999999999993" customHeight="1" x14ac:dyDescent="0.2">
      <c r="A2377" s="142"/>
      <c r="B2377" s="132"/>
      <c r="C2377" s="144"/>
      <c r="D2377" s="145"/>
      <c r="E2377" s="133"/>
      <c r="F2377" s="133"/>
      <c r="H2377" s="133"/>
      <c r="J2377" s="128"/>
    </row>
    <row r="2378" spans="1:10" ht="9.9499999999999993" customHeight="1" x14ac:dyDescent="0.2">
      <c r="A2378" s="142"/>
      <c r="B2378" s="132"/>
      <c r="C2378" s="144"/>
      <c r="D2378" s="145"/>
      <c r="E2378" s="133"/>
      <c r="F2378" s="133"/>
      <c r="H2378" s="133"/>
      <c r="J2378" s="128"/>
    </row>
    <row r="2379" spans="1:10" ht="9.9499999999999993" customHeight="1" x14ac:dyDescent="0.2">
      <c r="A2379" s="142"/>
      <c r="B2379" s="132"/>
      <c r="C2379" s="144"/>
      <c r="D2379" s="145"/>
      <c r="E2379" s="133"/>
      <c r="F2379" s="133"/>
      <c r="H2379" s="133"/>
      <c r="J2379" s="128"/>
    </row>
    <row r="2380" spans="1:10" ht="9.9499999999999993" customHeight="1" x14ac:dyDescent="0.2">
      <c r="A2380" s="142"/>
      <c r="B2380" s="132"/>
      <c r="C2380" s="144"/>
      <c r="D2380" s="145"/>
      <c r="E2380" s="133"/>
      <c r="F2380" s="133"/>
      <c r="H2380" s="133"/>
      <c r="J2380" s="128"/>
    </row>
    <row r="2381" spans="1:10" ht="9.9499999999999993" customHeight="1" x14ac:dyDescent="0.2">
      <c r="A2381" s="142"/>
      <c r="B2381" s="132"/>
      <c r="C2381" s="144"/>
      <c r="D2381" s="145"/>
      <c r="E2381" s="133"/>
      <c r="F2381" s="133"/>
      <c r="H2381" s="133"/>
      <c r="J2381" s="128"/>
    </row>
    <row r="2382" spans="1:10" ht="9.9499999999999993" customHeight="1" x14ac:dyDescent="0.2">
      <c r="A2382" s="142"/>
      <c r="B2382" s="132"/>
      <c r="C2382" s="144"/>
      <c r="D2382" s="145"/>
      <c r="E2382" s="133"/>
      <c r="F2382" s="133"/>
      <c r="H2382" s="133"/>
      <c r="J2382" s="128"/>
    </row>
    <row r="2383" spans="1:10" ht="9.9499999999999993" customHeight="1" x14ac:dyDescent="0.2">
      <c r="A2383" s="142"/>
      <c r="B2383" s="132"/>
      <c r="C2383" s="144"/>
      <c r="D2383" s="145"/>
      <c r="E2383" s="133"/>
      <c r="F2383" s="133"/>
      <c r="H2383" s="133"/>
      <c r="J2383" s="128"/>
    </row>
    <row r="2384" spans="1:10" ht="9.9499999999999993" customHeight="1" x14ac:dyDescent="0.2">
      <c r="A2384" s="142"/>
      <c r="B2384" s="132"/>
      <c r="C2384" s="144"/>
      <c r="D2384" s="145"/>
      <c r="E2384" s="133"/>
      <c r="F2384" s="133"/>
      <c r="H2384" s="133"/>
      <c r="J2384" s="128"/>
    </row>
    <row r="2385" spans="1:10" ht="9.9499999999999993" customHeight="1" x14ac:dyDescent="0.2">
      <c r="A2385" s="142"/>
      <c r="B2385" s="132"/>
      <c r="C2385" s="144"/>
      <c r="D2385" s="145"/>
      <c r="E2385" s="133"/>
      <c r="F2385" s="133"/>
      <c r="H2385" s="133"/>
      <c r="J2385" s="128"/>
    </row>
    <row r="2386" spans="1:10" ht="9.9499999999999993" customHeight="1" x14ac:dyDescent="0.2">
      <c r="A2386" s="142"/>
      <c r="B2386" s="132"/>
      <c r="C2386" s="144"/>
      <c r="D2386" s="145"/>
      <c r="E2386" s="133"/>
      <c r="F2386" s="133"/>
      <c r="H2386" s="133"/>
      <c r="J2386" s="128"/>
    </row>
    <row r="2387" spans="1:10" ht="9.9499999999999993" customHeight="1" x14ac:dyDescent="0.2">
      <c r="A2387" s="142"/>
      <c r="B2387" s="132"/>
      <c r="C2387" s="144"/>
      <c r="D2387" s="145"/>
      <c r="E2387" s="133"/>
      <c r="F2387" s="133"/>
      <c r="H2387" s="133"/>
      <c r="J2387" s="128"/>
    </row>
    <row r="2388" spans="1:10" ht="9.9499999999999993" customHeight="1" x14ac:dyDescent="0.2">
      <c r="A2388" s="142"/>
      <c r="B2388" s="132"/>
      <c r="C2388" s="144"/>
      <c r="D2388" s="145"/>
      <c r="E2388" s="133"/>
      <c r="F2388" s="133"/>
      <c r="H2388" s="133"/>
      <c r="J2388" s="128"/>
    </row>
    <row r="2389" spans="1:10" ht="9.9499999999999993" customHeight="1" x14ac:dyDescent="0.2">
      <c r="A2389" s="142"/>
      <c r="B2389" s="132"/>
      <c r="C2389" s="144"/>
      <c r="D2389" s="145"/>
      <c r="E2389" s="133"/>
      <c r="F2389" s="133"/>
      <c r="H2389" s="133"/>
      <c r="J2389" s="128"/>
    </row>
    <row r="2390" spans="1:10" ht="9.9499999999999993" customHeight="1" x14ac:dyDescent="0.2">
      <c r="A2390" s="142"/>
      <c r="B2390" s="132"/>
      <c r="C2390" s="144"/>
      <c r="D2390" s="145"/>
      <c r="E2390" s="133"/>
      <c r="F2390" s="133"/>
      <c r="H2390" s="133"/>
      <c r="J2390" s="128"/>
    </row>
    <row r="2391" spans="1:10" ht="9.9499999999999993" customHeight="1" x14ac:dyDescent="0.2">
      <c r="A2391" s="142"/>
      <c r="B2391" s="132"/>
      <c r="C2391" s="144"/>
      <c r="D2391" s="145"/>
      <c r="E2391" s="133"/>
      <c r="F2391" s="133"/>
      <c r="H2391" s="133"/>
      <c r="J2391" s="128"/>
    </row>
    <row r="2392" spans="1:10" ht="9.9499999999999993" customHeight="1" x14ac:dyDescent="0.2">
      <c r="A2392" s="142"/>
      <c r="B2392" s="132"/>
      <c r="C2392" s="144"/>
      <c r="D2392" s="145"/>
      <c r="E2392" s="133"/>
      <c r="F2392" s="133"/>
      <c r="H2392" s="133"/>
      <c r="J2392" s="128"/>
    </row>
    <row r="2393" spans="1:10" ht="9.9499999999999993" customHeight="1" x14ac:dyDescent="0.2">
      <c r="A2393" s="142"/>
      <c r="B2393" s="132"/>
      <c r="C2393" s="144"/>
      <c r="D2393" s="145"/>
      <c r="E2393" s="133"/>
      <c r="F2393" s="133"/>
      <c r="H2393" s="133"/>
      <c r="J2393" s="128"/>
    </row>
    <row r="2394" spans="1:10" ht="9.9499999999999993" customHeight="1" x14ac:dyDescent="0.2">
      <c r="A2394" s="142"/>
      <c r="B2394" s="132"/>
      <c r="C2394" s="144"/>
      <c r="D2394" s="145"/>
      <c r="E2394" s="133"/>
      <c r="F2394" s="133"/>
      <c r="H2394" s="133"/>
      <c r="J2394" s="128"/>
    </row>
    <row r="2395" spans="1:10" ht="9.9499999999999993" customHeight="1" x14ac:dyDescent="0.2">
      <c r="A2395" s="142"/>
      <c r="B2395" s="132"/>
      <c r="C2395" s="144"/>
      <c r="D2395" s="145"/>
      <c r="E2395" s="133"/>
      <c r="F2395" s="133"/>
      <c r="H2395" s="133"/>
      <c r="J2395" s="128"/>
    </row>
    <row r="2396" spans="1:10" ht="9.9499999999999993" customHeight="1" x14ac:dyDescent="0.2">
      <c r="A2396" s="142"/>
      <c r="B2396" s="132"/>
      <c r="C2396" s="144"/>
      <c r="D2396" s="145"/>
      <c r="E2396" s="133"/>
      <c r="F2396" s="133"/>
      <c r="H2396" s="133"/>
      <c r="J2396" s="128"/>
    </row>
    <row r="2397" spans="1:10" ht="9.9499999999999993" customHeight="1" x14ac:dyDescent="0.2">
      <c r="A2397" s="142"/>
      <c r="B2397" s="132"/>
      <c r="C2397" s="144"/>
      <c r="D2397" s="145"/>
      <c r="E2397" s="133"/>
      <c r="F2397" s="133"/>
      <c r="H2397" s="133"/>
      <c r="J2397" s="128"/>
    </row>
    <row r="2398" spans="1:10" ht="9.9499999999999993" customHeight="1" x14ac:dyDescent="0.2">
      <c r="A2398" s="142"/>
      <c r="B2398" s="132"/>
      <c r="C2398" s="144"/>
      <c r="D2398" s="145"/>
      <c r="E2398" s="133"/>
      <c r="F2398" s="133"/>
      <c r="H2398" s="133"/>
      <c r="J2398" s="128"/>
    </row>
    <row r="2399" spans="1:10" ht="9.9499999999999993" customHeight="1" x14ac:dyDescent="0.2">
      <c r="A2399" s="142"/>
      <c r="B2399" s="132"/>
      <c r="C2399" s="144"/>
      <c r="D2399" s="145"/>
      <c r="E2399" s="133"/>
      <c r="F2399" s="133"/>
      <c r="H2399" s="133"/>
      <c r="J2399" s="128"/>
    </row>
    <row r="2400" spans="1:10" ht="9.9499999999999993" customHeight="1" x14ac:dyDescent="0.2">
      <c r="A2400" s="142"/>
      <c r="B2400" s="132"/>
      <c r="C2400" s="144"/>
      <c r="D2400" s="145"/>
      <c r="E2400" s="133"/>
      <c r="F2400" s="133"/>
      <c r="H2400" s="133"/>
      <c r="J2400" s="128"/>
    </row>
    <row r="2401" spans="1:10" ht="9.9499999999999993" customHeight="1" x14ac:dyDescent="0.2">
      <c r="A2401" s="142"/>
      <c r="B2401" s="132"/>
      <c r="C2401" s="144"/>
      <c r="D2401" s="145"/>
      <c r="E2401" s="133"/>
      <c r="F2401" s="133"/>
      <c r="H2401" s="133"/>
      <c r="J2401" s="128"/>
    </row>
    <row r="2402" spans="1:10" ht="9.9499999999999993" customHeight="1" x14ac:dyDescent="0.2">
      <c r="A2402" s="142"/>
      <c r="B2402" s="132"/>
      <c r="C2402" s="144"/>
      <c r="D2402" s="145"/>
      <c r="E2402" s="133"/>
      <c r="F2402" s="133"/>
      <c r="H2402" s="133"/>
      <c r="J2402" s="128"/>
    </row>
    <row r="2403" spans="1:10" ht="9.9499999999999993" customHeight="1" x14ac:dyDescent="0.2">
      <c r="A2403" s="142"/>
      <c r="B2403" s="132"/>
      <c r="C2403" s="144"/>
      <c r="D2403" s="145"/>
      <c r="E2403" s="133"/>
      <c r="F2403" s="133"/>
      <c r="H2403" s="133"/>
      <c r="J2403" s="128"/>
    </row>
    <row r="2404" spans="1:10" ht="9.9499999999999993" customHeight="1" x14ac:dyDescent="0.2">
      <c r="A2404" s="142"/>
      <c r="B2404" s="132"/>
      <c r="C2404" s="144"/>
      <c r="D2404" s="145"/>
      <c r="E2404" s="133"/>
      <c r="F2404" s="133"/>
      <c r="H2404" s="133"/>
      <c r="J2404" s="128"/>
    </row>
    <row r="2405" spans="1:10" ht="9.9499999999999993" customHeight="1" x14ac:dyDescent="0.2">
      <c r="A2405" s="142"/>
      <c r="B2405" s="132"/>
      <c r="C2405" s="144"/>
      <c r="D2405" s="145"/>
      <c r="E2405" s="133"/>
      <c r="F2405" s="133"/>
      <c r="H2405" s="133"/>
      <c r="J2405" s="128"/>
    </row>
    <row r="2406" spans="1:10" ht="9.9499999999999993" customHeight="1" x14ac:dyDescent="0.2">
      <c r="A2406" s="142"/>
      <c r="B2406" s="132"/>
      <c r="C2406" s="144"/>
      <c r="D2406" s="145"/>
      <c r="E2406" s="133"/>
      <c r="F2406" s="133"/>
      <c r="H2406" s="133"/>
      <c r="J2406" s="128"/>
    </row>
    <row r="2407" spans="1:10" ht="9.9499999999999993" customHeight="1" x14ac:dyDescent="0.2">
      <c r="A2407" s="142"/>
      <c r="B2407" s="132"/>
      <c r="C2407" s="144"/>
      <c r="D2407" s="145"/>
      <c r="E2407" s="133"/>
      <c r="F2407" s="133"/>
      <c r="H2407" s="133"/>
      <c r="J2407" s="128"/>
    </row>
    <row r="2408" spans="1:10" ht="9.9499999999999993" customHeight="1" x14ac:dyDescent="0.2">
      <c r="A2408" s="142"/>
      <c r="B2408" s="132"/>
      <c r="C2408" s="144"/>
      <c r="D2408" s="145"/>
      <c r="E2408" s="133"/>
      <c r="F2408" s="133"/>
      <c r="H2408" s="133"/>
      <c r="J2408" s="128"/>
    </row>
    <row r="2409" spans="1:10" ht="9.9499999999999993" customHeight="1" x14ac:dyDescent="0.2">
      <c r="A2409" s="142"/>
      <c r="B2409" s="132"/>
      <c r="C2409" s="144"/>
      <c r="D2409" s="145"/>
      <c r="E2409" s="133"/>
      <c r="F2409" s="133"/>
      <c r="H2409" s="133"/>
      <c r="J2409" s="128"/>
    </row>
    <row r="2410" spans="1:10" ht="9.9499999999999993" customHeight="1" x14ac:dyDescent="0.2">
      <c r="A2410" s="142"/>
      <c r="B2410" s="132"/>
      <c r="C2410" s="144"/>
      <c r="D2410" s="145"/>
      <c r="E2410" s="133"/>
      <c r="F2410" s="133"/>
      <c r="H2410" s="133"/>
      <c r="J2410" s="128"/>
    </row>
    <row r="2411" spans="1:10" ht="9.9499999999999993" customHeight="1" x14ac:dyDescent="0.2">
      <c r="A2411" s="142"/>
      <c r="B2411" s="132"/>
      <c r="C2411" s="144"/>
      <c r="D2411" s="145"/>
      <c r="E2411" s="133"/>
      <c r="F2411" s="133"/>
      <c r="H2411" s="133"/>
      <c r="J2411" s="128"/>
    </row>
    <row r="2412" spans="1:10" ht="9.9499999999999993" customHeight="1" x14ac:dyDescent="0.2">
      <c r="A2412" s="142"/>
      <c r="B2412" s="132"/>
      <c r="C2412" s="144"/>
      <c r="D2412" s="145"/>
      <c r="E2412" s="133"/>
      <c r="F2412" s="133"/>
      <c r="H2412" s="133"/>
      <c r="J2412" s="128"/>
    </row>
    <row r="2413" spans="1:10" ht="9.9499999999999993" customHeight="1" x14ac:dyDescent="0.2">
      <c r="A2413" s="142"/>
      <c r="B2413" s="132"/>
      <c r="C2413" s="144"/>
      <c r="D2413" s="145"/>
      <c r="E2413" s="133"/>
      <c r="F2413" s="133"/>
      <c r="H2413" s="133"/>
      <c r="J2413" s="128"/>
    </row>
    <row r="2414" spans="1:10" ht="9.9499999999999993" customHeight="1" x14ac:dyDescent="0.2">
      <c r="A2414" s="142"/>
      <c r="B2414" s="132"/>
      <c r="C2414" s="144"/>
      <c r="D2414" s="145"/>
      <c r="E2414" s="133"/>
      <c r="F2414" s="133"/>
      <c r="H2414" s="133"/>
      <c r="J2414" s="128"/>
    </row>
    <row r="2415" spans="1:10" ht="9.9499999999999993" customHeight="1" x14ac:dyDescent="0.2">
      <c r="A2415" s="142"/>
      <c r="B2415" s="132"/>
      <c r="C2415" s="144"/>
      <c r="D2415" s="145"/>
      <c r="E2415" s="133"/>
      <c r="F2415" s="133"/>
      <c r="H2415" s="133"/>
      <c r="J2415" s="128"/>
    </row>
    <row r="2416" spans="1:10" ht="9.9499999999999993" customHeight="1" x14ac:dyDescent="0.2">
      <c r="A2416" s="142"/>
      <c r="B2416" s="132"/>
      <c r="C2416" s="144"/>
      <c r="D2416" s="145"/>
      <c r="E2416" s="133"/>
      <c r="F2416" s="133"/>
      <c r="H2416" s="133"/>
      <c r="J2416" s="128"/>
    </row>
    <row r="2417" spans="1:10" ht="9.9499999999999993" customHeight="1" x14ac:dyDescent="0.2">
      <c r="A2417" s="142"/>
      <c r="B2417" s="132"/>
      <c r="C2417" s="144"/>
      <c r="D2417" s="145"/>
      <c r="E2417" s="133"/>
      <c r="F2417" s="133"/>
      <c r="H2417" s="133"/>
      <c r="J2417" s="128"/>
    </row>
    <row r="2418" spans="1:10" ht="9.9499999999999993" customHeight="1" x14ac:dyDescent="0.2">
      <c r="A2418" s="142"/>
      <c r="B2418" s="132"/>
      <c r="C2418" s="144"/>
      <c r="D2418" s="145"/>
      <c r="E2418" s="133"/>
      <c r="F2418" s="133"/>
      <c r="H2418" s="133"/>
      <c r="J2418" s="128"/>
    </row>
    <row r="2419" spans="1:10" ht="9.9499999999999993" customHeight="1" x14ac:dyDescent="0.2">
      <c r="A2419" s="142"/>
      <c r="B2419" s="132"/>
      <c r="C2419" s="144"/>
      <c r="D2419" s="145"/>
      <c r="E2419" s="133"/>
      <c r="F2419" s="133"/>
      <c r="H2419" s="133"/>
      <c r="J2419" s="128"/>
    </row>
    <row r="2420" spans="1:10" ht="9.9499999999999993" customHeight="1" x14ac:dyDescent="0.2">
      <c r="A2420" s="142"/>
      <c r="B2420" s="132"/>
      <c r="C2420" s="144"/>
      <c r="D2420" s="145"/>
      <c r="E2420" s="133"/>
      <c r="F2420" s="133"/>
      <c r="H2420" s="133"/>
      <c r="J2420" s="128"/>
    </row>
    <row r="2421" spans="1:10" ht="9.9499999999999993" customHeight="1" x14ac:dyDescent="0.2">
      <c r="A2421" s="142"/>
      <c r="B2421" s="132"/>
      <c r="C2421" s="144"/>
      <c r="D2421" s="145"/>
      <c r="E2421" s="133"/>
      <c r="F2421" s="133"/>
      <c r="H2421" s="133"/>
      <c r="J2421" s="128"/>
    </row>
    <row r="2422" spans="1:10" ht="9.9499999999999993" customHeight="1" x14ac:dyDescent="0.2">
      <c r="A2422" s="142"/>
      <c r="B2422" s="132"/>
      <c r="C2422" s="144"/>
      <c r="D2422" s="145"/>
      <c r="E2422" s="133"/>
      <c r="F2422" s="133"/>
      <c r="H2422" s="133"/>
      <c r="J2422" s="128"/>
    </row>
    <row r="2423" spans="1:10" ht="9.9499999999999993" customHeight="1" x14ac:dyDescent="0.2">
      <c r="A2423" s="142"/>
      <c r="B2423" s="132"/>
      <c r="C2423" s="144"/>
      <c r="D2423" s="145"/>
      <c r="E2423" s="133"/>
      <c r="F2423" s="133"/>
      <c r="H2423" s="133"/>
      <c r="J2423" s="128"/>
    </row>
    <row r="2424" spans="1:10" ht="9.9499999999999993" customHeight="1" x14ac:dyDescent="0.2">
      <c r="A2424" s="142"/>
      <c r="B2424" s="132"/>
      <c r="C2424" s="144"/>
      <c r="D2424" s="145"/>
      <c r="E2424" s="133"/>
      <c r="F2424" s="133"/>
      <c r="H2424" s="133"/>
      <c r="J2424" s="128"/>
    </row>
    <row r="2425" spans="1:10" ht="9.9499999999999993" customHeight="1" x14ac:dyDescent="0.2">
      <c r="A2425" s="142"/>
      <c r="B2425" s="132"/>
      <c r="C2425" s="144"/>
      <c r="D2425" s="145"/>
      <c r="E2425" s="133"/>
      <c r="F2425" s="133"/>
      <c r="H2425" s="133"/>
      <c r="J2425" s="128"/>
    </row>
    <row r="2426" spans="1:10" ht="9.9499999999999993" customHeight="1" x14ac:dyDescent="0.2">
      <c r="A2426" s="142"/>
      <c r="B2426" s="132"/>
      <c r="C2426" s="144"/>
      <c r="D2426" s="145"/>
      <c r="E2426" s="133"/>
      <c r="F2426" s="133"/>
      <c r="H2426" s="133"/>
      <c r="J2426" s="128"/>
    </row>
    <row r="2427" spans="1:10" ht="9.9499999999999993" customHeight="1" x14ac:dyDescent="0.2">
      <c r="A2427" s="142"/>
      <c r="B2427" s="132"/>
      <c r="C2427" s="144"/>
      <c r="D2427" s="145"/>
      <c r="E2427" s="133"/>
      <c r="F2427" s="133"/>
      <c r="H2427" s="133"/>
      <c r="J2427" s="128"/>
    </row>
    <row r="2428" spans="1:10" ht="9.9499999999999993" customHeight="1" x14ac:dyDescent="0.2">
      <c r="A2428" s="142"/>
      <c r="B2428" s="132"/>
      <c r="C2428" s="144"/>
      <c r="D2428" s="145"/>
      <c r="E2428" s="133"/>
      <c r="F2428" s="133"/>
      <c r="H2428" s="133"/>
      <c r="J2428" s="128"/>
    </row>
    <row r="2429" spans="1:10" ht="9.9499999999999993" customHeight="1" x14ac:dyDescent="0.2">
      <c r="A2429" s="142"/>
      <c r="B2429" s="132"/>
      <c r="C2429" s="144"/>
      <c r="D2429" s="145"/>
      <c r="E2429" s="133"/>
      <c r="F2429" s="133"/>
      <c r="H2429" s="133"/>
      <c r="J2429" s="128"/>
    </row>
    <row r="2430" spans="1:10" ht="9.9499999999999993" customHeight="1" x14ac:dyDescent="0.2">
      <c r="A2430" s="142"/>
      <c r="B2430" s="132"/>
      <c r="C2430" s="144"/>
      <c r="D2430" s="145"/>
      <c r="E2430" s="133"/>
      <c r="F2430" s="133"/>
      <c r="H2430" s="133"/>
      <c r="J2430" s="128"/>
    </row>
    <row r="2431" spans="1:10" ht="9.9499999999999993" customHeight="1" x14ac:dyDescent="0.2">
      <c r="A2431" s="142"/>
      <c r="B2431" s="132"/>
      <c r="C2431" s="144"/>
      <c r="D2431" s="145"/>
      <c r="E2431" s="133"/>
      <c r="F2431" s="133"/>
      <c r="H2431" s="133"/>
      <c r="J2431" s="128"/>
    </row>
    <row r="2432" spans="1:10" ht="9.9499999999999993" customHeight="1" x14ac:dyDescent="0.2">
      <c r="A2432" s="142"/>
      <c r="B2432" s="132"/>
      <c r="C2432" s="144"/>
      <c r="D2432" s="145"/>
      <c r="E2432" s="133"/>
      <c r="F2432" s="133"/>
      <c r="H2432" s="133"/>
      <c r="J2432" s="128"/>
    </row>
    <row r="2433" spans="1:10" ht="9.9499999999999993" customHeight="1" x14ac:dyDescent="0.2">
      <c r="A2433" s="142"/>
      <c r="B2433" s="132"/>
      <c r="C2433" s="144"/>
      <c r="D2433" s="145"/>
      <c r="E2433" s="133"/>
      <c r="F2433" s="133"/>
      <c r="H2433" s="133"/>
      <c r="J2433" s="128"/>
    </row>
    <row r="2434" spans="1:10" ht="9.9499999999999993" customHeight="1" x14ac:dyDescent="0.2">
      <c r="A2434" s="142"/>
      <c r="B2434" s="132"/>
      <c r="C2434" s="144"/>
      <c r="D2434" s="145"/>
      <c r="E2434" s="133"/>
      <c r="F2434" s="133"/>
      <c r="H2434" s="133"/>
      <c r="J2434" s="128"/>
    </row>
    <row r="2435" spans="1:10" ht="9.9499999999999993" customHeight="1" x14ac:dyDescent="0.2">
      <c r="A2435" s="142"/>
      <c r="B2435" s="132"/>
      <c r="C2435" s="144"/>
      <c r="D2435" s="145"/>
      <c r="E2435" s="133"/>
      <c r="F2435" s="133"/>
      <c r="H2435" s="133"/>
      <c r="J2435" s="128"/>
    </row>
    <row r="2436" spans="1:10" ht="9.9499999999999993" customHeight="1" x14ac:dyDescent="0.2">
      <c r="A2436" s="142"/>
      <c r="B2436" s="132"/>
      <c r="C2436" s="144"/>
      <c r="D2436" s="145"/>
      <c r="E2436" s="133"/>
      <c r="F2436" s="133"/>
      <c r="H2436" s="133"/>
      <c r="J2436" s="128"/>
    </row>
    <row r="2437" spans="1:10" ht="9.9499999999999993" customHeight="1" x14ac:dyDescent="0.2">
      <c r="A2437" s="142"/>
      <c r="B2437" s="132"/>
      <c r="C2437" s="144"/>
      <c r="D2437" s="145"/>
      <c r="E2437" s="133"/>
      <c r="F2437" s="133"/>
      <c r="H2437" s="133"/>
      <c r="J2437" s="128"/>
    </row>
    <row r="2438" spans="1:10" ht="9.9499999999999993" customHeight="1" x14ac:dyDescent="0.2">
      <c r="A2438" s="142"/>
      <c r="B2438" s="132"/>
      <c r="C2438" s="144"/>
      <c r="D2438" s="145"/>
      <c r="E2438" s="133"/>
      <c r="F2438" s="133"/>
      <c r="H2438" s="133"/>
      <c r="J2438" s="128"/>
    </row>
    <row r="2439" spans="1:10" ht="9.9499999999999993" customHeight="1" x14ac:dyDescent="0.2">
      <c r="A2439" s="142"/>
      <c r="B2439" s="132"/>
      <c r="C2439" s="144"/>
      <c r="D2439" s="145"/>
      <c r="E2439" s="133"/>
      <c r="F2439" s="133"/>
      <c r="H2439" s="133"/>
      <c r="J2439" s="128"/>
    </row>
    <row r="2440" spans="1:10" ht="9.9499999999999993" customHeight="1" x14ac:dyDescent="0.2">
      <c r="A2440" s="142"/>
      <c r="B2440" s="132"/>
      <c r="C2440" s="144"/>
      <c r="D2440" s="145"/>
      <c r="E2440" s="133"/>
      <c r="F2440" s="133"/>
      <c r="H2440" s="133"/>
      <c r="J2440" s="128"/>
    </row>
    <row r="2441" spans="1:10" ht="9.9499999999999993" customHeight="1" x14ac:dyDescent="0.2">
      <c r="A2441" s="142"/>
      <c r="B2441" s="132"/>
      <c r="C2441" s="144"/>
      <c r="D2441" s="145"/>
      <c r="E2441" s="133"/>
      <c r="F2441" s="133"/>
      <c r="H2441" s="133"/>
      <c r="J2441" s="128"/>
    </row>
    <row r="2442" spans="1:10" ht="9.9499999999999993" customHeight="1" x14ac:dyDescent="0.2">
      <c r="A2442" s="142"/>
      <c r="B2442" s="132"/>
      <c r="C2442" s="144"/>
      <c r="D2442" s="145"/>
      <c r="E2442" s="133"/>
      <c r="F2442" s="133"/>
      <c r="H2442" s="133"/>
      <c r="J2442" s="128"/>
    </row>
    <row r="2443" spans="1:10" ht="9.9499999999999993" customHeight="1" x14ac:dyDescent="0.2">
      <c r="A2443" s="142"/>
      <c r="B2443" s="132"/>
      <c r="C2443" s="144"/>
      <c r="D2443" s="145"/>
      <c r="E2443" s="133"/>
      <c r="F2443" s="133"/>
      <c r="H2443" s="133"/>
      <c r="J2443" s="128"/>
    </row>
    <row r="2444" spans="1:10" ht="9.9499999999999993" customHeight="1" x14ac:dyDescent="0.2">
      <c r="A2444" s="142"/>
      <c r="B2444" s="132"/>
      <c r="C2444" s="144"/>
      <c r="D2444" s="145"/>
      <c r="E2444" s="133"/>
      <c r="F2444" s="133"/>
      <c r="H2444" s="133"/>
      <c r="J2444" s="128"/>
    </row>
    <row r="2445" spans="1:10" ht="9.9499999999999993" customHeight="1" x14ac:dyDescent="0.2">
      <c r="A2445" s="142"/>
      <c r="B2445" s="132"/>
      <c r="C2445" s="144"/>
      <c r="D2445" s="145"/>
      <c r="E2445" s="133"/>
      <c r="F2445" s="133"/>
      <c r="H2445" s="133"/>
      <c r="J2445" s="128"/>
    </row>
    <row r="2446" spans="1:10" ht="9.9499999999999993" customHeight="1" x14ac:dyDescent="0.2">
      <c r="A2446" s="142"/>
      <c r="B2446" s="132"/>
      <c r="C2446" s="144"/>
      <c r="D2446" s="145"/>
      <c r="E2446" s="133"/>
      <c r="F2446" s="133"/>
      <c r="H2446" s="133"/>
      <c r="J2446" s="128"/>
    </row>
    <row r="2447" spans="1:10" ht="9.9499999999999993" customHeight="1" x14ac:dyDescent="0.2">
      <c r="A2447" s="142"/>
      <c r="B2447" s="132"/>
      <c r="C2447" s="144"/>
      <c r="D2447" s="145"/>
      <c r="E2447" s="133"/>
      <c r="F2447" s="133"/>
      <c r="H2447" s="133"/>
      <c r="J2447" s="128"/>
    </row>
    <row r="2448" spans="1:10" ht="9.9499999999999993" customHeight="1" x14ac:dyDescent="0.2">
      <c r="A2448" s="142"/>
      <c r="B2448" s="132"/>
      <c r="C2448" s="144"/>
      <c r="D2448" s="145"/>
      <c r="E2448" s="133"/>
      <c r="F2448" s="133"/>
      <c r="H2448" s="133"/>
      <c r="J2448" s="128"/>
    </row>
    <row r="2449" spans="1:10" ht="9.9499999999999993" customHeight="1" x14ac:dyDescent="0.2">
      <c r="A2449" s="142"/>
      <c r="B2449" s="132"/>
      <c r="C2449" s="144"/>
      <c r="D2449" s="145"/>
      <c r="E2449" s="133"/>
      <c r="F2449" s="133"/>
      <c r="H2449" s="133"/>
      <c r="J2449" s="128"/>
    </row>
    <row r="2450" spans="1:10" ht="9.9499999999999993" customHeight="1" x14ac:dyDescent="0.2">
      <c r="A2450" s="142"/>
      <c r="B2450" s="132"/>
      <c r="C2450" s="144"/>
      <c r="D2450" s="145"/>
      <c r="E2450" s="133"/>
      <c r="F2450" s="133"/>
      <c r="H2450" s="133"/>
      <c r="J2450" s="128"/>
    </row>
    <row r="2451" spans="1:10" ht="9.9499999999999993" customHeight="1" x14ac:dyDescent="0.2">
      <c r="A2451" s="142"/>
      <c r="B2451" s="132"/>
      <c r="C2451" s="144"/>
      <c r="D2451" s="145"/>
      <c r="E2451" s="133"/>
      <c r="F2451" s="133"/>
      <c r="H2451" s="133"/>
      <c r="J2451" s="128"/>
    </row>
    <row r="2452" spans="1:10" ht="9.9499999999999993" customHeight="1" x14ac:dyDescent="0.2">
      <c r="A2452" s="142"/>
      <c r="B2452" s="132"/>
      <c r="C2452" s="144"/>
      <c r="D2452" s="145"/>
      <c r="E2452" s="133"/>
      <c r="F2452" s="133"/>
      <c r="H2452" s="133"/>
      <c r="J2452" s="128"/>
    </row>
    <row r="2453" spans="1:10" ht="9.9499999999999993" customHeight="1" x14ac:dyDescent="0.2">
      <c r="A2453" s="142"/>
      <c r="B2453" s="132"/>
      <c r="C2453" s="144"/>
      <c r="D2453" s="145"/>
      <c r="E2453" s="133"/>
      <c r="F2453" s="133"/>
      <c r="H2453" s="133"/>
      <c r="J2453" s="128"/>
    </row>
    <row r="2454" spans="1:10" ht="9.9499999999999993" customHeight="1" x14ac:dyDescent="0.2">
      <c r="A2454" s="142"/>
      <c r="B2454" s="132"/>
      <c r="C2454" s="144"/>
      <c r="D2454" s="145"/>
      <c r="E2454" s="133"/>
      <c r="F2454" s="133"/>
      <c r="H2454" s="133"/>
      <c r="J2454" s="128"/>
    </row>
    <row r="2455" spans="1:10" ht="9.9499999999999993" customHeight="1" x14ac:dyDescent="0.2">
      <c r="A2455" s="142"/>
      <c r="B2455" s="132"/>
      <c r="C2455" s="144"/>
      <c r="D2455" s="145"/>
      <c r="E2455" s="133"/>
      <c r="F2455" s="133"/>
      <c r="H2455" s="133"/>
      <c r="J2455" s="128"/>
    </row>
    <row r="2456" spans="1:10" ht="9.9499999999999993" customHeight="1" x14ac:dyDescent="0.2">
      <c r="A2456" s="142"/>
      <c r="B2456" s="132"/>
      <c r="C2456" s="144"/>
      <c r="D2456" s="145"/>
      <c r="E2456" s="133"/>
      <c r="F2456" s="133"/>
      <c r="H2456" s="133"/>
      <c r="J2456" s="128"/>
    </row>
    <row r="2457" spans="1:10" ht="9.9499999999999993" customHeight="1" x14ac:dyDescent="0.2">
      <c r="A2457" s="142"/>
      <c r="B2457" s="132"/>
      <c r="C2457" s="144"/>
      <c r="D2457" s="145"/>
      <c r="E2457" s="133"/>
      <c r="F2457" s="133"/>
      <c r="H2457" s="133"/>
      <c r="J2457" s="128"/>
    </row>
    <row r="2458" spans="1:10" ht="9.9499999999999993" customHeight="1" x14ac:dyDescent="0.2">
      <c r="A2458" s="142"/>
      <c r="B2458" s="132"/>
      <c r="C2458" s="144"/>
      <c r="D2458" s="145"/>
      <c r="E2458" s="133"/>
      <c r="F2458" s="133"/>
      <c r="H2458" s="133"/>
      <c r="J2458" s="128"/>
    </row>
    <row r="2459" spans="1:10" ht="9.9499999999999993" customHeight="1" x14ac:dyDescent="0.2">
      <c r="A2459" s="142"/>
      <c r="B2459" s="132"/>
      <c r="C2459" s="144"/>
      <c r="D2459" s="145"/>
      <c r="E2459" s="133"/>
      <c r="F2459" s="133"/>
      <c r="H2459" s="133"/>
      <c r="J2459" s="128"/>
    </row>
    <row r="2460" spans="1:10" ht="9.9499999999999993" customHeight="1" x14ac:dyDescent="0.2">
      <c r="A2460" s="142"/>
      <c r="B2460" s="132"/>
      <c r="C2460" s="144"/>
      <c r="D2460" s="145"/>
      <c r="E2460" s="133"/>
      <c r="F2460" s="133"/>
      <c r="H2460" s="133"/>
      <c r="J2460" s="128"/>
    </row>
    <row r="2461" spans="1:10" ht="9.9499999999999993" customHeight="1" x14ac:dyDescent="0.2">
      <c r="A2461" s="142"/>
      <c r="B2461" s="132"/>
      <c r="C2461" s="144"/>
      <c r="D2461" s="145"/>
      <c r="E2461" s="133"/>
      <c r="F2461" s="133"/>
      <c r="H2461" s="133"/>
      <c r="J2461" s="128"/>
    </row>
    <row r="2462" spans="1:10" ht="9.9499999999999993" customHeight="1" x14ac:dyDescent="0.2">
      <c r="A2462" s="142"/>
      <c r="B2462" s="132"/>
      <c r="C2462" s="144"/>
      <c r="D2462" s="145"/>
      <c r="E2462" s="133"/>
      <c r="F2462" s="133"/>
      <c r="H2462" s="133"/>
      <c r="J2462" s="128"/>
    </row>
    <row r="2463" spans="1:10" ht="9.9499999999999993" customHeight="1" x14ac:dyDescent="0.2">
      <c r="A2463" s="142"/>
      <c r="B2463" s="132"/>
      <c r="C2463" s="144"/>
      <c r="D2463" s="145"/>
      <c r="E2463" s="133"/>
      <c r="F2463" s="133"/>
      <c r="H2463" s="133"/>
      <c r="J2463" s="128"/>
    </row>
    <row r="2464" spans="1:10" ht="9.9499999999999993" customHeight="1" x14ac:dyDescent="0.2">
      <c r="A2464" s="142"/>
      <c r="B2464" s="132"/>
      <c r="C2464" s="144"/>
      <c r="D2464" s="145"/>
      <c r="E2464" s="133"/>
      <c r="F2464" s="133"/>
      <c r="H2464" s="133"/>
      <c r="J2464" s="128"/>
    </row>
    <row r="2465" spans="1:10" ht="9.9499999999999993" customHeight="1" x14ac:dyDescent="0.2">
      <c r="A2465" s="142"/>
      <c r="B2465" s="132"/>
      <c r="C2465" s="144"/>
      <c r="D2465" s="145"/>
      <c r="E2465" s="133"/>
      <c r="F2465" s="133"/>
      <c r="H2465" s="133"/>
      <c r="J2465" s="128"/>
    </row>
    <row r="2466" spans="1:10" ht="9.9499999999999993" customHeight="1" x14ac:dyDescent="0.2">
      <c r="A2466" s="142"/>
      <c r="B2466" s="132"/>
      <c r="C2466" s="144"/>
      <c r="D2466" s="145"/>
      <c r="E2466" s="133"/>
      <c r="F2466" s="133"/>
      <c r="H2466" s="133"/>
      <c r="J2466" s="128"/>
    </row>
    <row r="2467" spans="1:10" ht="9.9499999999999993" customHeight="1" x14ac:dyDescent="0.2">
      <c r="A2467" s="142"/>
      <c r="B2467" s="132"/>
      <c r="C2467" s="144"/>
      <c r="D2467" s="145"/>
      <c r="E2467" s="133"/>
      <c r="F2467" s="133"/>
      <c r="H2467" s="133"/>
      <c r="J2467" s="128"/>
    </row>
    <row r="2468" spans="1:10" ht="9.9499999999999993" customHeight="1" x14ac:dyDescent="0.2">
      <c r="A2468" s="142"/>
      <c r="B2468" s="132"/>
      <c r="C2468" s="144"/>
      <c r="D2468" s="145"/>
      <c r="E2468" s="133"/>
      <c r="F2468" s="133"/>
      <c r="H2468" s="133"/>
      <c r="J2468" s="128"/>
    </row>
    <row r="2469" spans="1:10" ht="9.9499999999999993" customHeight="1" x14ac:dyDescent="0.2">
      <c r="A2469" s="142"/>
      <c r="B2469" s="132"/>
      <c r="C2469" s="144"/>
      <c r="D2469" s="145"/>
      <c r="E2469" s="133"/>
      <c r="F2469" s="133"/>
      <c r="H2469" s="133"/>
      <c r="J2469" s="128"/>
    </row>
    <row r="2470" spans="1:10" ht="9.9499999999999993" customHeight="1" x14ac:dyDescent="0.2">
      <c r="A2470" s="142"/>
      <c r="B2470" s="132"/>
      <c r="C2470" s="144"/>
      <c r="D2470" s="145"/>
      <c r="E2470" s="133"/>
      <c r="F2470" s="133"/>
      <c r="H2470" s="133"/>
      <c r="J2470" s="128"/>
    </row>
    <row r="2471" spans="1:10" ht="9.9499999999999993" customHeight="1" x14ac:dyDescent="0.2">
      <c r="A2471" s="142"/>
      <c r="B2471" s="132"/>
      <c r="C2471" s="144"/>
      <c r="D2471" s="145"/>
      <c r="E2471" s="133"/>
      <c r="F2471" s="133"/>
      <c r="H2471" s="133"/>
      <c r="J2471" s="128"/>
    </row>
    <row r="2472" spans="1:10" ht="9.9499999999999993" customHeight="1" x14ac:dyDescent="0.2">
      <c r="A2472" s="142"/>
      <c r="B2472" s="132"/>
      <c r="C2472" s="144"/>
      <c r="D2472" s="145"/>
      <c r="E2472" s="133"/>
      <c r="F2472" s="133"/>
      <c r="H2472" s="133"/>
      <c r="J2472" s="128"/>
    </row>
    <row r="2473" spans="1:10" ht="9.9499999999999993" customHeight="1" x14ac:dyDescent="0.2">
      <c r="A2473" s="142"/>
      <c r="B2473" s="132"/>
      <c r="C2473" s="144"/>
      <c r="D2473" s="145"/>
      <c r="E2473" s="133"/>
      <c r="F2473" s="133"/>
      <c r="H2473" s="133"/>
      <c r="J2473" s="128"/>
    </row>
    <row r="2474" spans="1:10" ht="9.9499999999999993" customHeight="1" x14ac:dyDescent="0.2">
      <c r="A2474" s="142"/>
      <c r="B2474" s="132"/>
      <c r="C2474" s="144"/>
      <c r="D2474" s="145"/>
      <c r="E2474" s="133"/>
      <c r="F2474" s="133"/>
      <c r="H2474" s="133"/>
      <c r="J2474" s="128"/>
    </row>
    <row r="2475" spans="1:10" ht="9.9499999999999993" customHeight="1" x14ac:dyDescent="0.2">
      <c r="A2475" s="142"/>
      <c r="B2475" s="132"/>
      <c r="C2475" s="144"/>
      <c r="D2475" s="145"/>
      <c r="E2475" s="133"/>
      <c r="F2475" s="133"/>
      <c r="H2475" s="133"/>
      <c r="J2475" s="128"/>
    </row>
    <row r="2476" spans="1:10" ht="9.9499999999999993" customHeight="1" x14ac:dyDescent="0.2">
      <c r="A2476" s="142"/>
      <c r="B2476" s="132"/>
      <c r="C2476" s="144"/>
      <c r="D2476" s="145"/>
      <c r="E2476" s="133"/>
      <c r="F2476" s="133"/>
      <c r="H2476" s="133"/>
      <c r="J2476" s="128"/>
    </row>
    <row r="2477" spans="1:10" ht="9.9499999999999993" customHeight="1" x14ac:dyDescent="0.2">
      <c r="A2477" s="142"/>
      <c r="B2477" s="132"/>
      <c r="C2477" s="144"/>
      <c r="D2477" s="145"/>
      <c r="E2477" s="133"/>
      <c r="F2477" s="133"/>
      <c r="H2477" s="133"/>
      <c r="J2477" s="128"/>
    </row>
    <row r="2478" spans="1:10" ht="9.9499999999999993" customHeight="1" x14ac:dyDescent="0.2">
      <c r="A2478" s="142"/>
      <c r="B2478" s="132"/>
      <c r="C2478" s="144"/>
      <c r="D2478" s="145"/>
      <c r="E2478" s="133"/>
      <c r="F2478" s="133"/>
      <c r="H2478" s="133"/>
      <c r="J2478" s="128"/>
    </row>
    <row r="2479" spans="1:10" ht="9.9499999999999993" customHeight="1" x14ac:dyDescent="0.2">
      <c r="A2479" s="142"/>
      <c r="B2479" s="132"/>
      <c r="C2479" s="144"/>
      <c r="D2479" s="145"/>
      <c r="E2479" s="133"/>
      <c r="F2479" s="133"/>
      <c r="H2479" s="133"/>
      <c r="J2479" s="128"/>
    </row>
    <row r="2480" spans="1:10" ht="9.9499999999999993" customHeight="1" x14ac:dyDescent="0.2">
      <c r="A2480" s="142"/>
      <c r="B2480" s="132"/>
      <c r="C2480" s="144"/>
      <c r="D2480" s="145"/>
      <c r="E2480" s="133"/>
      <c r="F2480" s="133"/>
      <c r="H2480" s="133"/>
      <c r="J2480" s="128"/>
    </row>
    <row r="2481" spans="1:10" ht="9.9499999999999993" customHeight="1" x14ac:dyDescent="0.2">
      <c r="A2481" s="142"/>
      <c r="B2481" s="132"/>
      <c r="C2481" s="144"/>
      <c r="D2481" s="145"/>
      <c r="E2481" s="133"/>
      <c r="F2481" s="133"/>
      <c r="H2481" s="133"/>
      <c r="J2481" s="128"/>
    </row>
    <row r="2482" spans="1:10" ht="9.9499999999999993" customHeight="1" x14ac:dyDescent="0.2">
      <c r="A2482" s="142"/>
      <c r="B2482" s="132"/>
      <c r="C2482" s="144"/>
      <c r="D2482" s="145"/>
      <c r="E2482" s="133"/>
      <c r="F2482" s="133"/>
      <c r="H2482" s="133"/>
      <c r="J2482" s="128"/>
    </row>
    <row r="2483" spans="1:10" ht="9.9499999999999993" customHeight="1" x14ac:dyDescent="0.2">
      <c r="A2483" s="142"/>
      <c r="B2483" s="132"/>
      <c r="C2483" s="144"/>
      <c r="D2483" s="145"/>
      <c r="E2483" s="133"/>
      <c r="F2483" s="133"/>
      <c r="H2483" s="133"/>
      <c r="J2483" s="128"/>
    </row>
    <row r="2484" spans="1:10" ht="9.9499999999999993" customHeight="1" x14ac:dyDescent="0.2">
      <c r="A2484" s="142"/>
      <c r="B2484" s="132"/>
      <c r="C2484" s="144"/>
      <c r="D2484" s="145"/>
      <c r="E2484" s="133"/>
      <c r="F2484" s="133"/>
      <c r="H2484" s="133"/>
      <c r="J2484" s="128"/>
    </row>
    <row r="2485" spans="1:10" ht="9.9499999999999993" customHeight="1" x14ac:dyDescent="0.2">
      <c r="A2485" s="142"/>
      <c r="B2485" s="132"/>
      <c r="C2485" s="144"/>
      <c r="D2485" s="145"/>
      <c r="E2485" s="133"/>
      <c r="F2485" s="133"/>
      <c r="H2485" s="133"/>
      <c r="J2485" s="128"/>
    </row>
    <row r="2486" spans="1:10" ht="9.9499999999999993" customHeight="1" x14ac:dyDescent="0.2">
      <c r="A2486" s="142"/>
      <c r="B2486" s="132"/>
      <c r="C2486" s="144"/>
      <c r="D2486" s="145"/>
      <c r="E2486" s="133"/>
      <c r="F2486" s="133"/>
      <c r="H2486" s="133"/>
      <c r="J2486" s="128"/>
    </row>
    <row r="2487" spans="1:10" ht="9.9499999999999993" customHeight="1" x14ac:dyDescent="0.2">
      <c r="A2487" s="142"/>
      <c r="B2487" s="132"/>
      <c r="C2487" s="144"/>
      <c r="D2487" s="145"/>
      <c r="E2487" s="133"/>
      <c r="F2487" s="133"/>
      <c r="H2487" s="133"/>
      <c r="J2487" s="128"/>
    </row>
    <row r="2488" spans="1:10" ht="9.9499999999999993" customHeight="1" x14ac:dyDescent="0.2">
      <c r="A2488" s="142"/>
      <c r="B2488" s="132"/>
      <c r="C2488" s="144"/>
      <c r="D2488" s="145"/>
      <c r="E2488" s="133"/>
      <c r="F2488" s="133"/>
      <c r="H2488" s="133"/>
      <c r="J2488" s="128"/>
    </row>
    <row r="2489" spans="1:10" ht="9.9499999999999993" customHeight="1" x14ac:dyDescent="0.2">
      <c r="A2489" s="142"/>
      <c r="B2489" s="132"/>
      <c r="C2489" s="144"/>
      <c r="D2489" s="145"/>
      <c r="E2489" s="133"/>
      <c r="F2489" s="133"/>
      <c r="H2489" s="133"/>
      <c r="J2489" s="128"/>
    </row>
    <row r="2490" spans="1:10" ht="9.9499999999999993" customHeight="1" x14ac:dyDescent="0.2">
      <c r="A2490" s="142"/>
      <c r="B2490" s="132"/>
      <c r="C2490" s="144"/>
      <c r="D2490" s="145"/>
      <c r="E2490" s="133"/>
      <c r="F2490" s="133"/>
      <c r="H2490" s="133"/>
      <c r="J2490" s="128"/>
    </row>
    <row r="2491" spans="1:10" ht="9.9499999999999993" customHeight="1" x14ac:dyDescent="0.2">
      <c r="A2491" s="142"/>
      <c r="B2491" s="132"/>
      <c r="C2491" s="144"/>
      <c r="D2491" s="145"/>
      <c r="E2491" s="133"/>
      <c r="F2491" s="133"/>
      <c r="H2491" s="133"/>
      <c r="J2491" s="128"/>
    </row>
    <row r="2492" spans="1:10" ht="9.9499999999999993" customHeight="1" x14ac:dyDescent="0.2">
      <c r="A2492" s="142"/>
      <c r="B2492" s="132"/>
      <c r="C2492" s="144"/>
      <c r="D2492" s="145"/>
      <c r="E2492" s="133"/>
      <c r="F2492" s="133"/>
      <c r="H2492" s="133"/>
      <c r="J2492" s="128"/>
    </row>
    <row r="2493" spans="1:10" ht="9.9499999999999993" customHeight="1" x14ac:dyDescent="0.2">
      <c r="A2493" s="142"/>
      <c r="B2493" s="132"/>
      <c r="C2493" s="144"/>
      <c r="D2493" s="145"/>
      <c r="E2493" s="133"/>
      <c r="F2493" s="133"/>
      <c r="H2493" s="133"/>
      <c r="J2493" s="128"/>
    </row>
    <row r="2494" spans="1:10" ht="9.9499999999999993" customHeight="1" x14ac:dyDescent="0.2">
      <c r="A2494" s="142"/>
      <c r="B2494" s="132"/>
      <c r="C2494" s="144"/>
      <c r="D2494" s="145"/>
      <c r="E2494" s="133"/>
      <c r="F2494" s="133"/>
      <c r="H2494" s="133"/>
      <c r="J2494" s="128"/>
    </row>
    <row r="2495" spans="1:10" ht="9.9499999999999993" customHeight="1" x14ac:dyDescent="0.2">
      <c r="A2495" s="142"/>
      <c r="B2495" s="132"/>
      <c r="C2495" s="144"/>
      <c r="D2495" s="145"/>
      <c r="E2495" s="133"/>
      <c r="F2495" s="133"/>
      <c r="H2495" s="133"/>
      <c r="J2495" s="128"/>
    </row>
    <row r="2496" spans="1:10" ht="9.9499999999999993" customHeight="1" x14ac:dyDescent="0.2">
      <c r="A2496" s="142"/>
      <c r="B2496" s="132"/>
      <c r="C2496" s="144"/>
      <c r="D2496" s="145"/>
      <c r="E2496" s="133"/>
      <c r="F2496" s="133"/>
      <c r="H2496" s="133"/>
      <c r="J2496" s="128"/>
    </row>
    <row r="2497" spans="1:10" ht="9.9499999999999993" customHeight="1" x14ac:dyDescent="0.2">
      <c r="A2497" s="142"/>
      <c r="B2497" s="132"/>
      <c r="C2497" s="144"/>
      <c r="D2497" s="145"/>
      <c r="E2497" s="133"/>
      <c r="F2497" s="133"/>
      <c r="H2497" s="133"/>
      <c r="J2497" s="128"/>
    </row>
    <row r="2498" spans="1:10" ht="9.9499999999999993" customHeight="1" x14ac:dyDescent="0.2">
      <c r="A2498" s="142"/>
      <c r="B2498" s="132"/>
      <c r="C2498" s="144"/>
      <c r="D2498" s="145"/>
      <c r="E2498" s="133"/>
      <c r="F2498" s="133"/>
      <c r="H2498" s="133"/>
      <c r="J2498" s="128"/>
    </row>
    <row r="2499" spans="1:10" ht="9.9499999999999993" customHeight="1" x14ac:dyDescent="0.2">
      <c r="A2499" s="142"/>
      <c r="B2499" s="132"/>
      <c r="C2499" s="144"/>
      <c r="D2499" s="145"/>
      <c r="E2499" s="133"/>
      <c r="F2499" s="133"/>
      <c r="H2499" s="133"/>
      <c r="J2499" s="128"/>
    </row>
    <row r="2500" spans="1:10" ht="9.9499999999999993" customHeight="1" x14ac:dyDescent="0.2">
      <c r="A2500" s="142"/>
      <c r="B2500" s="132"/>
      <c r="C2500" s="144"/>
      <c r="D2500" s="145"/>
      <c r="E2500" s="133"/>
      <c r="F2500" s="133"/>
      <c r="H2500" s="133"/>
      <c r="J2500" s="128"/>
    </row>
    <row r="2501" spans="1:10" ht="9.9499999999999993" customHeight="1" x14ac:dyDescent="0.2">
      <c r="A2501" s="142"/>
      <c r="B2501" s="132"/>
      <c r="C2501" s="144"/>
      <c r="D2501" s="145"/>
      <c r="E2501" s="133"/>
      <c r="F2501" s="133"/>
      <c r="H2501" s="133"/>
      <c r="J2501" s="128"/>
    </row>
    <row r="2502" spans="1:10" ht="9.9499999999999993" customHeight="1" x14ac:dyDescent="0.2">
      <c r="A2502" s="142"/>
      <c r="B2502" s="132"/>
      <c r="C2502" s="144"/>
      <c r="D2502" s="145"/>
      <c r="E2502" s="133"/>
      <c r="F2502" s="133"/>
      <c r="H2502" s="133"/>
      <c r="J2502" s="128"/>
    </row>
    <row r="2503" spans="1:10" ht="9.9499999999999993" customHeight="1" x14ac:dyDescent="0.2">
      <c r="A2503" s="142"/>
      <c r="B2503" s="132"/>
      <c r="C2503" s="144"/>
      <c r="D2503" s="145"/>
      <c r="E2503" s="133"/>
      <c r="F2503" s="133"/>
      <c r="H2503" s="133"/>
      <c r="J2503" s="128"/>
    </row>
    <row r="2504" spans="1:10" ht="9.9499999999999993" customHeight="1" x14ac:dyDescent="0.2">
      <c r="A2504" s="142"/>
      <c r="B2504" s="132"/>
      <c r="C2504" s="144"/>
      <c r="D2504" s="145"/>
      <c r="E2504" s="133"/>
      <c r="F2504" s="133"/>
      <c r="H2504" s="133"/>
      <c r="J2504" s="128"/>
    </row>
    <row r="2505" spans="1:10" ht="9.9499999999999993" customHeight="1" x14ac:dyDescent="0.2">
      <c r="A2505" s="142"/>
      <c r="B2505" s="132"/>
      <c r="C2505" s="144"/>
      <c r="D2505" s="145"/>
      <c r="E2505" s="133"/>
      <c r="F2505" s="133"/>
      <c r="H2505" s="133"/>
      <c r="J2505" s="128"/>
    </row>
    <row r="2506" spans="1:10" ht="9.9499999999999993" customHeight="1" x14ac:dyDescent="0.2">
      <c r="A2506" s="142"/>
      <c r="B2506" s="132"/>
      <c r="C2506" s="144"/>
      <c r="D2506" s="145"/>
      <c r="E2506" s="133"/>
      <c r="F2506" s="133"/>
      <c r="H2506" s="133"/>
      <c r="J2506" s="128"/>
    </row>
    <row r="2507" spans="1:10" ht="9.9499999999999993" customHeight="1" x14ac:dyDescent="0.2">
      <c r="A2507" s="142"/>
      <c r="B2507" s="132"/>
      <c r="C2507" s="144"/>
      <c r="D2507" s="145"/>
      <c r="E2507" s="133"/>
      <c r="F2507" s="133"/>
      <c r="H2507" s="133"/>
      <c r="J2507" s="128"/>
    </row>
    <row r="2508" spans="1:10" ht="9.9499999999999993" customHeight="1" x14ac:dyDescent="0.2">
      <c r="A2508" s="142"/>
      <c r="B2508" s="132"/>
      <c r="C2508" s="144"/>
      <c r="D2508" s="145"/>
      <c r="E2508" s="133"/>
      <c r="F2508" s="133"/>
      <c r="H2508" s="133"/>
      <c r="J2508" s="128"/>
    </row>
    <row r="2509" spans="1:10" ht="9.9499999999999993" customHeight="1" x14ac:dyDescent="0.2">
      <c r="A2509" s="142"/>
      <c r="B2509" s="132"/>
      <c r="C2509" s="144"/>
      <c r="D2509" s="145"/>
      <c r="E2509" s="133"/>
      <c r="F2509" s="133"/>
      <c r="H2509" s="133"/>
      <c r="J2509" s="128"/>
    </row>
    <row r="2510" spans="1:10" ht="9.9499999999999993" customHeight="1" x14ac:dyDescent="0.2">
      <c r="A2510" s="142"/>
      <c r="B2510" s="132"/>
      <c r="C2510" s="144"/>
      <c r="D2510" s="145"/>
      <c r="E2510" s="133"/>
      <c r="F2510" s="133"/>
      <c r="H2510" s="133"/>
      <c r="J2510" s="128"/>
    </row>
    <row r="2511" spans="1:10" ht="9.9499999999999993" customHeight="1" x14ac:dyDescent="0.2">
      <c r="A2511" s="142"/>
      <c r="B2511" s="132"/>
      <c r="C2511" s="144"/>
      <c r="D2511" s="145"/>
      <c r="E2511" s="133"/>
      <c r="F2511" s="133"/>
      <c r="H2511" s="133"/>
      <c r="J2511" s="128"/>
    </row>
    <row r="2512" spans="1:10" ht="9.9499999999999993" customHeight="1" x14ac:dyDescent="0.2">
      <c r="A2512" s="142"/>
      <c r="B2512" s="132"/>
      <c r="C2512" s="144"/>
      <c r="D2512" s="145"/>
      <c r="E2512" s="133"/>
      <c r="F2512" s="133"/>
      <c r="H2512" s="133"/>
      <c r="J2512" s="128"/>
    </row>
    <row r="2513" spans="1:10" ht="9.9499999999999993" customHeight="1" x14ac:dyDescent="0.2">
      <c r="A2513" s="142"/>
      <c r="B2513" s="132"/>
      <c r="C2513" s="144"/>
      <c r="D2513" s="145"/>
      <c r="E2513" s="133"/>
      <c r="F2513" s="133"/>
      <c r="H2513" s="133"/>
      <c r="J2513" s="128"/>
    </row>
    <row r="2514" spans="1:10" ht="9.9499999999999993" customHeight="1" x14ac:dyDescent="0.2">
      <c r="A2514" s="142"/>
      <c r="B2514" s="132"/>
      <c r="C2514" s="144"/>
      <c r="D2514" s="145"/>
      <c r="E2514" s="133"/>
      <c r="F2514" s="133"/>
      <c r="H2514" s="133"/>
      <c r="J2514" s="128"/>
    </row>
    <row r="2515" spans="1:10" ht="9.9499999999999993" customHeight="1" x14ac:dyDescent="0.2">
      <c r="A2515" s="142"/>
      <c r="B2515" s="132"/>
      <c r="C2515" s="144"/>
      <c r="D2515" s="145"/>
      <c r="E2515" s="133"/>
      <c r="F2515" s="133"/>
      <c r="H2515" s="133"/>
      <c r="J2515" s="128"/>
    </row>
    <row r="2516" spans="1:10" ht="9.9499999999999993" customHeight="1" x14ac:dyDescent="0.2">
      <c r="A2516" s="142"/>
      <c r="B2516" s="132"/>
      <c r="C2516" s="144"/>
      <c r="D2516" s="145"/>
      <c r="E2516" s="133"/>
      <c r="F2516" s="133"/>
      <c r="H2516" s="133"/>
      <c r="J2516" s="128"/>
    </row>
    <row r="2517" spans="1:10" ht="9.9499999999999993" customHeight="1" x14ac:dyDescent="0.2">
      <c r="A2517" s="142"/>
      <c r="B2517" s="132"/>
      <c r="C2517" s="144"/>
      <c r="D2517" s="145"/>
      <c r="E2517" s="133"/>
      <c r="F2517" s="133"/>
      <c r="H2517" s="133"/>
      <c r="J2517" s="128"/>
    </row>
    <row r="2518" spans="1:10" ht="9.9499999999999993" customHeight="1" x14ac:dyDescent="0.2">
      <c r="A2518" s="142"/>
      <c r="B2518" s="132"/>
      <c r="C2518" s="144"/>
      <c r="D2518" s="145"/>
      <c r="E2518" s="133"/>
      <c r="F2518" s="133"/>
      <c r="H2518" s="133"/>
      <c r="J2518" s="128"/>
    </row>
    <row r="2519" spans="1:10" ht="9.9499999999999993" customHeight="1" x14ac:dyDescent="0.2">
      <c r="A2519" s="142"/>
      <c r="B2519" s="132"/>
      <c r="C2519" s="144"/>
      <c r="D2519" s="145"/>
      <c r="E2519" s="133"/>
      <c r="F2519" s="133"/>
      <c r="H2519" s="133"/>
      <c r="J2519" s="128"/>
    </row>
    <row r="2520" spans="1:10" ht="9.9499999999999993" customHeight="1" x14ac:dyDescent="0.2">
      <c r="A2520" s="142"/>
      <c r="B2520" s="132"/>
      <c r="C2520" s="144"/>
      <c r="D2520" s="145"/>
      <c r="E2520" s="133"/>
      <c r="F2520" s="133"/>
      <c r="H2520" s="133"/>
      <c r="J2520" s="128"/>
    </row>
    <row r="2521" spans="1:10" ht="9.9499999999999993" customHeight="1" x14ac:dyDescent="0.2">
      <c r="A2521" s="142"/>
      <c r="B2521" s="132"/>
      <c r="C2521" s="144"/>
      <c r="D2521" s="145"/>
      <c r="E2521" s="133"/>
      <c r="F2521" s="133"/>
      <c r="H2521" s="133"/>
      <c r="J2521" s="128"/>
    </row>
    <row r="2522" spans="1:10" ht="9.9499999999999993" customHeight="1" x14ac:dyDescent="0.2">
      <c r="A2522" s="142"/>
      <c r="B2522" s="132"/>
      <c r="C2522" s="144"/>
      <c r="D2522" s="145"/>
      <c r="E2522" s="133"/>
      <c r="F2522" s="133"/>
      <c r="H2522" s="133"/>
      <c r="J2522" s="128"/>
    </row>
    <row r="2523" spans="1:10" ht="9.9499999999999993" customHeight="1" x14ac:dyDescent="0.2">
      <c r="A2523" s="142"/>
      <c r="B2523" s="132"/>
      <c r="C2523" s="144"/>
      <c r="D2523" s="145"/>
      <c r="E2523" s="133"/>
      <c r="F2523" s="133"/>
      <c r="H2523" s="133"/>
      <c r="J2523" s="128"/>
    </row>
    <row r="2524" spans="1:10" ht="9.9499999999999993" customHeight="1" x14ac:dyDescent="0.2">
      <c r="A2524" s="142"/>
      <c r="B2524" s="132"/>
      <c r="C2524" s="144"/>
      <c r="D2524" s="145"/>
      <c r="E2524" s="133"/>
      <c r="F2524" s="133"/>
      <c r="H2524" s="133"/>
      <c r="J2524" s="128"/>
    </row>
    <row r="2525" spans="1:10" ht="9.9499999999999993" customHeight="1" x14ac:dyDescent="0.2">
      <c r="A2525" s="142"/>
      <c r="B2525" s="132"/>
      <c r="C2525" s="144"/>
      <c r="D2525" s="145"/>
      <c r="E2525" s="133"/>
      <c r="F2525" s="133"/>
      <c r="H2525" s="133"/>
      <c r="J2525" s="128"/>
    </row>
    <row r="2526" spans="1:10" ht="9.9499999999999993" customHeight="1" x14ac:dyDescent="0.2">
      <c r="A2526" s="142"/>
      <c r="B2526" s="132"/>
      <c r="C2526" s="144"/>
      <c r="D2526" s="145"/>
      <c r="E2526" s="133"/>
      <c r="F2526" s="133"/>
      <c r="H2526" s="133"/>
      <c r="J2526" s="128"/>
    </row>
    <row r="2527" spans="1:10" ht="9.9499999999999993" customHeight="1" x14ac:dyDescent="0.2">
      <c r="A2527" s="142"/>
      <c r="B2527" s="132"/>
      <c r="C2527" s="144"/>
      <c r="D2527" s="145"/>
      <c r="E2527" s="133"/>
      <c r="F2527" s="133"/>
      <c r="H2527" s="133"/>
      <c r="J2527" s="128"/>
    </row>
    <row r="2528" spans="1:10" ht="9.9499999999999993" customHeight="1" x14ac:dyDescent="0.2">
      <c r="A2528" s="142"/>
      <c r="B2528" s="132"/>
      <c r="C2528" s="144"/>
      <c r="D2528" s="145"/>
      <c r="E2528" s="133"/>
      <c r="F2528" s="133"/>
      <c r="H2528" s="133"/>
      <c r="J2528" s="128"/>
    </row>
    <row r="2529" spans="1:10" ht="9.9499999999999993" customHeight="1" x14ac:dyDescent="0.2">
      <c r="A2529" s="142"/>
      <c r="B2529" s="132"/>
      <c r="C2529" s="144"/>
      <c r="D2529" s="145"/>
      <c r="E2529" s="133"/>
      <c r="F2529" s="133"/>
      <c r="H2529" s="133"/>
      <c r="J2529" s="128"/>
    </row>
    <row r="2530" spans="1:10" ht="9.9499999999999993" customHeight="1" x14ac:dyDescent="0.2">
      <c r="A2530" s="142"/>
      <c r="B2530" s="132"/>
      <c r="C2530" s="144"/>
      <c r="D2530" s="145"/>
      <c r="E2530" s="133"/>
      <c r="F2530" s="133"/>
      <c r="H2530" s="133"/>
      <c r="J2530" s="128"/>
    </row>
    <row r="2531" spans="1:10" ht="9.9499999999999993" customHeight="1" x14ac:dyDescent="0.2">
      <c r="A2531" s="142"/>
      <c r="B2531" s="132"/>
      <c r="C2531" s="144"/>
      <c r="D2531" s="145"/>
      <c r="E2531" s="133"/>
      <c r="F2531" s="133"/>
      <c r="H2531" s="133"/>
      <c r="J2531" s="128"/>
    </row>
    <row r="2532" spans="1:10" ht="9.9499999999999993" customHeight="1" x14ac:dyDescent="0.2">
      <c r="A2532" s="142"/>
      <c r="B2532" s="132"/>
      <c r="C2532" s="144"/>
      <c r="D2532" s="145"/>
      <c r="E2532" s="133"/>
      <c r="F2532" s="133"/>
      <c r="H2532" s="133"/>
      <c r="J2532" s="128"/>
    </row>
    <row r="2533" spans="1:10" ht="9.9499999999999993" customHeight="1" x14ac:dyDescent="0.2">
      <c r="A2533" s="142"/>
      <c r="B2533" s="132"/>
      <c r="C2533" s="144"/>
      <c r="D2533" s="145"/>
      <c r="E2533" s="133"/>
      <c r="F2533" s="133"/>
      <c r="H2533" s="133"/>
      <c r="J2533" s="128"/>
    </row>
    <row r="2534" spans="1:10" ht="9.9499999999999993" customHeight="1" x14ac:dyDescent="0.2">
      <c r="A2534" s="142"/>
      <c r="B2534" s="132"/>
      <c r="C2534" s="144"/>
      <c r="D2534" s="145"/>
      <c r="E2534" s="133"/>
      <c r="F2534" s="133"/>
      <c r="H2534" s="133"/>
      <c r="J2534" s="128"/>
    </row>
    <row r="2535" spans="1:10" ht="9.9499999999999993" customHeight="1" x14ac:dyDescent="0.2">
      <c r="A2535" s="142"/>
      <c r="B2535" s="132"/>
      <c r="C2535" s="144"/>
      <c r="D2535" s="145"/>
      <c r="E2535" s="133"/>
      <c r="F2535" s="133"/>
      <c r="H2535" s="133"/>
      <c r="J2535" s="128"/>
    </row>
    <row r="2536" spans="1:10" ht="9.9499999999999993" customHeight="1" x14ac:dyDescent="0.2">
      <c r="A2536" s="142"/>
      <c r="B2536" s="132"/>
      <c r="C2536" s="144"/>
      <c r="D2536" s="145"/>
      <c r="E2536" s="133"/>
      <c r="F2536" s="133"/>
      <c r="H2536" s="133"/>
      <c r="J2536" s="128"/>
    </row>
    <row r="2537" spans="1:10" ht="9.9499999999999993" customHeight="1" x14ac:dyDescent="0.2">
      <c r="A2537" s="142"/>
      <c r="B2537" s="132"/>
      <c r="C2537" s="144"/>
      <c r="D2537" s="145"/>
      <c r="E2537" s="133"/>
      <c r="F2537" s="133"/>
      <c r="H2537" s="133"/>
      <c r="J2537" s="128"/>
    </row>
    <row r="2538" spans="1:10" ht="9.9499999999999993" customHeight="1" x14ac:dyDescent="0.2">
      <c r="A2538" s="142"/>
      <c r="B2538" s="132"/>
      <c r="C2538" s="144"/>
      <c r="D2538" s="145"/>
      <c r="E2538" s="133"/>
      <c r="F2538" s="133"/>
      <c r="H2538" s="133"/>
      <c r="J2538" s="128"/>
    </row>
    <row r="2539" spans="1:10" ht="9.9499999999999993" customHeight="1" x14ac:dyDescent="0.2">
      <c r="A2539" s="142"/>
      <c r="B2539" s="132"/>
      <c r="C2539" s="144"/>
      <c r="D2539" s="145"/>
      <c r="E2539" s="133"/>
      <c r="F2539" s="133"/>
      <c r="H2539" s="133"/>
      <c r="J2539" s="128"/>
    </row>
    <row r="2540" spans="1:10" ht="9.9499999999999993" customHeight="1" x14ac:dyDescent="0.2">
      <c r="A2540" s="142"/>
      <c r="B2540" s="132"/>
      <c r="C2540" s="144"/>
      <c r="D2540" s="145"/>
      <c r="E2540" s="133"/>
      <c r="F2540" s="133"/>
      <c r="H2540" s="133"/>
      <c r="J2540" s="128"/>
    </row>
    <row r="2541" spans="1:10" ht="9.9499999999999993" customHeight="1" x14ac:dyDescent="0.2">
      <c r="A2541" s="142"/>
      <c r="B2541" s="132"/>
      <c r="C2541" s="144"/>
      <c r="D2541" s="145"/>
      <c r="E2541" s="133"/>
      <c r="F2541" s="133"/>
      <c r="H2541" s="133"/>
      <c r="J2541" s="128"/>
    </row>
    <row r="2542" spans="1:10" ht="9.9499999999999993" customHeight="1" x14ac:dyDescent="0.2">
      <c r="A2542" s="142"/>
      <c r="B2542" s="132"/>
      <c r="C2542" s="144"/>
      <c r="D2542" s="145"/>
      <c r="E2542" s="133"/>
      <c r="F2542" s="133"/>
      <c r="H2542" s="133"/>
      <c r="J2542" s="128"/>
    </row>
    <row r="2543" spans="1:10" ht="9.9499999999999993" customHeight="1" x14ac:dyDescent="0.2">
      <c r="A2543" s="142"/>
      <c r="B2543" s="132"/>
      <c r="C2543" s="144"/>
      <c r="D2543" s="145"/>
      <c r="E2543" s="133"/>
      <c r="F2543" s="133"/>
      <c r="H2543" s="133"/>
      <c r="J2543" s="128"/>
    </row>
    <row r="2544" spans="1:10" ht="9.9499999999999993" customHeight="1" x14ac:dyDescent="0.2">
      <c r="A2544" s="142"/>
      <c r="B2544" s="132"/>
      <c r="C2544" s="144"/>
      <c r="D2544" s="145"/>
      <c r="E2544" s="133"/>
      <c r="F2544" s="133"/>
      <c r="H2544" s="133"/>
      <c r="J2544" s="128"/>
    </row>
    <row r="2545" spans="1:10" ht="9.9499999999999993" customHeight="1" x14ac:dyDescent="0.2">
      <c r="A2545" s="142"/>
      <c r="B2545" s="132"/>
      <c r="C2545" s="144"/>
      <c r="D2545" s="145"/>
      <c r="E2545" s="133"/>
      <c r="F2545" s="133"/>
      <c r="H2545" s="133"/>
      <c r="J2545" s="128"/>
    </row>
    <row r="2546" spans="1:10" ht="9.9499999999999993" customHeight="1" x14ac:dyDescent="0.2">
      <c r="A2546" s="142"/>
      <c r="B2546" s="132"/>
      <c r="C2546" s="144"/>
      <c r="D2546" s="145"/>
      <c r="E2546" s="133"/>
      <c r="F2546" s="133"/>
      <c r="H2546" s="133"/>
      <c r="J2546" s="128"/>
    </row>
    <row r="2547" spans="1:10" ht="9.9499999999999993" customHeight="1" x14ac:dyDescent="0.2">
      <c r="A2547" s="142"/>
      <c r="B2547" s="132"/>
      <c r="C2547" s="144"/>
      <c r="D2547" s="145"/>
      <c r="E2547" s="133"/>
      <c r="F2547" s="133"/>
      <c r="H2547" s="133"/>
      <c r="J2547" s="128"/>
    </row>
    <row r="2548" spans="1:10" ht="9.9499999999999993" customHeight="1" x14ac:dyDescent="0.2">
      <c r="A2548" s="142"/>
      <c r="B2548" s="132"/>
      <c r="C2548" s="144"/>
      <c r="D2548" s="145"/>
      <c r="E2548" s="133"/>
      <c r="F2548" s="133"/>
      <c r="H2548" s="133"/>
      <c r="J2548" s="128"/>
    </row>
    <row r="2549" spans="1:10" ht="9.9499999999999993" customHeight="1" x14ac:dyDescent="0.2">
      <c r="A2549" s="142"/>
      <c r="B2549" s="132"/>
      <c r="C2549" s="144"/>
      <c r="D2549" s="145"/>
      <c r="E2549" s="133"/>
      <c r="F2549" s="133"/>
      <c r="H2549" s="133"/>
      <c r="J2549" s="128"/>
    </row>
    <row r="2550" spans="1:10" ht="9.9499999999999993" customHeight="1" x14ac:dyDescent="0.2">
      <c r="A2550" s="142"/>
      <c r="B2550" s="132"/>
      <c r="C2550" s="144"/>
      <c r="D2550" s="145"/>
      <c r="E2550" s="133"/>
      <c r="F2550" s="133"/>
      <c r="H2550" s="133"/>
      <c r="J2550" s="128"/>
    </row>
    <row r="2551" spans="1:10" ht="9.9499999999999993" customHeight="1" x14ac:dyDescent="0.2">
      <c r="A2551" s="142"/>
      <c r="B2551" s="132"/>
      <c r="C2551" s="144"/>
      <c r="D2551" s="145"/>
      <c r="E2551" s="133"/>
      <c r="F2551" s="133"/>
      <c r="H2551" s="133"/>
      <c r="J2551" s="128"/>
    </row>
    <row r="2552" spans="1:10" ht="9.9499999999999993" customHeight="1" x14ac:dyDescent="0.2">
      <c r="A2552" s="142"/>
      <c r="B2552" s="132"/>
      <c r="C2552" s="144"/>
      <c r="D2552" s="145"/>
      <c r="E2552" s="133"/>
      <c r="F2552" s="133"/>
      <c r="H2552" s="133"/>
      <c r="J2552" s="128"/>
    </row>
    <row r="2553" spans="1:10" ht="9.9499999999999993" customHeight="1" x14ac:dyDescent="0.2">
      <c r="A2553" s="142"/>
      <c r="B2553" s="132"/>
      <c r="C2553" s="144"/>
      <c r="D2553" s="145"/>
      <c r="E2553" s="133"/>
      <c r="F2553" s="133"/>
      <c r="H2553" s="133"/>
      <c r="J2553" s="128"/>
    </row>
    <row r="2554" spans="1:10" ht="9.9499999999999993" customHeight="1" x14ac:dyDescent="0.2">
      <c r="A2554" s="142"/>
      <c r="B2554" s="132"/>
      <c r="C2554" s="144"/>
      <c r="D2554" s="145"/>
      <c r="E2554" s="133"/>
      <c r="F2554" s="133"/>
      <c r="H2554" s="133"/>
      <c r="J2554" s="128"/>
    </row>
    <row r="2555" spans="1:10" ht="9.9499999999999993" customHeight="1" x14ac:dyDescent="0.2">
      <c r="A2555" s="142"/>
      <c r="B2555" s="132"/>
      <c r="C2555" s="144"/>
      <c r="D2555" s="145"/>
      <c r="E2555" s="133"/>
      <c r="F2555" s="133"/>
      <c r="H2555" s="133"/>
      <c r="J2555" s="128"/>
    </row>
    <row r="2556" spans="1:10" ht="9.9499999999999993" customHeight="1" x14ac:dyDescent="0.2">
      <c r="A2556" s="142"/>
      <c r="B2556" s="132"/>
      <c r="C2556" s="144"/>
      <c r="D2556" s="145"/>
      <c r="E2556" s="133"/>
      <c r="F2556" s="133"/>
      <c r="H2556" s="133"/>
      <c r="J2556" s="128"/>
    </row>
    <row r="2557" spans="1:10" ht="9.9499999999999993" customHeight="1" x14ac:dyDescent="0.2">
      <c r="A2557" s="142"/>
      <c r="B2557" s="132"/>
      <c r="C2557" s="144"/>
      <c r="D2557" s="145"/>
      <c r="E2557" s="133"/>
      <c r="F2557" s="133"/>
      <c r="H2557" s="133"/>
      <c r="J2557" s="128"/>
    </row>
    <row r="2558" spans="1:10" ht="9.9499999999999993" customHeight="1" x14ac:dyDescent="0.2">
      <c r="A2558" s="142"/>
      <c r="B2558" s="132"/>
      <c r="C2558" s="144"/>
      <c r="D2558" s="145"/>
      <c r="E2558" s="133"/>
      <c r="F2558" s="133"/>
      <c r="H2558" s="133"/>
      <c r="J2558" s="128"/>
    </row>
    <row r="2559" spans="1:10" ht="9.9499999999999993" customHeight="1" x14ac:dyDescent="0.2">
      <c r="A2559" s="142"/>
      <c r="B2559" s="132"/>
      <c r="C2559" s="144"/>
      <c r="D2559" s="145"/>
      <c r="E2559" s="133"/>
      <c r="F2559" s="133"/>
      <c r="H2559" s="133"/>
      <c r="J2559" s="128"/>
    </row>
    <row r="2560" spans="1:10" ht="9.9499999999999993" customHeight="1" x14ac:dyDescent="0.2">
      <c r="A2560" s="142"/>
      <c r="B2560" s="132"/>
      <c r="C2560" s="144"/>
      <c r="D2560" s="145"/>
      <c r="E2560" s="133"/>
      <c r="F2560" s="133"/>
      <c r="H2560" s="133"/>
      <c r="J2560" s="128"/>
    </row>
    <row r="2561" spans="1:10" ht="9.9499999999999993" customHeight="1" x14ac:dyDescent="0.2">
      <c r="A2561" s="142"/>
      <c r="B2561" s="132"/>
      <c r="C2561" s="144"/>
      <c r="D2561" s="145"/>
      <c r="E2561" s="133"/>
      <c r="F2561" s="133"/>
      <c r="H2561" s="133"/>
      <c r="J2561" s="128"/>
    </row>
    <row r="2562" spans="1:10" ht="9.9499999999999993" customHeight="1" x14ac:dyDescent="0.2">
      <c r="A2562" s="142"/>
      <c r="B2562" s="132"/>
      <c r="C2562" s="144"/>
      <c r="D2562" s="145"/>
      <c r="E2562" s="133"/>
      <c r="F2562" s="133"/>
      <c r="H2562" s="133"/>
      <c r="J2562" s="128"/>
    </row>
    <row r="2563" spans="1:10" ht="9.9499999999999993" customHeight="1" x14ac:dyDescent="0.2">
      <c r="A2563" s="142"/>
      <c r="B2563" s="132"/>
      <c r="C2563" s="144"/>
      <c r="D2563" s="145"/>
      <c r="E2563" s="133"/>
      <c r="F2563" s="133"/>
      <c r="H2563" s="133"/>
      <c r="J2563" s="128"/>
    </row>
    <row r="2564" spans="1:10" ht="9.9499999999999993" customHeight="1" x14ac:dyDescent="0.2">
      <c r="A2564" s="142"/>
      <c r="B2564" s="132"/>
      <c r="C2564" s="144"/>
      <c r="D2564" s="145"/>
      <c r="E2564" s="133"/>
      <c r="F2564" s="133"/>
      <c r="H2564" s="133"/>
      <c r="J2564" s="128"/>
    </row>
    <row r="2565" spans="1:10" ht="9.9499999999999993" customHeight="1" x14ac:dyDescent="0.2">
      <c r="A2565" s="142"/>
      <c r="B2565" s="132"/>
      <c r="C2565" s="144"/>
      <c r="D2565" s="145"/>
      <c r="E2565" s="133"/>
      <c r="F2565" s="133"/>
      <c r="H2565" s="133"/>
      <c r="J2565" s="128"/>
    </row>
    <row r="2566" spans="1:10" ht="9.9499999999999993" customHeight="1" x14ac:dyDescent="0.2">
      <c r="A2566" s="142"/>
      <c r="B2566" s="132"/>
      <c r="C2566" s="144"/>
      <c r="D2566" s="145"/>
      <c r="E2566" s="133"/>
      <c r="F2566" s="133"/>
      <c r="H2566" s="133"/>
      <c r="J2566" s="128"/>
    </row>
    <row r="2567" spans="1:10" ht="9.9499999999999993" customHeight="1" x14ac:dyDescent="0.2">
      <c r="A2567" s="142"/>
      <c r="B2567" s="132"/>
      <c r="C2567" s="144"/>
      <c r="D2567" s="145"/>
      <c r="E2567" s="133"/>
      <c r="F2567" s="133"/>
      <c r="H2567" s="133"/>
      <c r="J2567" s="128"/>
    </row>
    <row r="2568" spans="1:10" ht="9.9499999999999993" customHeight="1" x14ac:dyDescent="0.2">
      <c r="A2568" s="142"/>
      <c r="B2568" s="132"/>
      <c r="C2568" s="144"/>
      <c r="D2568" s="145"/>
      <c r="E2568" s="133"/>
      <c r="F2568" s="133"/>
      <c r="H2568" s="133"/>
      <c r="J2568" s="128"/>
    </row>
    <row r="2569" spans="1:10" ht="9.9499999999999993" customHeight="1" x14ac:dyDescent="0.2">
      <c r="A2569" s="142"/>
      <c r="B2569" s="132"/>
      <c r="C2569" s="144"/>
      <c r="D2569" s="145"/>
      <c r="E2569" s="133"/>
      <c r="F2569" s="133"/>
      <c r="H2569" s="133"/>
      <c r="J2569" s="128"/>
    </row>
    <row r="2570" spans="1:10" ht="9.9499999999999993" customHeight="1" x14ac:dyDescent="0.2">
      <c r="A2570" s="142"/>
      <c r="B2570" s="132"/>
      <c r="C2570" s="144"/>
      <c r="D2570" s="145"/>
      <c r="E2570" s="133"/>
      <c r="F2570" s="133"/>
      <c r="H2570" s="133"/>
      <c r="J2570" s="128"/>
    </row>
    <row r="2571" spans="1:10" ht="9.9499999999999993" customHeight="1" x14ac:dyDescent="0.2">
      <c r="A2571" s="142"/>
      <c r="B2571" s="132"/>
      <c r="C2571" s="144"/>
      <c r="D2571" s="145"/>
      <c r="E2571" s="133"/>
      <c r="F2571" s="133"/>
      <c r="H2571" s="133"/>
      <c r="J2571" s="128"/>
    </row>
    <row r="2572" spans="1:10" ht="9.9499999999999993" customHeight="1" x14ac:dyDescent="0.2">
      <c r="A2572" s="142"/>
      <c r="B2572" s="132"/>
      <c r="C2572" s="144"/>
      <c r="D2572" s="145"/>
      <c r="E2572" s="133"/>
      <c r="F2572" s="133"/>
      <c r="H2572" s="133"/>
      <c r="J2572" s="128"/>
    </row>
    <row r="2573" spans="1:10" ht="9.9499999999999993" customHeight="1" x14ac:dyDescent="0.2">
      <c r="A2573" s="142"/>
      <c r="B2573" s="132"/>
      <c r="C2573" s="144"/>
      <c r="D2573" s="145"/>
      <c r="E2573" s="133"/>
      <c r="F2573" s="133"/>
      <c r="H2573" s="133"/>
      <c r="J2573" s="128"/>
    </row>
    <row r="2574" spans="1:10" ht="9.9499999999999993" customHeight="1" x14ac:dyDescent="0.2">
      <c r="A2574" s="142"/>
      <c r="B2574" s="132"/>
      <c r="C2574" s="144"/>
      <c r="D2574" s="145"/>
      <c r="E2574" s="133"/>
      <c r="F2574" s="133"/>
      <c r="H2574" s="133"/>
      <c r="J2574" s="128"/>
    </row>
    <row r="2575" spans="1:10" ht="9.9499999999999993" customHeight="1" x14ac:dyDescent="0.2">
      <c r="A2575" s="142"/>
      <c r="B2575" s="132"/>
      <c r="C2575" s="144"/>
      <c r="D2575" s="145"/>
      <c r="E2575" s="133"/>
      <c r="F2575" s="133"/>
      <c r="H2575" s="133"/>
      <c r="J2575" s="128"/>
    </row>
    <row r="2576" spans="1:10" ht="9.9499999999999993" customHeight="1" x14ac:dyDescent="0.2">
      <c r="A2576" s="142"/>
      <c r="B2576" s="132"/>
      <c r="C2576" s="144"/>
      <c r="D2576" s="145"/>
      <c r="E2576" s="133"/>
      <c r="F2576" s="133"/>
      <c r="H2576" s="133"/>
      <c r="J2576" s="128"/>
    </row>
    <row r="2577" spans="1:10" ht="9.9499999999999993" customHeight="1" x14ac:dyDescent="0.2">
      <c r="A2577" s="142"/>
      <c r="B2577" s="132"/>
      <c r="C2577" s="144"/>
      <c r="D2577" s="145"/>
      <c r="E2577" s="133"/>
      <c r="F2577" s="133"/>
      <c r="H2577" s="133"/>
      <c r="J2577" s="128"/>
    </row>
    <row r="2578" spans="1:10" ht="9.9499999999999993" customHeight="1" x14ac:dyDescent="0.2">
      <c r="A2578" s="142"/>
      <c r="B2578" s="132"/>
      <c r="C2578" s="144"/>
      <c r="D2578" s="145"/>
      <c r="E2578" s="133"/>
      <c r="F2578" s="133"/>
      <c r="H2578" s="133"/>
      <c r="J2578" s="128"/>
    </row>
    <row r="2579" spans="1:10" ht="9.9499999999999993" customHeight="1" x14ac:dyDescent="0.2">
      <c r="A2579" s="142"/>
      <c r="B2579" s="132"/>
      <c r="C2579" s="144"/>
      <c r="D2579" s="145"/>
      <c r="E2579" s="133"/>
      <c r="F2579" s="133"/>
      <c r="H2579" s="133"/>
      <c r="J2579" s="128"/>
    </row>
    <row r="2580" spans="1:10" ht="9.9499999999999993" customHeight="1" x14ac:dyDescent="0.2">
      <c r="A2580" s="142"/>
      <c r="B2580" s="132"/>
      <c r="C2580" s="144"/>
      <c r="D2580" s="145"/>
      <c r="E2580" s="133"/>
      <c r="F2580" s="133"/>
      <c r="H2580" s="133"/>
      <c r="J2580" s="128"/>
    </row>
    <row r="2581" spans="1:10" ht="9.9499999999999993" customHeight="1" x14ac:dyDescent="0.2">
      <c r="A2581" s="142"/>
      <c r="B2581" s="132"/>
      <c r="C2581" s="144"/>
      <c r="D2581" s="145"/>
      <c r="E2581" s="133"/>
      <c r="F2581" s="133"/>
      <c r="H2581" s="133"/>
      <c r="J2581" s="128"/>
    </row>
    <row r="2582" spans="1:10" ht="9.9499999999999993" customHeight="1" x14ac:dyDescent="0.2">
      <c r="A2582" s="142"/>
      <c r="B2582" s="132"/>
      <c r="C2582" s="144"/>
      <c r="D2582" s="145"/>
      <c r="E2582" s="133"/>
      <c r="F2582" s="133"/>
      <c r="H2582" s="133"/>
      <c r="J2582" s="128"/>
    </row>
    <row r="2583" spans="1:10" ht="9.9499999999999993" customHeight="1" x14ac:dyDescent="0.2">
      <c r="A2583" s="142"/>
      <c r="B2583" s="132"/>
      <c r="C2583" s="144"/>
      <c r="D2583" s="145"/>
      <c r="E2583" s="133"/>
      <c r="F2583" s="133"/>
      <c r="H2583" s="133"/>
      <c r="J2583" s="128"/>
    </row>
    <row r="2584" spans="1:10" ht="9.9499999999999993" customHeight="1" x14ac:dyDescent="0.2">
      <c r="A2584" s="142"/>
      <c r="B2584" s="132"/>
      <c r="C2584" s="144"/>
      <c r="D2584" s="145"/>
      <c r="E2584" s="133"/>
      <c r="F2584" s="133"/>
      <c r="H2584" s="133"/>
      <c r="J2584" s="128"/>
    </row>
    <row r="2585" spans="1:10" ht="9.9499999999999993" customHeight="1" x14ac:dyDescent="0.2">
      <c r="A2585" s="142"/>
      <c r="B2585" s="132"/>
      <c r="C2585" s="144"/>
      <c r="D2585" s="145"/>
      <c r="E2585" s="133"/>
      <c r="F2585" s="133"/>
      <c r="H2585" s="133"/>
      <c r="J2585" s="128"/>
    </row>
    <row r="2586" spans="1:10" ht="9.9499999999999993" customHeight="1" x14ac:dyDescent="0.2">
      <c r="A2586" s="142"/>
      <c r="B2586" s="132"/>
      <c r="C2586" s="144"/>
      <c r="D2586" s="145"/>
      <c r="E2586" s="133"/>
      <c r="F2586" s="133"/>
      <c r="H2586" s="133"/>
      <c r="J2586" s="128"/>
    </row>
    <row r="2587" spans="1:10" ht="9.9499999999999993" customHeight="1" x14ac:dyDescent="0.2">
      <c r="A2587" s="142"/>
      <c r="B2587" s="132"/>
      <c r="C2587" s="144"/>
      <c r="D2587" s="145"/>
      <c r="E2587" s="133"/>
      <c r="F2587" s="133"/>
      <c r="H2587" s="133"/>
      <c r="J2587" s="128"/>
    </row>
    <row r="2588" spans="1:10" ht="9.9499999999999993" customHeight="1" x14ac:dyDescent="0.2">
      <c r="A2588" s="142"/>
      <c r="B2588" s="132"/>
      <c r="C2588" s="144"/>
      <c r="D2588" s="145"/>
      <c r="E2588" s="133"/>
      <c r="F2588" s="133"/>
      <c r="H2588" s="133"/>
      <c r="J2588" s="128"/>
    </row>
    <row r="2589" spans="1:10" ht="9.9499999999999993" customHeight="1" x14ac:dyDescent="0.2">
      <c r="A2589" s="142"/>
      <c r="B2589" s="132"/>
      <c r="C2589" s="144"/>
      <c r="D2589" s="145"/>
      <c r="E2589" s="133"/>
      <c r="F2589" s="133"/>
      <c r="H2589" s="133"/>
      <c r="J2589" s="128"/>
    </row>
    <row r="2590" spans="1:10" ht="9.9499999999999993" customHeight="1" x14ac:dyDescent="0.2">
      <c r="A2590" s="142"/>
      <c r="B2590" s="132"/>
      <c r="C2590" s="144"/>
      <c r="D2590" s="145"/>
      <c r="E2590" s="133"/>
      <c r="F2590" s="133"/>
      <c r="H2590" s="133"/>
      <c r="J2590" s="128"/>
    </row>
    <row r="2591" spans="1:10" ht="9.9499999999999993" customHeight="1" x14ac:dyDescent="0.2">
      <c r="A2591" s="142"/>
      <c r="B2591" s="132"/>
      <c r="C2591" s="144"/>
      <c r="D2591" s="145"/>
      <c r="E2591" s="133"/>
      <c r="F2591" s="133"/>
      <c r="H2591" s="133"/>
      <c r="J2591" s="128"/>
    </row>
    <row r="2592" spans="1:10" ht="9.9499999999999993" customHeight="1" x14ac:dyDescent="0.2">
      <c r="A2592" s="142"/>
      <c r="B2592" s="132"/>
      <c r="C2592" s="144"/>
      <c r="D2592" s="145"/>
      <c r="E2592" s="133"/>
      <c r="F2592" s="133"/>
      <c r="H2592" s="133"/>
      <c r="J2592" s="128"/>
    </row>
    <row r="2593" spans="1:10" ht="9.9499999999999993" customHeight="1" x14ac:dyDescent="0.2">
      <c r="A2593" s="142"/>
      <c r="B2593" s="132"/>
      <c r="C2593" s="144"/>
      <c r="D2593" s="145"/>
      <c r="E2593" s="133"/>
      <c r="F2593" s="133"/>
      <c r="H2593" s="133"/>
      <c r="J2593" s="128"/>
    </row>
    <row r="2594" spans="1:10" ht="9.9499999999999993" customHeight="1" x14ac:dyDescent="0.2">
      <c r="A2594" s="142"/>
      <c r="B2594" s="132"/>
      <c r="C2594" s="144"/>
      <c r="D2594" s="145"/>
      <c r="E2594" s="133"/>
      <c r="F2594" s="133"/>
      <c r="H2594" s="133"/>
      <c r="J2594" s="128"/>
    </row>
    <row r="2595" spans="1:10" ht="9.9499999999999993" customHeight="1" x14ac:dyDescent="0.2">
      <c r="A2595" s="142"/>
      <c r="B2595" s="132"/>
      <c r="C2595" s="144"/>
      <c r="D2595" s="145"/>
      <c r="E2595" s="133"/>
      <c r="F2595" s="133"/>
      <c r="H2595" s="133"/>
      <c r="J2595" s="128"/>
    </row>
    <row r="2596" spans="1:10" ht="9.9499999999999993" customHeight="1" x14ac:dyDescent="0.2">
      <c r="A2596" s="142"/>
      <c r="B2596" s="132"/>
      <c r="C2596" s="144"/>
      <c r="D2596" s="145"/>
      <c r="E2596" s="133"/>
      <c r="F2596" s="133"/>
      <c r="H2596" s="133"/>
      <c r="J2596" s="128"/>
    </row>
    <row r="2597" spans="1:10" ht="9.9499999999999993" customHeight="1" x14ac:dyDescent="0.2">
      <c r="A2597" s="142"/>
      <c r="B2597" s="132"/>
      <c r="C2597" s="144"/>
      <c r="D2597" s="145"/>
      <c r="E2597" s="133"/>
      <c r="F2597" s="133"/>
      <c r="H2597" s="133"/>
      <c r="J2597" s="128"/>
    </row>
    <row r="2598" spans="1:10" ht="9.9499999999999993" customHeight="1" x14ac:dyDescent="0.2">
      <c r="A2598" s="142"/>
      <c r="B2598" s="132"/>
      <c r="C2598" s="144"/>
      <c r="D2598" s="145"/>
      <c r="E2598" s="133"/>
      <c r="F2598" s="133"/>
      <c r="H2598" s="133"/>
      <c r="J2598" s="128"/>
    </row>
    <row r="2599" spans="1:10" ht="9.9499999999999993" customHeight="1" x14ac:dyDescent="0.2">
      <c r="A2599" s="142"/>
      <c r="B2599" s="132"/>
      <c r="C2599" s="144"/>
      <c r="D2599" s="145"/>
      <c r="E2599" s="133"/>
      <c r="F2599" s="133"/>
      <c r="H2599" s="133"/>
      <c r="J2599" s="128"/>
    </row>
    <row r="2600" spans="1:10" ht="9.9499999999999993" customHeight="1" x14ac:dyDescent="0.2">
      <c r="A2600" s="142"/>
      <c r="B2600" s="132"/>
      <c r="C2600" s="144"/>
      <c r="D2600" s="145"/>
      <c r="E2600" s="133"/>
      <c r="F2600" s="133"/>
      <c r="H2600" s="133"/>
      <c r="J2600" s="128"/>
    </row>
    <row r="2601" spans="1:10" ht="9.9499999999999993" customHeight="1" x14ac:dyDescent="0.2">
      <c r="A2601" s="142"/>
      <c r="B2601" s="132"/>
      <c r="C2601" s="144"/>
      <c r="D2601" s="145"/>
      <c r="E2601" s="133"/>
      <c r="F2601" s="133"/>
      <c r="H2601" s="133"/>
      <c r="J2601" s="128"/>
    </row>
    <row r="2602" spans="1:10" ht="9.9499999999999993" customHeight="1" x14ac:dyDescent="0.2">
      <c r="A2602" s="142"/>
      <c r="B2602" s="132"/>
      <c r="C2602" s="144"/>
      <c r="D2602" s="145"/>
      <c r="E2602" s="133"/>
      <c r="F2602" s="133"/>
      <c r="H2602" s="133"/>
      <c r="J2602" s="128"/>
    </row>
    <row r="2603" spans="1:10" ht="9.9499999999999993" customHeight="1" x14ac:dyDescent="0.2">
      <c r="A2603" s="142"/>
      <c r="B2603" s="132"/>
      <c r="C2603" s="144"/>
      <c r="D2603" s="145"/>
      <c r="E2603" s="133"/>
      <c r="F2603" s="133"/>
      <c r="H2603" s="133"/>
      <c r="J2603" s="128"/>
    </row>
    <row r="2604" spans="1:10" ht="9.9499999999999993" customHeight="1" x14ac:dyDescent="0.2">
      <c r="A2604" s="142"/>
      <c r="B2604" s="132"/>
      <c r="C2604" s="144"/>
      <c r="D2604" s="145"/>
      <c r="E2604" s="133"/>
      <c r="F2604" s="133"/>
      <c r="H2604" s="133"/>
      <c r="J2604" s="128"/>
    </row>
    <row r="2605" spans="1:10" ht="9.9499999999999993" customHeight="1" x14ac:dyDescent="0.2">
      <c r="A2605" s="142"/>
      <c r="B2605" s="132"/>
      <c r="C2605" s="144"/>
      <c r="D2605" s="145"/>
      <c r="E2605" s="133"/>
      <c r="F2605" s="133"/>
      <c r="H2605" s="133"/>
      <c r="J2605" s="128"/>
    </row>
    <row r="2606" spans="1:10" ht="9.9499999999999993" customHeight="1" x14ac:dyDescent="0.2">
      <c r="A2606" s="142"/>
      <c r="B2606" s="132"/>
      <c r="C2606" s="144"/>
      <c r="D2606" s="145"/>
      <c r="E2606" s="133"/>
      <c r="F2606" s="133"/>
      <c r="H2606" s="133"/>
      <c r="J2606" s="128"/>
    </row>
    <row r="2607" spans="1:10" ht="9.9499999999999993" customHeight="1" x14ac:dyDescent="0.2">
      <c r="A2607" s="142"/>
      <c r="B2607" s="132"/>
      <c r="C2607" s="144"/>
      <c r="D2607" s="145"/>
      <c r="E2607" s="133"/>
      <c r="F2607" s="133"/>
      <c r="H2607" s="133"/>
      <c r="J2607" s="128"/>
    </row>
    <row r="2608" spans="1:10" ht="9.9499999999999993" customHeight="1" x14ac:dyDescent="0.2">
      <c r="A2608" s="142"/>
      <c r="B2608" s="132"/>
      <c r="C2608" s="144"/>
      <c r="D2608" s="145"/>
      <c r="E2608" s="133"/>
      <c r="F2608" s="133"/>
      <c r="H2608" s="133"/>
      <c r="J2608" s="128"/>
    </row>
    <row r="2609" spans="1:10" ht="9.9499999999999993" customHeight="1" x14ac:dyDescent="0.2">
      <c r="A2609" s="142"/>
      <c r="B2609" s="132"/>
      <c r="C2609" s="144"/>
      <c r="D2609" s="145"/>
      <c r="E2609" s="133"/>
      <c r="F2609" s="133"/>
      <c r="H2609" s="133"/>
      <c r="J2609" s="128"/>
    </row>
    <row r="2610" spans="1:10" ht="9.9499999999999993" customHeight="1" x14ac:dyDescent="0.2">
      <c r="A2610" s="142"/>
      <c r="B2610" s="132"/>
      <c r="C2610" s="144"/>
      <c r="D2610" s="145"/>
      <c r="E2610" s="133"/>
      <c r="F2610" s="133"/>
      <c r="H2610" s="133"/>
      <c r="J2610" s="128"/>
    </row>
    <row r="2611" spans="1:10" ht="9.9499999999999993" customHeight="1" x14ac:dyDescent="0.2">
      <c r="A2611" s="142"/>
      <c r="B2611" s="132"/>
      <c r="C2611" s="144"/>
      <c r="D2611" s="145"/>
      <c r="E2611" s="133"/>
      <c r="F2611" s="133"/>
      <c r="H2611" s="133"/>
      <c r="J2611" s="128"/>
    </row>
    <row r="2612" spans="1:10" ht="9.9499999999999993" customHeight="1" x14ac:dyDescent="0.2">
      <c r="A2612" s="142"/>
      <c r="B2612" s="132"/>
      <c r="C2612" s="144"/>
      <c r="D2612" s="145"/>
      <c r="E2612" s="133"/>
      <c r="F2612" s="133"/>
      <c r="H2612" s="133"/>
      <c r="J2612" s="128"/>
    </row>
    <row r="2613" spans="1:10" ht="9.9499999999999993" customHeight="1" x14ac:dyDescent="0.2">
      <c r="A2613" s="142"/>
      <c r="B2613" s="132"/>
      <c r="C2613" s="144"/>
      <c r="D2613" s="145"/>
      <c r="E2613" s="133"/>
      <c r="F2613" s="133"/>
      <c r="H2613" s="133"/>
      <c r="J2613" s="128"/>
    </row>
    <row r="2614" spans="1:10" ht="9.9499999999999993" customHeight="1" x14ac:dyDescent="0.2">
      <c r="A2614" s="142"/>
      <c r="B2614" s="132"/>
      <c r="C2614" s="144"/>
      <c r="D2614" s="145"/>
      <c r="E2614" s="133"/>
      <c r="F2614" s="133"/>
      <c r="H2614" s="133"/>
      <c r="J2614" s="128"/>
    </row>
    <row r="2615" spans="1:10" ht="9.9499999999999993" customHeight="1" x14ac:dyDescent="0.2">
      <c r="A2615" s="142"/>
      <c r="B2615" s="132"/>
      <c r="C2615" s="144"/>
      <c r="D2615" s="145"/>
      <c r="E2615" s="133"/>
      <c r="F2615" s="133"/>
      <c r="H2615" s="133"/>
      <c r="J2615" s="128"/>
    </row>
    <row r="2616" spans="1:10" ht="9.9499999999999993" customHeight="1" x14ac:dyDescent="0.2">
      <c r="A2616" s="142"/>
      <c r="B2616" s="132"/>
      <c r="C2616" s="144"/>
      <c r="D2616" s="145"/>
      <c r="E2616" s="133"/>
      <c r="F2616" s="133"/>
      <c r="H2616" s="133"/>
      <c r="J2616" s="128"/>
    </row>
    <row r="2617" spans="1:10" ht="9.9499999999999993" customHeight="1" x14ac:dyDescent="0.2">
      <c r="A2617" s="142"/>
      <c r="B2617" s="132"/>
      <c r="C2617" s="144"/>
      <c r="D2617" s="145"/>
      <c r="E2617" s="133"/>
      <c r="F2617" s="133"/>
      <c r="H2617" s="133"/>
      <c r="J2617" s="128"/>
    </row>
    <row r="2618" spans="1:10" ht="9.9499999999999993" customHeight="1" x14ac:dyDescent="0.2">
      <c r="A2618" s="142"/>
      <c r="B2618" s="132"/>
      <c r="C2618" s="144"/>
      <c r="D2618" s="145"/>
      <c r="E2618" s="133"/>
      <c r="F2618" s="133"/>
      <c r="H2618" s="133"/>
      <c r="J2618" s="128"/>
    </row>
    <row r="2619" spans="1:10" ht="9.9499999999999993" customHeight="1" x14ac:dyDescent="0.2">
      <c r="A2619" s="142"/>
      <c r="B2619" s="132"/>
      <c r="C2619" s="144"/>
      <c r="D2619" s="145"/>
      <c r="E2619" s="133"/>
      <c r="F2619" s="133"/>
      <c r="H2619" s="133"/>
      <c r="J2619" s="128"/>
    </row>
    <row r="2620" spans="1:10" ht="9.9499999999999993" customHeight="1" x14ac:dyDescent="0.2">
      <c r="A2620" s="142"/>
      <c r="B2620" s="132"/>
      <c r="C2620" s="144"/>
      <c r="D2620" s="145"/>
      <c r="E2620" s="133"/>
      <c r="F2620" s="133"/>
      <c r="H2620" s="133"/>
      <c r="J2620" s="128"/>
    </row>
    <row r="2621" spans="1:10" ht="9.9499999999999993" customHeight="1" x14ac:dyDescent="0.2">
      <c r="A2621" s="142"/>
      <c r="B2621" s="132"/>
      <c r="C2621" s="144"/>
      <c r="D2621" s="145"/>
      <c r="E2621" s="133"/>
      <c r="F2621" s="133"/>
      <c r="H2621" s="133"/>
      <c r="J2621" s="128"/>
    </row>
    <row r="2622" spans="1:10" ht="9.9499999999999993" customHeight="1" x14ac:dyDescent="0.2">
      <c r="A2622" s="142"/>
      <c r="B2622" s="132"/>
      <c r="C2622" s="144"/>
      <c r="D2622" s="145"/>
      <c r="E2622" s="133"/>
      <c r="F2622" s="133"/>
      <c r="H2622" s="133"/>
      <c r="J2622" s="128"/>
    </row>
    <row r="2623" spans="1:10" ht="9.9499999999999993" customHeight="1" x14ac:dyDescent="0.2">
      <c r="A2623" s="142"/>
      <c r="B2623" s="132"/>
      <c r="C2623" s="144"/>
      <c r="D2623" s="145"/>
      <c r="E2623" s="133"/>
      <c r="F2623" s="133"/>
      <c r="H2623" s="133"/>
      <c r="J2623" s="128"/>
    </row>
    <row r="2624" spans="1:10" ht="9.9499999999999993" customHeight="1" x14ac:dyDescent="0.2">
      <c r="A2624" s="142"/>
      <c r="B2624" s="132"/>
      <c r="C2624" s="144"/>
      <c r="D2624" s="145"/>
      <c r="E2624" s="133"/>
      <c r="F2624" s="133"/>
      <c r="H2624" s="133"/>
      <c r="J2624" s="128"/>
    </row>
    <row r="2625" spans="1:10" ht="9.9499999999999993" customHeight="1" x14ac:dyDescent="0.2">
      <c r="A2625" s="142"/>
      <c r="B2625" s="132"/>
      <c r="C2625" s="144"/>
      <c r="D2625" s="145"/>
      <c r="E2625" s="133"/>
      <c r="F2625" s="133"/>
      <c r="H2625" s="133"/>
      <c r="J2625" s="128"/>
    </row>
    <row r="2626" spans="1:10" ht="9.9499999999999993" customHeight="1" x14ac:dyDescent="0.2">
      <c r="A2626" s="142"/>
      <c r="B2626" s="132"/>
      <c r="C2626" s="144"/>
      <c r="D2626" s="145"/>
      <c r="E2626" s="133"/>
      <c r="F2626" s="133"/>
      <c r="H2626" s="133"/>
      <c r="J2626" s="128"/>
    </row>
    <row r="2627" spans="1:10" ht="9.9499999999999993" customHeight="1" x14ac:dyDescent="0.2">
      <c r="A2627" s="142"/>
      <c r="B2627" s="132"/>
      <c r="C2627" s="144"/>
      <c r="D2627" s="145"/>
      <c r="E2627" s="133"/>
      <c r="F2627" s="133"/>
      <c r="H2627" s="133"/>
      <c r="J2627" s="128"/>
    </row>
    <row r="2628" spans="1:10" ht="9.9499999999999993" customHeight="1" x14ac:dyDescent="0.2">
      <c r="A2628" s="142"/>
      <c r="B2628" s="132"/>
      <c r="C2628" s="144"/>
      <c r="D2628" s="145"/>
      <c r="E2628" s="133"/>
      <c r="F2628" s="133"/>
      <c r="H2628" s="133"/>
      <c r="J2628" s="128"/>
    </row>
    <row r="2629" spans="1:10" ht="9.9499999999999993" customHeight="1" x14ac:dyDescent="0.2">
      <c r="A2629" s="142"/>
      <c r="B2629" s="132"/>
      <c r="C2629" s="144"/>
      <c r="D2629" s="145"/>
      <c r="E2629" s="133"/>
      <c r="F2629" s="133"/>
      <c r="H2629" s="133"/>
      <c r="J2629" s="128"/>
    </row>
    <row r="2630" spans="1:10" ht="9.9499999999999993" customHeight="1" x14ac:dyDescent="0.2">
      <c r="A2630" s="142"/>
      <c r="B2630" s="132"/>
      <c r="C2630" s="144"/>
      <c r="D2630" s="145"/>
      <c r="E2630" s="133"/>
      <c r="F2630" s="133"/>
      <c r="H2630" s="133"/>
      <c r="J2630" s="128"/>
    </row>
    <row r="2631" spans="1:10" ht="9.9499999999999993" customHeight="1" x14ac:dyDescent="0.2">
      <c r="A2631" s="142"/>
      <c r="B2631" s="132"/>
      <c r="C2631" s="144"/>
      <c r="D2631" s="145"/>
      <c r="E2631" s="133"/>
      <c r="F2631" s="133"/>
      <c r="H2631" s="133"/>
      <c r="J2631" s="128"/>
    </row>
    <row r="2632" spans="1:10" ht="9.9499999999999993" customHeight="1" x14ac:dyDescent="0.2">
      <c r="A2632" s="142"/>
      <c r="B2632" s="132"/>
      <c r="C2632" s="144"/>
      <c r="D2632" s="145"/>
      <c r="E2632" s="133"/>
      <c r="F2632" s="133"/>
      <c r="H2632" s="133"/>
      <c r="J2632" s="128"/>
    </row>
    <row r="2633" spans="1:10" ht="9.9499999999999993" customHeight="1" x14ac:dyDescent="0.2">
      <c r="A2633" s="142"/>
      <c r="B2633" s="132"/>
      <c r="C2633" s="144"/>
      <c r="D2633" s="145"/>
      <c r="E2633" s="133"/>
      <c r="F2633" s="133"/>
      <c r="H2633" s="133"/>
      <c r="J2633" s="128"/>
    </row>
    <row r="2634" spans="1:10" ht="9.9499999999999993" customHeight="1" x14ac:dyDescent="0.2">
      <c r="A2634" s="142"/>
      <c r="B2634" s="132"/>
      <c r="C2634" s="144"/>
      <c r="D2634" s="145"/>
      <c r="E2634" s="133"/>
      <c r="F2634" s="133"/>
      <c r="H2634" s="133"/>
      <c r="J2634" s="128"/>
    </row>
    <row r="2635" spans="1:10" ht="9.9499999999999993" customHeight="1" x14ac:dyDescent="0.2">
      <c r="A2635" s="142"/>
      <c r="B2635" s="132"/>
      <c r="C2635" s="144"/>
      <c r="D2635" s="145"/>
      <c r="E2635" s="133"/>
      <c r="F2635" s="133"/>
      <c r="H2635" s="133"/>
      <c r="J2635" s="128"/>
    </row>
    <row r="2636" spans="1:10" ht="9.9499999999999993" customHeight="1" x14ac:dyDescent="0.2">
      <c r="A2636" s="142"/>
      <c r="B2636" s="132"/>
      <c r="C2636" s="144"/>
      <c r="D2636" s="145"/>
      <c r="E2636" s="133"/>
      <c r="F2636" s="133"/>
      <c r="H2636" s="133"/>
      <c r="J2636" s="128"/>
    </row>
    <row r="2637" spans="1:10" ht="9.9499999999999993" customHeight="1" x14ac:dyDescent="0.2">
      <c r="A2637" s="142"/>
      <c r="B2637" s="132"/>
      <c r="C2637" s="144"/>
      <c r="D2637" s="145"/>
      <c r="E2637" s="133"/>
      <c r="F2637" s="133"/>
      <c r="H2637" s="133"/>
      <c r="J2637" s="128"/>
    </row>
    <row r="2638" spans="1:10" ht="9.9499999999999993" customHeight="1" x14ac:dyDescent="0.2">
      <c r="A2638" s="142"/>
      <c r="B2638" s="132"/>
      <c r="C2638" s="144"/>
      <c r="D2638" s="145"/>
      <c r="E2638" s="133"/>
      <c r="F2638" s="133"/>
      <c r="H2638" s="133"/>
      <c r="J2638" s="128"/>
    </row>
    <row r="2639" spans="1:10" ht="9.9499999999999993" customHeight="1" x14ac:dyDescent="0.2">
      <c r="A2639" s="142"/>
      <c r="B2639" s="132"/>
      <c r="C2639" s="144"/>
      <c r="D2639" s="145"/>
      <c r="E2639" s="133"/>
      <c r="F2639" s="133"/>
      <c r="H2639" s="133"/>
      <c r="J2639" s="128"/>
    </row>
    <row r="2640" spans="1:10" ht="9.9499999999999993" customHeight="1" x14ac:dyDescent="0.2">
      <c r="A2640" s="142"/>
      <c r="B2640" s="132"/>
      <c r="C2640" s="144"/>
      <c r="D2640" s="145"/>
      <c r="E2640" s="133"/>
      <c r="F2640" s="133"/>
      <c r="H2640" s="133"/>
      <c r="J2640" s="128"/>
    </row>
    <row r="2641" spans="1:10" ht="9.9499999999999993" customHeight="1" x14ac:dyDescent="0.2">
      <c r="A2641" s="142"/>
      <c r="B2641" s="132"/>
      <c r="C2641" s="144"/>
      <c r="D2641" s="145"/>
      <c r="E2641" s="133"/>
      <c r="F2641" s="133"/>
      <c r="H2641" s="133"/>
      <c r="J2641" s="128"/>
    </row>
    <row r="2642" spans="1:10" ht="9.9499999999999993" customHeight="1" x14ac:dyDescent="0.2">
      <c r="A2642" s="142"/>
      <c r="B2642" s="132"/>
      <c r="C2642" s="144"/>
      <c r="D2642" s="145"/>
      <c r="E2642" s="133"/>
      <c r="F2642" s="133"/>
      <c r="H2642" s="133"/>
      <c r="J2642" s="128"/>
    </row>
    <row r="2643" spans="1:10" ht="9.9499999999999993" customHeight="1" x14ac:dyDescent="0.2">
      <c r="A2643" s="142"/>
      <c r="B2643" s="132"/>
      <c r="C2643" s="144"/>
      <c r="D2643" s="145"/>
      <c r="E2643" s="133"/>
      <c r="F2643" s="133"/>
      <c r="H2643" s="133"/>
      <c r="J2643" s="128"/>
    </row>
    <row r="2644" spans="1:10" ht="9.9499999999999993" customHeight="1" x14ac:dyDescent="0.2">
      <c r="A2644" s="142"/>
      <c r="B2644" s="132"/>
      <c r="C2644" s="144"/>
      <c r="D2644" s="145"/>
      <c r="E2644" s="133"/>
      <c r="F2644" s="133"/>
      <c r="H2644" s="133"/>
      <c r="J2644" s="128"/>
    </row>
    <row r="2645" spans="1:10" ht="9.9499999999999993" customHeight="1" x14ac:dyDescent="0.2">
      <c r="A2645" s="142"/>
      <c r="B2645" s="132"/>
      <c r="C2645" s="144"/>
      <c r="D2645" s="145"/>
      <c r="E2645" s="133"/>
      <c r="F2645" s="133"/>
      <c r="H2645" s="133"/>
      <c r="J2645" s="128"/>
    </row>
    <row r="2646" spans="1:10" ht="9.9499999999999993" customHeight="1" x14ac:dyDescent="0.2">
      <c r="A2646" s="142"/>
      <c r="B2646" s="132"/>
      <c r="C2646" s="144"/>
      <c r="D2646" s="145"/>
      <c r="E2646" s="133"/>
      <c r="F2646" s="133"/>
      <c r="H2646" s="133"/>
      <c r="J2646" s="128"/>
    </row>
    <row r="2647" spans="1:10" ht="9.9499999999999993" customHeight="1" x14ac:dyDescent="0.2">
      <c r="A2647" s="142"/>
      <c r="B2647" s="132"/>
      <c r="C2647" s="144"/>
      <c r="D2647" s="145"/>
      <c r="E2647" s="133"/>
      <c r="F2647" s="133"/>
      <c r="H2647" s="133"/>
      <c r="J2647" s="128"/>
    </row>
    <row r="2648" spans="1:10" ht="9.9499999999999993" customHeight="1" x14ac:dyDescent="0.2">
      <c r="A2648" s="142"/>
      <c r="B2648" s="132"/>
      <c r="C2648" s="144"/>
      <c r="D2648" s="145"/>
      <c r="E2648" s="133"/>
      <c r="F2648" s="133"/>
      <c r="H2648" s="133"/>
      <c r="J2648" s="128"/>
    </row>
    <row r="2649" spans="1:10" ht="9.9499999999999993" customHeight="1" x14ac:dyDescent="0.2">
      <c r="A2649" s="142"/>
      <c r="B2649" s="132"/>
      <c r="C2649" s="144"/>
      <c r="D2649" s="145"/>
      <c r="E2649" s="133"/>
      <c r="F2649" s="133"/>
      <c r="H2649" s="133"/>
      <c r="J2649" s="128"/>
    </row>
    <row r="2650" spans="1:10" ht="9.9499999999999993" customHeight="1" x14ac:dyDescent="0.2">
      <c r="A2650" s="142"/>
      <c r="B2650" s="132"/>
      <c r="C2650" s="144"/>
      <c r="D2650" s="145"/>
      <c r="E2650" s="133"/>
      <c r="F2650" s="133"/>
      <c r="H2650" s="133"/>
      <c r="J2650" s="128"/>
    </row>
    <row r="2651" spans="1:10" ht="9.9499999999999993" customHeight="1" x14ac:dyDescent="0.2">
      <c r="A2651" s="142"/>
      <c r="B2651" s="132"/>
      <c r="C2651" s="144"/>
      <c r="D2651" s="145"/>
      <c r="E2651" s="133"/>
      <c r="F2651" s="133"/>
      <c r="H2651" s="133"/>
      <c r="J2651" s="128"/>
    </row>
    <row r="2652" spans="1:10" ht="9.9499999999999993" customHeight="1" x14ac:dyDescent="0.2">
      <c r="A2652" s="142"/>
      <c r="B2652" s="132"/>
      <c r="C2652" s="144"/>
      <c r="D2652" s="145"/>
      <c r="E2652" s="133"/>
      <c r="F2652" s="133"/>
      <c r="H2652" s="133"/>
      <c r="J2652" s="128"/>
    </row>
    <row r="2653" spans="1:10" ht="9.9499999999999993" customHeight="1" x14ac:dyDescent="0.2">
      <c r="A2653" s="142"/>
      <c r="B2653" s="132"/>
      <c r="C2653" s="144"/>
      <c r="D2653" s="145"/>
      <c r="E2653" s="133"/>
      <c r="F2653" s="133"/>
      <c r="H2653" s="133"/>
      <c r="J2653" s="128"/>
    </row>
    <row r="2654" spans="1:10" ht="9.9499999999999993" customHeight="1" x14ac:dyDescent="0.2">
      <c r="A2654" s="142"/>
      <c r="B2654" s="132"/>
      <c r="C2654" s="144"/>
      <c r="D2654" s="145"/>
      <c r="E2654" s="133"/>
      <c r="F2654" s="133"/>
      <c r="H2654" s="133"/>
      <c r="J2654" s="128"/>
    </row>
    <row r="2655" spans="1:10" ht="9.9499999999999993" customHeight="1" x14ac:dyDescent="0.2">
      <c r="A2655" s="142"/>
      <c r="B2655" s="132"/>
      <c r="C2655" s="144"/>
      <c r="D2655" s="145"/>
      <c r="E2655" s="133"/>
      <c r="F2655" s="133"/>
      <c r="H2655" s="133"/>
      <c r="J2655" s="128"/>
    </row>
    <row r="2656" spans="1:10" ht="9.9499999999999993" customHeight="1" x14ac:dyDescent="0.2">
      <c r="A2656" s="142"/>
      <c r="B2656" s="132"/>
      <c r="C2656" s="144"/>
      <c r="D2656" s="145"/>
      <c r="E2656" s="133"/>
      <c r="F2656" s="133"/>
      <c r="H2656" s="133"/>
      <c r="J2656" s="128"/>
    </row>
    <row r="2657" spans="1:10" ht="9.9499999999999993" customHeight="1" x14ac:dyDescent="0.2">
      <c r="A2657" s="142"/>
      <c r="B2657" s="132"/>
      <c r="C2657" s="144"/>
      <c r="D2657" s="145"/>
      <c r="E2657" s="133"/>
      <c r="F2657" s="133"/>
      <c r="H2657" s="133"/>
      <c r="J2657" s="128"/>
    </row>
    <row r="2658" spans="1:10" ht="9.9499999999999993" customHeight="1" x14ac:dyDescent="0.2">
      <c r="A2658" s="142"/>
      <c r="B2658" s="132"/>
      <c r="C2658" s="144"/>
      <c r="D2658" s="145"/>
      <c r="E2658" s="133"/>
      <c r="F2658" s="133"/>
      <c r="H2658" s="133"/>
      <c r="J2658" s="128"/>
    </row>
    <row r="2659" spans="1:10" ht="9.9499999999999993" customHeight="1" x14ac:dyDescent="0.2">
      <c r="A2659" s="142"/>
      <c r="B2659" s="132"/>
      <c r="C2659" s="144"/>
      <c r="D2659" s="145"/>
      <c r="E2659" s="133"/>
      <c r="F2659" s="133"/>
      <c r="H2659" s="133"/>
      <c r="J2659" s="128"/>
    </row>
    <row r="2660" spans="1:10" ht="9.9499999999999993" customHeight="1" x14ac:dyDescent="0.2">
      <c r="A2660" s="142"/>
      <c r="B2660" s="132"/>
      <c r="C2660" s="144"/>
      <c r="D2660" s="145"/>
      <c r="E2660" s="133"/>
      <c r="F2660" s="133"/>
      <c r="H2660" s="133"/>
      <c r="J2660" s="128"/>
    </row>
    <row r="2661" spans="1:10" ht="9.9499999999999993" customHeight="1" x14ac:dyDescent="0.2">
      <c r="A2661" s="142"/>
      <c r="B2661" s="132"/>
      <c r="C2661" s="144"/>
      <c r="D2661" s="145"/>
      <c r="E2661" s="133"/>
      <c r="F2661" s="133"/>
      <c r="H2661" s="133"/>
      <c r="J2661" s="128"/>
    </row>
    <row r="2662" spans="1:10" ht="9.9499999999999993" customHeight="1" x14ac:dyDescent="0.2">
      <c r="A2662" s="142"/>
      <c r="B2662" s="132"/>
      <c r="C2662" s="144"/>
      <c r="D2662" s="145"/>
      <c r="E2662" s="133"/>
      <c r="F2662" s="133"/>
      <c r="H2662" s="133"/>
      <c r="J2662" s="128"/>
    </row>
    <row r="2663" spans="1:10" ht="9.9499999999999993" customHeight="1" x14ac:dyDescent="0.2">
      <c r="A2663" s="142"/>
      <c r="B2663" s="132"/>
      <c r="C2663" s="144"/>
      <c r="D2663" s="145"/>
      <c r="E2663" s="133"/>
      <c r="F2663" s="133"/>
      <c r="H2663" s="133"/>
      <c r="J2663" s="128"/>
    </row>
    <row r="2664" spans="1:10" ht="9.9499999999999993" customHeight="1" x14ac:dyDescent="0.2">
      <c r="A2664" s="142"/>
      <c r="B2664" s="132"/>
      <c r="C2664" s="144"/>
      <c r="D2664" s="145"/>
      <c r="E2664" s="133"/>
      <c r="F2664" s="133"/>
      <c r="H2664" s="133"/>
      <c r="J2664" s="128"/>
    </row>
    <row r="2665" spans="1:10" ht="9.9499999999999993" customHeight="1" x14ac:dyDescent="0.2">
      <c r="A2665" s="142"/>
      <c r="B2665" s="132"/>
      <c r="C2665" s="144"/>
      <c r="D2665" s="145"/>
      <c r="E2665" s="133"/>
      <c r="F2665" s="133"/>
      <c r="H2665" s="133"/>
      <c r="J2665" s="128"/>
    </row>
    <row r="2666" spans="1:10" ht="9.9499999999999993" customHeight="1" x14ac:dyDescent="0.2">
      <c r="A2666" s="142"/>
      <c r="B2666" s="132"/>
      <c r="C2666" s="144"/>
      <c r="D2666" s="145"/>
      <c r="E2666" s="133"/>
      <c r="F2666" s="133"/>
      <c r="H2666" s="133"/>
      <c r="J2666" s="128"/>
    </row>
    <row r="2667" spans="1:10" ht="9.9499999999999993" customHeight="1" x14ac:dyDescent="0.2">
      <c r="A2667" s="142"/>
      <c r="B2667" s="132"/>
      <c r="C2667" s="144"/>
      <c r="D2667" s="145"/>
      <c r="E2667" s="133"/>
      <c r="F2667" s="133"/>
      <c r="H2667" s="133"/>
      <c r="J2667" s="128"/>
    </row>
    <row r="2668" spans="1:10" ht="9.9499999999999993" customHeight="1" x14ac:dyDescent="0.2">
      <c r="A2668" s="142"/>
      <c r="B2668" s="132"/>
      <c r="C2668" s="144"/>
      <c r="D2668" s="145"/>
      <c r="E2668" s="133"/>
      <c r="F2668" s="133"/>
      <c r="H2668" s="133"/>
      <c r="J2668" s="128"/>
    </row>
    <row r="2669" spans="1:10" ht="9.9499999999999993" customHeight="1" x14ac:dyDescent="0.2">
      <c r="A2669" s="142"/>
      <c r="B2669" s="132"/>
      <c r="C2669" s="144"/>
      <c r="D2669" s="145"/>
      <c r="E2669" s="133"/>
      <c r="F2669" s="133"/>
      <c r="H2669" s="133"/>
      <c r="J2669" s="128"/>
    </row>
    <row r="2670" spans="1:10" ht="9.9499999999999993" customHeight="1" x14ac:dyDescent="0.2">
      <c r="A2670" s="142"/>
      <c r="B2670" s="132"/>
      <c r="C2670" s="144"/>
      <c r="D2670" s="145"/>
      <c r="E2670" s="133"/>
      <c r="F2670" s="133"/>
      <c r="H2670" s="133"/>
      <c r="J2670" s="128"/>
    </row>
    <row r="2671" spans="1:10" ht="9.9499999999999993" customHeight="1" x14ac:dyDescent="0.2">
      <c r="A2671" s="142"/>
      <c r="B2671" s="132"/>
      <c r="C2671" s="144"/>
      <c r="D2671" s="145"/>
      <c r="E2671" s="133"/>
      <c r="F2671" s="133"/>
      <c r="H2671" s="133"/>
      <c r="J2671" s="128"/>
    </row>
    <row r="2672" spans="1:10" ht="9.9499999999999993" customHeight="1" x14ac:dyDescent="0.2">
      <c r="A2672" s="142"/>
      <c r="B2672" s="132"/>
      <c r="C2672" s="144"/>
      <c r="D2672" s="145"/>
      <c r="E2672" s="133"/>
      <c r="F2672" s="133"/>
      <c r="H2672" s="133"/>
      <c r="J2672" s="128"/>
    </row>
    <row r="2673" spans="1:10" ht="9.9499999999999993" customHeight="1" x14ac:dyDescent="0.2">
      <c r="A2673" s="142"/>
      <c r="B2673" s="132"/>
      <c r="C2673" s="144"/>
      <c r="D2673" s="145"/>
      <c r="E2673" s="133"/>
      <c r="F2673" s="133"/>
      <c r="H2673" s="133"/>
      <c r="J2673" s="128"/>
    </row>
    <row r="2674" spans="1:10" ht="9.9499999999999993" customHeight="1" x14ac:dyDescent="0.2">
      <c r="A2674" s="142"/>
      <c r="B2674" s="132"/>
      <c r="C2674" s="144"/>
      <c r="D2674" s="145"/>
      <c r="E2674" s="133"/>
      <c r="F2674" s="133"/>
      <c r="H2674" s="133"/>
      <c r="J2674" s="128"/>
    </row>
    <row r="2675" spans="1:10" ht="9.9499999999999993" customHeight="1" x14ac:dyDescent="0.2">
      <c r="A2675" s="142"/>
      <c r="B2675" s="132"/>
      <c r="C2675" s="144"/>
      <c r="D2675" s="145"/>
      <c r="E2675" s="133"/>
      <c r="F2675" s="133"/>
      <c r="H2675" s="133"/>
      <c r="J2675" s="128"/>
    </row>
    <row r="2676" spans="1:10" ht="9.9499999999999993" customHeight="1" x14ac:dyDescent="0.2">
      <c r="A2676" s="142"/>
      <c r="B2676" s="132"/>
      <c r="C2676" s="144"/>
      <c r="D2676" s="145"/>
      <c r="E2676" s="133"/>
      <c r="F2676" s="133"/>
      <c r="H2676" s="133"/>
      <c r="J2676" s="128"/>
    </row>
    <row r="2677" spans="1:10" ht="9.9499999999999993" customHeight="1" x14ac:dyDescent="0.2">
      <c r="A2677" s="142"/>
      <c r="B2677" s="132"/>
      <c r="C2677" s="144"/>
      <c r="D2677" s="145"/>
      <c r="E2677" s="133"/>
      <c r="F2677" s="133"/>
      <c r="H2677" s="133"/>
      <c r="J2677" s="128"/>
    </row>
    <row r="2678" spans="1:10" ht="9.9499999999999993" customHeight="1" x14ac:dyDescent="0.2">
      <c r="A2678" s="142"/>
      <c r="B2678" s="132"/>
      <c r="C2678" s="144"/>
      <c r="D2678" s="145"/>
      <c r="E2678" s="133"/>
      <c r="F2678" s="133"/>
      <c r="H2678" s="133"/>
      <c r="J2678" s="128"/>
    </row>
    <row r="2679" spans="1:10" ht="9.9499999999999993" customHeight="1" x14ac:dyDescent="0.2">
      <c r="A2679" s="142"/>
      <c r="B2679" s="132"/>
      <c r="C2679" s="144"/>
      <c r="D2679" s="145"/>
      <c r="E2679" s="133"/>
      <c r="F2679" s="133"/>
      <c r="H2679" s="133"/>
      <c r="J2679" s="128"/>
    </row>
    <row r="2680" spans="1:10" ht="9.9499999999999993" customHeight="1" x14ac:dyDescent="0.2">
      <c r="A2680" s="142"/>
      <c r="B2680" s="132"/>
      <c r="C2680" s="144"/>
      <c r="D2680" s="145"/>
      <c r="E2680" s="133"/>
      <c r="F2680" s="133"/>
      <c r="H2680" s="133"/>
      <c r="J2680" s="128"/>
    </row>
    <row r="2681" spans="1:10" ht="9.9499999999999993" customHeight="1" x14ac:dyDescent="0.2">
      <c r="A2681" s="142"/>
      <c r="B2681" s="132"/>
      <c r="C2681" s="144"/>
      <c r="D2681" s="145"/>
      <c r="E2681" s="133"/>
      <c r="F2681" s="133"/>
      <c r="H2681" s="133"/>
      <c r="J2681" s="128"/>
    </row>
    <row r="2682" spans="1:10" ht="9.9499999999999993" customHeight="1" x14ac:dyDescent="0.2">
      <c r="A2682" s="142"/>
      <c r="B2682" s="132"/>
      <c r="C2682" s="144"/>
      <c r="D2682" s="145"/>
      <c r="E2682" s="133"/>
      <c r="F2682" s="133"/>
      <c r="H2682" s="133"/>
      <c r="J2682" s="128"/>
    </row>
    <row r="2683" spans="1:10" ht="9.9499999999999993" customHeight="1" x14ac:dyDescent="0.2">
      <c r="A2683" s="142"/>
      <c r="B2683" s="132"/>
      <c r="C2683" s="144"/>
      <c r="D2683" s="145"/>
      <c r="E2683" s="133"/>
      <c r="F2683" s="133"/>
      <c r="H2683" s="133"/>
      <c r="J2683" s="128"/>
    </row>
    <row r="2684" spans="1:10" ht="9.9499999999999993" customHeight="1" x14ac:dyDescent="0.2">
      <c r="A2684" s="142"/>
      <c r="B2684" s="132"/>
      <c r="C2684" s="144"/>
      <c r="D2684" s="145"/>
      <c r="E2684" s="133"/>
      <c r="F2684" s="133"/>
      <c r="H2684" s="133"/>
      <c r="J2684" s="128"/>
    </row>
    <row r="2685" spans="1:10" ht="9.9499999999999993" customHeight="1" x14ac:dyDescent="0.2">
      <c r="A2685" s="142"/>
      <c r="B2685" s="132"/>
      <c r="C2685" s="144"/>
      <c r="D2685" s="145"/>
      <c r="E2685" s="133"/>
      <c r="F2685" s="133"/>
      <c r="H2685" s="133"/>
      <c r="J2685" s="128"/>
    </row>
    <row r="2686" spans="1:10" ht="9.9499999999999993" customHeight="1" x14ac:dyDescent="0.2">
      <c r="A2686" s="142"/>
      <c r="B2686" s="132"/>
      <c r="C2686" s="144"/>
      <c r="D2686" s="145"/>
      <c r="E2686" s="133"/>
      <c r="F2686" s="133"/>
      <c r="H2686" s="133"/>
      <c r="J2686" s="128"/>
    </row>
    <row r="2687" spans="1:10" ht="9.9499999999999993" customHeight="1" x14ac:dyDescent="0.2">
      <c r="A2687" s="142"/>
      <c r="B2687" s="132"/>
      <c r="C2687" s="144"/>
      <c r="D2687" s="145"/>
      <c r="E2687" s="133"/>
      <c r="F2687" s="133"/>
      <c r="H2687" s="133"/>
      <c r="J2687" s="128"/>
    </row>
    <row r="2688" spans="1:10" ht="9.9499999999999993" customHeight="1" x14ac:dyDescent="0.2">
      <c r="A2688" s="142"/>
      <c r="B2688" s="132"/>
      <c r="C2688" s="144"/>
      <c r="D2688" s="145"/>
      <c r="E2688" s="133"/>
      <c r="F2688" s="133"/>
      <c r="H2688" s="133"/>
      <c r="J2688" s="128"/>
    </row>
    <row r="2689" spans="1:10" ht="9.9499999999999993" customHeight="1" x14ac:dyDescent="0.2">
      <c r="A2689" s="142"/>
      <c r="B2689" s="132"/>
      <c r="C2689" s="144"/>
      <c r="D2689" s="145"/>
      <c r="E2689" s="133"/>
      <c r="F2689" s="133"/>
      <c r="H2689" s="133"/>
      <c r="J2689" s="128"/>
    </row>
    <row r="2690" spans="1:10" ht="9.9499999999999993" customHeight="1" x14ac:dyDescent="0.2">
      <c r="A2690" s="142"/>
      <c r="B2690" s="132"/>
      <c r="C2690" s="144"/>
      <c r="D2690" s="145"/>
      <c r="E2690" s="133"/>
      <c r="F2690" s="133"/>
      <c r="H2690" s="133"/>
      <c r="J2690" s="128"/>
    </row>
    <row r="2691" spans="1:10" ht="9.9499999999999993" customHeight="1" x14ac:dyDescent="0.2">
      <c r="A2691" s="142"/>
      <c r="B2691" s="132"/>
      <c r="C2691" s="144"/>
      <c r="D2691" s="145"/>
      <c r="E2691" s="133"/>
      <c r="F2691" s="133"/>
      <c r="H2691" s="133"/>
      <c r="J2691" s="128"/>
    </row>
    <row r="2692" spans="1:10" ht="9.9499999999999993" customHeight="1" x14ac:dyDescent="0.2">
      <c r="A2692" s="142"/>
      <c r="B2692" s="132"/>
      <c r="C2692" s="144"/>
      <c r="D2692" s="145"/>
      <c r="E2692" s="133"/>
      <c r="F2692" s="133"/>
      <c r="H2692" s="133"/>
      <c r="J2692" s="128"/>
    </row>
    <row r="2693" spans="1:10" ht="9.9499999999999993" customHeight="1" x14ac:dyDescent="0.2">
      <c r="A2693" s="142"/>
      <c r="B2693" s="132"/>
      <c r="C2693" s="144"/>
      <c r="D2693" s="145"/>
      <c r="E2693" s="133"/>
      <c r="F2693" s="133"/>
      <c r="H2693" s="133"/>
      <c r="J2693" s="128"/>
    </row>
    <row r="2694" spans="1:10" ht="9.9499999999999993" customHeight="1" x14ac:dyDescent="0.2">
      <c r="A2694" s="142"/>
      <c r="B2694" s="132"/>
      <c r="C2694" s="144"/>
      <c r="D2694" s="145"/>
      <c r="E2694" s="133"/>
      <c r="F2694" s="133"/>
      <c r="H2694" s="133"/>
      <c r="J2694" s="128"/>
    </row>
    <row r="2695" spans="1:10" ht="9.9499999999999993" customHeight="1" x14ac:dyDescent="0.2">
      <c r="A2695" s="142"/>
      <c r="B2695" s="132"/>
      <c r="C2695" s="144"/>
      <c r="D2695" s="145"/>
      <c r="E2695" s="133"/>
      <c r="F2695" s="133"/>
      <c r="H2695" s="133"/>
      <c r="J2695" s="128"/>
    </row>
    <row r="2696" spans="1:10" ht="9.9499999999999993" customHeight="1" x14ac:dyDescent="0.2">
      <c r="A2696" s="142"/>
      <c r="B2696" s="132"/>
      <c r="C2696" s="144"/>
      <c r="D2696" s="145"/>
      <c r="E2696" s="133"/>
      <c r="F2696" s="133"/>
      <c r="H2696" s="133"/>
      <c r="J2696" s="128"/>
    </row>
    <row r="2697" spans="1:10" ht="9.9499999999999993" customHeight="1" x14ac:dyDescent="0.2">
      <c r="A2697" s="142"/>
      <c r="B2697" s="132"/>
      <c r="C2697" s="144"/>
      <c r="D2697" s="145"/>
      <c r="E2697" s="133"/>
      <c r="F2697" s="133"/>
      <c r="H2697" s="133"/>
      <c r="J2697" s="128"/>
    </row>
    <row r="2698" spans="1:10" ht="9.9499999999999993" customHeight="1" x14ac:dyDescent="0.2">
      <c r="A2698" s="142"/>
      <c r="B2698" s="132"/>
      <c r="C2698" s="144"/>
      <c r="D2698" s="145"/>
      <c r="E2698" s="133"/>
      <c r="F2698" s="133"/>
      <c r="H2698" s="133"/>
      <c r="J2698" s="128"/>
    </row>
    <row r="2699" spans="1:10" ht="9.9499999999999993" customHeight="1" x14ac:dyDescent="0.2">
      <c r="A2699" s="142"/>
      <c r="B2699" s="132"/>
      <c r="C2699" s="144"/>
      <c r="D2699" s="145"/>
      <c r="E2699" s="133"/>
      <c r="F2699" s="133"/>
      <c r="H2699" s="133"/>
      <c r="J2699" s="128"/>
    </row>
    <row r="2700" spans="1:10" ht="9.9499999999999993" customHeight="1" x14ac:dyDescent="0.2">
      <c r="A2700" s="142"/>
      <c r="B2700" s="132"/>
      <c r="C2700" s="144"/>
      <c r="D2700" s="145"/>
      <c r="E2700" s="133"/>
      <c r="F2700" s="133"/>
      <c r="H2700" s="133"/>
      <c r="J2700" s="128"/>
    </row>
    <row r="2701" spans="1:10" ht="9.9499999999999993" customHeight="1" x14ac:dyDescent="0.2">
      <c r="A2701" s="142"/>
      <c r="B2701" s="132"/>
      <c r="C2701" s="144"/>
      <c r="D2701" s="145"/>
      <c r="E2701" s="133"/>
      <c r="F2701" s="133"/>
      <c r="H2701" s="133"/>
      <c r="J2701" s="128"/>
    </row>
    <row r="2702" spans="1:10" ht="9.9499999999999993" customHeight="1" x14ac:dyDescent="0.2">
      <c r="A2702" s="142"/>
      <c r="B2702" s="132"/>
      <c r="C2702" s="144"/>
      <c r="D2702" s="145"/>
      <c r="E2702" s="133"/>
      <c r="F2702" s="133"/>
      <c r="H2702" s="133"/>
      <c r="J2702" s="128"/>
    </row>
    <row r="2703" spans="1:10" ht="9.9499999999999993" customHeight="1" x14ac:dyDescent="0.2">
      <c r="A2703" s="142"/>
      <c r="B2703" s="132"/>
      <c r="C2703" s="144"/>
      <c r="D2703" s="145"/>
      <c r="E2703" s="133"/>
      <c r="F2703" s="133"/>
      <c r="H2703" s="133"/>
      <c r="J2703" s="128"/>
    </row>
    <row r="2704" spans="1:10" ht="9.9499999999999993" customHeight="1" x14ac:dyDescent="0.2">
      <c r="A2704" s="142"/>
      <c r="B2704" s="132"/>
      <c r="C2704" s="144"/>
      <c r="D2704" s="145"/>
      <c r="E2704" s="133"/>
      <c r="F2704" s="133"/>
      <c r="H2704" s="133"/>
      <c r="J2704" s="128"/>
    </row>
    <row r="2705" spans="1:10" ht="9.9499999999999993" customHeight="1" x14ac:dyDescent="0.2">
      <c r="A2705" s="142"/>
      <c r="B2705" s="132"/>
      <c r="C2705" s="144"/>
      <c r="D2705" s="145"/>
      <c r="E2705" s="133"/>
      <c r="F2705" s="133"/>
      <c r="H2705" s="133"/>
      <c r="J2705" s="128"/>
    </row>
    <row r="2706" spans="1:10" ht="9.9499999999999993" customHeight="1" x14ac:dyDescent="0.2">
      <c r="A2706" s="142"/>
      <c r="B2706" s="132"/>
      <c r="C2706" s="144"/>
      <c r="D2706" s="145"/>
      <c r="E2706" s="133"/>
      <c r="F2706" s="133"/>
      <c r="H2706" s="133"/>
      <c r="J2706" s="128"/>
    </row>
    <row r="2707" spans="1:10" ht="9.9499999999999993" customHeight="1" x14ac:dyDescent="0.2">
      <c r="A2707" s="142"/>
      <c r="B2707" s="132"/>
      <c r="C2707" s="144"/>
      <c r="D2707" s="145"/>
      <c r="E2707" s="133"/>
      <c r="F2707" s="133"/>
      <c r="H2707" s="133"/>
      <c r="J2707" s="128"/>
    </row>
    <row r="2708" spans="1:10" ht="9.9499999999999993" customHeight="1" x14ac:dyDescent="0.2">
      <c r="A2708" s="142"/>
      <c r="B2708" s="132"/>
      <c r="C2708" s="144"/>
      <c r="D2708" s="145"/>
      <c r="E2708" s="133"/>
      <c r="F2708" s="133"/>
      <c r="H2708" s="133"/>
      <c r="J2708" s="128"/>
    </row>
    <row r="2709" spans="1:10" ht="9.9499999999999993" customHeight="1" x14ac:dyDescent="0.2">
      <c r="A2709" s="142"/>
      <c r="B2709" s="132"/>
      <c r="C2709" s="144"/>
      <c r="D2709" s="145"/>
      <c r="E2709" s="133"/>
      <c r="F2709" s="133"/>
      <c r="H2709" s="133"/>
      <c r="J2709" s="128"/>
    </row>
    <row r="2710" spans="1:10" ht="9.9499999999999993" customHeight="1" x14ac:dyDescent="0.2">
      <c r="A2710" s="142"/>
      <c r="B2710" s="132"/>
      <c r="C2710" s="144"/>
      <c r="D2710" s="145"/>
      <c r="E2710" s="133"/>
      <c r="F2710" s="133"/>
      <c r="H2710" s="133"/>
      <c r="J2710" s="128"/>
    </row>
    <row r="2711" spans="1:10" ht="9.9499999999999993" customHeight="1" x14ac:dyDescent="0.2">
      <c r="A2711" s="142"/>
      <c r="B2711" s="132"/>
      <c r="C2711" s="144"/>
      <c r="D2711" s="145"/>
      <c r="E2711" s="133"/>
      <c r="F2711" s="133"/>
      <c r="H2711" s="133"/>
      <c r="J2711" s="128"/>
    </row>
    <row r="2712" spans="1:10" ht="9.9499999999999993" customHeight="1" x14ac:dyDescent="0.2">
      <c r="A2712" s="142"/>
      <c r="B2712" s="132"/>
      <c r="C2712" s="144"/>
      <c r="D2712" s="145"/>
      <c r="E2712" s="133"/>
      <c r="F2712" s="133"/>
      <c r="H2712" s="133"/>
      <c r="J2712" s="128"/>
    </row>
    <row r="2713" spans="1:10" ht="9.9499999999999993" customHeight="1" x14ac:dyDescent="0.2">
      <c r="A2713" s="142"/>
      <c r="B2713" s="132"/>
      <c r="C2713" s="144"/>
      <c r="D2713" s="145"/>
      <c r="E2713" s="133"/>
      <c r="F2713" s="133"/>
      <c r="H2713" s="133"/>
      <c r="J2713" s="128"/>
    </row>
    <row r="2714" spans="1:10" ht="9.9499999999999993" customHeight="1" x14ac:dyDescent="0.2">
      <c r="A2714" s="142"/>
      <c r="B2714" s="132"/>
      <c r="C2714" s="144"/>
      <c r="D2714" s="145"/>
      <c r="E2714" s="133"/>
      <c r="F2714" s="133"/>
      <c r="H2714" s="133"/>
      <c r="J2714" s="128"/>
    </row>
    <row r="2715" spans="1:10" ht="9.9499999999999993" customHeight="1" x14ac:dyDescent="0.2">
      <c r="A2715" s="142"/>
      <c r="B2715" s="132"/>
      <c r="C2715" s="144"/>
      <c r="D2715" s="145"/>
      <c r="E2715" s="133"/>
      <c r="F2715" s="133"/>
      <c r="H2715" s="133"/>
      <c r="J2715" s="128"/>
    </row>
    <row r="2716" spans="1:10" ht="9.9499999999999993" customHeight="1" x14ac:dyDescent="0.2">
      <c r="A2716" s="142"/>
      <c r="B2716" s="132"/>
      <c r="C2716" s="144"/>
      <c r="D2716" s="145"/>
      <c r="E2716" s="133"/>
      <c r="F2716" s="133"/>
      <c r="H2716" s="133"/>
      <c r="J2716" s="128"/>
    </row>
    <row r="2717" spans="1:10" ht="9.9499999999999993" customHeight="1" x14ac:dyDescent="0.2">
      <c r="A2717" s="142"/>
      <c r="B2717" s="132"/>
      <c r="C2717" s="144"/>
      <c r="D2717" s="145"/>
      <c r="E2717" s="133"/>
      <c r="F2717" s="133"/>
      <c r="H2717" s="133"/>
      <c r="J2717" s="128"/>
    </row>
    <row r="2718" spans="1:10" ht="9.9499999999999993" customHeight="1" x14ac:dyDescent="0.2">
      <c r="A2718" s="142"/>
      <c r="B2718" s="132"/>
      <c r="C2718" s="144"/>
      <c r="D2718" s="145"/>
      <c r="E2718" s="133"/>
      <c r="F2718" s="133"/>
      <c r="H2718" s="133"/>
      <c r="J2718" s="128"/>
    </row>
    <row r="2719" spans="1:10" ht="9.9499999999999993" customHeight="1" x14ac:dyDescent="0.2">
      <c r="A2719" s="142"/>
      <c r="B2719" s="132"/>
      <c r="C2719" s="144"/>
      <c r="D2719" s="145"/>
      <c r="E2719" s="133"/>
      <c r="F2719" s="133"/>
      <c r="H2719" s="133"/>
      <c r="J2719" s="128"/>
    </row>
    <row r="2720" spans="1:10" ht="9.9499999999999993" customHeight="1" x14ac:dyDescent="0.2">
      <c r="A2720" s="142"/>
      <c r="B2720" s="132"/>
      <c r="C2720" s="144"/>
      <c r="D2720" s="145"/>
      <c r="E2720" s="133"/>
      <c r="F2720" s="133"/>
      <c r="H2720" s="133"/>
      <c r="J2720" s="128"/>
    </row>
    <row r="2721" spans="1:10" ht="9.9499999999999993" customHeight="1" x14ac:dyDescent="0.2">
      <c r="A2721" s="142"/>
      <c r="B2721" s="132"/>
      <c r="C2721" s="144"/>
      <c r="D2721" s="145"/>
      <c r="E2721" s="133"/>
      <c r="F2721" s="133"/>
      <c r="H2721" s="133"/>
      <c r="J2721" s="128"/>
    </row>
    <row r="2722" spans="1:10" ht="9.9499999999999993" customHeight="1" x14ac:dyDescent="0.2">
      <c r="A2722" s="142"/>
      <c r="B2722" s="132"/>
      <c r="C2722" s="144"/>
      <c r="D2722" s="145"/>
      <c r="E2722" s="133"/>
      <c r="F2722" s="133"/>
      <c r="H2722" s="133"/>
      <c r="J2722" s="128"/>
    </row>
    <row r="2723" spans="1:10" ht="9.9499999999999993" customHeight="1" x14ac:dyDescent="0.2">
      <c r="A2723" s="142"/>
      <c r="B2723" s="132"/>
      <c r="C2723" s="144"/>
      <c r="D2723" s="145"/>
      <c r="E2723" s="133"/>
      <c r="F2723" s="133"/>
      <c r="H2723" s="133"/>
      <c r="J2723" s="128"/>
    </row>
    <row r="2724" spans="1:10" ht="9.9499999999999993" customHeight="1" x14ac:dyDescent="0.2">
      <c r="A2724" s="142"/>
      <c r="B2724" s="132"/>
      <c r="C2724" s="144"/>
      <c r="D2724" s="145"/>
      <c r="E2724" s="133"/>
      <c r="F2724" s="133"/>
      <c r="H2724" s="133"/>
      <c r="J2724" s="128"/>
    </row>
    <row r="2725" spans="1:10" ht="9.9499999999999993" customHeight="1" x14ac:dyDescent="0.2">
      <c r="A2725" s="142"/>
      <c r="B2725" s="132"/>
      <c r="C2725" s="144"/>
      <c r="D2725" s="145"/>
      <c r="E2725" s="133"/>
      <c r="F2725" s="133"/>
      <c r="H2725" s="133"/>
      <c r="J2725" s="128"/>
    </row>
    <row r="2726" spans="1:10" ht="9.9499999999999993" customHeight="1" x14ac:dyDescent="0.2">
      <c r="A2726" s="142"/>
      <c r="B2726" s="132"/>
      <c r="C2726" s="144"/>
      <c r="D2726" s="145"/>
      <c r="E2726" s="133"/>
      <c r="F2726" s="133"/>
      <c r="H2726" s="133"/>
      <c r="J2726" s="128"/>
    </row>
    <row r="2727" spans="1:10" ht="9.9499999999999993" customHeight="1" x14ac:dyDescent="0.2">
      <c r="A2727" s="142"/>
      <c r="B2727" s="132"/>
      <c r="C2727" s="144"/>
      <c r="D2727" s="145"/>
      <c r="E2727" s="133"/>
      <c r="F2727" s="133"/>
      <c r="H2727" s="133"/>
      <c r="J2727" s="128"/>
    </row>
    <row r="2728" spans="1:10" ht="9.9499999999999993" customHeight="1" x14ac:dyDescent="0.2">
      <c r="A2728" s="142"/>
      <c r="B2728" s="132"/>
      <c r="C2728" s="144"/>
      <c r="D2728" s="145"/>
      <c r="E2728" s="133"/>
      <c r="F2728" s="133"/>
      <c r="H2728" s="133"/>
      <c r="J2728" s="128"/>
    </row>
    <row r="2729" spans="1:10" ht="9.9499999999999993" customHeight="1" x14ac:dyDescent="0.2">
      <c r="A2729" s="142"/>
      <c r="B2729" s="132"/>
      <c r="C2729" s="144"/>
      <c r="D2729" s="145"/>
      <c r="E2729" s="133"/>
      <c r="F2729" s="133"/>
      <c r="H2729" s="133"/>
      <c r="J2729" s="128"/>
    </row>
    <row r="2730" spans="1:10" ht="9.9499999999999993" customHeight="1" x14ac:dyDescent="0.2">
      <c r="A2730" s="142"/>
      <c r="B2730" s="132"/>
      <c r="C2730" s="144"/>
      <c r="D2730" s="145"/>
      <c r="E2730" s="133"/>
      <c r="F2730" s="133"/>
      <c r="H2730" s="133"/>
      <c r="J2730" s="128"/>
    </row>
    <row r="2731" spans="1:10" ht="9.9499999999999993" customHeight="1" x14ac:dyDescent="0.2">
      <c r="A2731" s="142"/>
      <c r="B2731" s="132"/>
      <c r="C2731" s="144"/>
      <c r="D2731" s="145"/>
      <c r="E2731" s="133"/>
      <c r="F2731" s="133"/>
      <c r="H2731" s="133"/>
      <c r="J2731" s="128"/>
    </row>
    <row r="2732" spans="1:10" ht="9.9499999999999993" customHeight="1" x14ac:dyDescent="0.2">
      <c r="A2732" s="142"/>
      <c r="B2732" s="132"/>
      <c r="C2732" s="144"/>
      <c r="D2732" s="145"/>
      <c r="E2732" s="133"/>
      <c r="F2732" s="133"/>
      <c r="H2732" s="133"/>
      <c r="J2732" s="128"/>
    </row>
    <row r="2733" spans="1:10" ht="9.9499999999999993" customHeight="1" x14ac:dyDescent="0.2">
      <c r="A2733" s="142"/>
      <c r="B2733" s="132"/>
      <c r="C2733" s="144"/>
      <c r="D2733" s="145"/>
      <c r="E2733" s="133"/>
      <c r="F2733" s="133"/>
      <c r="H2733" s="133"/>
      <c r="J2733" s="128"/>
    </row>
    <row r="2734" spans="1:10" ht="9.9499999999999993" customHeight="1" x14ac:dyDescent="0.2">
      <c r="A2734" s="142"/>
      <c r="B2734" s="132"/>
      <c r="C2734" s="144"/>
      <c r="D2734" s="145"/>
      <c r="E2734" s="133"/>
      <c r="F2734" s="133"/>
      <c r="H2734" s="133"/>
      <c r="J2734" s="128"/>
    </row>
    <row r="2735" spans="1:10" ht="9.9499999999999993" customHeight="1" x14ac:dyDescent="0.2">
      <c r="A2735" s="142"/>
      <c r="B2735" s="132"/>
      <c r="C2735" s="144"/>
      <c r="D2735" s="145"/>
      <c r="E2735" s="133"/>
      <c r="F2735" s="133"/>
      <c r="H2735" s="133"/>
      <c r="J2735" s="128"/>
    </row>
    <row r="2736" spans="1:10" ht="9.9499999999999993" customHeight="1" x14ac:dyDescent="0.2">
      <c r="A2736" s="142"/>
      <c r="B2736" s="132"/>
      <c r="C2736" s="144"/>
      <c r="D2736" s="145"/>
      <c r="E2736" s="133"/>
      <c r="F2736" s="133"/>
      <c r="H2736" s="133"/>
      <c r="J2736" s="128"/>
    </row>
    <row r="2737" spans="1:10" ht="9.9499999999999993" customHeight="1" x14ac:dyDescent="0.2">
      <c r="A2737" s="142"/>
      <c r="B2737" s="132"/>
      <c r="C2737" s="144"/>
      <c r="D2737" s="145"/>
      <c r="E2737" s="133"/>
      <c r="F2737" s="133"/>
      <c r="H2737" s="133"/>
      <c r="J2737" s="128"/>
    </row>
    <row r="2738" spans="1:10" ht="9.9499999999999993" customHeight="1" x14ac:dyDescent="0.2">
      <c r="A2738" s="142"/>
      <c r="B2738" s="132"/>
      <c r="C2738" s="144"/>
      <c r="D2738" s="145"/>
      <c r="E2738" s="133"/>
      <c r="F2738" s="133"/>
      <c r="H2738" s="133"/>
      <c r="J2738" s="128"/>
    </row>
    <row r="2739" spans="1:10" ht="9.9499999999999993" customHeight="1" x14ac:dyDescent="0.2">
      <c r="A2739" s="142"/>
      <c r="B2739" s="132"/>
      <c r="C2739" s="144"/>
      <c r="D2739" s="145"/>
      <c r="E2739" s="133"/>
      <c r="F2739" s="133"/>
      <c r="H2739" s="133"/>
      <c r="J2739" s="128"/>
    </row>
    <row r="2740" spans="1:10" ht="9.9499999999999993" customHeight="1" x14ac:dyDescent="0.2">
      <c r="A2740" s="142"/>
      <c r="B2740" s="132"/>
      <c r="C2740" s="144"/>
      <c r="D2740" s="145"/>
      <c r="E2740" s="133"/>
      <c r="F2740" s="133"/>
      <c r="H2740" s="133"/>
      <c r="J2740" s="128"/>
    </row>
    <row r="2741" spans="1:10" ht="9.9499999999999993" customHeight="1" x14ac:dyDescent="0.2">
      <c r="A2741" s="142"/>
      <c r="B2741" s="132"/>
      <c r="C2741" s="144"/>
      <c r="D2741" s="145"/>
      <c r="E2741" s="133"/>
      <c r="F2741" s="133"/>
      <c r="H2741" s="133"/>
      <c r="J2741" s="128"/>
    </row>
    <row r="2742" spans="1:10" ht="9.9499999999999993" customHeight="1" x14ac:dyDescent="0.2">
      <c r="A2742" s="142"/>
      <c r="B2742" s="132"/>
      <c r="C2742" s="144"/>
      <c r="D2742" s="145"/>
      <c r="E2742" s="133"/>
      <c r="F2742" s="133"/>
      <c r="H2742" s="133"/>
      <c r="J2742" s="128"/>
    </row>
    <row r="2743" spans="1:10" ht="9.9499999999999993" customHeight="1" x14ac:dyDescent="0.2">
      <c r="A2743" s="142"/>
      <c r="B2743" s="132"/>
      <c r="C2743" s="144"/>
      <c r="D2743" s="145"/>
      <c r="E2743" s="133"/>
      <c r="F2743" s="133"/>
      <c r="H2743" s="133"/>
      <c r="J2743" s="128"/>
    </row>
    <row r="2744" spans="1:10" ht="9.9499999999999993" customHeight="1" x14ac:dyDescent="0.2">
      <c r="A2744" s="142"/>
      <c r="B2744" s="132"/>
      <c r="C2744" s="144"/>
      <c r="D2744" s="145"/>
      <c r="E2744" s="133"/>
      <c r="F2744" s="133"/>
      <c r="H2744" s="133"/>
      <c r="J2744" s="128"/>
    </row>
    <row r="2745" spans="1:10" ht="9.9499999999999993" customHeight="1" x14ac:dyDescent="0.2">
      <c r="A2745" s="142"/>
      <c r="B2745" s="132"/>
      <c r="C2745" s="144"/>
      <c r="D2745" s="145"/>
      <c r="E2745" s="133"/>
      <c r="F2745" s="133"/>
      <c r="H2745" s="133"/>
      <c r="J2745" s="128"/>
    </row>
    <row r="2746" spans="1:10" ht="9.9499999999999993" customHeight="1" x14ac:dyDescent="0.2">
      <c r="A2746" s="142"/>
      <c r="B2746" s="132"/>
      <c r="C2746" s="144"/>
      <c r="D2746" s="145"/>
      <c r="E2746" s="133"/>
      <c r="F2746" s="133"/>
      <c r="H2746" s="133"/>
      <c r="J2746" s="128"/>
    </row>
    <row r="2747" spans="1:10" ht="9.9499999999999993" customHeight="1" x14ac:dyDescent="0.2">
      <c r="A2747" s="142"/>
      <c r="B2747" s="132"/>
      <c r="C2747" s="144"/>
      <c r="D2747" s="145"/>
      <c r="E2747" s="133"/>
      <c r="F2747" s="133"/>
      <c r="H2747" s="133"/>
      <c r="J2747" s="128"/>
    </row>
    <row r="2748" spans="1:10" ht="9.9499999999999993" customHeight="1" x14ac:dyDescent="0.2">
      <c r="A2748" s="142"/>
      <c r="B2748" s="132"/>
      <c r="C2748" s="144"/>
      <c r="D2748" s="145"/>
      <c r="E2748" s="133"/>
      <c r="F2748" s="133"/>
      <c r="H2748" s="133"/>
      <c r="J2748" s="128"/>
    </row>
    <row r="2749" spans="1:10" ht="9.9499999999999993" customHeight="1" x14ac:dyDescent="0.2">
      <c r="A2749" s="142"/>
      <c r="B2749" s="132"/>
      <c r="C2749" s="144"/>
      <c r="D2749" s="145"/>
      <c r="E2749" s="133"/>
      <c r="F2749" s="133"/>
      <c r="H2749" s="133"/>
      <c r="J2749" s="128"/>
    </row>
    <row r="2750" spans="1:10" ht="9.9499999999999993" customHeight="1" x14ac:dyDescent="0.2">
      <c r="A2750" s="142"/>
      <c r="B2750" s="132"/>
      <c r="C2750" s="144"/>
      <c r="D2750" s="145"/>
      <c r="E2750" s="133"/>
      <c r="F2750" s="133"/>
      <c r="H2750" s="133"/>
      <c r="J2750" s="128"/>
    </row>
    <row r="2751" spans="1:10" ht="9.9499999999999993" customHeight="1" x14ac:dyDescent="0.2">
      <c r="A2751" s="142"/>
      <c r="B2751" s="132"/>
      <c r="C2751" s="144"/>
      <c r="D2751" s="145"/>
      <c r="E2751" s="133"/>
      <c r="F2751" s="133"/>
      <c r="H2751" s="133"/>
      <c r="J2751" s="128"/>
    </row>
    <row r="2752" spans="1:10" ht="9.9499999999999993" customHeight="1" x14ac:dyDescent="0.2">
      <c r="A2752" s="142"/>
      <c r="B2752" s="132"/>
      <c r="C2752" s="144"/>
      <c r="D2752" s="145"/>
      <c r="E2752" s="133"/>
      <c r="F2752" s="133"/>
      <c r="H2752" s="133"/>
      <c r="J2752" s="128"/>
    </row>
    <row r="2753" spans="1:10" ht="9.9499999999999993" customHeight="1" x14ac:dyDescent="0.2">
      <c r="A2753" s="142"/>
      <c r="B2753" s="132"/>
      <c r="C2753" s="144"/>
      <c r="D2753" s="145"/>
      <c r="E2753" s="133"/>
      <c r="F2753" s="133"/>
      <c r="H2753" s="133"/>
      <c r="J2753" s="128"/>
    </row>
    <row r="2754" spans="1:10" ht="9.9499999999999993" customHeight="1" x14ac:dyDescent="0.2">
      <c r="A2754" s="142"/>
      <c r="B2754" s="132"/>
      <c r="C2754" s="144"/>
      <c r="D2754" s="145"/>
      <c r="E2754" s="133"/>
      <c r="F2754" s="133"/>
      <c r="H2754" s="133"/>
      <c r="J2754" s="128"/>
    </row>
    <row r="2755" spans="1:10" ht="9.9499999999999993" customHeight="1" x14ac:dyDescent="0.2">
      <c r="A2755" s="142"/>
      <c r="B2755" s="132"/>
      <c r="C2755" s="144"/>
      <c r="D2755" s="145"/>
      <c r="E2755" s="133"/>
      <c r="F2755" s="133"/>
      <c r="H2755" s="133"/>
      <c r="J2755" s="128"/>
    </row>
    <row r="2756" spans="1:10" ht="9.9499999999999993" customHeight="1" x14ac:dyDescent="0.2">
      <c r="A2756" s="142"/>
      <c r="B2756" s="132"/>
      <c r="C2756" s="144"/>
      <c r="D2756" s="145"/>
      <c r="E2756" s="133"/>
      <c r="F2756" s="133"/>
      <c r="H2756" s="133"/>
      <c r="J2756" s="128"/>
    </row>
    <row r="2757" spans="1:10" ht="9.9499999999999993" customHeight="1" x14ac:dyDescent="0.2">
      <c r="A2757" s="142"/>
      <c r="B2757" s="132"/>
      <c r="C2757" s="144"/>
      <c r="D2757" s="145"/>
      <c r="E2757" s="133"/>
      <c r="F2757" s="133"/>
      <c r="H2757" s="133"/>
      <c r="J2757" s="128"/>
    </row>
    <row r="2758" spans="1:10" ht="9.9499999999999993" customHeight="1" x14ac:dyDescent="0.2">
      <c r="A2758" s="142"/>
      <c r="B2758" s="132"/>
      <c r="C2758" s="144"/>
      <c r="D2758" s="145"/>
      <c r="E2758" s="133"/>
      <c r="F2758" s="133"/>
      <c r="H2758" s="133"/>
      <c r="J2758" s="128"/>
    </row>
    <row r="2759" spans="1:10" ht="9.9499999999999993" customHeight="1" x14ac:dyDescent="0.2">
      <c r="A2759" s="142"/>
      <c r="B2759" s="132"/>
      <c r="C2759" s="144"/>
      <c r="D2759" s="145"/>
      <c r="E2759" s="133"/>
      <c r="F2759" s="133"/>
      <c r="H2759" s="133"/>
      <c r="J2759" s="128"/>
    </row>
    <row r="2760" spans="1:10" ht="9.9499999999999993" customHeight="1" x14ac:dyDescent="0.2">
      <c r="A2760" s="142"/>
      <c r="B2760" s="132"/>
      <c r="C2760" s="144"/>
      <c r="D2760" s="145"/>
      <c r="E2760" s="133"/>
      <c r="F2760" s="133"/>
      <c r="H2760" s="133"/>
      <c r="J2760" s="128"/>
    </row>
    <row r="2761" spans="1:10" ht="9.9499999999999993" customHeight="1" x14ac:dyDescent="0.2">
      <c r="A2761" s="142"/>
      <c r="B2761" s="132"/>
      <c r="C2761" s="144"/>
      <c r="D2761" s="145"/>
      <c r="E2761" s="133"/>
      <c r="F2761" s="133"/>
      <c r="H2761" s="133"/>
      <c r="J2761" s="128"/>
    </row>
    <row r="2762" spans="1:10" ht="9.9499999999999993" customHeight="1" x14ac:dyDescent="0.2">
      <c r="A2762" s="142"/>
      <c r="B2762" s="132"/>
      <c r="C2762" s="144"/>
      <c r="D2762" s="145"/>
      <c r="E2762" s="133"/>
      <c r="F2762" s="133"/>
      <c r="H2762" s="133"/>
      <c r="J2762" s="128"/>
    </row>
    <row r="2763" spans="1:10" ht="9.9499999999999993" customHeight="1" x14ac:dyDescent="0.2">
      <c r="A2763" s="142"/>
      <c r="B2763" s="132"/>
      <c r="C2763" s="144"/>
      <c r="D2763" s="145"/>
      <c r="E2763" s="133"/>
      <c r="F2763" s="133"/>
      <c r="H2763" s="133"/>
      <c r="J2763" s="128"/>
    </row>
    <row r="2764" spans="1:10" ht="9.9499999999999993" customHeight="1" x14ac:dyDescent="0.2">
      <c r="A2764" s="142"/>
      <c r="B2764" s="132"/>
      <c r="C2764" s="144"/>
      <c r="D2764" s="145"/>
      <c r="E2764" s="133"/>
      <c r="F2764" s="133"/>
      <c r="H2764" s="133"/>
      <c r="J2764" s="128"/>
    </row>
    <row r="2765" spans="1:10" ht="9.9499999999999993" customHeight="1" x14ac:dyDescent="0.2">
      <c r="A2765" s="142"/>
      <c r="B2765" s="132"/>
      <c r="C2765" s="144"/>
      <c r="D2765" s="145"/>
      <c r="E2765" s="133"/>
      <c r="F2765" s="133"/>
      <c r="H2765" s="133"/>
      <c r="J2765" s="128"/>
    </row>
    <row r="2766" spans="1:10" ht="9.9499999999999993" customHeight="1" x14ac:dyDescent="0.2">
      <c r="A2766" s="142"/>
      <c r="B2766" s="132"/>
      <c r="C2766" s="144"/>
      <c r="D2766" s="145"/>
      <c r="E2766" s="133"/>
      <c r="F2766" s="133"/>
      <c r="H2766" s="133"/>
      <c r="J2766" s="128"/>
    </row>
    <row r="2767" spans="1:10" ht="9.9499999999999993" customHeight="1" x14ac:dyDescent="0.2">
      <c r="A2767" s="142"/>
      <c r="B2767" s="132"/>
      <c r="C2767" s="144"/>
      <c r="D2767" s="145"/>
      <c r="E2767" s="133"/>
      <c r="F2767" s="133"/>
      <c r="H2767" s="133"/>
      <c r="J2767" s="128"/>
    </row>
    <row r="2768" spans="1:10" ht="9.9499999999999993" customHeight="1" x14ac:dyDescent="0.2">
      <c r="A2768" s="142"/>
      <c r="B2768" s="132"/>
      <c r="C2768" s="144"/>
      <c r="D2768" s="145"/>
      <c r="E2768" s="133"/>
      <c r="F2768" s="133"/>
      <c r="H2768" s="133"/>
      <c r="J2768" s="128"/>
    </row>
    <row r="2769" spans="1:10" ht="9.9499999999999993" customHeight="1" x14ac:dyDescent="0.2">
      <c r="A2769" s="142"/>
      <c r="B2769" s="132"/>
      <c r="C2769" s="144"/>
      <c r="D2769" s="145"/>
      <c r="E2769" s="133"/>
      <c r="F2769" s="133"/>
      <c r="H2769" s="133"/>
      <c r="J2769" s="128"/>
    </row>
    <row r="2770" spans="1:10" ht="9.9499999999999993" customHeight="1" x14ac:dyDescent="0.2">
      <c r="A2770" s="142"/>
      <c r="B2770" s="132"/>
      <c r="C2770" s="144"/>
      <c r="D2770" s="145"/>
      <c r="E2770" s="133"/>
      <c r="F2770" s="133"/>
      <c r="H2770" s="133"/>
      <c r="J2770" s="128"/>
    </row>
    <row r="2771" spans="1:10" ht="9.9499999999999993" customHeight="1" x14ac:dyDescent="0.2">
      <c r="A2771" s="142"/>
      <c r="B2771" s="132"/>
      <c r="C2771" s="144"/>
      <c r="D2771" s="145"/>
      <c r="E2771" s="133"/>
      <c r="F2771" s="133"/>
      <c r="H2771" s="133"/>
      <c r="J2771" s="128"/>
    </row>
    <row r="2772" spans="1:10" ht="9.9499999999999993" customHeight="1" x14ac:dyDescent="0.2">
      <c r="A2772" s="142"/>
      <c r="B2772" s="132"/>
      <c r="C2772" s="144"/>
      <c r="D2772" s="145"/>
      <c r="E2772" s="133"/>
      <c r="F2772" s="133"/>
      <c r="H2772" s="133"/>
      <c r="J2772" s="128"/>
    </row>
    <row r="2773" spans="1:10" ht="9.9499999999999993" customHeight="1" x14ac:dyDescent="0.2">
      <c r="A2773" s="142"/>
      <c r="B2773" s="132"/>
      <c r="C2773" s="144"/>
      <c r="D2773" s="145"/>
      <c r="E2773" s="133"/>
      <c r="F2773" s="133"/>
      <c r="H2773" s="133"/>
      <c r="J2773" s="128"/>
    </row>
    <row r="2774" spans="1:10" ht="9.9499999999999993" customHeight="1" x14ac:dyDescent="0.2">
      <c r="A2774" s="142"/>
      <c r="B2774" s="132"/>
      <c r="C2774" s="144"/>
      <c r="D2774" s="145"/>
      <c r="E2774" s="133"/>
      <c r="F2774" s="133"/>
      <c r="H2774" s="133"/>
      <c r="J2774" s="128"/>
    </row>
    <row r="2775" spans="1:10" ht="9.9499999999999993" customHeight="1" x14ac:dyDescent="0.2">
      <c r="A2775" s="142"/>
      <c r="B2775" s="132"/>
      <c r="C2775" s="144"/>
      <c r="D2775" s="145"/>
      <c r="E2775" s="133"/>
      <c r="F2775" s="133"/>
      <c r="H2775" s="133"/>
      <c r="J2775" s="128"/>
    </row>
    <row r="2776" spans="1:10" ht="9.9499999999999993" customHeight="1" x14ac:dyDescent="0.2">
      <c r="A2776" s="142"/>
      <c r="B2776" s="132"/>
      <c r="C2776" s="144"/>
      <c r="D2776" s="145"/>
      <c r="E2776" s="133"/>
      <c r="F2776" s="133"/>
      <c r="H2776" s="133"/>
      <c r="J2776" s="128"/>
    </row>
    <row r="2777" spans="1:10" ht="9.9499999999999993" customHeight="1" x14ac:dyDescent="0.2">
      <c r="A2777" s="142"/>
      <c r="B2777" s="132"/>
      <c r="C2777" s="144"/>
      <c r="D2777" s="145"/>
      <c r="E2777" s="133"/>
      <c r="F2777" s="133"/>
      <c r="H2777" s="133"/>
      <c r="J2777" s="128"/>
    </row>
    <row r="2778" spans="1:10" ht="9.9499999999999993" customHeight="1" x14ac:dyDescent="0.2">
      <c r="A2778" s="142"/>
      <c r="B2778" s="132"/>
      <c r="C2778" s="144"/>
      <c r="D2778" s="145"/>
      <c r="E2778" s="133"/>
      <c r="F2778" s="133"/>
      <c r="H2778" s="133"/>
      <c r="J2778" s="128"/>
    </row>
    <row r="2779" spans="1:10" ht="9.9499999999999993" customHeight="1" x14ac:dyDescent="0.2">
      <c r="A2779" s="142"/>
      <c r="B2779" s="132"/>
      <c r="C2779" s="144"/>
      <c r="D2779" s="145"/>
      <c r="E2779" s="133"/>
      <c r="F2779" s="133"/>
      <c r="H2779" s="133"/>
      <c r="J2779" s="128"/>
    </row>
    <row r="2780" spans="1:10" ht="9.9499999999999993" customHeight="1" x14ac:dyDescent="0.2">
      <c r="A2780" s="142"/>
      <c r="B2780" s="132"/>
      <c r="C2780" s="144"/>
      <c r="D2780" s="145"/>
      <c r="E2780" s="133"/>
      <c r="F2780" s="133"/>
      <c r="H2780" s="133"/>
      <c r="J2780" s="128"/>
    </row>
    <row r="2781" spans="1:10" ht="9.9499999999999993" customHeight="1" x14ac:dyDescent="0.2">
      <c r="A2781" s="142"/>
      <c r="B2781" s="132"/>
      <c r="C2781" s="144"/>
      <c r="D2781" s="145"/>
      <c r="E2781" s="133"/>
      <c r="F2781" s="133"/>
      <c r="H2781" s="133"/>
      <c r="J2781" s="128"/>
    </row>
    <row r="2782" spans="1:10" ht="9.9499999999999993" customHeight="1" x14ac:dyDescent="0.2">
      <c r="A2782" s="142"/>
      <c r="B2782" s="132"/>
      <c r="C2782" s="144"/>
      <c r="D2782" s="145"/>
      <c r="E2782" s="133"/>
      <c r="F2782" s="133"/>
      <c r="H2782" s="133"/>
      <c r="J2782" s="128"/>
    </row>
    <row r="2783" spans="1:10" ht="9.9499999999999993" customHeight="1" x14ac:dyDescent="0.2">
      <c r="A2783" s="142"/>
      <c r="B2783" s="132"/>
      <c r="C2783" s="144"/>
      <c r="D2783" s="145"/>
      <c r="E2783" s="133"/>
      <c r="F2783" s="133"/>
      <c r="H2783" s="133"/>
      <c r="J2783" s="128"/>
    </row>
    <row r="2784" spans="1:10" ht="9.9499999999999993" customHeight="1" x14ac:dyDescent="0.2">
      <c r="A2784" s="142"/>
      <c r="B2784" s="132"/>
      <c r="C2784" s="144"/>
      <c r="D2784" s="145"/>
      <c r="E2784" s="133"/>
      <c r="F2784" s="133"/>
      <c r="H2784" s="133"/>
      <c r="J2784" s="128"/>
    </row>
    <row r="2785" spans="1:10" ht="9.9499999999999993" customHeight="1" x14ac:dyDescent="0.2">
      <c r="A2785" s="142"/>
      <c r="B2785" s="132"/>
      <c r="C2785" s="144"/>
      <c r="D2785" s="145"/>
      <c r="E2785" s="133"/>
      <c r="F2785" s="133"/>
      <c r="H2785" s="133"/>
      <c r="J2785" s="128"/>
    </row>
    <row r="2786" spans="1:10" ht="9.9499999999999993" customHeight="1" x14ac:dyDescent="0.2">
      <c r="A2786" s="142"/>
      <c r="B2786" s="132"/>
      <c r="C2786" s="144"/>
      <c r="D2786" s="145"/>
      <c r="E2786" s="133"/>
      <c r="F2786" s="133"/>
      <c r="H2786" s="133"/>
      <c r="J2786" s="128"/>
    </row>
    <row r="2787" spans="1:10" ht="9.9499999999999993" customHeight="1" x14ac:dyDescent="0.2">
      <c r="A2787" s="142"/>
      <c r="B2787" s="132"/>
      <c r="C2787" s="144"/>
      <c r="D2787" s="145"/>
      <c r="E2787" s="133"/>
      <c r="F2787" s="133"/>
      <c r="H2787" s="133"/>
      <c r="J2787" s="128"/>
    </row>
    <row r="2788" spans="1:10" ht="9.9499999999999993" customHeight="1" x14ac:dyDescent="0.2">
      <c r="A2788" s="142"/>
      <c r="B2788" s="132"/>
      <c r="C2788" s="144"/>
      <c r="D2788" s="145"/>
      <c r="E2788" s="133"/>
      <c r="F2788" s="133"/>
      <c r="H2788" s="133"/>
      <c r="J2788" s="128"/>
    </row>
    <row r="2789" spans="1:10" ht="9.9499999999999993" customHeight="1" x14ac:dyDescent="0.2">
      <c r="A2789" s="142"/>
      <c r="B2789" s="132"/>
      <c r="C2789" s="144"/>
      <c r="D2789" s="145"/>
      <c r="E2789" s="133"/>
      <c r="F2789" s="133"/>
      <c r="H2789" s="133"/>
      <c r="J2789" s="128"/>
    </row>
    <row r="2790" spans="1:10" ht="9.9499999999999993" customHeight="1" x14ac:dyDescent="0.2">
      <c r="A2790" s="142"/>
      <c r="B2790" s="132"/>
      <c r="C2790" s="144"/>
      <c r="D2790" s="145"/>
      <c r="E2790" s="133"/>
      <c r="F2790" s="133"/>
      <c r="H2790" s="133"/>
      <c r="J2790" s="128"/>
    </row>
    <row r="2791" spans="1:10" ht="9.9499999999999993" customHeight="1" x14ac:dyDescent="0.2">
      <c r="A2791" s="142"/>
      <c r="B2791" s="132"/>
      <c r="C2791" s="144"/>
      <c r="D2791" s="145"/>
      <c r="E2791" s="133"/>
      <c r="F2791" s="133"/>
      <c r="H2791" s="133"/>
      <c r="J2791" s="128"/>
    </row>
    <row r="2792" spans="1:10" ht="9.9499999999999993" customHeight="1" x14ac:dyDescent="0.2">
      <c r="A2792" s="142"/>
      <c r="B2792" s="132"/>
      <c r="C2792" s="144"/>
      <c r="D2792" s="145"/>
      <c r="E2792" s="133"/>
      <c r="F2792" s="133"/>
      <c r="H2792" s="133"/>
      <c r="J2792" s="128"/>
    </row>
    <row r="2793" spans="1:10" ht="9.9499999999999993" customHeight="1" x14ac:dyDescent="0.2">
      <c r="A2793" s="142"/>
      <c r="B2793" s="132"/>
      <c r="C2793" s="144"/>
      <c r="D2793" s="145"/>
      <c r="E2793" s="133"/>
      <c r="F2793" s="133"/>
      <c r="H2793" s="133"/>
      <c r="J2793" s="128"/>
    </row>
    <row r="2794" spans="1:10" ht="9.9499999999999993" customHeight="1" x14ac:dyDescent="0.2">
      <c r="A2794" s="142"/>
      <c r="B2794" s="132"/>
      <c r="C2794" s="144"/>
      <c r="D2794" s="145"/>
      <c r="E2794" s="133"/>
      <c r="F2794" s="133"/>
      <c r="H2794" s="133"/>
      <c r="J2794" s="128"/>
    </row>
    <row r="2795" spans="1:10" ht="9.9499999999999993" customHeight="1" x14ac:dyDescent="0.2">
      <c r="A2795" s="142"/>
      <c r="B2795" s="132"/>
      <c r="C2795" s="144"/>
      <c r="D2795" s="145"/>
      <c r="E2795" s="133"/>
      <c r="F2795" s="133"/>
      <c r="H2795" s="133"/>
      <c r="J2795" s="128"/>
    </row>
    <row r="2796" spans="1:10" ht="9.9499999999999993" customHeight="1" x14ac:dyDescent="0.2">
      <c r="A2796" s="142"/>
      <c r="B2796" s="132"/>
      <c r="C2796" s="144"/>
      <c r="D2796" s="145"/>
      <c r="E2796" s="133"/>
      <c r="F2796" s="133"/>
      <c r="H2796" s="133"/>
      <c r="J2796" s="128"/>
    </row>
    <row r="2797" spans="1:10" ht="9.9499999999999993" customHeight="1" x14ac:dyDescent="0.2">
      <c r="A2797" s="142"/>
      <c r="B2797" s="132"/>
      <c r="C2797" s="144"/>
      <c r="D2797" s="145"/>
      <c r="E2797" s="133"/>
      <c r="F2797" s="133"/>
      <c r="H2797" s="133"/>
      <c r="J2797" s="128"/>
    </row>
    <row r="2798" spans="1:10" ht="9.9499999999999993" customHeight="1" x14ac:dyDescent="0.2">
      <c r="A2798" s="142"/>
      <c r="B2798" s="132"/>
      <c r="C2798" s="144"/>
      <c r="D2798" s="145"/>
      <c r="E2798" s="133"/>
      <c r="F2798" s="133"/>
      <c r="H2798" s="133"/>
      <c r="J2798" s="128"/>
    </row>
    <row r="2799" spans="1:10" ht="9.9499999999999993" customHeight="1" x14ac:dyDescent="0.2">
      <c r="A2799" s="142"/>
      <c r="B2799" s="132"/>
      <c r="C2799" s="144"/>
      <c r="D2799" s="145"/>
      <c r="E2799" s="133"/>
      <c r="F2799" s="133"/>
      <c r="H2799" s="133"/>
      <c r="J2799" s="128"/>
    </row>
    <row r="2800" spans="1:10" ht="9.9499999999999993" customHeight="1" x14ac:dyDescent="0.2">
      <c r="A2800" s="142"/>
      <c r="B2800" s="132"/>
      <c r="C2800" s="144"/>
      <c r="D2800" s="145"/>
      <c r="E2800" s="133"/>
      <c r="F2800" s="133"/>
      <c r="H2800" s="133"/>
      <c r="J2800" s="128"/>
    </row>
    <row r="2801" spans="1:10" ht="9.9499999999999993" customHeight="1" x14ac:dyDescent="0.2">
      <c r="A2801" s="142"/>
      <c r="B2801" s="132"/>
      <c r="C2801" s="144"/>
      <c r="D2801" s="145"/>
      <c r="E2801" s="133"/>
      <c r="F2801" s="133"/>
      <c r="H2801" s="133"/>
      <c r="J2801" s="128"/>
    </row>
    <row r="2802" spans="1:10" ht="9.9499999999999993" customHeight="1" x14ac:dyDescent="0.2">
      <c r="A2802" s="142"/>
      <c r="B2802" s="132"/>
      <c r="C2802" s="144"/>
      <c r="D2802" s="145"/>
      <c r="E2802" s="133"/>
      <c r="F2802" s="133"/>
      <c r="H2802" s="133"/>
      <c r="J2802" s="128"/>
    </row>
    <row r="2803" spans="1:10" ht="9.9499999999999993" customHeight="1" x14ac:dyDescent="0.2">
      <c r="A2803" s="142"/>
      <c r="B2803" s="132"/>
      <c r="C2803" s="144"/>
      <c r="D2803" s="145"/>
      <c r="E2803" s="133"/>
      <c r="F2803" s="133"/>
      <c r="H2803" s="133"/>
      <c r="J2803" s="128"/>
    </row>
    <row r="2804" spans="1:10" ht="9.9499999999999993" customHeight="1" x14ac:dyDescent="0.2">
      <c r="A2804" s="142"/>
      <c r="B2804" s="132"/>
      <c r="C2804" s="144"/>
      <c r="D2804" s="145"/>
      <c r="E2804" s="133"/>
      <c r="F2804" s="133"/>
      <c r="H2804" s="133"/>
      <c r="J2804" s="128"/>
    </row>
    <row r="2805" spans="1:10" ht="9.9499999999999993" customHeight="1" x14ac:dyDescent="0.2">
      <c r="A2805" s="142"/>
      <c r="B2805" s="132"/>
      <c r="C2805" s="144"/>
      <c r="D2805" s="145"/>
      <c r="E2805" s="133"/>
      <c r="F2805" s="133"/>
      <c r="H2805" s="133"/>
      <c r="J2805" s="128"/>
    </row>
    <row r="2806" spans="1:10" ht="9.9499999999999993" customHeight="1" x14ac:dyDescent="0.2">
      <c r="A2806" s="142"/>
      <c r="B2806" s="132"/>
      <c r="C2806" s="144"/>
      <c r="D2806" s="145"/>
      <c r="E2806" s="133"/>
      <c r="F2806" s="133"/>
      <c r="H2806" s="133"/>
      <c r="J2806" s="128"/>
    </row>
    <row r="2807" spans="1:10" ht="9.9499999999999993" customHeight="1" x14ac:dyDescent="0.2">
      <c r="A2807" s="142"/>
      <c r="B2807" s="132"/>
      <c r="C2807" s="144"/>
      <c r="D2807" s="145"/>
      <c r="E2807" s="133"/>
      <c r="F2807" s="133"/>
      <c r="H2807" s="133"/>
      <c r="J2807" s="128"/>
    </row>
    <row r="2808" spans="1:10" ht="9.9499999999999993" customHeight="1" x14ac:dyDescent="0.2">
      <c r="A2808" s="142"/>
      <c r="B2808" s="132"/>
      <c r="C2808" s="144"/>
      <c r="D2808" s="145"/>
      <c r="E2808" s="133"/>
      <c r="F2808" s="133"/>
      <c r="H2808" s="133"/>
      <c r="J2808" s="128"/>
    </row>
    <row r="2809" spans="1:10" ht="9.9499999999999993" customHeight="1" x14ac:dyDescent="0.2">
      <c r="A2809" s="142"/>
      <c r="B2809" s="132"/>
      <c r="C2809" s="144"/>
      <c r="D2809" s="145"/>
      <c r="E2809" s="133"/>
      <c r="F2809" s="133"/>
      <c r="H2809" s="133"/>
      <c r="J2809" s="128"/>
    </row>
    <row r="2810" spans="1:10" ht="9.9499999999999993" customHeight="1" x14ac:dyDescent="0.2">
      <c r="A2810" s="142"/>
      <c r="B2810" s="132"/>
      <c r="C2810" s="144"/>
      <c r="D2810" s="145"/>
      <c r="E2810" s="133"/>
      <c r="F2810" s="133"/>
      <c r="H2810" s="133"/>
      <c r="J2810" s="128"/>
    </row>
    <row r="2811" spans="1:10" ht="9.9499999999999993" customHeight="1" x14ac:dyDescent="0.2">
      <c r="A2811" s="142"/>
      <c r="B2811" s="132"/>
      <c r="C2811" s="144"/>
      <c r="D2811" s="145"/>
      <c r="E2811" s="133"/>
      <c r="F2811" s="133"/>
      <c r="H2811" s="133"/>
      <c r="J2811" s="128"/>
    </row>
    <row r="2812" spans="1:10" ht="9.9499999999999993" customHeight="1" x14ac:dyDescent="0.2">
      <c r="A2812" s="142"/>
      <c r="B2812" s="132"/>
      <c r="C2812" s="144"/>
      <c r="D2812" s="145"/>
      <c r="E2812" s="133"/>
      <c r="F2812" s="133"/>
      <c r="H2812" s="133"/>
      <c r="J2812" s="128"/>
    </row>
    <row r="2813" spans="1:10" ht="9.9499999999999993" customHeight="1" x14ac:dyDescent="0.2">
      <c r="A2813" s="142"/>
      <c r="B2813" s="132"/>
      <c r="C2813" s="144"/>
      <c r="D2813" s="145"/>
      <c r="E2813" s="133"/>
      <c r="F2813" s="133"/>
      <c r="H2813" s="133"/>
      <c r="J2813" s="128"/>
    </row>
    <row r="2814" spans="1:10" ht="9.9499999999999993" customHeight="1" x14ac:dyDescent="0.2">
      <c r="A2814" s="142"/>
      <c r="B2814" s="132"/>
      <c r="C2814" s="144"/>
      <c r="D2814" s="145"/>
      <c r="E2814" s="133"/>
      <c r="F2814" s="133"/>
      <c r="H2814" s="133"/>
      <c r="J2814" s="128"/>
    </row>
    <row r="2815" spans="1:10" ht="9.9499999999999993" customHeight="1" x14ac:dyDescent="0.2">
      <c r="A2815" s="142"/>
      <c r="B2815" s="132"/>
      <c r="C2815" s="144"/>
      <c r="D2815" s="145"/>
      <c r="E2815" s="133"/>
      <c r="F2815" s="133"/>
      <c r="H2815" s="133"/>
      <c r="J2815" s="128"/>
    </row>
    <row r="2816" spans="1:10" ht="9.9499999999999993" customHeight="1" x14ac:dyDescent="0.2">
      <c r="A2816" s="142"/>
      <c r="B2816" s="132"/>
      <c r="C2816" s="144"/>
      <c r="D2816" s="145"/>
      <c r="E2816" s="133"/>
      <c r="F2816" s="133"/>
      <c r="H2816" s="133"/>
      <c r="J2816" s="128"/>
    </row>
    <row r="2817" spans="1:10" ht="9.9499999999999993" customHeight="1" x14ac:dyDescent="0.2">
      <c r="A2817" s="142"/>
      <c r="B2817" s="132"/>
      <c r="C2817" s="144"/>
      <c r="D2817" s="145"/>
      <c r="E2817" s="133"/>
      <c r="F2817" s="133"/>
      <c r="H2817" s="133"/>
      <c r="J2817" s="128"/>
    </row>
    <row r="2818" spans="1:10" ht="9.9499999999999993" customHeight="1" x14ac:dyDescent="0.2">
      <c r="A2818" s="142"/>
      <c r="B2818" s="132"/>
      <c r="C2818" s="144"/>
      <c r="D2818" s="145"/>
      <c r="E2818" s="133"/>
      <c r="F2818" s="133"/>
      <c r="H2818" s="133"/>
      <c r="J2818" s="128"/>
    </row>
    <row r="2819" spans="1:10" ht="9.9499999999999993" customHeight="1" x14ac:dyDescent="0.2">
      <c r="A2819" s="142"/>
      <c r="B2819" s="132"/>
      <c r="C2819" s="144"/>
      <c r="D2819" s="145"/>
      <c r="E2819" s="133"/>
      <c r="F2819" s="133"/>
      <c r="H2819" s="133"/>
      <c r="J2819" s="128"/>
    </row>
    <row r="2820" spans="1:10" ht="9.9499999999999993" customHeight="1" x14ac:dyDescent="0.2">
      <c r="A2820" s="142"/>
      <c r="B2820" s="132"/>
      <c r="C2820" s="144"/>
      <c r="D2820" s="145"/>
      <c r="E2820" s="133"/>
      <c r="F2820" s="133"/>
      <c r="H2820" s="133"/>
      <c r="J2820" s="128"/>
    </row>
    <row r="2821" spans="1:10" ht="9.9499999999999993" customHeight="1" x14ac:dyDescent="0.2">
      <c r="A2821" s="142"/>
      <c r="B2821" s="132"/>
      <c r="C2821" s="144"/>
      <c r="D2821" s="145"/>
      <c r="E2821" s="133"/>
      <c r="F2821" s="133"/>
      <c r="H2821" s="133"/>
      <c r="J2821" s="128"/>
    </row>
    <row r="2822" spans="1:10" ht="9.9499999999999993" customHeight="1" x14ac:dyDescent="0.2">
      <c r="A2822" s="142"/>
      <c r="B2822" s="132"/>
      <c r="C2822" s="144"/>
      <c r="D2822" s="145"/>
      <c r="E2822" s="133"/>
      <c r="F2822" s="133"/>
      <c r="H2822" s="133"/>
      <c r="J2822" s="128"/>
    </row>
    <row r="2823" spans="1:10" ht="9.9499999999999993" customHeight="1" x14ac:dyDescent="0.2">
      <c r="A2823" s="142"/>
      <c r="B2823" s="132"/>
      <c r="C2823" s="144"/>
      <c r="D2823" s="145"/>
      <c r="E2823" s="133"/>
      <c r="F2823" s="133"/>
      <c r="H2823" s="133"/>
      <c r="J2823" s="128"/>
    </row>
    <row r="2824" spans="1:10" ht="9.9499999999999993" customHeight="1" x14ac:dyDescent="0.2">
      <c r="A2824" s="142"/>
      <c r="B2824" s="132"/>
      <c r="C2824" s="144"/>
      <c r="D2824" s="145"/>
      <c r="E2824" s="133"/>
      <c r="F2824" s="133"/>
      <c r="H2824" s="133"/>
      <c r="J2824" s="128"/>
    </row>
    <row r="2825" spans="1:10" ht="9.9499999999999993" customHeight="1" x14ac:dyDescent="0.2">
      <c r="A2825" s="142"/>
      <c r="B2825" s="132"/>
      <c r="C2825" s="144"/>
      <c r="D2825" s="145"/>
      <c r="E2825" s="133"/>
      <c r="F2825" s="133"/>
      <c r="H2825" s="133"/>
      <c r="J2825" s="128"/>
    </row>
    <row r="2826" spans="1:10" ht="9.9499999999999993" customHeight="1" x14ac:dyDescent="0.2">
      <c r="A2826" s="142"/>
      <c r="B2826" s="132"/>
      <c r="C2826" s="144"/>
      <c r="D2826" s="145"/>
      <c r="E2826" s="133"/>
      <c r="F2826" s="133"/>
      <c r="H2826" s="133"/>
      <c r="J2826" s="128"/>
    </row>
    <row r="2827" spans="1:10" ht="9.9499999999999993" customHeight="1" x14ac:dyDescent="0.2">
      <c r="A2827" s="142"/>
      <c r="B2827" s="132"/>
      <c r="C2827" s="144"/>
      <c r="D2827" s="145"/>
      <c r="E2827" s="133"/>
      <c r="F2827" s="133"/>
      <c r="H2827" s="133"/>
      <c r="J2827" s="128"/>
    </row>
    <row r="2828" spans="1:10" ht="9.9499999999999993" customHeight="1" x14ac:dyDescent="0.2">
      <c r="A2828" s="142"/>
      <c r="B2828" s="132"/>
      <c r="C2828" s="144"/>
      <c r="D2828" s="145"/>
      <c r="E2828" s="133"/>
      <c r="F2828" s="133"/>
      <c r="H2828" s="133"/>
      <c r="J2828" s="128"/>
    </row>
    <row r="2829" spans="1:10" ht="9.9499999999999993" customHeight="1" x14ac:dyDescent="0.2">
      <c r="A2829" s="142"/>
      <c r="B2829" s="132"/>
      <c r="C2829" s="144"/>
      <c r="D2829" s="145"/>
      <c r="E2829" s="133"/>
      <c r="F2829" s="133"/>
      <c r="H2829" s="133"/>
      <c r="J2829" s="128"/>
    </row>
    <row r="2830" spans="1:10" ht="9.9499999999999993" customHeight="1" x14ac:dyDescent="0.2">
      <c r="A2830" s="142"/>
      <c r="B2830" s="132"/>
      <c r="C2830" s="144"/>
      <c r="D2830" s="145"/>
      <c r="E2830" s="133"/>
      <c r="F2830" s="133"/>
      <c r="H2830" s="133"/>
      <c r="J2830" s="128"/>
    </row>
    <row r="2831" spans="1:10" ht="9.9499999999999993" customHeight="1" x14ac:dyDescent="0.2">
      <c r="A2831" s="142"/>
      <c r="B2831" s="132"/>
      <c r="C2831" s="144"/>
      <c r="D2831" s="145"/>
      <c r="E2831" s="133"/>
      <c r="F2831" s="133"/>
      <c r="H2831" s="133"/>
      <c r="J2831" s="128"/>
    </row>
    <row r="2832" spans="1:10" ht="9.9499999999999993" customHeight="1" x14ac:dyDescent="0.2">
      <c r="A2832" s="142"/>
      <c r="B2832" s="132"/>
      <c r="C2832" s="144"/>
      <c r="D2832" s="145"/>
      <c r="E2832" s="133"/>
      <c r="F2832" s="133"/>
      <c r="H2832" s="133"/>
      <c r="J2832" s="128"/>
    </row>
    <row r="2833" spans="1:10" ht="9.9499999999999993" customHeight="1" x14ac:dyDescent="0.2">
      <c r="A2833" s="142"/>
      <c r="B2833" s="132"/>
      <c r="C2833" s="144"/>
      <c r="D2833" s="145"/>
      <c r="E2833" s="133"/>
      <c r="F2833" s="133"/>
      <c r="H2833" s="133"/>
      <c r="J2833" s="128"/>
    </row>
    <row r="2834" spans="1:10" ht="9.9499999999999993" customHeight="1" x14ac:dyDescent="0.2">
      <c r="A2834" s="142"/>
      <c r="B2834" s="132"/>
      <c r="C2834" s="144"/>
      <c r="D2834" s="145"/>
      <c r="E2834" s="133"/>
      <c r="F2834" s="133"/>
      <c r="H2834" s="133"/>
      <c r="J2834" s="128"/>
    </row>
    <row r="2835" spans="1:10" ht="9.9499999999999993" customHeight="1" x14ac:dyDescent="0.2">
      <c r="A2835" s="142"/>
      <c r="B2835" s="132"/>
      <c r="C2835" s="144"/>
      <c r="D2835" s="145"/>
      <c r="E2835" s="133"/>
      <c r="F2835" s="133"/>
      <c r="H2835" s="133"/>
      <c r="J2835" s="128"/>
    </row>
    <row r="2836" spans="1:10" ht="9.9499999999999993" customHeight="1" x14ac:dyDescent="0.2">
      <c r="A2836" s="142"/>
      <c r="B2836" s="132"/>
      <c r="C2836" s="144"/>
      <c r="D2836" s="145"/>
      <c r="E2836" s="133"/>
      <c r="F2836" s="133"/>
      <c r="H2836" s="133"/>
      <c r="J2836" s="128"/>
    </row>
    <row r="2837" spans="1:10" ht="9.9499999999999993" customHeight="1" x14ac:dyDescent="0.2">
      <c r="A2837" s="142"/>
      <c r="B2837" s="132"/>
      <c r="C2837" s="144"/>
      <c r="D2837" s="145"/>
      <c r="E2837" s="133"/>
      <c r="F2837" s="133"/>
      <c r="H2837" s="133"/>
      <c r="J2837" s="128"/>
    </row>
    <row r="2838" spans="1:10" ht="9.9499999999999993" customHeight="1" x14ac:dyDescent="0.2">
      <c r="A2838" s="142"/>
      <c r="B2838" s="132"/>
      <c r="C2838" s="144"/>
      <c r="D2838" s="145"/>
      <c r="E2838" s="133"/>
      <c r="F2838" s="133"/>
      <c r="H2838" s="133"/>
      <c r="J2838" s="128"/>
    </row>
    <row r="2839" spans="1:10" ht="9.9499999999999993" customHeight="1" x14ac:dyDescent="0.2">
      <c r="A2839" s="142"/>
      <c r="B2839" s="132"/>
      <c r="C2839" s="144"/>
      <c r="D2839" s="145"/>
      <c r="E2839" s="133"/>
      <c r="F2839" s="133"/>
      <c r="H2839" s="133"/>
      <c r="J2839" s="128"/>
    </row>
    <row r="2840" spans="1:10" ht="9.9499999999999993" customHeight="1" x14ac:dyDescent="0.2">
      <c r="A2840" s="142"/>
      <c r="B2840" s="132"/>
      <c r="C2840" s="144"/>
      <c r="D2840" s="145"/>
      <c r="E2840" s="133"/>
      <c r="F2840" s="133"/>
      <c r="H2840" s="133"/>
      <c r="J2840" s="128"/>
    </row>
    <row r="2841" spans="1:10" ht="9.9499999999999993" customHeight="1" x14ac:dyDescent="0.2">
      <c r="A2841" s="142"/>
      <c r="B2841" s="132"/>
      <c r="C2841" s="144"/>
      <c r="D2841" s="145"/>
      <c r="E2841" s="133"/>
      <c r="F2841" s="133"/>
      <c r="H2841" s="133"/>
      <c r="J2841" s="128"/>
    </row>
    <row r="2842" spans="1:10" ht="9.9499999999999993" customHeight="1" x14ac:dyDescent="0.2">
      <c r="A2842" s="142"/>
      <c r="B2842" s="132"/>
      <c r="C2842" s="144"/>
      <c r="D2842" s="145"/>
      <c r="E2842" s="133"/>
      <c r="F2842" s="133"/>
      <c r="H2842" s="133"/>
      <c r="J2842" s="128"/>
    </row>
    <row r="2843" spans="1:10" ht="9.9499999999999993" customHeight="1" x14ac:dyDescent="0.2">
      <c r="A2843" s="142"/>
      <c r="B2843" s="132"/>
      <c r="C2843" s="144"/>
      <c r="D2843" s="145"/>
      <c r="E2843" s="133"/>
      <c r="F2843" s="133"/>
      <c r="H2843" s="133"/>
      <c r="J2843" s="128"/>
    </row>
    <row r="2844" spans="1:10" ht="9.9499999999999993" customHeight="1" x14ac:dyDescent="0.2">
      <c r="A2844" s="142"/>
      <c r="B2844" s="132"/>
      <c r="C2844" s="144"/>
      <c r="D2844" s="145"/>
      <c r="E2844" s="133"/>
      <c r="F2844" s="133"/>
      <c r="H2844" s="133"/>
      <c r="J2844" s="128"/>
    </row>
    <row r="2845" spans="1:10" ht="9.9499999999999993" customHeight="1" x14ac:dyDescent="0.2">
      <c r="A2845" s="142"/>
      <c r="B2845" s="132"/>
      <c r="C2845" s="144"/>
      <c r="D2845" s="145"/>
      <c r="E2845" s="133"/>
      <c r="F2845" s="133"/>
      <c r="H2845" s="133"/>
      <c r="J2845" s="128"/>
    </row>
    <row r="2846" spans="1:10" ht="9.9499999999999993" customHeight="1" x14ac:dyDescent="0.2">
      <c r="A2846" s="142"/>
      <c r="B2846" s="132"/>
      <c r="C2846" s="144"/>
      <c r="D2846" s="145"/>
      <c r="E2846" s="133"/>
      <c r="F2846" s="133"/>
      <c r="H2846" s="133"/>
      <c r="J2846" s="128"/>
    </row>
    <row r="2847" spans="1:10" ht="9.9499999999999993" customHeight="1" x14ac:dyDescent="0.2">
      <c r="A2847" s="142"/>
      <c r="B2847" s="132"/>
      <c r="C2847" s="144"/>
      <c r="D2847" s="145"/>
      <c r="E2847" s="133"/>
      <c r="F2847" s="133"/>
      <c r="H2847" s="133"/>
      <c r="J2847" s="128"/>
    </row>
    <row r="2848" spans="1:10" ht="9.9499999999999993" customHeight="1" x14ac:dyDescent="0.2">
      <c r="A2848" s="142"/>
      <c r="B2848" s="132"/>
      <c r="C2848" s="144"/>
      <c r="D2848" s="145"/>
      <c r="E2848" s="133"/>
      <c r="F2848" s="133"/>
      <c r="H2848" s="133"/>
      <c r="J2848" s="128"/>
    </row>
    <row r="2849" spans="1:10" ht="9.9499999999999993" customHeight="1" x14ac:dyDescent="0.2">
      <c r="A2849" s="142"/>
      <c r="B2849" s="132"/>
      <c r="C2849" s="144"/>
      <c r="D2849" s="145"/>
      <c r="E2849" s="133"/>
      <c r="F2849" s="133"/>
      <c r="H2849" s="133"/>
      <c r="J2849" s="128"/>
    </row>
    <row r="2850" spans="1:10" ht="9.9499999999999993" customHeight="1" x14ac:dyDescent="0.2">
      <c r="A2850" s="142"/>
      <c r="B2850" s="132"/>
      <c r="C2850" s="144"/>
      <c r="D2850" s="145"/>
      <c r="E2850" s="133"/>
      <c r="F2850" s="133"/>
      <c r="H2850" s="133"/>
      <c r="J2850" s="128"/>
    </row>
    <row r="2851" spans="1:10" ht="9.9499999999999993" customHeight="1" x14ac:dyDescent="0.2">
      <c r="A2851" s="142"/>
      <c r="B2851" s="132"/>
      <c r="C2851" s="144"/>
      <c r="D2851" s="145"/>
      <c r="E2851" s="133"/>
      <c r="F2851" s="133"/>
      <c r="H2851" s="133"/>
      <c r="J2851" s="128"/>
    </row>
    <row r="2852" spans="1:10" ht="9.9499999999999993" customHeight="1" x14ac:dyDescent="0.2">
      <c r="A2852" s="142"/>
      <c r="B2852" s="132"/>
      <c r="C2852" s="144"/>
      <c r="D2852" s="145"/>
      <c r="E2852" s="133"/>
      <c r="F2852" s="133"/>
      <c r="H2852" s="133"/>
      <c r="J2852" s="128"/>
    </row>
    <row r="2853" spans="1:10" ht="9.9499999999999993" customHeight="1" x14ac:dyDescent="0.2">
      <c r="A2853" s="142"/>
      <c r="B2853" s="132"/>
      <c r="C2853" s="144"/>
      <c r="D2853" s="145"/>
      <c r="E2853" s="133"/>
      <c r="F2853" s="133"/>
      <c r="H2853" s="133"/>
      <c r="J2853" s="128"/>
    </row>
    <row r="2854" spans="1:10" ht="9.9499999999999993" customHeight="1" x14ac:dyDescent="0.2">
      <c r="A2854" s="142"/>
      <c r="B2854" s="132"/>
      <c r="C2854" s="144"/>
      <c r="D2854" s="145"/>
      <c r="E2854" s="133"/>
      <c r="F2854" s="133"/>
      <c r="H2854" s="133"/>
      <c r="J2854" s="128"/>
    </row>
    <row r="2855" spans="1:10" ht="9.9499999999999993" customHeight="1" x14ac:dyDescent="0.2">
      <c r="A2855" s="142"/>
      <c r="B2855" s="132"/>
      <c r="C2855" s="144"/>
      <c r="D2855" s="145"/>
      <c r="E2855" s="133"/>
      <c r="F2855" s="133"/>
      <c r="H2855" s="133"/>
      <c r="J2855" s="128"/>
    </row>
    <row r="2856" spans="1:10" ht="9.9499999999999993" customHeight="1" x14ac:dyDescent="0.2">
      <c r="A2856" s="142"/>
      <c r="B2856" s="132"/>
      <c r="C2856" s="144"/>
      <c r="D2856" s="145"/>
      <c r="E2856" s="133"/>
      <c r="F2856" s="133"/>
      <c r="H2856" s="133"/>
      <c r="J2856" s="128"/>
    </row>
    <row r="2857" spans="1:10" ht="9.9499999999999993" customHeight="1" x14ac:dyDescent="0.2">
      <c r="A2857" s="142"/>
      <c r="B2857" s="132"/>
      <c r="C2857" s="144"/>
      <c r="D2857" s="145"/>
      <c r="E2857" s="133"/>
      <c r="F2857" s="133"/>
      <c r="H2857" s="133"/>
      <c r="J2857" s="128"/>
    </row>
    <row r="2858" spans="1:10" ht="9.9499999999999993" customHeight="1" x14ac:dyDescent="0.2">
      <c r="A2858" s="142"/>
      <c r="B2858" s="132"/>
      <c r="C2858" s="144"/>
      <c r="D2858" s="145"/>
      <c r="E2858" s="133"/>
      <c r="F2858" s="133"/>
      <c r="H2858" s="133"/>
      <c r="J2858" s="128"/>
    </row>
    <row r="2859" spans="1:10" ht="9.9499999999999993" customHeight="1" x14ac:dyDescent="0.2">
      <c r="A2859" s="142"/>
      <c r="B2859" s="132"/>
      <c r="C2859" s="144"/>
      <c r="D2859" s="145"/>
      <c r="E2859" s="133"/>
      <c r="F2859" s="133"/>
      <c r="H2859" s="133"/>
      <c r="J2859" s="128"/>
    </row>
    <row r="2860" spans="1:10" ht="9.9499999999999993" customHeight="1" x14ac:dyDescent="0.2">
      <c r="A2860" s="142"/>
      <c r="B2860" s="132"/>
      <c r="C2860" s="144"/>
      <c r="D2860" s="145"/>
      <c r="E2860" s="133"/>
      <c r="F2860" s="133"/>
      <c r="H2860" s="133"/>
      <c r="J2860" s="128"/>
    </row>
    <row r="2861" spans="1:10" ht="9.9499999999999993" customHeight="1" x14ac:dyDescent="0.2">
      <c r="A2861" s="142"/>
      <c r="B2861" s="132"/>
      <c r="C2861" s="144"/>
      <c r="D2861" s="145"/>
      <c r="E2861" s="133"/>
      <c r="F2861" s="133"/>
      <c r="H2861" s="133"/>
      <c r="J2861" s="128"/>
    </row>
    <row r="2862" spans="1:10" ht="9.9499999999999993" customHeight="1" x14ac:dyDescent="0.2">
      <c r="A2862" s="142"/>
      <c r="B2862" s="132"/>
      <c r="C2862" s="144"/>
      <c r="D2862" s="145"/>
      <c r="E2862" s="133"/>
      <c r="F2862" s="133"/>
      <c r="H2862" s="133"/>
      <c r="J2862" s="128"/>
    </row>
    <row r="2863" spans="1:10" ht="9.9499999999999993" customHeight="1" x14ac:dyDescent="0.2">
      <c r="A2863" s="142"/>
      <c r="B2863" s="132"/>
      <c r="C2863" s="144"/>
      <c r="D2863" s="145"/>
      <c r="E2863" s="133"/>
      <c r="F2863" s="133"/>
      <c r="H2863" s="133"/>
      <c r="J2863" s="128"/>
    </row>
    <row r="2864" spans="1:10" ht="9.9499999999999993" customHeight="1" x14ac:dyDescent="0.2">
      <c r="A2864" s="142"/>
      <c r="B2864" s="132"/>
      <c r="C2864" s="144"/>
      <c r="D2864" s="145"/>
      <c r="E2864" s="133"/>
      <c r="F2864" s="133"/>
      <c r="H2864" s="133"/>
      <c r="J2864" s="128"/>
    </row>
    <row r="2865" spans="1:10" ht="9.9499999999999993" customHeight="1" x14ac:dyDescent="0.2">
      <c r="A2865" s="142"/>
      <c r="B2865" s="132"/>
      <c r="C2865" s="144"/>
      <c r="D2865" s="145"/>
      <c r="E2865" s="133"/>
      <c r="F2865" s="133"/>
      <c r="H2865" s="133"/>
      <c r="J2865" s="128"/>
    </row>
    <row r="2866" spans="1:10" ht="9.9499999999999993" customHeight="1" x14ac:dyDescent="0.2">
      <c r="A2866" s="142"/>
      <c r="B2866" s="132"/>
      <c r="C2866" s="144"/>
      <c r="D2866" s="145"/>
      <c r="E2866" s="133"/>
      <c r="F2866" s="133"/>
      <c r="H2866" s="133"/>
      <c r="J2866" s="128"/>
    </row>
    <row r="2867" spans="1:10" ht="9.9499999999999993" customHeight="1" x14ac:dyDescent="0.2">
      <c r="A2867" s="142"/>
      <c r="B2867" s="132"/>
      <c r="C2867" s="144"/>
      <c r="D2867" s="145"/>
      <c r="E2867" s="133"/>
      <c r="F2867" s="133"/>
      <c r="H2867" s="133"/>
      <c r="J2867" s="128"/>
    </row>
    <row r="2868" spans="1:10" ht="9.9499999999999993" customHeight="1" x14ac:dyDescent="0.2">
      <c r="A2868" s="142"/>
      <c r="B2868" s="132"/>
      <c r="C2868" s="144"/>
      <c r="D2868" s="145"/>
      <c r="E2868" s="133"/>
      <c r="F2868" s="133"/>
      <c r="H2868" s="133"/>
      <c r="J2868" s="128"/>
    </row>
    <row r="2869" spans="1:10" ht="9.9499999999999993" customHeight="1" x14ac:dyDescent="0.2">
      <c r="A2869" s="142"/>
      <c r="B2869" s="132"/>
      <c r="C2869" s="144"/>
      <c r="D2869" s="145"/>
      <c r="E2869" s="133"/>
      <c r="F2869" s="133"/>
      <c r="H2869" s="133"/>
      <c r="J2869" s="128"/>
    </row>
    <row r="2870" spans="1:10" ht="9.9499999999999993" customHeight="1" x14ac:dyDescent="0.2">
      <c r="A2870" s="142"/>
      <c r="B2870" s="132"/>
      <c r="C2870" s="144"/>
      <c r="D2870" s="145"/>
      <c r="E2870" s="133"/>
      <c r="F2870" s="133"/>
      <c r="H2870" s="133"/>
      <c r="J2870" s="128"/>
    </row>
    <row r="2871" spans="1:10" ht="9.9499999999999993" customHeight="1" x14ac:dyDescent="0.2">
      <c r="A2871" s="142"/>
      <c r="B2871" s="132"/>
      <c r="C2871" s="144"/>
      <c r="D2871" s="145"/>
      <c r="E2871" s="133"/>
      <c r="F2871" s="133"/>
      <c r="H2871" s="133"/>
      <c r="J2871" s="128"/>
    </row>
    <row r="2872" spans="1:10" ht="9.9499999999999993" customHeight="1" x14ac:dyDescent="0.2">
      <c r="A2872" s="142"/>
      <c r="B2872" s="132"/>
      <c r="C2872" s="144"/>
      <c r="D2872" s="145"/>
      <c r="E2872" s="133"/>
      <c r="F2872" s="133"/>
      <c r="H2872" s="133"/>
      <c r="J2872" s="128"/>
    </row>
    <row r="2873" spans="1:10" ht="9.9499999999999993" customHeight="1" x14ac:dyDescent="0.2">
      <c r="A2873" s="142"/>
      <c r="B2873" s="132"/>
      <c r="C2873" s="144"/>
      <c r="D2873" s="145"/>
      <c r="E2873" s="133"/>
      <c r="F2873" s="133"/>
      <c r="H2873" s="133"/>
      <c r="J2873" s="128"/>
    </row>
    <row r="2874" spans="1:10" ht="9.9499999999999993" customHeight="1" x14ac:dyDescent="0.2">
      <c r="A2874" s="142"/>
      <c r="B2874" s="132"/>
      <c r="C2874" s="144"/>
      <c r="D2874" s="145"/>
      <c r="E2874" s="133"/>
      <c r="F2874" s="133"/>
      <c r="H2874" s="133"/>
      <c r="J2874" s="128"/>
    </row>
    <row r="2875" spans="1:10" ht="9.9499999999999993" customHeight="1" x14ac:dyDescent="0.2">
      <c r="A2875" s="142"/>
      <c r="B2875" s="132"/>
      <c r="C2875" s="144"/>
      <c r="D2875" s="145"/>
      <c r="E2875" s="133"/>
      <c r="F2875" s="133"/>
      <c r="H2875" s="133"/>
      <c r="J2875" s="128"/>
    </row>
    <row r="2876" spans="1:10" ht="9.9499999999999993" customHeight="1" x14ac:dyDescent="0.2">
      <c r="A2876" s="142"/>
      <c r="B2876" s="132"/>
      <c r="C2876" s="144"/>
      <c r="D2876" s="145"/>
      <c r="E2876" s="133"/>
      <c r="F2876" s="133"/>
      <c r="H2876" s="133"/>
      <c r="J2876" s="128"/>
    </row>
    <row r="2877" spans="1:10" ht="9.9499999999999993" customHeight="1" x14ac:dyDescent="0.2">
      <c r="A2877" s="142"/>
      <c r="B2877" s="132"/>
      <c r="C2877" s="144"/>
      <c r="D2877" s="145"/>
      <c r="E2877" s="133"/>
      <c r="F2877" s="133"/>
      <c r="H2877" s="133"/>
      <c r="J2877" s="128"/>
    </row>
    <row r="2878" spans="1:10" ht="9.9499999999999993" customHeight="1" x14ac:dyDescent="0.2">
      <c r="A2878" s="142"/>
      <c r="B2878" s="132"/>
      <c r="C2878" s="144"/>
      <c r="D2878" s="145"/>
      <c r="E2878" s="133"/>
      <c r="F2878" s="133"/>
      <c r="H2878" s="133"/>
      <c r="J2878" s="128"/>
    </row>
    <row r="2879" spans="1:10" ht="9.9499999999999993" customHeight="1" x14ac:dyDescent="0.2">
      <c r="A2879" s="142"/>
      <c r="B2879" s="132"/>
      <c r="C2879" s="144"/>
      <c r="D2879" s="145"/>
      <c r="E2879" s="133"/>
      <c r="F2879" s="133"/>
      <c r="H2879" s="133"/>
      <c r="J2879" s="128"/>
    </row>
    <row r="2880" spans="1:10" ht="9.9499999999999993" customHeight="1" x14ac:dyDescent="0.2">
      <c r="A2880" s="142"/>
      <c r="B2880" s="132"/>
      <c r="C2880" s="144"/>
      <c r="D2880" s="145"/>
      <c r="E2880" s="133"/>
      <c r="F2880" s="133"/>
      <c r="H2880" s="133"/>
      <c r="J2880" s="128"/>
    </row>
    <row r="2881" spans="1:10" ht="9.9499999999999993" customHeight="1" x14ac:dyDescent="0.2">
      <c r="A2881" s="142"/>
      <c r="B2881" s="132"/>
      <c r="C2881" s="144"/>
      <c r="D2881" s="145"/>
      <c r="E2881" s="133"/>
      <c r="F2881" s="133"/>
      <c r="H2881" s="133"/>
      <c r="J2881" s="128"/>
    </row>
    <row r="2882" spans="1:10" ht="9.9499999999999993" customHeight="1" x14ac:dyDescent="0.2">
      <c r="A2882" s="142"/>
      <c r="B2882" s="132"/>
      <c r="C2882" s="144"/>
      <c r="D2882" s="145"/>
      <c r="E2882" s="133"/>
      <c r="F2882" s="133"/>
      <c r="H2882" s="133"/>
      <c r="J2882" s="128"/>
    </row>
    <row r="2883" spans="1:10" ht="9.9499999999999993" customHeight="1" x14ac:dyDescent="0.2">
      <c r="A2883" s="142"/>
      <c r="B2883" s="132"/>
      <c r="C2883" s="144"/>
      <c r="D2883" s="145"/>
      <c r="E2883" s="133"/>
      <c r="F2883" s="133"/>
      <c r="H2883" s="133"/>
      <c r="J2883" s="128"/>
    </row>
    <row r="2884" spans="1:10" ht="9.9499999999999993" customHeight="1" x14ac:dyDescent="0.2">
      <c r="A2884" s="142"/>
      <c r="B2884" s="132"/>
      <c r="C2884" s="144"/>
      <c r="D2884" s="145"/>
      <c r="E2884" s="133"/>
      <c r="F2884" s="133"/>
      <c r="H2884" s="133"/>
      <c r="J2884" s="128"/>
    </row>
    <row r="2885" spans="1:10" ht="9.9499999999999993" customHeight="1" x14ac:dyDescent="0.2">
      <c r="A2885" s="142"/>
      <c r="B2885" s="132"/>
      <c r="C2885" s="144"/>
      <c r="D2885" s="145"/>
      <c r="E2885" s="133"/>
      <c r="F2885" s="133"/>
      <c r="H2885" s="133"/>
      <c r="J2885" s="128"/>
    </row>
    <row r="2886" spans="1:10" ht="9.9499999999999993" customHeight="1" x14ac:dyDescent="0.2">
      <c r="A2886" s="142"/>
      <c r="B2886" s="132"/>
      <c r="C2886" s="144"/>
      <c r="D2886" s="145"/>
      <c r="E2886" s="133"/>
      <c r="F2886" s="133"/>
      <c r="H2886" s="133"/>
      <c r="J2886" s="128"/>
    </row>
    <row r="2887" spans="1:10" ht="9.9499999999999993" customHeight="1" x14ac:dyDescent="0.2">
      <c r="A2887" s="142"/>
      <c r="B2887" s="132"/>
      <c r="C2887" s="144"/>
      <c r="D2887" s="145"/>
      <c r="E2887" s="133"/>
      <c r="F2887" s="133"/>
      <c r="H2887" s="133"/>
      <c r="J2887" s="128"/>
    </row>
    <row r="2888" spans="1:10" ht="9.9499999999999993" customHeight="1" x14ac:dyDescent="0.2">
      <c r="A2888" s="142"/>
      <c r="B2888" s="132"/>
      <c r="C2888" s="144"/>
      <c r="D2888" s="145"/>
      <c r="E2888" s="133"/>
      <c r="F2888" s="133"/>
      <c r="H2888" s="133"/>
      <c r="J2888" s="128"/>
    </row>
    <row r="2889" spans="1:10" ht="9.9499999999999993" customHeight="1" x14ac:dyDescent="0.2">
      <c r="A2889" s="142"/>
      <c r="B2889" s="132"/>
      <c r="C2889" s="144"/>
      <c r="D2889" s="145"/>
      <c r="E2889" s="133"/>
      <c r="F2889" s="133"/>
      <c r="H2889" s="133"/>
      <c r="J2889" s="128"/>
    </row>
    <row r="2890" spans="1:10" ht="9.9499999999999993" customHeight="1" x14ac:dyDescent="0.2">
      <c r="A2890" s="142"/>
      <c r="B2890" s="132"/>
      <c r="C2890" s="144"/>
      <c r="D2890" s="145"/>
      <c r="E2890" s="133"/>
      <c r="F2890" s="133"/>
      <c r="H2890" s="133"/>
      <c r="J2890" s="128"/>
    </row>
    <row r="2891" spans="1:10" ht="9.9499999999999993" customHeight="1" x14ac:dyDescent="0.2">
      <c r="A2891" s="142"/>
      <c r="B2891" s="132"/>
      <c r="C2891" s="144"/>
      <c r="D2891" s="145"/>
      <c r="E2891" s="133"/>
      <c r="F2891" s="133"/>
      <c r="H2891" s="133"/>
      <c r="J2891" s="128"/>
    </row>
    <row r="2892" spans="1:10" ht="9.9499999999999993" customHeight="1" x14ac:dyDescent="0.2">
      <c r="A2892" s="142"/>
      <c r="B2892" s="132"/>
      <c r="C2892" s="144"/>
      <c r="D2892" s="145"/>
      <c r="E2892" s="133"/>
      <c r="F2892" s="133"/>
      <c r="H2892" s="133"/>
      <c r="J2892" s="128"/>
    </row>
    <row r="2893" spans="1:10" ht="9.9499999999999993" customHeight="1" x14ac:dyDescent="0.2">
      <c r="A2893" s="142"/>
      <c r="B2893" s="132"/>
      <c r="C2893" s="144"/>
      <c r="D2893" s="145"/>
      <c r="E2893" s="133"/>
      <c r="F2893" s="133"/>
      <c r="H2893" s="133"/>
      <c r="J2893" s="128"/>
    </row>
    <row r="2894" spans="1:10" ht="9.9499999999999993" customHeight="1" x14ac:dyDescent="0.2">
      <c r="A2894" s="142"/>
      <c r="B2894" s="132"/>
      <c r="C2894" s="144"/>
      <c r="D2894" s="145"/>
      <c r="E2894" s="133"/>
      <c r="F2894" s="133"/>
      <c r="H2894" s="133"/>
      <c r="J2894" s="128"/>
    </row>
    <row r="2895" spans="1:10" ht="9.9499999999999993" customHeight="1" x14ac:dyDescent="0.2">
      <c r="A2895" s="142"/>
      <c r="B2895" s="132"/>
      <c r="C2895" s="144"/>
      <c r="D2895" s="145"/>
      <c r="E2895" s="133"/>
      <c r="F2895" s="133"/>
      <c r="H2895" s="133"/>
      <c r="J2895" s="128"/>
    </row>
    <row r="2896" spans="1:10" ht="9.9499999999999993" customHeight="1" x14ac:dyDescent="0.2">
      <c r="A2896" s="142"/>
      <c r="B2896" s="132"/>
      <c r="C2896" s="144"/>
      <c r="D2896" s="145"/>
      <c r="E2896" s="133"/>
      <c r="F2896" s="133"/>
      <c r="H2896" s="133"/>
      <c r="J2896" s="128"/>
    </row>
    <row r="2897" spans="1:10" ht="9.9499999999999993" customHeight="1" x14ac:dyDescent="0.2">
      <c r="A2897" s="142"/>
      <c r="B2897" s="132"/>
      <c r="C2897" s="144"/>
      <c r="D2897" s="145"/>
      <c r="E2897" s="133"/>
      <c r="F2897" s="133"/>
      <c r="H2897" s="133"/>
      <c r="J2897" s="128"/>
    </row>
    <row r="2898" spans="1:10" ht="9.9499999999999993" customHeight="1" x14ac:dyDescent="0.2">
      <c r="A2898" s="142"/>
      <c r="B2898" s="132"/>
      <c r="C2898" s="144"/>
      <c r="D2898" s="145"/>
      <c r="E2898" s="133"/>
      <c r="F2898" s="133"/>
      <c r="H2898" s="133"/>
      <c r="J2898" s="128"/>
    </row>
    <row r="2899" spans="1:10" ht="9.9499999999999993" customHeight="1" x14ac:dyDescent="0.2">
      <c r="A2899" s="142"/>
      <c r="B2899" s="132"/>
      <c r="C2899" s="144"/>
      <c r="D2899" s="145"/>
      <c r="E2899" s="133"/>
      <c r="F2899" s="133"/>
      <c r="H2899" s="133"/>
      <c r="J2899" s="128"/>
    </row>
    <row r="2900" spans="1:10" ht="9.9499999999999993" customHeight="1" x14ac:dyDescent="0.2">
      <c r="A2900" s="142"/>
      <c r="B2900" s="132"/>
      <c r="C2900" s="144"/>
      <c r="D2900" s="145"/>
      <c r="E2900" s="133"/>
      <c r="F2900" s="133"/>
      <c r="H2900" s="133"/>
      <c r="J2900" s="128"/>
    </row>
    <row r="2901" spans="1:10" ht="9.9499999999999993" customHeight="1" x14ac:dyDescent="0.2">
      <c r="A2901" s="142"/>
      <c r="B2901" s="132"/>
      <c r="C2901" s="144"/>
      <c r="D2901" s="145"/>
      <c r="E2901" s="133"/>
      <c r="F2901" s="133"/>
      <c r="H2901" s="133"/>
      <c r="J2901" s="128"/>
    </row>
    <row r="2902" spans="1:10" ht="9.9499999999999993" customHeight="1" x14ac:dyDescent="0.2">
      <c r="A2902" s="142"/>
      <c r="B2902" s="132"/>
      <c r="C2902" s="144"/>
      <c r="D2902" s="145"/>
      <c r="E2902" s="133"/>
      <c r="F2902" s="133"/>
      <c r="H2902" s="133"/>
      <c r="J2902" s="128"/>
    </row>
    <row r="2903" spans="1:10" ht="9.9499999999999993" customHeight="1" x14ac:dyDescent="0.2">
      <c r="A2903" s="142"/>
      <c r="B2903" s="132"/>
      <c r="C2903" s="144"/>
      <c r="D2903" s="145"/>
      <c r="E2903" s="133"/>
      <c r="F2903" s="133"/>
      <c r="H2903" s="133"/>
      <c r="J2903" s="128"/>
    </row>
    <row r="2904" spans="1:10" ht="9.9499999999999993" customHeight="1" x14ac:dyDescent="0.2">
      <c r="A2904" s="142"/>
      <c r="B2904" s="132"/>
      <c r="C2904" s="144"/>
      <c r="D2904" s="145"/>
      <c r="E2904" s="133"/>
      <c r="F2904" s="133"/>
      <c r="H2904" s="133"/>
      <c r="J2904" s="128"/>
    </row>
    <row r="2905" spans="1:10" ht="9.9499999999999993" customHeight="1" x14ac:dyDescent="0.2">
      <c r="A2905" s="142"/>
      <c r="B2905" s="132"/>
      <c r="C2905" s="144"/>
      <c r="D2905" s="145"/>
      <c r="E2905" s="133"/>
      <c r="F2905" s="133"/>
      <c r="H2905" s="133"/>
      <c r="J2905" s="128"/>
    </row>
    <row r="2906" spans="1:10" ht="9.9499999999999993" customHeight="1" x14ac:dyDescent="0.2">
      <c r="A2906" s="142"/>
      <c r="B2906" s="132"/>
      <c r="C2906" s="144"/>
      <c r="D2906" s="145"/>
      <c r="E2906" s="133"/>
      <c r="F2906" s="133"/>
      <c r="H2906" s="133"/>
      <c r="J2906" s="128"/>
    </row>
    <row r="2907" spans="1:10" ht="9.9499999999999993" customHeight="1" x14ac:dyDescent="0.2">
      <c r="A2907" s="142"/>
      <c r="B2907" s="132"/>
      <c r="C2907" s="144"/>
      <c r="D2907" s="145"/>
      <c r="E2907" s="133"/>
      <c r="F2907" s="133"/>
      <c r="H2907" s="133"/>
      <c r="J2907" s="128"/>
    </row>
    <row r="2908" spans="1:10" ht="9.9499999999999993" customHeight="1" x14ac:dyDescent="0.2">
      <c r="A2908" s="142"/>
      <c r="B2908" s="132"/>
      <c r="C2908" s="144"/>
      <c r="D2908" s="145"/>
      <c r="E2908" s="133"/>
      <c r="F2908" s="133"/>
      <c r="H2908" s="133"/>
      <c r="J2908" s="128"/>
    </row>
    <row r="2909" spans="1:10" ht="9.9499999999999993" customHeight="1" x14ac:dyDescent="0.2">
      <c r="A2909" s="142"/>
      <c r="B2909" s="132"/>
      <c r="C2909" s="144"/>
      <c r="D2909" s="145"/>
      <c r="E2909" s="133"/>
      <c r="F2909" s="133"/>
      <c r="H2909" s="133"/>
      <c r="J2909" s="128"/>
    </row>
    <row r="2910" spans="1:10" ht="9.9499999999999993" customHeight="1" x14ac:dyDescent="0.2">
      <c r="A2910" s="142"/>
      <c r="B2910" s="132"/>
      <c r="C2910" s="144"/>
      <c r="D2910" s="145"/>
      <c r="E2910" s="133"/>
      <c r="F2910" s="133"/>
      <c r="H2910" s="133"/>
      <c r="J2910" s="128"/>
    </row>
    <row r="2911" spans="1:10" ht="9.9499999999999993" customHeight="1" x14ac:dyDescent="0.2">
      <c r="A2911" s="142"/>
      <c r="B2911" s="132"/>
      <c r="C2911" s="144"/>
      <c r="D2911" s="145"/>
      <c r="E2911" s="133"/>
      <c r="F2911" s="133"/>
      <c r="H2911" s="133"/>
      <c r="J2911" s="128"/>
    </row>
    <row r="2912" spans="1:10" ht="9.9499999999999993" customHeight="1" x14ac:dyDescent="0.2">
      <c r="A2912" s="142"/>
      <c r="B2912" s="132"/>
      <c r="C2912" s="144"/>
      <c r="D2912" s="145"/>
      <c r="E2912" s="133"/>
      <c r="F2912" s="133"/>
      <c r="H2912" s="133"/>
      <c r="J2912" s="128"/>
    </row>
    <row r="2913" spans="1:10" ht="9.9499999999999993" customHeight="1" x14ac:dyDescent="0.2">
      <c r="A2913" s="142"/>
      <c r="B2913" s="132"/>
      <c r="C2913" s="144"/>
      <c r="D2913" s="145"/>
      <c r="E2913" s="133"/>
      <c r="F2913" s="133"/>
      <c r="H2913" s="133"/>
      <c r="J2913" s="128"/>
    </row>
    <row r="2914" spans="1:10" ht="9.9499999999999993" customHeight="1" x14ac:dyDescent="0.2">
      <c r="A2914" s="142"/>
      <c r="B2914" s="132"/>
      <c r="C2914" s="144"/>
      <c r="D2914" s="145"/>
      <c r="E2914" s="133"/>
      <c r="F2914" s="133"/>
      <c r="H2914" s="133"/>
      <c r="J2914" s="128"/>
    </row>
    <row r="2915" spans="1:10" ht="9.9499999999999993" customHeight="1" x14ac:dyDescent="0.2">
      <c r="A2915" s="142"/>
      <c r="B2915" s="132"/>
      <c r="C2915" s="144"/>
      <c r="D2915" s="145"/>
      <c r="E2915" s="133"/>
      <c r="F2915" s="133"/>
      <c r="H2915" s="133"/>
      <c r="J2915" s="128"/>
    </row>
    <row r="2916" spans="1:10" ht="9.9499999999999993" customHeight="1" x14ac:dyDescent="0.2">
      <c r="A2916" s="142"/>
      <c r="B2916" s="132"/>
      <c r="C2916" s="144"/>
      <c r="D2916" s="145"/>
      <c r="E2916" s="133"/>
      <c r="F2916" s="133"/>
      <c r="H2916" s="133"/>
      <c r="J2916" s="128"/>
    </row>
    <row r="2917" spans="1:10" ht="9.9499999999999993" customHeight="1" x14ac:dyDescent="0.2">
      <c r="A2917" s="142"/>
      <c r="B2917" s="132"/>
      <c r="C2917" s="144"/>
      <c r="D2917" s="145"/>
      <c r="E2917" s="133"/>
      <c r="F2917" s="133"/>
      <c r="H2917" s="133"/>
      <c r="J2917" s="128"/>
    </row>
    <row r="2918" spans="1:10" ht="9.9499999999999993" customHeight="1" x14ac:dyDescent="0.2">
      <c r="A2918" s="142"/>
      <c r="B2918" s="132"/>
      <c r="C2918" s="144"/>
      <c r="D2918" s="145"/>
      <c r="E2918" s="133"/>
      <c r="F2918" s="133"/>
      <c r="H2918" s="133"/>
      <c r="J2918" s="128"/>
    </row>
    <row r="2919" spans="1:10" ht="9.9499999999999993" customHeight="1" x14ac:dyDescent="0.2">
      <c r="A2919" s="142"/>
      <c r="B2919" s="132"/>
      <c r="C2919" s="144"/>
      <c r="D2919" s="145"/>
      <c r="E2919" s="133"/>
      <c r="F2919" s="133"/>
      <c r="H2919" s="133"/>
      <c r="J2919" s="128"/>
    </row>
    <row r="2920" spans="1:10" ht="9.9499999999999993" customHeight="1" x14ac:dyDescent="0.2">
      <c r="A2920" s="142"/>
      <c r="B2920" s="132"/>
      <c r="C2920" s="144"/>
      <c r="D2920" s="145"/>
      <c r="E2920" s="133"/>
      <c r="F2920" s="133"/>
      <c r="H2920" s="133"/>
      <c r="J2920" s="128"/>
    </row>
    <row r="2921" spans="1:10" ht="9.9499999999999993" customHeight="1" x14ac:dyDescent="0.2">
      <c r="A2921" s="142"/>
      <c r="B2921" s="132"/>
      <c r="C2921" s="144"/>
      <c r="D2921" s="145"/>
      <c r="E2921" s="133"/>
      <c r="F2921" s="133"/>
      <c r="H2921" s="133"/>
      <c r="J2921" s="128"/>
    </row>
    <row r="2922" spans="1:10" ht="9.9499999999999993" customHeight="1" x14ac:dyDescent="0.2">
      <c r="A2922" s="142"/>
      <c r="B2922" s="132"/>
      <c r="C2922" s="144"/>
      <c r="D2922" s="145"/>
      <c r="E2922" s="133"/>
      <c r="F2922" s="133"/>
      <c r="H2922" s="133"/>
      <c r="J2922" s="128"/>
    </row>
    <row r="2923" spans="1:10" ht="9.9499999999999993" customHeight="1" x14ac:dyDescent="0.2">
      <c r="A2923" s="142"/>
      <c r="B2923" s="132"/>
      <c r="C2923" s="144"/>
      <c r="D2923" s="145"/>
      <c r="E2923" s="133"/>
      <c r="F2923" s="133"/>
      <c r="H2923" s="133"/>
      <c r="J2923" s="128"/>
    </row>
    <row r="2924" spans="1:10" ht="9.9499999999999993" customHeight="1" x14ac:dyDescent="0.2">
      <c r="A2924" s="142"/>
      <c r="B2924" s="132"/>
      <c r="C2924" s="144"/>
      <c r="D2924" s="145"/>
      <c r="E2924" s="133"/>
      <c r="F2924" s="133"/>
      <c r="H2924" s="133"/>
      <c r="J2924" s="128"/>
    </row>
    <row r="2925" spans="1:10" ht="9.9499999999999993" customHeight="1" x14ac:dyDescent="0.2">
      <c r="A2925" s="142"/>
      <c r="B2925" s="132"/>
      <c r="C2925" s="144"/>
      <c r="D2925" s="145"/>
      <c r="E2925" s="133"/>
      <c r="F2925" s="133"/>
      <c r="H2925" s="133"/>
      <c r="J2925" s="128"/>
    </row>
    <row r="2926" spans="1:10" ht="9.9499999999999993" customHeight="1" x14ac:dyDescent="0.2">
      <c r="A2926" s="142"/>
      <c r="B2926" s="132"/>
      <c r="C2926" s="144"/>
      <c r="D2926" s="145"/>
      <c r="E2926" s="133"/>
      <c r="F2926" s="133"/>
      <c r="H2926" s="133"/>
      <c r="J2926" s="128"/>
    </row>
    <row r="2927" spans="1:10" ht="9.9499999999999993" customHeight="1" x14ac:dyDescent="0.2">
      <c r="A2927" s="142"/>
      <c r="B2927" s="132"/>
      <c r="C2927" s="144"/>
      <c r="D2927" s="145"/>
      <c r="E2927" s="133"/>
      <c r="F2927" s="133"/>
      <c r="H2927" s="133"/>
      <c r="J2927" s="128"/>
    </row>
    <row r="2928" spans="1:10" ht="9.9499999999999993" customHeight="1" x14ac:dyDescent="0.2">
      <c r="A2928" s="142"/>
      <c r="B2928" s="132"/>
      <c r="C2928" s="144"/>
      <c r="D2928" s="145"/>
      <c r="E2928" s="133"/>
      <c r="F2928" s="133"/>
      <c r="H2928" s="133"/>
      <c r="J2928" s="128"/>
    </row>
    <row r="2929" spans="1:10" ht="9.9499999999999993" customHeight="1" x14ac:dyDescent="0.2">
      <c r="A2929" s="142"/>
      <c r="B2929" s="132"/>
      <c r="C2929" s="144"/>
      <c r="D2929" s="145"/>
      <c r="E2929" s="133"/>
      <c r="F2929" s="133"/>
      <c r="H2929" s="133"/>
      <c r="J2929" s="128"/>
    </row>
    <row r="2930" spans="1:10" ht="9.9499999999999993" customHeight="1" x14ac:dyDescent="0.2">
      <c r="A2930" s="142"/>
      <c r="B2930" s="132"/>
      <c r="C2930" s="144"/>
      <c r="D2930" s="145"/>
      <c r="E2930" s="133"/>
      <c r="F2930" s="133"/>
      <c r="H2930" s="133"/>
      <c r="J2930" s="128"/>
    </row>
    <row r="2931" spans="1:10" ht="9.9499999999999993" customHeight="1" x14ac:dyDescent="0.2">
      <c r="A2931" s="142"/>
      <c r="B2931" s="132"/>
      <c r="C2931" s="144"/>
      <c r="D2931" s="145"/>
      <c r="E2931" s="133"/>
      <c r="F2931" s="133"/>
      <c r="H2931" s="133"/>
      <c r="J2931" s="128"/>
    </row>
    <row r="2932" spans="1:10" ht="9.9499999999999993" customHeight="1" x14ac:dyDescent="0.2">
      <c r="A2932" s="142"/>
      <c r="B2932" s="132"/>
      <c r="C2932" s="144"/>
      <c r="D2932" s="145"/>
      <c r="E2932" s="133"/>
      <c r="F2932" s="133"/>
      <c r="H2932" s="133"/>
      <c r="J2932" s="128"/>
    </row>
    <row r="2933" spans="1:10" ht="9.9499999999999993" customHeight="1" x14ac:dyDescent="0.2">
      <c r="A2933" s="142"/>
      <c r="B2933" s="132"/>
      <c r="C2933" s="144"/>
      <c r="D2933" s="145"/>
      <c r="E2933" s="133"/>
      <c r="F2933" s="133"/>
      <c r="H2933" s="133"/>
      <c r="J2933" s="128"/>
    </row>
    <row r="2934" spans="1:10" ht="9.9499999999999993" customHeight="1" x14ac:dyDescent="0.2">
      <c r="A2934" s="142"/>
      <c r="B2934" s="132"/>
      <c r="C2934" s="144"/>
      <c r="D2934" s="145"/>
      <c r="E2934" s="133"/>
      <c r="F2934" s="133"/>
      <c r="H2934" s="133"/>
      <c r="J2934" s="128"/>
    </row>
    <row r="2935" spans="1:10" ht="9.9499999999999993" customHeight="1" x14ac:dyDescent="0.2">
      <c r="A2935" s="142"/>
      <c r="B2935" s="132"/>
      <c r="C2935" s="144"/>
      <c r="D2935" s="145"/>
      <c r="E2935" s="133"/>
      <c r="F2935" s="133"/>
      <c r="H2935" s="133"/>
      <c r="J2935" s="128"/>
    </row>
    <row r="2936" spans="1:10" ht="9.9499999999999993" customHeight="1" x14ac:dyDescent="0.2">
      <c r="A2936" s="142"/>
      <c r="B2936" s="132"/>
      <c r="C2936" s="144"/>
      <c r="D2936" s="145"/>
      <c r="E2936" s="133"/>
      <c r="F2936" s="133"/>
      <c r="H2936" s="133"/>
      <c r="J2936" s="128"/>
    </row>
    <row r="2937" spans="1:10" ht="9.9499999999999993" customHeight="1" x14ac:dyDescent="0.2">
      <c r="A2937" s="142"/>
      <c r="B2937" s="132"/>
      <c r="C2937" s="144"/>
      <c r="D2937" s="145"/>
      <c r="E2937" s="133"/>
      <c r="F2937" s="133"/>
      <c r="H2937" s="133"/>
      <c r="J2937" s="128"/>
    </row>
    <row r="2938" spans="1:10" ht="9.9499999999999993" customHeight="1" x14ac:dyDescent="0.2">
      <c r="A2938" s="142"/>
      <c r="B2938" s="132"/>
      <c r="C2938" s="144"/>
      <c r="D2938" s="145"/>
      <c r="E2938" s="133"/>
      <c r="F2938" s="133"/>
      <c r="H2938" s="133"/>
      <c r="J2938" s="128"/>
    </row>
    <row r="2939" spans="1:10" ht="9.9499999999999993" customHeight="1" x14ac:dyDescent="0.2">
      <c r="A2939" s="142"/>
      <c r="B2939" s="132"/>
      <c r="C2939" s="144"/>
      <c r="D2939" s="145"/>
      <c r="E2939" s="133"/>
      <c r="F2939" s="133"/>
      <c r="H2939" s="133"/>
      <c r="J2939" s="128"/>
    </row>
    <row r="2940" spans="1:10" ht="9.9499999999999993" customHeight="1" x14ac:dyDescent="0.2">
      <c r="A2940" s="142"/>
      <c r="B2940" s="132"/>
      <c r="C2940" s="144"/>
      <c r="D2940" s="145"/>
      <c r="E2940" s="133"/>
      <c r="F2940" s="133"/>
      <c r="H2940" s="133"/>
      <c r="J2940" s="128"/>
    </row>
    <row r="2941" spans="1:10" ht="9.9499999999999993" customHeight="1" x14ac:dyDescent="0.2">
      <c r="A2941" s="142"/>
      <c r="B2941" s="132"/>
      <c r="C2941" s="144"/>
      <c r="D2941" s="145"/>
      <c r="E2941" s="133"/>
      <c r="F2941" s="133"/>
      <c r="H2941" s="133"/>
      <c r="J2941" s="128"/>
    </row>
    <row r="2942" spans="1:10" ht="9.9499999999999993" customHeight="1" x14ac:dyDescent="0.2">
      <c r="A2942" s="142"/>
      <c r="B2942" s="132"/>
      <c r="C2942" s="144"/>
      <c r="D2942" s="145"/>
      <c r="E2942" s="133"/>
      <c r="F2942" s="133"/>
      <c r="H2942" s="133"/>
      <c r="J2942" s="128"/>
    </row>
    <row r="2943" spans="1:10" ht="9.9499999999999993" customHeight="1" x14ac:dyDescent="0.2">
      <c r="A2943" s="142"/>
      <c r="B2943" s="132"/>
      <c r="C2943" s="144"/>
      <c r="D2943" s="145"/>
      <c r="E2943" s="133"/>
      <c r="F2943" s="133"/>
      <c r="H2943" s="133"/>
      <c r="J2943" s="128"/>
    </row>
    <row r="2944" spans="1:10" ht="9.9499999999999993" customHeight="1" x14ac:dyDescent="0.2">
      <c r="A2944" s="142"/>
      <c r="B2944" s="132"/>
      <c r="C2944" s="144"/>
      <c r="D2944" s="145"/>
      <c r="E2944" s="133"/>
      <c r="F2944" s="133"/>
      <c r="H2944" s="133"/>
      <c r="J2944" s="128"/>
    </row>
    <row r="2945" spans="1:10" ht="9.9499999999999993" customHeight="1" x14ac:dyDescent="0.2">
      <c r="A2945" s="142"/>
      <c r="B2945" s="132"/>
      <c r="C2945" s="144"/>
      <c r="D2945" s="145"/>
      <c r="E2945" s="133"/>
      <c r="F2945" s="133"/>
      <c r="H2945" s="133"/>
      <c r="J2945" s="128"/>
    </row>
    <row r="2946" spans="1:10" ht="9.9499999999999993" customHeight="1" x14ac:dyDescent="0.2">
      <c r="A2946" s="142"/>
      <c r="B2946" s="132"/>
      <c r="C2946" s="144"/>
      <c r="D2946" s="145"/>
      <c r="E2946" s="133"/>
      <c r="F2946" s="133"/>
      <c r="H2946" s="133"/>
      <c r="J2946" s="128"/>
    </row>
    <row r="2947" spans="1:10" ht="9.9499999999999993" customHeight="1" x14ac:dyDescent="0.2">
      <c r="A2947" s="142"/>
      <c r="B2947" s="132"/>
      <c r="C2947" s="144"/>
      <c r="D2947" s="145"/>
      <c r="E2947" s="133"/>
      <c r="F2947" s="133"/>
      <c r="H2947" s="133"/>
      <c r="J2947" s="128"/>
    </row>
    <row r="2948" spans="1:10" ht="9.9499999999999993" customHeight="1" x14ac:dyDescent="0.2">
      <c r="A2948" s="142"/>
      <c r="B2948" s="132"/>
      <c r="C2948" s="144"/>
      <c r="D2948" s="145"/>
      <c r="E2948" s="133"/>
      <c r="F2948" s="133"/>
      <c r="H2948" s="133"/>
      <c r="J2948" s="128"/>
    </row>
    <row r="2949" spans="1:10" ht="9.9499999999999993" customHeight="1" x14ac:dyDescent="0.2">
      <c r="A2949" s="142"/>
      <c r="B2949" s="132"/>
      <c r="C2949" s="144"/>
      <c r="D2949" s="145"/>
      <c r="E2949" s="133"/>
      <c r="F2949" s="133"/>
      <c r="H2949" s="133"/>
      <c r="J2949" s="128"/>
    </row>
    <row r="2950" spans="1:10" ht="9.9499999999999993" customHeight="1" x14ac:dyDescent="0.2">
      <c r="A2950" s="142"/>
      <c r="B2950" s="132"/>
      <c r="C2950" s="144"/>
      <c r="D2950" s="145"/>
      <c r="E2950" s="133"/>
      <c r="F2950" s="133"/>
      <c r="H2950" s="133"/>
      <c r="J2950" s="128"/>
    </row>
    <row r="2951" spans="1:10" ht="9.9499999999999993" customHeight="1" x14ac:dyDescent="0.2">
      <c r="A2951" s="142"/>
      <c r="B2951" s="132"/>
      <c r="C2951" s="144"/>
      <c r="D2951" s="145"/>
      <c r="E2951" s="133"/>
      <c r="F2951" s="133"/>
      <c r="H2951" s="133"/>
      <c r="J2951" s="128"/>
    </row>
    <row r="2952" spans="1:10" ht="9.9499999999999993" customHeight="1" x14ac:dyDescent="0.2">
      <c r="A2952" s="142"/>
      <c r="B2952" s="132"/>
      <c r="C2952" s="144"/>
      <c r="D2952" s="145"/>
      <c r="E2952" s="133"/>
      <c r="F2952" s="133"/>
      <c r="H2952" s="133"/>
      <c r="J2952" s="128"/>
    </row>
    <row r="2953" spans="1:10" ht="9.9499999999999993" customHeight="1" x14ac:dyDescent="0.2">
      <c r="A2953" s="142"/>
      <c r="B2953" s="132"/>
      <c r="C2953" s="144"/>
      <c r="D2953" s="145"/>
      <c r="E2953" s="133"/>
      <c r="F2953" s="133"/>
      <c r="H2953" s="133"/>
      <c r="J2953" s="128"/>
    </row>
    <row r="2954" spans="1:10" ht="9.9499999999999993" customHeight="1" x14ac:dyDescent="0.2">
      <c r="A2954" s="142"/>
      <c r="B2954" s="132"/>
      <c r="C2954" s="144"/>
      <c r="D2954" s="145"/>
      <c r="E2954" s="133"/>
      <c r="F2954" s="133"/>
      <c r="H2954" s="133"/>
      <c r="J2954" s="128"/>
    </row>
    <row r="2955" spans="1:10" ht="9.9499999999999993" customHeight="1" x14ac:dyDescent="0.2">
      <c r="A2955" s="142"/>
      <c r="B2955" s="132"/>
      <c r="C2955" s="144"/>
      <c r="D2955" s="145"/>
      <c r="E2955" s="133"/>
      <c r="F2955" s="133"/>
      <c r="H2955" s="133"/>
      <c r="J2955" s="128"/>
    </row>
    <row r="2956" spans="1:10" ht="9.9499999999999993" customHeight="1" x14ac:dyDescent="0.2">
      <c r="A2956" s="142"/>
      <c r="B2956" s="132"/>
      <c r="C2956" s="144"/>
      <c r="D2956" s="145"/>
      <c r="E2956" s="133"/>
      <c r="F2956" s="133"/>
      <c r="H2956" s="133"/>
      <c r="J2956" s="128"/>
    </row>
    <row r="2957" spans="1:10" ht="9.9499999999999993" customHeight="1" x14ac:dyDescent="0.2">
      <c r="A2957" s="142"/>
      <c r="B2957" s="132"/>
      <c r="C2957" s="144"/>
      <c r="D2957" s="145"/>
      <c r="E2957" s="133"/>
      <c r="F2957" s="133"/>
      <c r="H2957" s="133"/>
      <c r="J2957" s="128"/>
    </row>
    <row r="2958" spans="1:10" ht="9.9499999999999993" customHeight="1" x14ac:dyDescent="0.2">
      <c r="A2958" s="142"/>
      <c r="B2958" s="132"/>
      <c r="C2958" s="144"/>
      <c r="D2958" s="145"/>
      <c r="E2958" s="133"/>
      <c r="F2958" s="133"/>
      <c r="H2958" s="133"/>
      <c r="J2958" s="128"/>
    </row>
    <row r="2959" spans="1:10" ht="9.9499999999999993" customHeight="1" x14ac:dyDescent="0.2">
      <c r="A2959" s="142"/>
      <c r="B2959" s="132"/>
      <c r="C2959" s="144"/>
      <c r="D2959" s="145"/>
      <c r="E2959" s="133"/>
      <c r="F2959" s="133"/>
      <c r="H2959" s="133"/>
      <c r="J2959" s="128"/>
    </row>
    <row r="2960" spans="1:10" ht="9.9499999999999993" customHeight="1" x14ac:dyDescent="0.2">
      <c r="A2960" s="142"/>
      <c r="B2960" s="132"/>
      <c r="C2960" s="144"/>
      <c r="D2960" s="145"/>
      <c r="E2960" s="133"/>
      <c r="F2960" s="133"/>
      <c r="H2960" s="133"/>
      <c r="J2960" s="128"/>
    </row>
    <row r="2961" spans="1:10" ht="9.9499999999999993" customHeight="1" x14ac:dyDescent="0.2">
      <c r="A2961" s="142"/>
      <c r="B2961" s="132"/>
      <c r="C2961" s="144"/>
      <c r="D2961" s="145"/>
      <c r="E2961" s="133"/>
      <c r="F2961" s="133"/>
      <c r="H2961" s="133"/>
      <c r="J2961" s="128"/>
    </row>
    <row r="2962" spans="1:10" ht="9.9499999999999993" customHeight="1" x14ac:dyDescent="0.2">
      <c r="A2962" s="142"/>
      <c r="B2962" s="132"/>
      <c r="C2962" s="144"/>
      <c r="D2962" s="145"/>
      <c r="E2962" s="133"/>
      <c r="F2962" s="133"/>
      <c r="H2962" s="133"/>
      <c r="J2962" s="128"/>
    </row>
    <row r="2963" spans="1:10" ht="9.9499999999999993" customHeight="1" x14ac:dyDescent="0.2">
      <c r="A2963" s="142"/>
      <c r="B2963" s="132"/>
      <c r="C2963" s="144"/>
      <c r="D2963" s="145"/>
      <c r="E2963" s="133"/>
      <c r="F2963" s="133"/>
      <c r="H2963" s="133"/>
      <c r="J2963" s="128"/>
    </row>
    <row r="2964" spans="1:10" ht="9.9499999999999993" customHeight="1" x14ac:dyDescent="0.2">
      <c r="A2964" s="142"/>
      <c r="B2964" s="132"/>
      <c r="C2964" s="144"/>
      <c r="D2964" s="145"/>
      <c r="E2964" s="133"/>
      <c r="F2964" s="133"/>
      <c r="H2964" s="133"/>
      <c r="J2964" s="128"/>
    </row>
    <row r="2965" spans="1:10" ht="9.9499999999999993" customHeight="1" x14ac:dyDescent="0.2">
      <c r="A2965" s="142"/>
      <c r="B2965" s="132"/>
      <c r="C2965" s="144"/>
      <c r="D2965" s="145"/>
      <c r="E2965" s="133"/>
      <c r="F2965" s="133"/>
      <c r="H2965" s="133"/>
      <c r="J2965" s="128"/>
    </row>
    <row r="2966" spans="1:10" ht="9.9499999999999993" customHeight="1" x14ac:dyDescent="0.2">
      <c r="A2966" s="142"/>
      <c r="B2966" s="132"/>
      <c r="C2966" s="144"/>
      <c r="D2966" s="145"/>
      <c r="E2966" s="133"/>
      <c r="F2966" s="133"/>
      <c r="H2966" s="133"/>
      <c r="J2966" s="128"/>
    </row>
    <row r="2967" spans="1:10" ht="9.9499999999999993" customHeight="1" x14ac:dyDescent="0.2">
      <c r="A2967" s="142"/>
      <c r="B2967" s="132"/>
      <c r="C2967" s="144"/>
      <c r="D2967" s="145"/>
      <c r="E2967" s="133"/>
      <c r="F2967" s="133"/>
      <c r="H2967" s="133"/>
      <c r="J2967" s="128"/>
    </row>
    <row r="2968" spans="1:10" ht="9.9499999999999993" customHeight="1" x14ac:dyDescent="0.2">
      <c r="A2968" s="142"/>
      <c r="B2968" s="132"/>
      <c r="C2968" s="144"/>
      <c r="D2968" s="145"/>
      <c r="E2968" s="133"/>
      <c r="F2968" s="133"/>
      <c r="H2968" s="133"/>
      <c r="J2968" s="128"/>
    </row>
    <row r="2969" spans="1:10" ht="9.9499999999999993" customHeight="1" x14ac:dyDescent="0.2">
      <c r="A2969" s="142"/>
      <c r="B2969" s="132"/>
      <c r="C2969" s="144"/>
      <c r="D2969" s="145"/>
      <c r="E2969" s="133"/>
      <c r="F2969" s="133"/>
      <c r="H2969" s="133"/>
      <c r="J2969" s="128"/>
    </row>
    <row r="2970" spans="1:10" ht="9.9499999999999993" customHeight="1" x14ac:dyDescent="0.2">
      <c r="A2970" s="142"/>
      <c r="B2970" s="132"/>
      <c r="C2970" s="144"/>
      <c r="D2970" s="145"/>
      <c r="E2970" s="133"/>
      <c r="F2970" s="133"/>
      <c r="H2970" s="133"/>
      <c r="J2970" s="128"/>
    </row>
    <row r="2971" spans="1:10" ht="9.9499999999999993" customHeight="1" x14ac:dyDescent="0.2">
      <c r="A2971" s="142"/>
      <c r="B2971" s="132"/>
      <c r="C2971" s="144"/>
      <c r="D2971" s="145"/>
      <c r="E2971" s="133"/>
      <c r="F2971" s="133"/>
      <c r="H2971" s="133"/>
      <c r="J2971" s="128"/>
    </row>
    <row r="2972" spans="1:10" ht="9.9499999999999993" customHeight="1" x14ac:dyDescent="0.2">
      <c r="A2972" s="142"/>
      <c r="B2972" s="132"/>
      <c r="C2972" s="144"/>
      <c r="D2972" s="145"/>
      <c r="E2972" s="133"/>
      <c r="F2972" s="133"/>
      <c r="H2972" s="133"/>
      <c r="J2972" s="128"/>
    </row>
    <row r="2973" spans="1:10" ht="9.9499999999999993" customHeight="1" x14ac:dyDescent="0.2">
      <c r="A2973" s="142"/>
      <c r="B2973" s="132"/>
      <c r="C2973" s="144"/>
      <c r="D2973" s="145"/>
      <c r="E2973" s="133"/>
      <c r="F2973" s="133"/>
      <c r="H2973" s="133"/>
      <c r="J2973" s="128"/>
    </row>
    <row r="2974" spans="1:10" ht="9.9499999999999993" customHeight="1" x14ac:dyDescent="0.2">
      <c r="A2974" s="142"/>
      <c r="B2974" s="132"/>
      <c r="C2974" s="144"/>
      <c r="D2974" s="145"/>
      <c r="E2974" s="133"/>
      <c r="F2974" s="133"/>
      <c r="H2974" s="133"/>
      <c r="J2974" s="128"/>
    </row>
    <row r="2975" spans="1:10" ht="9.9499999999999993" customHeight="1" x14ac:dyDescent="0.2">
      <c r="A2975" s="142"/>
      <c r="B2975" s="132"/>
      <c r="C2975" s="144"/>
      <c r="D2975" s="145"/>
      <c r="E2975" s="133"/>
      <c r="F2975" s="133"/>
      <c r="H2975" s="133"/>
      <c r="J2975" s="128"/>
    </row>
    <row r="2976" spans="1:10" ht="9.9499999999999993" customHeight="1" x14ac:dyDescent="0.2">
      <c r="A2976" s="142"/>
      <c r="B2976" s="132"/>
      <c r="C2976" s="144"/>
      <c r="D2976" s="145"/>
      <c r="E2976" s="133"/>
      <c r="F2976" s="133"/>
      <c r="H2976" s="133"/>
      <c r="J2976" s="128"/>
    </row>
    <row r="2977" spans="1:10" ht="9.9499999999999993" customHeight="1" x14ac:dyDescent="0.2">
      <c r="A2977" s="142"/>
      <c r="B2977" s="132"/>
      <c r="C2977" s="144"/>
      <c r="D2977" s="145"/>
      <c r="E2977" s="133"/>
      <c r="F2977" s="133"/>
      <c r="H2977" s="133"/>
      <c r="J2977" s="128"/>
    </row>
    <row r="2978" spans="1:10" ht="9.9499999999999993" customHeight="1" x14ac:dyDescent="0.2">
      <c r="A2978" s="142"/>
      <c r="B2978" s="132"/>
      <c r="C2978" s="144"/>
      <c r="D2978" s="145"/>
      <c r="E2978" s="133"/>
      <c r="F2978" s="133"/>
      <c r="H2978" s="133"/>
      <c r="J2978" s="128"/>
    </row>
    <row r="2979" spans="1:10" ht="9.9499999999999993" customHeight="1" x14ac:dyDescent="0.2">
      <c r="A2979" s="142"/>
      <c r="B2979" s="132"/>
      <c r="C2979" s="144"/>
      <c r="D2979" s="145"/>
      <c r="E2979" s="133"/>
      <c r="F2979" s="133"/>
      <c r="H2979" s="133"/>
      <c r="J2979" s="128"/>
    </row>
    <row r="2980" spans="1:10" ht="9.9499999999999993" customHeight="1" x14ac:dyDescent="0.2">
      <c r="A2980" s="142"/>
      <c r="B2980" s="132"/>
      <c r="C2980" s="144"/>
      <c r="D2980" s="145"/>
      <c r="E2980" s="133"/>
      <c r="F2980" s="133"/>
      <c r="H2980" s="133"/>
      <c r="J2980" s="128"/>
    </row>
    <row r="2981" spans="1:10" ht="9.9499999999999993" customHeight="1" x14ac:dyDescent="0.2">
      <c r="A2981" s="142"/>
      <c r="B2981" s="132"/>
      <c r="C2981" s="144"/>
      <c r="D2981" s="145"/>
      <c r="E2981" s="133"/>
      <c r="F2981" s="133"/>
      <c r="H2981" s="133"/>
      <c r="J2981" s="128"/>
    </row>
    <row r="2982" spans="1:10" ht="9.9499999999999993" customHeight="1" x14ac:dyDescent="0.2">
      <c r="A2982" s="142"/>
      <c r="B2982" s="132"/>
      <c r="C2982" s="144"/>
      <c r="D2982" s="145"/>
      <c r="E2982" s="133"/>
      <c r="F2982" s="133"/>
      <c r="H2982" s="133"/>
      <c r="J2982" s="128"/>
    </row>
    <row r="2983" spans="1:10" ht="9.9499999999999993" customHeight="1" x14ac:dyDescent="0.2">
      <c r="A2983" s="142"/>
      <c r="B2983" s="132"/>
      <c r="C2983" s="144"/>
      <c r="D2983" s="145"/>
      <c r="E2983" s="133"/>
      <c r="F2983" s="133"/>
      <c r="H2983" s="133"/>
      <c r="J2983" s="128"/>
    </row>
    <row r="2984" spans="1:10" ht="9.9499999999999993" customHeight="1" x14ac:dyDescent="0.2">
      <c r="A2984" s="142"/>
      <c r="B2984" s="132"/>
      <c r="C2984" s="144"/>
      <c r="D2984" s="145"/>
      <c r="E2984" s="133"/>
      <c r="F2984" s="133"/>
      <c r="H2984" s="133"/>
      <c r="J2984" s="128"/>
    </row>
    <row r="2985" spans="1:10" ht="9.9499999999999993" customHeight="1" x14ac:dyDescent="0.2">
      <c r="A2985" s="142"/>
      <c r="B2985" s="132"/>
      <c r="C2985" s="144"/>
      <c r="D2985" s="145"/>
      <c r="E2985" s="133"/>
      <c r="F2985" s="133"/>
      <c r="H2985" s="133"/>
      <c r="J2985" s="128"/>
    </row>
    <row r="2986" spans="1:10" ht="9.9499999999999993" customHeight="1" x14ac:dyDescent="0.2">
      <c r="A2986" s="142"/>
      <c r="B2986" s="132"/>
      <c r="C2986" s="144"/>
      <c r="D2986" s="145"/>
      <c r="E2986" s="133"/>
      <c r="F2986" s="133"/>
      <c r="H2986" s="133"/>
      <c r="J2986" s="128"/>
    </row>
    <row r="2987" spans="1:10" ht="9.9499999999999993" customHeight="1" x14ac:dyDescent="0.2">
      <c r="A2987" s="142"/>
      <c r="B2987" s="132"/>
      <c r="C2987" s="144"/>
      <c r="D2987" s="145"/>
      <c r="E2987" s="133"/>
      <c r="F2987" s="133"/>
      <c r="H2987" s="133"/>
      <c r="J2987" s="128"/>
    </row>
    <row r="2988" spans="1:10" ht="9.9499999999999993" customHeight="1" x14ac:dyDescent="0.2">
      <c r="A2988" s="142"/>
      <c r="B2988" s="132"/>
      <c r="C2988" s="144"/>
      <c r="D2988" s="145"/>
      <c r="E2988" s="133"/>
      <c r="F2988" s="133"/>
      <c r="H2988" s="133"/>
      <c r="J2988" s="128"/>
    </row>
    <row r="2989" spans="1:10" ht="9.9499999999999993" customHeight="1" x14ac:dyDescent="0.2">
      <c r="A2989" s="142"/>
      <c r="B2989" s="132"/>
      <c r="C2989" s="144"/>
      <c r="D2989" s="145"/>
      <c r="E2989" s="133"/>
      <c r="F2989" s="133"/>
      <c r="H2989" s="133"/>
      <c r="J2989" s="128"/>
    </row>
    <row r="2990" spans="1:10" ht="9.9499999999999993" customHeight="1" x14ac:dyDescent="0.2">
      <c r="A2990" s="142"/>
      <c r="B2990" s="132"/>
      <c r="C2990" s="144"/>
      <c r="D2990" s="145"/>
      <c r="E2990" s="133"/>
      <c r="F2990" s="133"/>
      <c r="H2990" s="133"/>
      <c r="J2990" s="128"/>
    </row>
    <row r="2991" spans="1:10" ht="9.9499999999999993" customHeight="1" x14ac:dyDescent="0.2">
      <c r="A2991" s="142"/>
      <c r="B2991" s="132"/>
      <c r="C2991" s="144"/>
      <c r="D2991" s="145"/>
      <c r="E2991" s="133"/>
      <c r="F2991" s="133"/>
      <c r="H2991" s="133"/>
      <c r="J2991" s="128"/>
    </row>
    <row r="2992" spans="1:10" ht="9.9499999999999993" customHeight="1" x14ac:dyDescent="0.2">
      <c r="A2992" s="142"/>
      <c r="B2992" s="132"/>
      <c r="C2992" s="144"/>
      <c r="D2992" s="145"/>
      <c r="E2992" s="133"/>
      <c r="F2992" s="133"/>
      <c r="H2992" s="133"/>
      <c r="J2992" s="128"/>
    </row>
    <row r="2993" spans="1:10" ht="9.9499999999999993" customHeight="1" x14ac:dyDescent="0.2">
      <c r="A2993" s="142"/>
      <c r="B2993" s="132"/>
      <c r="C2993" s="144"/>
      <c r="D2993" s="145"/>
      <c r="E2993" s="133"/>
      <c r="F2993" s="133"/>
      <c r="H2993" s="133"/>
      <c r="J2993" s="128"/>
    </row>
    <row r="2994" spans="1:10" ht="9.9499999999999993" customHeight="1" x14ac:dyDescent="0.2">
      <c r="A2994" s="142"/>
      <c r="B2994" s="132"/>
      <c r="C2994" s="144"/>
      <c r="D2994" s="145"/>
      <c r="E2994" s="133"/>
      <c r="F2994" s="133"/>
      <c r="H2994" s="133"/>
      <c r="J2994" s="128"/>
    </row>
    <row r="2995" spans="1:10" ht="9.9499999999999993" customHeight="1" x14ac:dyDescent="0.2">
      <c r="A2995" s="142"/>
      <c r="B2995" s="132"/>
      <c r="C2995" s="144"/>
      <c r="D2995" s="145"/>
      <c r="E2995" s="133"/>
      <c r="F2995" s="133"/>
      <c r="H2995" s="133"/>
      <c r="J2995" s="128"/>
    </row>
    <row r="2996" spans="1:10" ht="9.9499999999999993" customHeight="1" x14ac:dyDescent="0.2">
      <c r="A2996" s="142"/>
      <c r="B2996" s="132"/>
      <c r="C2996" s="144"/>
      <c r="D2996" s="145"/>
      <c r="E2996" s="133"/>
      <c r="F2996" s="133"/>
      <c r="H2996" s="133"/>
      <c r="J2996" s="128"/>
    </row>
    <row r="2997" spans="1:10" ht="9.9499999999999993" customHeight="1" x14ac:dyDescent="0.2">
      <c r="A2997" s="142"/>
      <c r="B2997" s="132"/>
      <c r="C2997" s="144"/>
      <c r="D2997" s="145"/>
      <c r="E2997" s="133"/>
      <c r="F2997" s="133"/>
      <c r="H2997" s="133"/>
      <c r="J2997" s="128"/>
    </row>
    <row r="2998" spans="1:10" ht="9.9499999999999993" customHeight="1" x14ac:dyDescent="0.2">
      <c r="A2998" s="142"/>
      <c r="B2998" s="132"/>
      <c r="C2998" s="144"/>
      <c r="D2998" s="145"/>
      <c r="E2998" s="133"/>
      <c r="F2998" s="133"/>
      <c r="H2998" s="133"/>
      <c r="J2998" s="128"/>
    </row>
    <row r="2999" spans="1:10" ht="9.9499999999999993" customHeight="1" x14ac:dyDescent="0.2">
      <c r="A2999" s="142"/>
      <c r="B2999" s="132"/>
      <c r="C2999" s="144"/>
      <c r="D2999" s="145"/>
      <c r="E2999" s="133"/>
      <c r="F2999" s="133"/>
      <c r="H2999" s="133"/>
      <c r="J2999" s="128"/>
    </row>
    <row r="3000" spans="1:10" ht="9.9499999999999993" customHeight="1" x14ac:dyDescent="0.2">
      <c r="A3000" s="142"/>
      <c r="B3000" s="132"/>
      <c r="C3000" s="144"/>
      <c r="D3000" s="145"/>
      <c r="E3000" s="133"/>
      <c r="F3000" s="133"/>
      <c r="H3000" s="133"/>
      <c r="J3000" s="128"/>
    </row>
    <row r="3001" spans="1:10" ht="9.9499999999999993" customHeight="1" x14ac:dyDescent="0.2">
      <c r="A3001" s="142"/>
      <c r="B3001" s="132"/>
      <c r="C3001" s="144"/>
      <c r="D3001" s="145"/>
      <c r="E3001" s="133"/>
      <c r="F3001" s="133"/>
      <c r="H3001" s="133"/>
      <c r="J3001" s="128"/>
    </row>
    <row r="3002" spans="1:10" ht="9.9499999999999993" customHeight="1" x14ac:dyDescent="0.2">
      <c r="A3002" s="142"/>
      <c r="B3002" s="132"/>
      <c r="C3002" s="144"/>
      <c r="D3002" s="145"/>
      <c r="E3002" s="133"/>
      <c r="F3002" s="133"/>
      <c r="H3002" s="133"/>
      <c r="J3002" s="128"/>
    </row>
    <row r="3003" spans="1:10" ht="9.9499999999999993" customHeight="1" x14ac:dyDescent="0.2">
      <c r="A3003" s="142"/>
      <c r="B3003" s="132"/>
      <c r="C3003" s="144"/>
      <c r="D3003" s="145"/>
      <c r="E3003" s="133"/>
      <c r="F3003" s="133"/>
      <c r="H3003" s="133"/>
      <c r="J3003" s="128"/>
    </row>
    <row r="3004" spans="1:10" ht="9.9499999999999993" customHeight="1" x14ac:dyDescent="0.2">
      <c r="A3004" s="142"/>
      <c r="B3004" s="132"/>
      <c r="C3004" s="144"/>
      <c r="D3004" s="145"/>
      <c r="E3004" s="133"/>
      <c r="F3004" s="133"/>
      <c r="H3004" s="133"/>
      <c r="J3004" s="128"/>
    </row>
    <row r="3005" spans="1:10" ht="9.9499999999999993" customHeight="1" x14ac:dyDescent="0.2">
      <c r="A3005" s="142"/>
      <c r="B3005" s="132"/>
      <c r="C3005" s="144"/>
      <c r="D3005" s="145"/>
      <c r="E3005" s="133"/>
      <c r="F3005" s="133"/>
      <c r="H3005" s="133"/>
      <c r="J3005" s="128"/>
    </row>
    <row r="3006" spans="1:10" ht="9.9499999999999993" customHeight="1" x14ac:dyDescent="0.2">
      <c r="A3006" s="142"/>
      <c r="B3006" s="132"/>
      <c r="C3006" s="144"/>
      <c r="D3006" s="145"/>
      <c r="E3006" s="133"/>
      <c r="F3006" s="133"/>
      <c r="H3006" s="133"/>
      <c r="J3006" s="128"/>
    </row>
    <row r="3007" spans="1:10" ht="9.9499999999999993" customHeight="1" x14ac:dyDescent="0.2">
      <c r="A3007" s="142"/>
      <c r="B3007" s="132"/>
      <c r="C3007" s="144"/>
      <c r="D3007" s="145"/>
      <c r="E3007" s="133"/>
      <c r="F3007" s="133"/>
      <c r="H3007" s="133"/>
      <c r="J3007" s="128"/>
    </row>
    <row r="3008" spans="1:10" ht="9.9499999999999993" customHeight="1" x14ac:dyDescent="0.2">
      <c r="A3008" s="142"/>
      <c r="B3008" s="132"/>
      <c r="C3008" s="144"/>
      <c r="D3008" s="145"/>
      <c r="E3008" s="133"/>
      <c r="F3008" s="133"/>
      <c r="H3008" s="133"/>
      <c r="J3008" s="128"/>
    </row>
    <row r="3009" spans="1:10" ht="9.9499999999999993" customHeight="1" x14ac:dyDescent="0.2">
      <c r="A3009" s="142"/>
      <c r="B3009" s="132"/>
      <c r="C3009" s="144"/>
      <c r="D3009" s="145"/>
      <c r="E3009" s="133"/>
      <c r="F3009" s="133"/>
      <c r="H3009" s="133"/>
      <c r="J3009" s="128"/>
    </row>
    <row r="3010" spans="1:10" ht="9.9499999999999993" customHeight="1" x14ac:dyDescent="0.2">
      <c r="A3010" s="142"/>
      <c r="B3010" s="132"/>
      <c r="C3010" s="144"/>
      <c r="D3010" s="145"/>
      <c r="E3010" s="133"/>
      <c r="F3010" s="133"/>
      <c r="H3010" s="133"/>
      <c r="J3010" s="128"/>
    </row>
    <row r="3011" spans="1:10" ht="9.9499999999999993" customHeight="1" x14ac:dyDescent="0.2">
      <c r="A3011" s="142"/>
      <c r="B3011" s="132"/>
      <c r="C3011" s="144"/>
      <c r="D3011" s="145"/>
      <c r="E3011" s="133"/>
      <c r="F3011" s="133"/>
      <c r="H3011" s="133"/>
      <c r="J3011" s="128"/>
    </row>
    <row r="3012" spans="1:10" ht="9.9499999999999993" customHeight="1" x14ac:dyDescent="0.2">
      <c r="A3012" s="142"/>
      <c r="B3012" s="132"/>
      <c r="C3012" s="144"/>
      <c r="D3012" s="145"/>
      <c r="E3012" s="133"/>
      <c r="F3012" s="133"/>
      <c r="H3012" s="133"/>
      <c r="J3012" s="128"/>
    </row>
    <row r="3013" spans="1:10" ht="9.9499999999999993" customHeight="1" x14ac:dyDescent="0.2">
      <c r="A3013" s="142"/>
      <c r="B3013" s="132"/>
      <c r="C3013" s="144"/>
      <c r="D3013" s="145"/>
      <c r="E3013" s="133"/>
      <c r="F3013" s="133"/>
      <c r="H3013" s="133"/>
      <c r="J3013" s="128"/>
    </row>
    <row r="3014" spans="1:10" ht="9.9499999999999993" customHeight="1" x14ac:dyDescent="0.2">
      <c r="A3014" s="142"/>
      <c r="B3014" s="132"/>
      <c r="C3014" s="144"/>
      <c r="D3014" s="145"/>
      <c r="E3014" s="133"/>
      <c r="F3014" s="133"/>
      <c r="H3014" s="133"/>
      <c r="J3014" s="128"/>
    </row>
    <row r="3015" spans="1:10" ht="9.9499999999999993" customHeight="1" x14ac:dyDescent="0.2">
      <c r="A3015" s="142"/>
      <c r="B3015" s="132"/>
      <c r="C3015" s="144"/>
      <c r="D3015" s="145"/>
      <c r="E3015" s="133"/>
      <c r="F3015" s="133"/>
      <c r="H3015" s="133"/>
      <c r="J3015" s="128"/>
    </row>
    <row r="3016" spans="1:10" ht="9.9499999999999993" customHeight="1" x14ac:dyDescent="0.2">
      <c r="A3016" s="142"/>
      <c r="B3016" s="132"/>
      <c r="C3016" s="144"/>
      <c r="D3016" s="145"/>
      <c r="E3016" s="133"/>
      <c r="F3016" s="133"/>
      <c r="H3016" s="133"/>
      <c r="J3016" s="128"/>
    </row>
    <row r="3017" spans="1:10" ht="9.9499999999999993" customHeight="1" x14ac:dyDescent="0.2">
      <c r="A3017" s="142"/>
      <c r="B3017" s="132"/>
      <c r="C3017" s="144"/>
      <c r="D3017" s="145"/>
      <c r="E3017" s="133"/>
      <c r="F3017" s="133"/>
      <c r="H3017" s="133"/>
      <c r="J3017" s="128"/>
    </row>
    <row r="3018" spans="1:10" ht="9.9499999999999993" customHeight="1" x14ac:dyDescent="0.2">
      <c r="A3018" s="142"/>
      <c r="B3018" s="132"/>
      <c r="C3018" s="144"/>
      <c r="D3018" s="145"/>
      <c r="E3018" s="133"/>
      <c r="F3018" s="133"/>
      <c r="H3018" s="133"/>
      <c r="J3018" s="128"/>
    </row>
    <row r="3019" spans="1:10" ht="9.9499999999999993" customHeight="1" x14ac:dyDescent="0.2">
      <c r="A3019" s="142"/>
      <c r="B3019" s="132"/>
      <c r="C3019" s="144"/>
      <c r="D3019" s="145"/>
      <c r="E3019" s="133"/>
      <c r="F3019" s="133"/>
      <c r="H3019" s="133"/>
      <c r="J3019" s="128"/>
    </row>
    <row r="3020" spans="1:10" ht="9.9499999999999993" customHeight="1" x14ac:dyDescent="0.2">
      <c r="A3020" s="142"/>
      <c r="B3020" s="132"/>
      <c r="C3020" s="144"/>
      <c r="D3020" s="145"/>
      <c r="E3020" s="133"/>
      <c r="F3020" s="133"/>
      <c r="H3020" s="133"/>
      <c r="J3020" s="128"/>
    </row>
    <row r="3021" spans="1:10" ht="9.9499999999999993" customHeight="1" x14ac:dyDescent="0.2">
      <c r="A3021" s="142"/>
      <c r="B3021" s="132"/>
      <c r="C3021" s="144"/>
      <c r="D3021" s="145"/>
      <c r="E3021" s="133"/>
      <c r="F3021" s="133"/>
      <c r="H3021" s="133"/>
      <c r="J3021" s="128"/>
    </row>
    <row r="3022" spans="1:10" ht="9.9499999999999993" customHeight="1" x14ac:dyDescent="0.2">
      <c r="A3022" s="142"/>
      <c r="B3022" s="132"/>
      <c r="C3022" s="144"/>
      <c r="D3022" s="145"/>
      <c r="E3022" s="133"/>
      <c r="F3022" s="133"/>
      <c r="H3022" s="133"/>
      <c r="J3022" s="128"/>
    </row>
    <row r="3023" spans="1:10" ht="9.9499999999999993" customHeight="1" x14ac:dyDescent="0.2">
      <c r="A3023" s="142"/>
      <c r="B3023" s="132"/>
      <c r="C3023" s="144"/>
      <c r="D3023" s="145"/>
      <c r="E3023" s="133"/>
      <c r="F3023" s="133"/>
      <c r="H3023" s="133"/>
      <c r="J3023" s="128"/>
    </row>
    <row r="3024" spans="1:10" ht="9.9499999999999993" customHeight="1" x14ac:dyDescent="0.2">
      <c r="A3024" s="142"/>
      <c r="B3024" s="132"/>
      <c r="C3024" s="144"/>
      <c r="D3024" s="145"/>
      <c r="E3024" s="133"/>
      <c r="F3024" s="133"/>
      <c r="H3024" s="133"/>
      <c r="J3024" s="128"/>
    </row>
    <row r="3025" spans="1:10" ht="9.9499999999999993" customHeight="1" x14ac:dyDescent="0.2">
      <c r="A3025" s="142"/>
      <c r="B3025" s="132"/>
      <c r="C3025" s="144"/>
      <c r="D3025" s="145"/>
      <c r="E3025" s="133"/>
      <c r="F3025" s="133"/>
      <c r="H3025" s="133"/>
      <c r="J3025" s="128"/>
    </row>
    <row r="3026" spans="1:10" ht="9.9499999999999993" customHeight="1" x14ac:dyDescent="0.2">
      <c r="A3026" s="142"/>
      <c r="B3026" s="132"/>
      <c r="C3026" s="144"/>
      <c r="D3026" s="145"/>
      <c r="E3026" s="133"/>
      <c r="F3026" s="133"/>
      <c r="H3026" s="133"/>
      <c r="J3026" s="128"/>
    </row>
    <row r="3027" spans="1:10" ht="9.9499999999999993" customHeight="1" x14ac:dyDescent="0.2">
      <c r="A3027" s="142"/>
      <c r="B3027" s="132"/>
      <c r="C3027" s="144"/>
      <c r="D3027" s="145"/>
      <c r="E3027" s="133"/>
      <c r="F3027" s="133"/>
      <c r="H3027" s="133"/>
      <c r="J3027" s="128"/>
    </row>
    <row r="3028" spans="1:10" ht="9.9499999999999993" customHeight="1" x14ac:dyDescent="0.2">
      <c r="A3028" s="142"/>
      <c r="B3028" s="132"/>
      <c r="C3028" s="144"/>
      <c r="D3028" s="145"/>
      <c r="E3028" s="133"/>
      <c r="F3028" s="133"/>
      <c r="H3028" s="133"/>
      <c r="J3028" s="128"/>
    </row>
    <row r="3029" spans="1:10" ht="9.9499999999999993" customHeight="1" x14ac:dyDescent="0.2">
      <c r="A3029" s="142"/>
      <c r="B3029" s="132"/>
      <c r="C3029" s="144"/>
      <c r="D3029" s="145"/>
      <c r="E3029" s="133"/>
      <c r="F3029" s="133"/>
      <c r="H3029" s="133"/>
      <c r="J3029" s="128"/>
    </row>
    <row r="3030" spans="1:10" ht="9.9499999999999993" customHeight="1" x14ac:dyDescent="0.2">
      <c r="A3030" s="142"/>
      <c r="B3030" s="132"/>
      <c r="C3030" s="144"/>
      <c r="D3030" s="145"/>
      <c r="E3030" s="133"/>
      <c r="F3030" s="133"/>
      <c r="H3030" s="133"/>
      <c r="J3030" s="128"/>
    </row>
    <row r="3031" spans="1:10" ht="9.9499999999999993" customHeight="1" x14ac:dyDescent="0.2">
      <c r="A3031" s="142"/>
      <c r="B3031" s="132"/>
      <c r="C3031" s="144"/>
      <c r="D3031" s="145"/>
      <c r="E3031" s="133"/>
      <c r="F3031" s="133"/>
      <c r="H3031" s="133"/>
      <c r="J3031" s="128"/>
    </row>
    <row r="3032" spans="1:10" ht="9.9499999999999993" customHeight="1" x14ac:dyDescent="0.2">
      <c r="A3032" s="142"/>
      <c r="B3032" s="132"/>
      <c r="C3032" s="144"/>
      <c r="D3032" s="145"/>
      <c r="E3032" s="133"/>
      <c r="F3032" s="133"/>
      <c r="H3032" s="133"/>
      <c r="J3032" s="128"/>
    </row>
    <row r="3033" spans="1:10" ht="9.9499999999999993" customHeight="1" x14ac:dyDescent="0.2">
      <c r="A3033" s="142"/>
      <c r="B3033" s="132"/>
      <c r="C3033" s="144"/>
      <c r="D3033" s="145"/>
      <c r="E3033" s="133"/>
      <c r="F3033" s="133"/>
      <c r="H3033" s="133"/>
      <c r="J3033" s="128"/>
    </row>
    <row r="3034" spans="1:10" ht="9.9499999999999993" customHeight="1" x14ac:dyDescent="0.2">
      <c r="A3034" s="142"/>
      <c r="B3034" s="132"/>
      <c r="C3034" s="144"/>
      <c r="D3034" s="145"/>
      <c r="E3034" s="133"/>
      <c r="F3034" s="133"/>
      <c r="H3034" s="133"/>
      <c r="J3034" s="128"/>
    </row>
    <row r="3035" spans="1:10" ht="9.9499999999999993" customHeight="1" x14ac:dyDescent="0.2">
      <c r="A3035" s="142"/>
      <c r="B3035" s="132"/>
      <c r="C3035" s="144"/>
      <c r="D3035" s="145"/>
      <c r="E3035" s="133"/>
      <c r="F3035" s="133"/>
      <c r="H3035" s="133"/>
      <c r="J3035" s="128"/>
    </row>
    <row r="3036" spans="1:10" ht="9.9499999999999993" customHeight="1" x14ac:dyDescent="0.2">
      <c r="A3036" s="142"/>
      <c r="B3036" s="132"/>
      <c r="C3036" s="144"/>
      <c r="D3036" s="145"/>
      <c r="E3036" s="133"/>
      <c r="F3036" s="133"/>
      <c r="H3036" s="133"/>
      <c r="J3036" s="128"/>
    </row>
    <row r="3037" spans="1:10" ht="9.9499999999999993" customHeight="1" x14ac:dyDescent="0.2">
      <c r="A3037" s="142"/>
      <c r="B3037" s="132"/>
      <c r="C3037" s="144"/>
      <c r="D3037" s="145"/>
      <c r="E3037" s="133"/>
      <c r="F3037" s="133"/>
      <c r="H3037" s="133"/>
      <c r="J3037" s="128"/>
    </row>
    <row r="3038" spans="1:10" ht="9.9499999999999993" customHeight="1" x14ac:dyDescent="0.2">
      <c r="A3038" s="142"/>
      <c r="B3038" s="132"/>
      <c r="C3038" s="144"/>
      <c r="D3038" s="145"/>
      <c r="E3038" s="133"/>
      <c r="F3038" s="133"/>
      <c r="H3038" s="133"/>
      <c r="J3038" s="128"/>
    </row>
    <row r="3039" spans="1:10" ht="9.9499999999999993" customHeight="1" x14ac:dyDescent="0.2">
      <c r="A3039" s="142"/>
      <c r="B3039" s="132"/>
      <c r="C3039" s="144"/>
      <c r="D3039" s="145"/>
      <c r="E3039" s="133"/>
      <c r="F3039" s="133"/>
      <c r="H3039" s="133"/>
      <c r="J3039" s="128"/>
    </row>
    <row r="3040" spans="1:10" ht="9.9499999999999993" customHeight="1" x14ac:dyDescent="0.2">
      <c r="A3040" s="142"/>
      <c r="B3040" s="132"/>
      <c r="C3040" s="144"/>
      <c r="D3040" s="145"/>
      <c r="E3040" s="133"/>
      <c r="F3040" s="133"/>
      <c r="H3040" s="133"/>
      <c r="J3040" s="128"/>
    </row>
    <row r="3041" spans="1:10" ht="9.9499999999999993" customHeight="1" x14ac:dyDescent="0.2">
      <c r="A3041" s="142"/>
      <c r="B3041" s="132"/>
      <c r="C3041" s="144"/>
      <c r="D3041" s="145"/>
      <c r="E3041" s="133"/>
      <c r="F3041" s="133"/>
      <c r="H3041" s="133"/>
      <c r="J3041" s="128"/>
    </row>
    <row r="3042" spans="1:10" ht="9.9499999999999993" customHeight="1" x14ac:dyDescent="0.2">
      <c r="A3042" s="142"/>
      <c r="B3042" s="132"/>
      <c r="C3042" s="144"/>
      <c r="D3042" s="145"/>
      <c r="E3042" s="133"/>
      <c r="F3042" s="133"/>
      <c r="H3042" s="133"/>
      <c r="J3042" s="128"/>
    </row>
    <row r="3043" spans="1:10" ht="9.9499999999999993" customHeight="1" x14ac:dyDescent="0.2">
      <c r="A3043" s="142"/>
      <c r="B3043" s="132"/>
      <c r="C3043" s="144"/>
      <c r="D3043" s="145"/>
      <c r="E3043" s="133"/>
      <c r="F3043" s="133"/>
      <c r="H3043" s="133"/>
      <c r="J3043" s="128"/>
    </row>
    <row r="3044" spans="1:10" ht="9.9499999999999993" customHeight="1" x14ac:dyDescent="0.2">
      <c r="A3044" s="142"/>
      <c r="B3044" s="132"/>
      <c r="C3044" s="144"/>
      <c r="D3044" s="145"/>
      <c r="E3044" s="133"/>
      <c r="F3044" s="133"/>
      <c r="H3044" s="133"/>
      <c r="J3044" s="128"/>
    </row>
    <row r="3045" spans="1:10" ht="9.9499999999999993" customHeight="1" x14ac:dyDescent="0.2">
      <c r="A3045" s="142"/>
      <c r="B3045" s="132"/>
      <c r="C3045" s="144"/>
      <c r="D3045" s="145"/>
      <c r="E3045" s="133"/>
      <c r="F3045" s="133"/>
      <c r="H3045" s="133"/>
      <c r="J3045" s="128"/>
    </row>
    <row r="3046" spans="1:10" ht="9.9499999999999993" customHeight="1" x14ac:dyDescent="0.2">
      <c r="A3046" s="142"/>
      <c r="B3046" s="132"/>
      <c r="C3046" s="144"/>
      <c r="D3046" s="145"/>
      <c r="E3046" s="133"/>
      <c r="F3046" s="133"/>
      <c r="H3046" s="133"/>
      <c r="J3046" s="128"/>
    </row>
    <row r="3047" spans="1:10" ht="9.9499999999999993" customHeight="1" x14ac:dyDescent="0.2">
      <c r="A3047" s="142"/>
      <c r="B3047" s="132"/>
      <c r="C3047" s="144"/>
      <c r="D3047" s="145"/>
      <c r="E3047" s="133"/>
      <c r="F3047" s="133"/>
      <c r="H3047" s="133"/>
      <c r="J3047" s="128"/>
    </row>
    <row r="3048" spans="1:10" ht="9.9499999999999993" customHeight="1" x14ac:dyDescent="0.2">
      <c r="A3048" s="142"/>
      <c r="B3048" s="132"/>
      <c r="C3048" s="144"/>
      <c r="D3048" s="145"/>
      <c r="E3048" s="133"/>
      <c r="F3048" s="133"/>
      <c r="H3048" s="133"/>
      <c r="J3048" s="128"/>
    </row>
    <row r="3049" spans="1:10" ht="9.9499999999999993" customHeight="1" x14ac:dyDescent="0.2">
      <c r="A3049" s="142"/>
      <c r="B3049" s="132"/>
      <c r="C3049" s="144"/>
      <c r="D3049" s="145"/>
      <c r="E3049" s="133"/>
      <c r="F3049" s="133"/>
      <c r="H3049" s="133"/>
      <c r="J3049" s="128"/>
    </row>
    <row r="3050" spans="1:10" ht="9.9499999999999993" customHeight="1" x14ac:dyDescent="0.2">
      <c r="A3050" s="142"/>
      <c r="B3050" s="132"/>
      <c r="C3050" s="144"/>
      <c r="D3050" s="145"/>
      <c r="E3050" s="133"/>
      <c r="F3050" s="133"/>
      <c r="H3050" s="133"/>
      <c r="J3050" s="128"/>
    </row>
    <row r="3051" spans="1:10" ht="9.9499999999999993" customHeight="1" x14ac:dyDescent="0.2">
      <c r="A3051" s="142"/>
      <c r="B3051" s="132"/>
      <c r="C3051" s="144"/>
      <c r="D3051" s="145"/>
      <c r="E3051" s="133"/>
      <c r="F3051" s="133"/>
      <c r="H3051" s="133"/>
      <c r="J3051" s="128"/>
    </row>
    <row r="3052" spans="1:10" ht="9.9499999999999993" customHeight="1" x14ac:dyDescent="0.2">
      <c r="A3052" s="142"/>
      <c r="B3052" s="132"/>
      <c r="C3052" s="144"/>
      <c r="D3052" s="145"/>
      <c r="E3052" s="133"/>
      <c r="F3052" s="133"/>
      <c r="H3052" s="133"/>
      <c r="J3052" s="128"/>
    </row>
    <row r="3053" spans="1:10" ht="9.9499999999999993" customHeight="1" x14ac:dyDescent="0.2">
      <c r="A3053" s="142"/>
      <c r="B3053" s="132"/>
      <c r="C3053" s="144"/>
      <c r="D3053" s="145"/>
      <c r="E3053" s="133"/>
      <c r="F3053" s="133"/>
      <c r="H3053" s="133"/>
      <c r="J3053" s="128"/>
    </row>
    <row r="3054" spans="1:10" ht="9.9499999999999993" customHeight="1" x14ac:dyDescent="0.2">
      <c r="A3054" s="142"/>
      <c r="B3054" s="132"/>
      <c r="C3054" s="144"/>
      <c r="D3054" s="145"/>
      <c r="E3054" s="133"/>
      <c r="F3054" s="133"/>
      <c r="H3054" s="133"/>
      <c r="J3054" s="128"/>
    </row>
    <row r="3055" spans="1:10" ht="9.9499999999999993" customHeight="1" x14ac:dyDescent="0.2">
      <c r="A3055" s="142"/>
      <c r="B3055" s="132"/>
      <c r="C3055" s="144"/>
      <c r="D3055" s="145"/>
      <c r="E3055" s="133"/>
      <c r="F3055" s="133"/>
      <c r="H3055" s="133"/>
      <c r="J3055" s="128"/>
    </row>
    <row r="3056" spans="1:10" ht="9.9499999999999993" customHeight="1" x14ac:dyDescent="0.2">
      <c r="A3056" s="142"/>
      <c r="B3056" s="132"/>
      <c r="C3056" s="144"/>
      <c r="D3056" s="145"/>
      <c r="E3056" s="133"/>
      <c r="F3056" s="133"/>
      <c r="H3056" s="133"/>
      <c r="J3056" s="128"/>
    </row>
    <row r="3057" spans="1:10" ht="9.9499999999999993" customHeight="1" x14ac:dyDescent="0.2">
      <c r="A3057" s="142"/>
      <c r="B3057" s="132"/>
      <c r="C3057" s="144"/>
      <c r="D3057" s="145"/>
      <c r="E3057" s="133"/>
      <c r="F3057" s="133"/>
      <c r="H3057" s="133"/>
      <c r="J3057" s="128"/>
    </row>
    <row r="3058" spans="1:10" ht="9.9499999999999993" customHeight="1" x14ac:dyDescent="0.2">
      <c r="A3058" s="142"/>
      <c r="B3058" s="132"/>
      <c r="C3058" s="144"/>
      <c r="D3058" s="145"/>
      <c r="E3058" s="133"/>
      <c r="F3058" s="133"/>
      <c r="H3058" s="133"/>
      <c r="J3058" s="128"/>
    </row>
    <row r="3059" spans="1:10" ht="9.9499999999999993" customHeight="1" x14ac:dyDescent="0.2">
      <c r="A3059" s="142"/>
      <c r="B3059" s="132"/>
      <c r="C3059" s="144"/>
      <c r="D3059" s="145"/>
      <c r="E3059" s="133"/>
      <c r="F3059" s="133"/>
      <c r="H3059" s="133"/>
      <c r="J3059" s="128"/>
    </row>
    <row r="3060" spans="1:10" ht="9.9499999999999993" customHeight="1" x14ac:dyDescent="0.2">
      <c r="A3060" s="142"/>
      <c r="B3060" s="132"/>
      <c r="C3060" s="144"/>
      <c r="D3060" s="145"/>
      <c r="E3060" s="133"/>
      <c r="F3060" s="133"/>
      <c r="H3060" s="133"/>
      <c r="J3060" s="128"/>
    </row>
    <row r="3061" spans="1:10" ht="9.9499999999999993" customHeight="1" x14ac:dyDescent="0.2">
      <c r="A3061" s="142"/>
      <c r="B3061" s="132"/>
      <c r="C3061" s="144"/>
      <c r="D3061" s="145"/>
      <c r="E3061" s="133"/>
      <c r="F3061" s="133"/>
      <c r="H3061" s="133"/>
      <c r="J3061" s="128"/>
    </row>
    <row r="3062" spans="1:10" ht="9.9499999999999993" customHeight="1" x14ac:dyDescent="0.2">
      <c r="A3062" s="142"/>
      <c r="B3062" s="132"/>
      <c r="C3062" s="144"/>
      <c r="D3062" s="145"/>
      <c r="E3062" s="133"/>
      <c r="F3062" s="133"/>
      <c r="H3062" s="133"/>
      <c r="J3062" s="128"/>
    </row>
    <row r="3063" spans="1:10" ht="9.9499999999999993" customHeight="1" x14ac:dyDescent="0.2">
      <c r="A3063" s="142"/>
      <c r="B3063" s="132"/>
      <c r="C3063" s="144"/>
      <c r="D3063" s="145"/>
      <c r="E3063" s="133"/>
      <c r="F3063" s="133"/>
      <c r="H3063" s="133"/>
      <c r="J3063" s="128"/>
    </row>
    <row r="3064" spans="1:10" ht="9.9499999999999993" customHeight="1" x14ac:dyDescent="0.2">
      <c r="A3064" s="142"/>
      <c r="B3064" s="132"/>
      <c r="C3064" s="144"/>
      <c r="D3064" s="145"/>
      <c r="E3064" s="133"/>
      <c r="F3064" s="133"/>
      <c r="H3064" s="133"/>
      <c r="J3064" s="128"/>
    </row>
    <row r="3065" spans="1:10" ht="9.9499999999999993" customHeight="1" x14ac:dyDescent="0.2">
      <c r="A3065" s="142"/>
      <c r="B3065" s="132"/>
      <c r="C3065" s="144"/>
      <c r="D3065" s="145"/>
      <c r="E3065" s="133"/>
      <c r="F3065" s="133"/>
      <c r="H3065" s="133"/>
      <c r="J3065" s="128"/>
    </row>
    <row r="3066" spans="1:10" ht="9.9499999999999993" customHeight="1" x14ac:dyDescent="0.2">
      <c r="A3066" s="142"/>
      <c r="B3066" s="132"/>
      <c r="C3066" s="144"/>
      <c r="D3066" s="145"/>
      <c r="E3066" s="133"/>
      <c r="F3066" s="133"/>
      <c r="H3066" s="133"/>
      <c r="J3066" s="128"/>
    </row>
    <row r="3067" spans="1:10" ht="9.9499999999999993" customHeight="1" x14ac:dyDescent="0.2">
      <c r="A3067" s="142"/>
      <c r="B3067" s="132"/>
      <c r="C3067" s="144"/>
      <c r="D3067" s="145"/>
      <c r="E3067" s="133"/>
      <c r="F3067" s="133"/>
      <c r="H3067" s="133"/>
      <c r="J3067" s="128"/>
    </row>
    <row r="3068" spans="1:10" ht="9.9499999999999993" customHeight="1" x14ac:dyDescent="0.2">
      <c r="A3068" s="142"/>
      <c r="B3068" s="132"/>
      <c r="C3068" s="144"/>
      <c r="D3068" s="145"/>
      <c r="E3068" s="133"/>
      <c r="F3068" s="133"/>
      <c r="H3068" s="133"/>
      <c r="J3068" s="128"/>
    </row>
    <row r="3069" spans="1:10" ht="9.9499999999999993" customHeight="1" x14ac:dyDescent="0.2">
      <c r="A3069" s="142"/>
      <c r="B3069" s="132"/>
      <c r="C3069" s="144"/>
      <c r="D3069" s="145"/>
      <c r="E3069" s="133"/>
      <c r="F3069" s="133"/>
      <c r="H3069" s="133"/>
      <c r="J3069" s="128"/>
    </row>
    <row r="3070" spans="1:10" ht="9.9499999999999993" customHeight="1" x14ac:dyDescent="0.2">
      <c r="A3070" s="142"/>
      <c r="B3070" s="132"/>
      <c r="C3070" s="144"/>
      <c r="D3070" s="145"/>
      <c r="E3070" s="133"/>
      <c r="F3070" s="133"/>
      <c r="H3070" s="133"/>
      <c r="J3070" s="128"/>
    </row>
    <row r="3071" spans="1:10" ht="9.9499999999999993" customHeight="1" x14ac:dyDescent="0.2">
      <c r="A3071" s="142"/>
      <c r="B3071" s="132"/>
      <c r="C3071" s="144"/>
      <c r="D3071" s="145"/>
      <c r="E3071" s="133"/>
      <c r="F3071" s="133"/>
      <c r="H3071" s="133"/>
      <c r="J3071" s="128"/>
    </row>
    <row r="3072" spans="1:10" ht="9.9499999999999993" customHeight="1" x14ac:dyDescent="0.2">
      <c r="A3072" s="142"/>
      <c r="B3072" s="132"/>
      <c r="C3072" s="144"/>
      <c r="D3072" s="145"/>
      <c r="E3072" s="133"/>
      <c r="F3072" s="133"/>
      <c r="H3072" s="133"/>
      <c r="J3072" s="128"/>
    </row>
    <row r="3073" spans="1:10" ht="9.9499999999999993" customHeight="1" x14ac:dyDescent="0.2">
      <c r="A3073" s="142"/>
      <c r="B3073" s="132"/>
      <c r="C3073" s="144"/>
      <c r="D3073" s="145"/>
      <c r="E3073" s="133"/>
      <c r="F3073" s="133"/>
      <c r="H3073" s="133"/>
      <c r="J3073" s="128"/>
    </row>
    <row r="3074" spans="1:10" ht="9.9499999999999993" customHeight="1" x14ac:dyDescent="0.2">
      <c r="A3074" s="142"/>
      <c r="B3074" s="132"/>
      <c r="C3074" s="144"/>
      <c r="D3074" s="145"/>
      <c r="E3074" s="133"/>
      <c r="F3074" s="133"/>
      <c r="H3074" s="133"/>
      <c r="J3074" s="128"/>
    </row>
    <row r="3075" spans="1:10" ht="9.9499999999999993" customHeight="1" x14ac:dyDescent="0.2">
      <c r="A3075" s="142"/>
      <c r="B3075" s="132"/>
      <c r="C3075" s="144"/>
      <c r="D3075" s="145"/>
      <c r="E3075" s="133"/>
      <c r="F3075" s="133"/>
      <c r="H3075" s="133"/>
      <c r="J3075" s="128"/>
    </row>
    <row r="3076" spans="1:10" ht="9.9499999999999993" customHeight="1" x14ac:dyDescent="0.2">
      <c r="A3076" s="142"/>
      <c r="B3076" s="132"/>
      <c r="C3076" s="144"/>
      <c r="D3076" s="145"/>
      <c r="E3076" s="133"/>
      <c r="F3076" s="133"/>
      <c r="H3076" s="133"/>
      <c r="J3076" s="128"/>
    </row>
    <row r="3077" spans="1:10" ht="9.9499999999999993" customHeight="1" x14ac:dyDescent="0.2">
      <c r="A3077" s="142"/>
      <c r="B3077" s="132"/>
      <c r="C3077" s="144"/>
      <c r="D3077" s="145"/>
      <c r="E3077" s="133"/>
      <c r="F3077" s="133"/>
      <c r="H3077" s="133"/>
      <c r="J3077" s="128"/>
    </row>
    <row r="3078" spans="1:10" ht="9.9499999999999993" customHeight="1" x14ac:dyDescent="0.2">
      <c r="A3078" s="142"/>
      <c r="B3078" s="132"/>
      <c r="C3078" s="144"/>
      <c r="D3078" s="145"/>
      <c r="E3078" s="133"/>
      <c r="F3078" s="133"/>
      <c r="H3078" s="133"/>
      <c r="J3078" s="128"/>
    </row>
    <row r="3079" spans="1:10" ht="9.9499999999999993" customHeight="1" x14ac:dyDescent="0.2">
      <c r="A3079" s="142"/>
      <c r="B3079" s="132"/>
      <c r="C3079" s="144"/>
      <c r="D3079" s="145"/>
      <c r="E3079" s="133"/>
      <c r="F3079" s="133"/>
      <c r="H3079" s="133"/>
      <c r="J3079" s="128"/>
    </row>
    <row r="3080" spans="1:10" ht="9.9499999999999993" customHeight="1" x14ac:dyDescent="0.2">
      <c r="A3080" s="142"/>
      <c r="B3080" s="132"/>
      <c r="C3080" s="144"/>
      <c r="D3080" s="145"/>
      <c r="E3080" s="133"/>
      <c r="F3080" s="133"/>
      <c r="H3080" s="133"/>
      <c r="J3080" s="128"/>
    </row>
    <row r="3081" spans="1:10" ht="9.9499999999999993" customHeight="1" x14ac:dyDescent="0.2">
      <c r="A3081" s="142"/>
      <c r="B3081" s="132"/>
      <c r="C3081" s="144"/>
      <c r="D3081" s="145"/>
      <c r="E3081" s="133"/>
      <c r="F3081" s="133"/>
      <c r="H3081" s="133"/>
      <c r="J3081" s="128"/>
    </row>
    <row r="3082" spans="1:10" ht="9.9499999999999993" customHeight="1" x14ac:dyDescent="0.2">
      <c r="A3082" s="142"/>
      <c r="B3082" s="132"/>
      <c r="C3082" s="144"/>
      <c r="D3082" s="145"/>
      <c r="E3082" s="133"/>
      <c r="F3082" s="133"/>
      <c r="H3082" s="133"/>
      <c r="J3082" s="128"/>
    </row>
    <row r="3083" spans="1:10" ht="9.9499999999999993" customHeight="1" x14ac:dyDescent="0.2">
      <c r="A3083" s="142"/>
      <c r="B3083" s="132"/>
      <c r="C3083" s="144"/>
      <c r="D3083" s="145"/>
      <c r="E3083" s="133"/>
      <c r="F3083" s="133"/>
      <c r="H3083" s="133"/>
      <c r="J3083" s="128"/>
    </row>
    <row r="3084" spans="1:10" ht="9.9499999999999993" customHeight="1" x14ac:dyDescent="0.2">
      <c r="A3084" s="142"/>
      <c r="B3084" s="132"/>
      <c r="C3084" s="144"/>
      <c r="D3084" s="145"/>
      <c r="E3084" s="133"/>
      <c r="F3084" s="133"/>
      <c r="H3084" s="133"/>
      <c r="J3084" s="128"/>
    </row>
    <row r="3085" spans="1:10" ht="9.9499999999999993" customHeight="1" x14ac:dyDescent="0.2">
      <c r="A3085" s="142"/>
      <c r="B3085" s="132"/>
      <c r="C3085" s="144"/>
      <c r="D3085" s="145"/>
      <c r="E3085" s="133"/>
      <c r="F3085" s="133"/>
      <c r="H3085" s="133"/>
      <c r="J3085" s="128"/>
    </row>
    <row r="3086" spans="1:10" ht="9.9499999999999993" customHeight="1" x14ac:dyDescent="0.2">
      <c r="A3086" s="142"/>
      <c r="B3086" s="132"/>
      <c r="C3086" s="144"/>
      <c r="D3086" s="145"/>
      <c r="E3086" s="133"/>
      <c r="F3086" s="133"/>
      <c r="H3086" s="133"/>
      <c r="J3086" s="128"/>
    </row>
    <row r="3087" spans="1:10" ht="9.9499999999999993" customHeight="1" x14ac:dyDescent="0.2">
      <c r="A3087" s="142"/>
      <c r="B3087" s="132"/>
      <c r="C3087" s="144"/>
      <c r="D3087" s="145"/>
      <c r="E3087" s="133"/>
      <c r="F3087" s="133"/>
      <c r="H3087" s="133"/>
      <c r="J3087" s="128"/>
    </row>
    <row r="3088" spans="1:10" ht="9.9499999999999993" customHeight="1" x14ac:dyDescent="0.2">
      <c r="A3088" s="142"/>
      <c r="B3088" s="132"/>
      <c r="C3088" s="144"/>
      <c r="D3088" s="145"/>
      <c r="E3088" s="133"/>
      <c r="F3088" s="133"/>
      <c r="H3088" s="133"/>
      <c r="J3088" s="128"/>
    </row>
    <row r="3089" spans="1:10" ht="9.9499999999999993" customHeight="1" x14ac:dyDescent="0.2">
      <c r="A3089" s="142"/>
      <c r="B3089" s="132"/>
      <c r="C3089" s="144"/>
      <c r="D3089" s="145"/>
      <c r="E3089" s="133"/>
      <c r="F3089" s="133"/>
      <c r="H3089" s="133"/>
      <c r="J3089" s="128"/>
    </row>
    <row r="3090" spans="1:10" ht="9.9499999999999993" customHeight="1" x14ac:dyDescent="0.2">
      <c r="A3090" s="142"/>
      <c r="B3090" s="132"/>
      <c r="C3090" s="144"/>
      <c r="D3090" s="145"/>
      <c r="E3090" s="133"/>
      <c r="F3090" s="133"/>
      <c r="H3090" s="133"/>
      <c r="J3090" s="128"/>
    </row>
    <row r="3091" spans="1:10" ht="9.9499999999999993" customHeight="1" x14ac:dyDescent="0.2">
      <c r="A3091" s="142"/>
      <c r="B3091" s="132"/>
      <c r="C3091" s="144"/>
      <c r="D3091" s="145"/>
      <c r="E3091" s="133"/>
      <c r="F3091" s="133"/>
      <c r="H3091" s="133"/>
      <c r="J3091" s="128"/>
    </row>
    <row r="3092" spans="1:10" ht="9.9499999999999993" customHeight="1" x14ac:dyDescent="0.2">
      <c r="A3092" s="142"/>
      <c r="B3092" s="132"/>
      <c r="C3092" s="144"/>
      <c r="D3092" s="145"/>
      <c r="E3092" s="133"/>
      <c r="F3092" s="133"/>
      <c r="H3092" s="133"/>
      <c r="J3092" s="128"/>
    </row>
    <row r="3093" spans="1:10" ht="9.9499999999999993" customHeight="1" x14ac:dyDescent="0.2">
      <c r="A3093" s="142"/>
      <c r="B3093" s="132"/>
      <c r="C3093" s="144"/>
      <c r="D3093" s="145"/>
      <c r="E3093" s="133"/>
      <c r="F3093" s="133"/>
      <c r="H3093" s="133"/>
      <c r="J3093" s="128"/>
    </row>
    <row r="3094" spans="1:10" ht="9.9499999999999993" customHeight="1" x14ac:dyDescent="0.2">
      <c r="A3094" s="142"/>
      <c r="B3094" s="132"/>
      <c r="C3094" s="144"/>
      <c r="D3094" s="145"/>
      <c r="E3094" s="133"/>
      <c r="F3094" s="133"/>
      <c r="H3094" s="133"/>
      <c r="J3094" s="128"/>
    </row>
    <row r="3095" spans="1:10" ht="9.9499999999999993" customHeight="1" x14ac:dyDescent="0.2">
      <c r="A3095" s="142"/>
      <c r="B3095" s="132"/>
      <c r="C3095" s="144"/>
      <c r="D3095" s="145"/>
      <c r="E3095" s="133"/>
      <c r="F3095" s="133"/>
      <c r="H3095" s="133"/>
      <c r="J3095" s="128"/>
    </row>
    <row r="3096" spans="1:10" ht="9.9499999999999993" customHeight="1" x14ac:dyDescent="0.2">
      <c r="A3096" s="142"/>
      <c r="B3096" s="132"/>
      <c r="C3096" s="144"/>
      <c r="D3096" s="145"/>
      <c r="E3096" s="133"/>
      <c r="F3096" s="133"/>
      <c r="H3096" s="133"/>
      <c r="J3096" s="128"/>
    </row>
    <row r="3097" spans="1:10" ht="9.9499999999999993" customHeight="1" x14ac:dyDescent="0.2">
      <c r="A3097" s="142"/>
      <c r="B3097" s="132"/>
      <c r="C3097" s="144"/>
      <c r="D3097" s="145"/>
      <c r="E3097" s="133"/>
      <c r="F3097" s="133"/>
      <c r="H3097" s="133"/>
      <c r="J3097" s="128"/>
    </row>
    <row r="3098" spans="1:10" ht="9.9499999999999993" customHeight="1" x14ac:dyDescent="0.2">
      <c r="A3098" s="142"/>
      <c r="B3098" s="132"/>
      <c r="C3098" s="144"/>
      <c r="D3098" s="145"/>
      <c r="E3098" s="133"/>
      <c r="F3098" s="133"/>
      <c r="H3098" s="133"/>
      <c r="J3098" s="128"/>
    </row>
    <row r="3099" spans="1:10" ht="9.9499999999999993" customHeight="1" x14ac:dyDescent="0.2">
      <c r="A3099" s="142"/>
      <c r="B3099" s="132"/>
      <c r="C3099" s="144"/>
      <c r="D3099" s="145"/>
      <c r="E3099" s="133"/>
      <c r="F3099" s="133"/>
      <c r="H3099" s="133"/>
      <c r="J3099" s="128"/>
    </row>
    <row r="3100" spans="1:10" ht="9.9499999999999993" customHeight="1" x14ac:dyDescent="0.2">
      <c r="A3100" s="142"/>
      <c r="B3100" s="132"/>
      <c r="C3100" s="144"/>
      <c r="D3100" s="145"/>
      <c r="E3100" s="133"/>
      <c r="F3100" s="133"/>
      <c r="H3100" s="133"/>
      <c r="J3100" s="128"/>
    </row>
    <row r="3101" spans="1:10" ht="9.9499999999999993" customHeight="1" x14ac:dyDescent="0.2">
      <c r="A3101" s="142"/>
      <c r="B3101" s="132"/>
      <c r="C3101" s="144"/>
      <c r="D3101" s="145"/>
      <c r="E3101" s="133"/>
      <c r="F3101" s="133"/>
      <c r="H3101" s="133"/>
      <c r="J3101" s="128"/>
    </row>
    <row r="3102" spans="1:10" ht="9.9499999999999993" customHeight="1" x14ac:dyDescent="0.2">
      <c r="A3102" s="142"/>
      <c r="B3102" s="132"/>
      <c r="C3102" s="144"/>
      <c r="D3102" s="145"/>
      <c r="E3102" s="133"/>
      <c r="F3102" s="133"/>
      <c r="H3102" s="133"/>
      <c r="J3102" s="128"/>
    </row>
    <row r="3103" spans="1:10" ht="9.9499999999999993" customHeight="1" x14ac:dyDescent="0.2">
      <c r="A3103" s="142"/>
      <c r="B3103" s="132"/>
      <c r="C3103" s="144"/>
      <c r="D3103" s="145"/>
      <c r="E3103" s="133"/>
      <c r="F3103" s="133"/>
      <c r="H3103" s="133"/>
      <c r="J3103" s="128"/>
    </row>
    <row r="3104" spans="1:10" ht="9.9499999999999993" customHeight="1" x14ac:dyDescent="0.2">
      <c r="A3104" s="142"/>
      <c r="B3104" s="132"/>
      <c r="C3104" s="144"/>
      <c r="D3104" s="145"/>
      <c r="E3104" s="133"/>
      <c r="F3104" s="133"/>
      <c r="H3104" s="133"/>
      <c r="J3104" s="128"/>
    </row>
    <row r="3105" spans="1:10" ht="9.9499999999999993" customHeight="1" x14ac:dyDescent="0.2">
      <c r="A3105" s="142"/>
      <c r="B3105" s="132"/>
      <c r="C3105" s="144"/>
      <c r="D3105" s="145"/>
      <c r="E3105" s="133"/>
      <c r="F3105" s="133"/>
      <c r="H3105" s="133"/>
      <c r="J3105" s="128"/>
    </row>
    <row r="3106" spans="1:10" ht="9.9499999999999993" customHeight="1" x14ac:dyDescent="0.2">
      <c r="A3106" s="142"/>
      <c r="B3106" s="132"/>
      <c r="C3106" s="144"/>
      <c r="D3106" s="145"/>
      <c r="E3106" s="133"/>
      <c r="F3106" s="133"/>
      <c r="H3106" s="133"/>
      <c r="J3106" s="128"/>
    </row>
    <row r="3107" spans="1:10" ht="9.9499999999999993" customHeight="1" x14ac:dyDescent="0.2">
      <c r="A3107" s="142"/>
      <c r="B3107" s="132"/>
      <c r="C3107" s="144"/>
      <c r="D3107" s="145"/>
      <c r="E3107" s="133"/>
      <c r="F3107" s="133"/>
      <c r="H3107" s="133"/>
      <c r="J3107" s="128"/>
    </row>
    <row r="3108" spans="1:10" ht="9.9499999999999993" customHeight="1" x14ac:dyDescent="0.2">
      <c r="A3108" s="142"/>
      <c r="B3108" s="132"/>
      <c r="C3108" s="144"/>
      <c r="D3108" s="145"/>
      <c r="E3108" s="133"/>
      <c r="F3108" s="133"/>
      <c r="H3108" s="133"/>
      <c r="J3108" s="128"/>
    </row>
    <row r="3109" spans="1:10" ht="9.9499999999999993" customHeight="1" x14ac:dyDescent="0.2">
      <c r="A3109" s="142"/>
      <c r="B3109" s="132"/>
      <c r="C3109" s="144"/>
      <c r="D3109" s="145"/>
      <c r="E3109" s="133"/>
      <c r="F3109" s="133"/>
      <c r="H3109" s="133"/>
      <c r="J3109" s="128"/>
    </row>
    <row r="3110" spans="1:10" ht="9.9499999999999993" customHeight="1" x14ac:dyDescent="0.2">
      <c r="A3110" s="142"/>
      <c r="B3110" s="132"/>
      <c r="C3110" s="144"/>
      <c r="D3110" s="145"/>
      <c r="E3110" s="133"/>
      <c r="F3110" s="133"/>
      <c r="H3110" s="133"/>
      <c r="J3110" s="128"/>
    </row>
    <row r="3111" spans="1:10" ht="9.9499999999999993" customHeight="1" x14ac:dyDescent="0.2">
      <c r="A3111" s="142"/>
      <c r="B3111" s="132"/>
      <c r="C3111" s="144"/>
      <c r="D3111" s="145"/>
      <c r="E3111" s="133"/>
      <c r="F3111" s="133"/>
      <c r="H3111" s="133"/>
      <c r="J3111" s="128"/>
    </row>
    <row r="3112" spans="1:10" ht="9.9499999999999993" customHeight="1" x14ac:dyDescent="0.2">
      <c r="A3112" s="142"/>
      <c r="B3112" s="132"/>
      <c r="C3112" s="144"/>
      <c r="D3112" s="145"/>
      <c r="E3112" s="133"/>
      <c r="F3112" s="133"/>
      <c r="H3112" s="133"/>
      <c r="J3112" s="128"/>
    </row>
    <row r="3113" spans="1:10" ht="9.9499999999999993" customHeight="1" x14ac:dyDescent="0.2">
      <c r="A3113" s="142"/>
      <c r="B3113" s="132"/>
      <c r="C3113" s="144"/>
      <c r="D3113" s="145"/>
      <c r="E3113" s="133"/>
      <c r="F3113" s="133"/>
      <c r="H3113" s="133"/>
      <c r="J3113" s="128"/>
    </row>
    <row r="3114" spans="1:10" ht="9.9499999999999993" customHeight="1" x14ac:dyDescent="0.2">
      <c r="A3114" s="142"/>
      <c r="B3114" s="132"/>
      <c r="C3114" s="144"/>
      <c r="D3114" s="145"/>
      <c r="E3114" s="133"/>
      <c r="F3114" s="133"/>
      <c r="H3114" s="133"/>
      <c r="J3114" s="128"/>
    </row>
    <row r="3115" spans="1:10" ht="9.9499999999999993" customHeight="1" x14ac:dyDescent="0.2">
      <c r="A3115" s="142"/>
      <c r="B3115" s="132"/>
      <c r="C3115" s="144"/>
      <c r="D3115" s="145"/>
      <c r="E3115" s="133"/>
      <c r="F3115" s="133"/>
      <c r="H3115" s="133"/>
      <c r="J3115" s="128"/>
    </row>
    <row r="3116" spans="1:10" ht="9.9499999999999993" customHeight="1" x14ac:dyDescent="0.2">
      <c r="A3116" s="142"/>
      <c r="B3116" s="132"/>
      <c r="C3116" s="144"/>
      <c r="D3116" s="145"/>
      <c r="E3116" s="133"/>
      <c r="F3116" s="133"/>
      <c r="H3116" s="133"/>
      <c r="J3116" s="128"/>
    </row>
    <row r="3117" spans="1:10" ht="9.9499999999999993" customHeight="1" x14ac:dyDescent="0.2">
      <c r="A3117" s="142"/>
      <c r="B3117" s="132"/>
      <c r="C3117" s="144"/>
      <c r="D3117" s="145"/>
      <c r="E3117" s="133"/>
      <c r="F3117" s="133"/>
      <c r="H3117" s="133"/>
      <c r="J3117" s="128"/>
    </row>
    <row r="3118" spans="1:10" ht="9.9499999999999993" customHeight="1" x14ac:dyDescent="0.2">
      <c r="A3118" s="142"/>
      <c r="B3118" s="132"/>
      <c r="C3118" s="144"/>
      <c r="D3118" s="145"/>
      <c r="E3118" s="133"/>
      <c r="F3118" s="133"/>
      <c r="H3118" s="133"/>
      <c r="J3118" s="128"/>
    </row>
    <row r="3119" spans="1:10" ht="9.9499999999999993" customHeight="1" x14ac:dyDescent="0.2">
      <c r="A3119" s="142"/>
      <c r="B3119" s="132"/>
      <c r="C3119" s="144"/>
      <c r="D3119" s="145"/>
      <c r="E3119" s="133"/>
      <c r="F3119" s="133"/>
      <c r="H3119" s="133"/>
      <c r="J3119" s="128"/>
    </row>
    <row r="3120" spans="1:10" ht="9.9499999999999993" customHeight="1" x14ac:dyDescent="0.2">
      <c r="A3120" s="142"/>
      <c r="B3120" s="132"/>
      <c r="C3120" s="144"/>
      <c r="D3120" s="145"/>
      <c r="E3120" s="133"/>
      <c r="F3120" s="133"/>
      <c r="H3120" s="133"/>
      <c r="J3120" s="128"/>
    </row>
    <row r="3121" spans="1:10" ht="9.9499999999999993" customHeight="1" x14ac:dyDescent="0.2">
      <c r="A3121" s="142"/>
      <c r="B3121" s="132"/>
      <c r="C3121" s="144"/>
      <c r="D3121" s="145"/>
      <c r="E3121" s="133"/>
      <c r="F3121" s="133"/>
      <c r="H3121" s="133"/>
      <c r="J3121" s="128"/>
    </row>
    <row r="3122" spans="1:10" ht="9.9499999999999993" customHeight="1" x14ac:dyDescent="0.2">
      <c r="A3122" s="142"/>
      <c r="B3122" s="132"/>
      <c r="C3122" s="144"/>
      <c r="D3122" s="145"/>
      <c r="E3122" s="133"/>
      <c r="F3122" s="133"/>
      <c r="H3122" s="133"/>
      <c r="J3122" s="128"/>
    </row>
    <row r="3123" spans="1:10" ht="9.9499999999999993" customHeight="1" x14ac:dyDescent="0.2">
      <c r="A3123" s="142"/>
      <c r="B3123" s="132"/>
      <c r="C3123" s="144"/>
      <c r="D3123" s="145"/>
      <c r="E3123" s="133"/>
      <c r="F3123" s="133"/>
      <c r="H3123" s="133"/>
      <c r="J3123" s="128"/>
    </row>
    <row r="3124" spans="1:10" ht="9.9499999999999993" customHeight="1" x14ac:dyDescent="0.2">
      <c r="A3124" s="142"/>
      <c r="B3124" s="132"/>
      <c r="C3124" s="144"/>
      <c r="D3124" s="145"/>
      <c r="E3124" s="133"/>
      <c r="F3124" s="133"/>
      <c r="H3124" s="133"/>
      <c r="J3124" s="128"/>
    </row>
    <row r="3125" spans="1:10" ht="9.9499999999999993" customHeight="1" x14ac:dyDescent="0.2">
      <c r="A3125" s="142"/>
      <c r="B3125" s="132"/>
      <c r="C3125" s="144"/>
      <c r="D3125" s="145"/>
      <c r="E3125" s="133"/>
      <c r="F3125" s="133"/>
      <c r="H3125" s="133"/>
      <c r="J3125" s="128"/>
    </row>
    <row r="3126" spans="1:10" ht="9.9499999999999993" customHeight="1" x14ac:dyDescent="0.2">
      <c r="A3126" s="142"/>
      <c r="B3126" s="132"/>
      <c r="C3126" s="144"/>
      <c r="D3126" s="145"/>
      <c r="E3126" s="133"/>
      <c r="F3126" s="133"/>
      <c r="H3126" s="133"/>
      <c r="J3126" s="128"/>
    </row>
    <row r="3127" spans="1:10" ht="9.9499999999999993" customHeight="1" x14ac:dyDescent="0.2">
      <c r="A3127" s="142"/>
      <c r="B3127" s="132"/>
      <c r="C3127" s="144"/>
      <c r="D3127" s="145"/>
      <c r="E3127" s="133"/>
      <c r="F3127" s="133"/>
      <c r="H3127" s="133"/>
      <c r="J3127" s="128"/>
    </row>
    <row r="3128" spans="1:10" ht="9.9499999999999993" customHeight="1" x14ac:dyDescent="0.2">
      <c r="A3128" s="142"/>
      <c r="B3128" s="132"/>
      <c r="C3128" s="144"/>
      <c r="D3128" s="145"/>
      <c r="E3128" s="133"/>
      <c r="F3128" s="133"/>
      <c r="H3128" s="133"/>
      <c r="J3128" s="128"/>
    </row>
    <row r="3129" spans="1:10" ht="9.9499999999999993" customHeight="1" x14ac:dyDescent="0.2">
      <c r="A3129" s="142"/>
      <c r="B3129" s="132"/>
      <c r="C3129" s="144"/>
      <c r="D3129" s="145"/>
      <c r="E3129" s="133"/>
      <c r="F3129" s="133"/>
      <c r="H3129" s="133"/>
      <c r="J3129" s="128"/>
    </row>
    <row r="3130" spans="1:10" ht="9.9499999999999993" customHeight="1" x14ac:dyDescent="0.2">
      <c r="A3130" s="142"/>
      <c r="B3130" s="132"/>
      <c r="C3130" s="144"/>
      <c r="D3130" s="145"/>
      <c r="E3130" s="133"/>
      <c r="F3130" s="133"/>
      <c r="H3130" s="133"/>
      <c r="J3130" s="128"/>
    </row>
    <row r="3131" spans="1:10" ht="9.9499999999999993" customHeight="1" x14ac:dyDescent="0.2">
      <c r="A3131" s="142"/>
      <c r="B3131" s="132"/>
      <c r="C3131" s="144"/>
      <c r="D3131" s="145"/>
      <c r="E3131" s="133"/>
      <c r="F3131" s="133"/>
      <c r="H3131" s="133"/>
      <c r="J3131" s="128"/>
    </row>
    <row r="3132" spans="1:10" ht="9.9499999999999993" customHeight="1" x14ac:dyDescent="0.2">
      <c r="A3132" s="142"/>
      <c r="B3132" s="132"/>
      <c r="C3132" s="144"/>
      <c r="D3132" s="145"/>
      <c r="E3132" s="133"/>
      <c r="F3132" s="133"/>
      <c r="H3132" s="133"/>
      <c r="J3132" s="128"/>
    </row>
    <row r="3133" spans="1:10" ht="9.9499999999999993" customHeight="1" x14ac:dyDescent="0.2">
      <c r="A3133" s="142"/>
      <c r="B3133" s="132"/>
      <c r="C3133" s="144"/>
      <c r="D3133" s="145"/>
      <c r="E3133" s="133"/>
      <c r="F3133" s="133"/>
      <c r="H3133" s="133"/>
      <c r="J3133" s="128"/>
    </row>
    <row r="3134" spans="1:10" ht="9.9499999999999993" customHeight="1" x14ac:dyDescent="0.2">
      <c r="A3134" s="142"/>
      <c r="B3134" s="132"/>
      <c r="C3134" s="144"/>
      <c r="D3134" s="145"/>
      <c r="E3134" s="133"/>
      <c r="F3134" s="133"/>
      <c r="H3134" s="133"/>
      <c r="J3134" s="128"/>
    </row>
    <row r="3135" spans="1:10" ht="9.9499999999999993" customHeight="1" x14ac:dyDescent="0.2">
      <c r="A3135" s="142"/>
      <c r="B3135" s="132"/>
      <c r="C3135" s="144"/>
      <c r="D3135" s="145"/>
      <c r="E3135" s="133"/>
      <c r="F3135" s="133"/>
      <c r="H3135" s="133"/>
      <c r="J3135" s="128"/>
    </row>
    <row r="3136" spans="1:10" ht="9.9499999999999993" customHeight="1" x14ac:dyDescent="0.2">
      <c r="A3136" s="142"/>
      <c r="B3136" s="132"/>
      <c r="C3136" s="144"/>
      <c r="D3136" s="145"/>
      <c r="E3136" s="133"/>
      <c r="F3136" s="133"/>
      <c r="H3136" s="133"/>
      <c r="J3136" s="128"/>
    </row>
    <row r="3137" spans="1:10" ht="9.9499999999999993" customHeight="1" x14ac:dyDescent="0.2">
      <c r="A3137" s="142"/>
      <c r="B3137" s="132"/>
      <c r="C3137" s="144"/>
      <c r="D3137" s="145"/>
      <c r="E3137" s="133"/>
      <c r="F3137" s="133"/>
      <c r="H3137" s="133"/>
      <c r="J3137" s="128"/>
    </row>
    <row r="3138" spans="1:10" ht="9.9499999999999993" customHeight="1" x14ac:dyDescent="0.2">
      <c r="A3138" s="142"/>
      <c r="B3138" s="132"/>
      <c r="C3138" s="144"/>
      <c r="D3138" s="145"/>
      <c r="E3138" s="133"/>
      <c r="F3138" s="133"/>
      <c r="H3138" s="133"/>
      <c r="J3138" s="128"/>
    </row>
    <row r="3139" spans="1:10" ht="9.9499999999999993" customHeight="1" x14ac:dyDescent="0.2">
      <c r="A3139" s="142"/>
      <c r="B3139" s="132"/>
      <c r="C3139" s="144"/>
      <c r="D3139" s="145"/>
      <c r="E3139" s="133"/>
      <c r="F3139" s="133"/>
      <c r="H3139" s="133"/>
      <c r="J3139" s="128"/>
    </row>
    <row r="3140" spans="1:10" ht="9.9499999999999993" customHeight="1" x14ac:dyDescent="0.2">
      <c r="A3140" s="142"/>
      <c r="B3140" s="132"/>
      <c r="C3140" s="144"/>
      <c r="D3140" s="145"/>
      <c r="E3140" s="133"/>
      <c r="F3140" s="133"/>
      <c r="H3140" s="133"/>
      <c r="J3140" s="128"/>
    </row>
    <row r="3141" spans="1:10" ht="9.9499999999999993" customHeight="1" x14ac:dyDescent="0.2">
      <c r="A3141" s="142"/>
      <c r="B3141" s="132"/>
      <c r="C3141" s="144"/>
      <c r="D3141" s="145"/>
      <c r="E3141" s="133"/>
      <c r="F3141" s="133"/>
      <c r="H3141" s="133"/>
      <c r="J3141" s="128"/>
    </row>
    <row r="3142" spans="1:10" ht="9.9499999999999993" customHeight="1" x14ac:dyDescent="0.2">
      <c r="A3142" s="142"/>
      <c r="B3142" s="132"/>
      <c r="C3142" s="144"/>
      <c r="D3142" s="145"/>
      <c r="E3142" s="133"/>
      <c r="F3142" s="133"/>
      <c r="H3142" s="133"/>
      <c r="J3142" s="128"/>
    </row>
    <row r="3143" spans="1:10" ht="9.9499999999999993" customHeight="1" x14ac:dyDescent="0.2">
      <c r="A3143" s="142"/>
      <c r="B3143" s="132"/>
      <c r="C3143" s="144"/>
      <c r="D3143" s="145"/>
      <c r="E3143" s="133"/>
      <c r="F3143" s="133"/>
      <c r="H3143" s="133"/>
      <c r="J3143" s="128"/>
    </row>
    <row r="3144" spans="1:10" ht="9.9499999999999993" customHeight="1" x14ac:dyDescent="0.2">
      <c r="A3144" s="142"/>
      <c r="B3144" s="132"/>
      <c r="C3144" s="144"/>
      <c r="D3144" s="145"/>
      <c r="E3144" s="133"/>
      <c r="F3144" s="133"/>
      <c r="H3144" s="133"/>
      <c r="J3144" s="128"/>
    </row>
    <row r="3145" spans="1:10" ht="9.9499999999999993" customHeight="1" x14ac:dyDescent="0.2">
      <c r="A3145" s="142"/>
      <c r="B3145" s="132"/>
      <c r="C3145" s="144"/>
      <c r="D3145" s="145"/>
      <c r="E3145" s="133"/>
      <c r="F3145" s="133"/>
      <c r="H3145" s="133"/>
      <c r="J3145" s="128"/>
    </row>
    <row r="3146" spans="1:10" ht="9.9499999999999993" customHeight="1" x14ac:dyDescent="0.2">
      <c r="A3146" s="142"/>
      <c r="B3146" s="132"/>
      <c r="C3146" s="144"/>
      <c r="D3146" s="145"/>
      <c r="E3146" s="133"/>
      <c r="F3146" s="133"/>
      <c r="H3146" s="133"/>
      <c r="J3146" s="128"/>
    </row>
    <row r="3147" spans="1:10" ht="9.9499999999999993" customHeight="1" x14ac:dyDescent="0.2">
      <c r="A3147" s="142"/>
      <c r="B3147" s="132"/>
      <c r="C3147" s="144"/>
      <c r="D3147" s="145"/>
      <c r="E3147" s="133"/>
      <c r="F3147" s="133"/>
      <c r="H3147" s="133"/>
      <c r="J3147" s="128"/>
    </row>
    <row r="3148" spans="1:10" ht="9.9499999999999993" customHeight="1" x14ac:dyDescent="0.2">
      <c r="A3148" s="142"/>
      <c r="B3148" s="132"/>
      <c r="C3148" s="144"/>
      <c r="D3148" s="145"/>
      <c r="E3148" s="133"/>
      <c r="F3148" s="133"/>
      <c r="H3148" s="133"/>
      <c r="J3148" s="128"/>
    </row>
    <row r="3149" spans="1:10" ht="9.9499999999999993" customHeight="1" x14ac:dyDescent="0.2">
      <c r="A3149" s="142"/>
      <c r="B3149" s="132"/>
      <c r="C3149" s="144"/>
      <c r="D3149" s="145"/>
      <c r="E3149" s="133"/>
      <c r="F3149" s="133"/>
      <c r="H3149" s="133"/>
      <c r="J3149" s="128"/>
    </row>
    <row r="3150" spans="1:10" ht="9.9499999999999993" customHeight="1" x14ac:dyDescent="0.2">
      <c r="A3150" s="142"/>
      <c r="B3150" s="132"/>
      <c r="C3150" s="144"/>
      <c r="D3150" s="145"/>
      <c r="E3150" s="133"/>
      <c r="F3150" s="133"/>
      <c r="H3150" s="133"/>
      <c r="J3150" s="128"/>
    </row>
    <row r="3151" spans="1:10" ht="9.9499999999999993" customHeight="1" x14ac:dyDescent="0.2">
      <c r="A3151" s="142"/>
      <c r="B3151" s="132"/>
      <c r="C3151" s="144"/>
      <c r="D3151" s="145"/>
      <c r="E3151" s="133"/>
      <c r="F3151" s="133"/>
      <c r="H3151" s="133"/>
      <c r="J3151" s="128"/>
    </row>
    <row r="3152" spans="1:10" ht="9.9499999999999993" customHeight="1" x14ac:dyDescent="0.2">
      <c r="A3152" s="142"/>
      <c r="B3152" s="132"/>
      <c r="C3152" s="144"/>
      <c r="D3152" s="145"/>
      <c r="E3152" s="133"/>
      <c r="F3152" s="133"/>
      <c r="H3152" s="133"/>
      <c r="J3152" s="128"/>
    </row>
    <row r="3153" spans="1:10" ht="9.9499999999999993" customHeight="1" x14ac:dyDescent="0.2">
      <c r="A3153" s="142"/>
      <c r="B3153" s="132"/>
      <c r="C3153" s="144"/>
      <c r="D3153" s="145"/>
      <c r="E3153" s="133"/>
      <c r="F3153" s="133"/>
      <c r="H3153" s="133"/>
      <c r="J3153" s="128"/>
    </row>
    <row r="3154" spans="1:10" ht="9.9499999999999993" customHeight="1" x14ac:dyDescent="0.2">
      <c r="A3154" s="142"/>
      <c r="B3154" s="132"/>
      <c r="C3154" s="144"/>
      <c r="D3154" s="145"/>
      <c r="E3154" s="133"/>
      <c r="F3154" s="133"/>
      <c r="H3154" s="133"/>
      <c r="J3154" s="128"/>
    </row>
    <row r="3155" spans="1:10" ht="9.9499999999999993" customHeight="1" x14ac:dyDescent="0.2">
      <c r="A3155" s="142"/>
      <c r="B3155" s="132"/>
      <c r="C3155" s="144"/>
      <c r="D3155" s="145"/>
      <c r="E3155" s="133"/>
      <c r="F3155" s="133"/>
      <c r="H3155" s="133"/>
      <c r="J3155" s="128"/>
    </row>
    <row r="3156" spans="1:10" ht="9.9499999999999993" customHeight="1" x14ac:dyDescent="0.2">
      <c r="A3156" s="142"/>
      <c r="B3156" s="132"/>
      <c r="C3156" s="144"/>
      <c r="D3156" s="145"/>
      <c r="E3156" s="133"/>
      <c r="F3156" s="133"/>
      <c r="H3156" s="133"/>
      <c r="J3156" s="128"/>
    </row>
    <row r="3157" spans="1:10" ht="9.9499999999999993" customHeight="1" x14ac:dyDescent="0.2">
      <c r="A3157" s="142"/>
      <c r="B3157" s="132"/>
      <c r="C3157" s="144"/>
      <c r="D3157" s="145"/>
      <c r="E3157" s="133"/>
      <c r="F3157" s="133"/>
      <c r="H3157" s="133"/>
      <c r="J3157" s="128"/>
    </row>
    <row r="3158" spans="1:10" ht="9.9499999999999993" customHeight="1" x14ac:dyDescent="0.2">
      <c r="A3158" s="142"/>
      <c r="B3158" s="132"/>
      <c r="C3158" s="144"/>
      <c r="D3158" s="145"/>
      <c r="E3158" s="133"/>
      <c r="F3158" s="133"/>
      <c r="H3158" s="133"/>
      <c r="J3158" s="128"/>
    </row>
    <row r="3159" spans="1:10" ht="9.9499999999999993" customHeight="1" x14ac:dyDescent="0.2">
      <c r="A3159" s="142"/>
      <c r="B3159" s="132"/>
      <c r="C3159" s="144"/>
      <c r="D3159" s="145"/>
      <c r="E3159" s="133"/>
      <c r="F3159" s="133"/>
      <c r="H3159" s="133"/>
      <c r="J3159" s="128"/>
    </row>
    <row r="3160" spans="1:10" ht="9.9499999999999993" customHeight="1" x14ac:dyDescent="0.2">
      <c r="A3160" s="142"/>
      <c r="B3160" s="132"/>
      <c r="C3160" s="144"/>
      <c r="D3160" s="145"/>
      <c r="E3160" s="133"/>
      <c r="F3160" s="133"/>
      <c r="H3160" s="133"/>
      <c r="J3160" s="128"/>
    </row>
    <row r="3161" spans="1:10" ht="9.9499999999999993" customHeight="1" x14ac:dyDescent="0.2">
      <c r="A3161" s="142"/>
      <c r="B3161" s="132"/>
      <c r="C3161" s="144"/>
      <c r="D3161" s="145"/>
      <c r="E3161" s="133"/>
      <c r="F3161" s="133"/>
      <c r="H3161" s="133"/>
      <c r="J3161" s="128"/>
    </row>
    <row r="3162" spans="1:10" ht="9.9499999999999993" customHeight="1" x14ac:dyDescent="0.2">
      <c r="A3162" s="142"/>
      <c r="B3162" s="132"/>
      <c r="C3162" s="144"/>
      <c r="D3162" s="145"/>
      <c r="E3162" s="133"/>
      <c r="F3162" s="133"/>
      <c r="H3162" s="133"/>
      <c r="J3162" s="128"/>
    </row>
    <row r="3163" spans="1:10" ht="9.9499999999999993" customHeight="1" x14ac:dyDescent="0.2">
      <c r="A3163" s="142"/>
      <c r="B3163" s="132"/>
      <c r="C3163" s="144"/>
      <c r="D3163" s="145"/>
      <c r="E3163" s="133"/>
      <c r="F3163" s="133"/>
      <c r="H3163" s="133"/>
      <c r="J3163" s="128"/>
    </row>
    <row r="3164" spans="1:10" ht="9.9499999999999993" customHeight="1" x14ac:dyDescent="0.2">
      <c r="A3164" s="142"/>
      <c r="B3164" s="132"/>
      <c r="C3164" s="144"/>
      <c r="D3164" s="145"/>
      <c r="E3164" s="133"/>
      <c r="F3164" s="133"/>
      <c r="H3164" s="133"/>
      <c r="J3164" s="128"/>
    </row>
    <row r="3165" spans="1:10" ht="9.9499999999999993" customHeight="1" x14ac:dyDescent="0.2">
      <c r="A3165" s="142"/>
      <c r="B3165" s="132"/>
      <c r="C3165" s="144"/>
      <c r="D3165" s="145"/>
      <c r="E3165" s="133"/>
      <c r="F3165" s="133"/>
      <c r="H3165" s="133"/>
      <c r="J3165" s="128"/>
    </row>
    <row r="3166" spans="1:10" ht="9.9499999999999993" customHeight="1" x14ac:dyDescent="0.2">
      <c r="A3166" s="142"/>
      <c r="B3166" s="132"/>
      <c r="C3166" s="144"/>
      <c r="D3166" s="145"/>
      <c r="E3166" s="133"/>
      <c r="F3166" s="133"/>
      <c r="H3166" s="133"/>
      <c r="J3166" s="128"/>
    </row>
    <row r="3167" spans="1:10" ht="9.9499999999999993" customHeight="1" x14ac:dyDescent="0.2">
      <c r="A3167" s="142"/>
      <c r="B3167" s="132"/>
      <c r="C3167" s="144"/>
      <c r="D3167" s="145"/>
      <c r="E3167" s="133"/>
      <c r="F3167" s="133"/>
      <c r="H3167" s="133"/>
      <c r="J3167" s="128"/>
    </row>
    <row r="3168" spans="1:10" ht="9.9499999999999993" customHeight="1" x14ac:dyDescent="0.2">
      <c r="A3168" s="142"/>
      <c r="B3168" s="132"/>
      <c r="C3168" s="144"/>
      <c r="D3168" s="145"/>
      <c r="E3168" s="133"/>
      <c r="F3168" s="133"/>
      <c r="H3168" s="133"/>
      <c r="J3168" s="128"/>
    </row>
    <row r="3169" spans="1:10" ht="9.9499999999999993" customHeight="1" x14ac:dyDescent="0.2">
      <c r="A3169" s="142"/>
      <c r="B3169" s="132"/>
      <c r="C3169" s="144"/>
      <c r="D3169" s="145"/>
      <c r="E3169" s="133"/>
      <c r="F3169" s="133"/>
      <c r="H3169" s="133"/>
      <c r="J3169" s="128"/>
    </row>
    <row r="3170" spans="1:10" ht="9.9499999999999993" customHeight="1" x14ac:dyDescent="0.2">
      <c r="A3170" s="142"/>
      <c r="B3170" s="132"/>
      <c r="C3170" s="144"/>
      <c r="D3170" s="145"/>
      <c r="E3170" s="133"/>
      <c r="F3170" s="133"/>
      <c r="H3170" s="133"/>
      <c r="J3170" s="128"/>
    </row>
    <row r="3171" spans="1:10" ht="9.9499999999999993" customHeight="1" x14ac:dyDescent="0.2">
      <c r="A3171" s="142"/>
      <c r="B3171" s="132"/>
      <c r="C3171" s="144"/>
      <c r="D3171" s="145"/>
      <c r="E3171" s="133"/>
      <c r="F3171" s="133"/>
      <c r="H3171" s="133"/>
      <c r="J3171" s="128"/>
    </row>
    <row r="3172" spans="1:10" ht="9.9499999999999993" customHeight="1" x14ac:dyDescent="0.2">
      <c r="A3172" s="142"/>
      <c r="B3172" s="132"/>
      <c r="C3172" s="144"/>
      <c r="D3172" s="145"/>
      <c r="E3172" s="133"/>
      <c r="F3172" s="133"/>
      <c r="H3172" s="133"/>
      <c r="J3172" s="128"/>
    </row>
    <row r="3173" spans="1:10" ht="9.9499999999999993" customHeight="1" x14ac:dyDescent="0.2">
      <c r="A3173" s="142"/>
      <c r="B3173" s="132"/>
      <c r="C3173" s="144"/>
      <c r="D3173" s="145"/>
      <c r="E3173" s="133"/>
      <c r="F3173" s="133"/>
      <c r="H3173" s="133"/>
      <c r="J3173" s="128"/>
    </row>
    <row r="3174" spans="1:10" ht="9.9499999999999993" customHeight="1" x14ac:dyDescent="0.2">
      <c r="A3174" s="142"/>
      <c r="B3174" s="132"/>
      <c r="C3174" s="144"/>
      <c r="D3174" s="145"/>
      <c r="E3174" s="133"/>
      <c r="F3174" s="133"/>
      <c r="H3174" s="133"/>
      <c r="J3174" s="128"/>
    </row>
    <row r="3175" spans="1:10" ht="9.9499999999999993" customHeight="1" x14ac:dyDescent="0.2">
      <c r="A3175" s="142"/>
      <c r="B3175" s="132"/>
      <c r="C3175" s="144"/>
      <c r="D3175" s="145"/>
      <c r="E3175" s="133"/>
      <c r="F3175" s="133"/>
      <c r="H3175" s="133"/>
      <c r="J3175" s="128"/>
    </row>
    <row r="3176" spans="1:10" ht="9.9499999999999993" customHeight="1" x14ac:dyDescent="0.2">
      <c r="A3176" s="142"/>
      <c r="B3176" s="132"/>
      <c r="C3176" s="144"/>
      <c r="D3176" s="145"/>
      <c r="E3176" s="133"/>
      <c r="F3176" s="133"/>
      <c r="H3176" s="133"/>
      <c r="J3176" s="128"/>
    </row>
    <row r="3177" spans="1:10" ht="9.9499999999999993" customHeight="1" x14ac:dyDescent="0.2">
      <c r="A3177" s="142"/>
      <c r="B3177" s="132"/>
      <c r="C3177" s="144"/>
      <c r="D3177" s="145"/>
      <c r="E3177" s="133"/>
      <c r="F3177" s="133"/>
      <c r="H3177" s="133"/>
      <c r="J3177" s="128"/>
    </row>
    <row r="3178" spans="1:10" ht="9.9499999999999993" customHeight="1" x14ac:dyDescent="0.2">
      <c r="A3178" s="142"/>
      <c r="B3178" s="132"/>
      <c r="C3178" s="144"/>
      <c r="D3178" s="145"/>
      <c r="E3178" s="133"/>
      <c r="F3178" s="133"/>
      <c r="H3178" s="133"/>
      <c r="J3178" s="128"/>
    </row>
    <row r="3179" spans="1:10" ht="9.9499999999999993" customHeight="1" x14ac:dyDescent="0.2">
      <c r="A3179" s="142"/>
      <c r="B3179" s="132"/>
      <c r="C3179" s="144"/>
      <c r="D3179" s="145"/>
      <c r="E3179" s="133"/>
      <c r="F3179" s="133"/>
      <c r="H3179" s="133"/>
      <c r="J3179" s="128"/>
    </row>
    <row r="3180" spans="1:10" ht="9.9499999999999993" customHeight="1" x14ac:dyDescent="0.2">
      <c r="A3180" s="142"/>
      <c r="B3180" s="132"/>
      <c r="C3180" s="144"/>
      <c r="D3180" s="145"/>
      <c r="E3180" s="133"/>
      <c r="F3180" s="133"/>
      <c r="H3180" s="133"/>
      <c r="J3180" s="128"/>
    </row>
    <row r="3181" spans="1:10" ht="9.9499999999999993" customHeight="1" x14ac:dyDescent="0.2">
      <c r="A3181" s="142"/>
      <c r="B3181" s="132"/>
      <c r="C3181" s="144"/>
      <c r="D3181" s="145"/>
      <c r="E3181" s="133"/>
      <c r="F3181" s="133"/>
      <c r="H3181" s="133"/>
      <c r="J3181" s="128"/>
    </row>
    <row r="3182" spans="1:10" ht="9.9499999999999993" customHeight="1" x14ac:dyDescent="0.2">
      <c r="A3182" s="142"/>
      <c r="B3182" s="132"/>
      <c r="C3182" s="144"/>
      <c r="D3182" s="145"/>
      <c r="E3182" s="133"/>
      <c r="F3182" s="133"/>
      <c r="H3182" s="133"/>
      <c r="J3182" s="128"/>
    </row>
    <row r="3183" spans="1:10" ht="9.9499999999999993" customHeight="1" x14ac:dyDescent="0.2">
      <c r="A3183" s="142"/>
      <c r="B3183" s="132"/>
      <c r="C3183" s="144"/>
      <c r="D3183" s="145"/>
      <c r="E3183" s="133"/>
      <c r="F3183" s="133"/>
      <c r="H3183" s="133"/>
      <c r="J3183" s="128"/>
    </row>
    <row r="3184" spans="1:10" ht="9.9499999999999993" customHeight="1" x14ac:dyDescent="0.2">
      <c r="A3184" s="142"/>
      <c r="B3184" s="132"/>
      <c r="C3184" s="144"/>
      <c r="D3184" s="145"/>
      <c r="E3184" s="133"/>
      <c r="F3184" s="133"/>
      <c r="H3184" s="133"/>
      <c r="J3184" s="128"/>
    </row>
    <row r="3185" spans="1:10" ht="9.9499999999999993" customHeight="1" x14ac:dyDescent="0.2">
      <c r="A3185" s="142"/>
      <c r="B3185" s="132"/>
      <c r="C3185" s="144"/>
      <c r="D3185" s="145"/>
      <c r="E3185" s="133"/>
      <c r="F3185" s="133"/>
      <c r="H3185" s="133"/>
      <c r="J3185" s="128"/>
    </row>
    <row r="3186" spans="1:10" ht="9.9499999999999993" customHeight="1" x14ac:dyDescent="0.2">
      <c r="A3186" s="142"/>
      <c r="B3186" s="132"/>
      <c r="C3186" s="144"/>
      <c r="D3186" s="145"/>
      <c r="E3186" s="133"/>
      <c r="F3186" s="133"/>
      <c r="H3186" s="133"/>
      <c r="J3186" s="128"/>
    </row>
    <row r="3187" spans="1:10" ht="9.9499999999999993" customHeight="1" x14ac:dyDescent="0.2">
      <c r="A3187" s="142"/>
      <c r="B3187" s="132"/>
      <c r="C3187" s="144"/>
      <c r="D3187" s="145"/>
      <c r="E3187" s="133"/>
      <c r="F3187" s="133"/>
      <c r="H3187" s="133"/>
      <c r="J3187" s="128"/>
    </row>
    <row r="3188" spans="1:10" ht="9.9499999999999993" customHeight="1" x14ac:dyDescent="0.2">
      <c r="A3188" s="142"/>
      <c r="B3188" s="132"/>
      <c r="C3188" s="144"/>
      <c r="D3188" s="145"/>
      <c r="E3188" s="133"/>
      <c r="F3188" s="133"/>
      <c r="H3188" s="133"/>
      <c r="J3188" s="128"/>
    </row>
    <row r="3189" spans="1:10" ht="9.9499999999999993" customHeight="1" x14ac:dyDescent="0.2">
      <c r="A3189" s="142"/>
      <c r="B3189" s="132"/>
      <c r="C3189" s="144"/>
      <c r="D3189" s="145"/>
      <c r="E3189" s="133"/>
      <c r="F3189" s="133"/>
      <c r="H3189" s="133"/>
      <c r="J3189" s="128"/>
    </row>
    <row r="3190" spans="1:10" ht="9.9499999999999993" customHeight="1" x14ac:dyDescent="0.2">
      <c r="A3190" s="142"/>
      <c r="B3190" s="132"/>
      <c r="C3190" s="144"/>
      <c r="D3190" s="145"/>
      <c r="E3190" s="133"/>
      <c r="F3190" s="133"/>
      <c r="H3190" s="133"/>
      <c r="J3190" s="128"/>
    </row>
    <row r="3191" spans="1:10" ht="9.9499999999999993" customHeight="1" x14ac:dyDescent="0.2">
      <c r="A3191" s="142"/>
      <c r="B3191" s="132"/>
      <c r="C3191" s="144"/>
      <c r="D3191" s="145"/>
      <c r="E3191" s="133"/>
      <c r="F3191" s="133"/>
      <c r="H3191" s="133"/>
      <c r="J3191" s="128"/>
    </row>
    <row r="3192" spans="1:10" ht="9.9499999999999993" customHeight="1" x14ac:dyDescent="0.2">
      <c r="A3192" s="142"/>
      <c r="B3192" s="132"/>
      <c r="C3192" s="144"/>
      <c r="D3192" s="145"/>
      <c r="E3192" s="133"/>
      <c r="F3192" s="133"/>
      <c r="H3192" s="133"/>
      <c r="J3192" s="128"/>
    </row>
    <row r="3193" spans="1:10" ht="9.9499999999999993" customHeight="1" x14ac:dyDescent="0.2">
      <c r="A3193" s="142"/>
      <c r="B3193" s="132"/>
      <c r="C3193" s="144"/>
      <c r="D3193" s="145"/>
      <c r="E3193" s="133"/>
      <c r="F3193" s="133"/>
      <c r="H3193" s="133"/>
      <c r="J3193" s="128"/>
    </row>
    <row r="3194" spans="1:10" ht="9.9499999999999993" customHeight="1" x14ac:dyDescent="0.2">
      <c r="A3194" s="142"/>
      <c r="B3194" s="132"/>
      <c r="C3194" s="144"/>
      <c r="D3194" s="145"/>
      <c r="E3194" s="133"/>
      <c r="F3194" s="133"/>
      <c r="H3194" s="133"/>
      <c r="J3194" s="128"/>
    </row>
    <row r="3195" spans="1:10" ht="9.9499999999999993" customHeight="1" x14ac:dyDescent="0.2">
      <c r="A3195" s="142"/>
      <c r="B3195" s="132"/>
      <c r="C3195" s="144"/>
      <c r="D3195" s="145"/>
      <c r="E3195" s="133"/>
      <c r="F3195" s="133"/>
      <c r="H3195" s="133"/>
      <c r="J3195" s="128"/>
    </row>
    <row r="3196" spans="1:10" ht="9.9499999999999993" customHeight="1" x14ac:dyDescent="0.2">
      <c r="A3196" s="142"/>
      <c r="B3196" s="132"/>
      <c r="C3196" s="144"/>
      <c r="D3196" s="145"/>
      <c r="E3196" s="133"/>
      <c r="F3196" s="133"/>
      <c r="H3196" s="133"/>
      <c r="J3196" s="128"/>
    </row>
    <row r="3197" spans="1:10" ht="9.9499999999999993" customHeight="1" x14ac:dyDescent="0.2">
      <c r="A3197" s="142"/>
      <c r="B3197" s="132"/>
      <c r="C3197" s="144"/>
      <c r="D3197" s="145"/>
      <c r="E3197" s="133"/>
      <c r="F3197" s="133"/>
      <c r="H3197" s="133"/>
      <c r="J3197" s="128"/>
    </row>
    <row r="3198" spans="1:10" ht="9.9499999999999993" customHeight="1" x14ac:dyDescent="0.2">
      <c r="A3198" s="142"/>
      <c r="B3198" s="132"/>
      <c r="C3198" s="144"/>
      <c r="D3198" s="145"/>
      <c r="E3198" s="133"/>
      <c r="F3198" s="133"/>
      <c r="H3198" s="133"/>
      <c r="J3198" s="128"/>
    </row>
    <row r="3199" spans="1:10" ht="9.9499999999999993" customHeight="1" x14ac:dyDescent="0.2">
      <c r="A3199" s="142"/>
      <c r="B3199" s="132"/>
      <c r="C3199" s="144"/>
      <c r="D3199" s="145"/>
      <c r="E3199" s="133"/>
      <c r="F3199" s="133"/>
      <c r="H3199" s="133"/>
      <c r="J3199" s="128"/>
    </row>
    <row r="3200" spans="1:10" ht="9.9499999999999993" customHeight="1" x14ac:dyDescent="0.2">
      <c r="A3200" s="142"/>
      <c r="B3200" s="132"/>
      <c r="C3200" s="144"/>
      <c r="D3200" s="145"/>
      <c r="E3200" s="133"/>
      <c r="F3200" s="133"/>
      <c r="H3200" s="133"/>
      <c r="J3200" s="128"/>
    </row>
    <row r="3201" spans="1:10" ht="9.9499999999999993" customHeight="1" x14ac:dyDescent="0.2">
      <c r="A3201" s="142"/>
      <c r="B3201" s="132"/>
      <c r="C3201" s="144"/>
      <c r="D3201" s="145"/>
      <c r="E3201" s="133"/>
      <c r="F3201" s="133"/>
      <c r="H3201" s="133"/>
      <c r="J3201" s="128"/>
    </row>
    <row r="3202" spans="1:10" ht="9.9499999999999993" customHeight="1" x14ac:dyDescent="0.2">
      <c r="A3202" s="142"/>
      <c r="B3202" s="132"/>
      <c r="C3202" s="144"/>
      <c r="D3202" s="145"/>
      <c r="E3202" s="133"/>
      <c r="F3202" s="133"/>
      <c r="H3202" s="133"/>
      <c r="J3202" s="128"/>
    </row>
    <row r="3203" spans="1:10" ht="9.9499999999999993" customHeight="1" x14ac:dyDescent="0.2">
      <c r="A3203" s="142"/>
      <c r="B3203" s="132"/>
      <c r="C3203" s="144"/>
      <c r="D3203" s="145"/>
      <c r="E3203" s="133"/>
      <c r="F3203" s="133"/>
      <c r="H3203" s="133"/>
      <c r="J3203" s="128"/>
    </row>
    <row r="3204" spans="1:10" ht="9.9499999999999993" customHeight="1" x14ac:dyDescent="0.2">
      <c r="A3204" s="142"/>
      <c r="B3204" s="132"/>
      <c r="C3204" s="144"/>
      <c r="D3204" s="145"/>
      <c r="E3204" s="133"/>
      <c r="F3204" s="133"/>
      <c r="H3204" s="133"/>
      <c r="J3204" s="128"/>
    </row>
    <row r="3205" spans="1:10" ht="9.9499999999999993" customHeight="1" x14ac:dyDescent="0.2">
      <c r="A3205" s="142"/>
      <c r="B3205" s="132"/>
      <c r="C3205" s="144"/>
      <c r="D3205" s="145"/>
      <c r="E3205" s="133"/>
      <c r="F3205" s="133"/>
      <c r="H3205" s="133"/>
      <c r="J3205" s="128"/>
    </row>
    <row r="3206" spans="1:10" ht="9.9499999999999993" customHeight="1" x14ac:dyDescent="0.2">
      <c r="A3206" s="142"/>
      <c r="B3206" s="132"/>
      <c r="C3206" s="144"/>
      <c r="D3206" s="145"/>
      <c r="E3206" s="133"/>
      <c r="F3206" s="133"/>
      <c r="H3206" s="133"/>
      <c r="J3206" s="128"/>
    </row>
    <row r="3207" spans="1:10" ht="9.9499999999999993" customHeight="1" x14ac:dyDescent="0.2">
      <c r="A3207" s="142"/>
      <c r="B3207" s="132"/>
      <c r="C3207" s="144"/>
      <c r="D3207" s="145"/>
      <c r="E3207" s="133"/>
      <c r="F3207" s="133"/>
      <c r="H3207" s="133"/>
      <c r="J3207" s="128"/>
    </row>
    <row r="3208" spans="1:10" ht="9.9499999999999993" customHeight="1" x14ac:dyDescent="0.2">
      <c r="A3208" s="142"/>
      <c r="B3208" s="132"/>
      <c r="C3208" s="144"/>
      <c r="D3208" s="145"/>
      <c r="E3208" s="133"/>
      <c r="F3208" s="133"/>
      <c r="H3208" s="133"/>
      <c r="J3208" s="128"/>
    </row>
    <row r="3209" spans="1:10" ht="9.9499999999999993" customHeight="1" x14ac:dyDescent="0.2">
      <c r="A3209" s="142"/>
      <c r="B3209" s="132"/>
      <c r="C3209" s="144"/>
      <c r="D3209" s="145"/>
      <c r="E3209" s="133"/>
      <c r="F3209" s="133"/>
      <c r="H3209" s="133"/>
      <c r="J3209" s="128"/>
    </row>
    <row r="3210" spans="1:10" ht="9.9499999999999993" customHeight="1" x14ac:dyDescent="0.2">
      <c r="A3210" s="142"/>
      <c r="B3210" s="132"/>
      <c r="C3210" s="144"/>
      <c r="D3210" s="145"/>
      <c r="E3210" s="133"/>
      <c r="F3210" s="133"/>
      <c r="H3210" s="133"/>
      <c r="J3210" s="128"/>
    </row>
    <row r="3211" spans="1:10" ht="9.9499999999999993" customHeight="1" x14ac:dyDescent="0.2">
      <c r="A3211" s="142"/>
      <c r="B3211" s="132"/>
      <c r="C3211" s="144"/>
      <c r="D3211" s="145"/>
      <c r="E3211" s="133"/>
      <c r="F3211" s="133"/>
      <c r="H3211" s="133"/>
      <c r="J3211" s="128"/>
    </row>
    <row r="3212" spans="1:10" ht="9.9499999999999993" customHeight="1" x14ac:dyDescent="0.2">
      <c r="A3212" s="142"/>
      <c r="B3212" s="132"/>
      <c r="C3212" s="144"/>
      <c r="D3212" s="145"/>
      <c r="E3212" s="133"/>
      <c r="F3212" s="133"/>
      <c r="H3212" s="133"/>
      <c r="J3212" s="128"/>
    </row>
    <row r="3213" spans="1:10" ht="9.9499999999999993" customHeight="1" x14ac:dyDescent="0.2">
      <c r="A3213" s="142"/>
      <c r="B3213" s="132"/>
      <c r="C3213" s="144"/>
      <c r="D3213" s="145"/>
      <c r="E3213" s="133"/>
      <c r="F3213" s="133"/>
      <c r="H3213" s="133"/>
      <c r="J3213" s="128"/>
    </row>
    <row r="3214" spans="1:10" ht="9.9499999999999993" customHeight="1" x14ac:dyDescent="0.2">
      <c r="A3214" s="142"/>
      <c r="B3214" s="132"/>
      <c r="C3214" s="144"/>
      <c r="D3214" s="145"/>
      <c r="E3214" s="133"/>
      <c r="F3214" s="133"/>
      <c r="H3214" s="133"/>
      <c r="J3214" s="128"/>
    </row>
    <row r="3215" spans="1:10" ht="9.9499999999999993" customHeight="1" x14ac:dyDescent="0.2">
      <c r="A3215" s="142"/>
      <c r="B3215" s="132"/>
      <c r="C3215" s="144"/>
      <c r="D3215" s="145"/>
      <c r="E3215" s="133"/>
      <c r="F3215" s="133"/>
      <c r="H3215" s="133"/>
      <c r="J3215" s="128"/>
    </row>
    <row r="3216" spans="1:10" ht="9.9499999999999993" customHeight="1" x14ac:dyDescent="0.2">
      <c r="A3216" s="142"/>
      <c r="B3216" s="132"/>
      <c r="C3216" s="144"/>
      <c r="D3216" s="145"/>
      <c r="E3216" s="133"/>
      <c r="F3216" s="133"/>
      <c r="H3216" s="133"/>
      <c r="J3216" s="128"/>
    </row>
    <row r="3217" spans="1:10" ht="9.9499999999999993" customHeight="1" x14ac:dyDescent="0.2">
      <c r="A3217" s="142"/>
      <c r="B3217" s="132"/>
      <c r="C3217" s="144"/>
      <c r="D3217" s="145"/>
      <c r="E3217" s="133"/>
      <c r="F3217" s="133"/>
      <c r="H3217" s="133"/>
      <c r="J3217" s="128"/>
    </row>
    <row r="3218" spans="1:10" ht="9.9499999999999993" customHeight="1" x14ac:dyDescent="0.2">
      <c r="A3218" s="142"/>
      <c r="B3218" s="132"/>
      <c r="C3218" s="144"/>
      <c r="D3218" s="145"/>
      <c r="E3218" s="133"/>
      <c r="F3218" s="133"/>
      <c r="H3218" s="133"/>
      <c r="J3218" s="128"/>
    </row>
    <row r="3219" spans="1:10" ht="9.9499999999999993" customHeight="1" x14ac:dyDescent="0.2">
      <c r="A3219" s="142"/>
      <c r="B3219" s="132"/>
      <c r="C3219" s="144"/>
      <c r="D3219" s="145"/>
      <c r="E3219" s="133"/>
      <c r="F3219" s="133"/>
      <c r="H3219" s="133"/>
      <c r="J3219" s="128"/>
    </row>
    <row r="3220" spans="1:10" ht="9.9499999999999993" customHeight="1" x14ac:dyDescent="0.2">
      <c r="A3220" s="142"/>
      <c r="B3220" s="132"/>
      <c r="C3220" s="144"/>
      <c r="D3220" s="145"/>
      <c r="E3220" s="133"/>
      <c r="F3220" s="133"/>
      <c r="H3220" s="133"/>
      <c r="J3220" s="128"/>
    </row>
    <row r="3221" spans="1:10" ht="9.9499999999999993" customHeight="1" x14ac:dyDescent="0.2">
      <c r="A3221" s="142"/>
      <c r="B3221" s="132"/>
      <c r="C3221" s="144"/>
      <c r="D3221" s="145"/>
      <c r="E3221" s="133"/>
      <c r="F3221" s="133"/>
      <c r="H3221" s="133"/>
      <c r="J3221" s="128"/>
    </row>
    <row r="3222" spans="1:10" ht="9.9499999999999993" customHeight="1" x14ac:dyDescent="0.2">
      <c r="A3222" s="142"/>
      <c r="B3222" s="132"/>
      <c r="C3222" s="144"/>
      <c r="D3222" s="145"/>
      <c r="E3222" s="133"/>
      <c r="F3222" s="133"/>
      <c r="H3222" s="133"/>
      <c r="J3222" s="128"/>
    </row>
    <row r="3223" spans="1:10" ht="9.9499999999999993" customHeight="1" x14ac:dyDescent="0.2">
      <c r="A3223" s="142"/>
      <c r="B3223" s="132"/>
      <c r="C3223" s="144"/>
      <c r="D3223" s="145"/>
      <c r="E3223" s="133"/>
      <c r="F3223" s="133"/>
      <c r="H3223" s="133"/>
      <c r="J3223" s="128"/>
    </row>
    <row r="3224" spans="1:10" ht="9.9499999999999993" customHeight="1" x14ac:dyDescent="0.2">
      <c r="A3224" s="142"/>
      <c r="B3224" s="132"/>
      <c r="C3224" s="144"/>
      <c r="D3224" s="145"/>
      <c r="E3224" s="133"/>
      <c r="F3224" s="133"/>
      <c r="H3224" s="133"/>
      <c r="J3224" s="128"/>
    </row>
    <row r="3225" spans="1:10" ht="9.9499999999999993" customHeight="1" x14ac:dyDescent="0.2">
      <c r="A3225" s="142"/>
      <c r="B3225" s="132"/>
      <c r="C3225" s="144"/>
      <c r="D3225" s="145"/>
      <c r="E3225" s="133"/>
      <c r="F3225" s="133"/>
      <c r="H3225" s="133"/>
      <c r="J3225" s="128"/>
    </row>
    <row r="3226" spans="1:10" ht="9.9499999999999993" customHeight="1" x14ac:dyDescent="0.2">
      <c r="A3226" s="142"/>
      <c r="B3226" s="132"/>
      <c r="C3226" s="144"/>
      <c r="D3226" s="145"/>
      <c r="E3226" s="133"/>
      <c r="F3226" s="133"/>
      <c r="H3226" s="133"/>
      <c r="J3226" s="128"/>
    </row>
    <row r="3227" spans="1:10" ht="9.9499999999999993" customHeight="1" x14ac:dyDescent="0.2">
      <c r="A3227" s="142"/>
      <c r="B3227" s="132"/>
      <c r="C3227" s="144"/>
      <c r="D3227" s="145"/>
      <c r="E3227" s="133"/>
      <c r="F3227" s="133"/>
      <c r="H3227" s="133"/>
      <c r="J3227" s="128"/>
    </row>
    <row r="3228" spans="1:10" ht="9.9499999999999993" customHeight="1" x14ac:dyDescent="0.2">
      <c r="A3228" s="142"/>
      <c r="B3228" s="132"/>
      <c r="C3228" s="144"/>
      <c r="D3228" s="145"/>
      <c r="E3228" s="133"/>
      <c r="F3228" s="133"/>
      <c r="H3228" s="133"/>
      <c r="J3228" s="128"/>
    </row>
    <row r="3229" spans="1:10" ht="9.9499999999999993" customHeight="1" x14ac:dyDescent="0.2">
      <c r="A3229" s="142"/>
      <c r="B3229" s="132"/>
      <c r="C3229" s="144"/>
      <c r="D3229" s="145"/>
      <c r="E3229" s="133"/>
      <c r="F3229" s="133"/>
      <c r="H3229" s="133"/>
      <c r="J3229" s="128"/>
    </row>
    <row r="3230" spans="1:10" ht="9.9499999999999993" customHeight="1" x14ac:dyDescent="0.2">
      <c r="A3230" s="142"/>
      <c r="B3230" s="132"/>
      <c r="C3230" s="144"/>
      <c r="D3230" s="145"/>
      <c r="E3230" s="133"/>
      <c r="F3230" s="133"/>
      <c r="H3230" s="133"/>
      <c r="J3230" s="128"/>
    </row>
    <row r="3231" spans="1:10" ht="9.9499999999999993" customHeight="1" x14ac:dyDescent="0.2">
      <c r="A3231" s="142"/>
      <c r="B3231" s="132"/>
      <c r="C3231" s="144"/>
      <c r="D3231" s="145"/>
      <c r="E3231" s="133"/>
      <c r="F3231" s="133"/>
      <c r="H3231" s="133"/>
      <c r="J3231" s="128"/>
    </row>
    <row r="3232" spans="1:10" ht="9.9499999999999993" customHeight="1" x14ac:dyDescent="0.2">
      <c r="A3232" s="142"/>
      <c r="B3232" s="132"/>
      <c r="C3232" s="144"/>
      <c r="D3232" s="145"/>
      <c r="E3232" s="133"/>
      <c r="F3232" s="133"/>
      <c r="H3232" s="133"/>
      <c r="J3232" s="128"/>
    </row>
    <row r="3233" spans="1:10" ht="9.9499999999999993" customHeight="1" x14ac:dyDescent="0.2">
      <c r="A3233" s="142"/>
      <c r="B3233" s="132"/>
      <c r="C3233" s="144"/>
      <c r="D3233" s="145"/>
      <c r="E3233" s="133"/>
      <c r="F3233" s="133"/>
      <c r="H3233" s="133"/>
      <c r="J3233" s="128"/>
    </row>
    <row r="3234" spans="1:10" ht="9.9499999999999993" customHeight="1" x14ac:dyDescent="0.2">
      <c r="A3234" s="142"/>
      <c r="B3234" s="132"/>
      <c r="C3234" s="144"/>
      <c r="D3234" s="145"/>
      <c r="E3234" s="133"/>
      <c r="F3234" s="133"/>
      <c r="H3234" s="133"/>
      <c r="J3234" s="128"/>
    </row>
    <row r="3235" spans="1:10" ht="9.9499999999999993" customHeight="1" x14ac:dyDescent="0.2">
      <c r="A3235" s="142"/>
      <c r="B3235" s="132"/>
      <c r="C3235" s="144"/>
      <c r="D3235" s="145"/>
      <c r="E3235" s="133"/>
      <c r="F3235" s="133"/>
      <c r="H3235" s="133"/>
      <c r="J3235" s="128"/>
    </row>
    <row r="3236" spans="1:10" ht="9.9499999999999993" customHeight="1" x14ac:dyDescent="0.2">
      <c r="A3236" s="142"/>
      <c r="B3236" s="132"/>
      <c r="C3236" s="144"/>
      <c r="D3236" s="145"/>
      <c r="E3236" s="133"/>
      <c r="F3236" s="133"/>
      <c r="H3236" s="133"/>
      <c r="J3236" s="128"/>
    </row>
    <row r="3237" spans="1:10" ht="9.9499999999999993" customHeight="1" x14ac:dyDescent="0.2">
      <c r="A3237" s="142"/>
      <c r="B3237" s="132"/>
      <c r="C3237" s="144"/>
      <c r="D3237" s="145"/>
      <c r="E3237" s="133"/>
      <c r="F3237" s="133"/>
      <c r="H3237" s="133"/>
      <c r="J3237" s="128"/>
    </row>
    <row r="3238" spans="1:10" ht="9.9499999999999993" customHeight="1" x14ac:dyDescent="0.2">
      <c r="A3238" s="142"/>
      <c r="B3238" s="132"/>
      <c r="C3238" s="144"/>
      <c r="D3238" s="145"/>
      <c r="E3238" s="133"/>
      <c r="F3238" s="133"/>
      <c r="H3238" s="133"/>
      <c r="J3238" s="128"/>
    </row>
    <row r="3239" spans="1:10" ht="9.9499999999999993" customHeight="1" x14ac:dyDescent="0.2">
      <c r="A3239" s="142"/>
      <c r="B3239" s="132"/>
      <c r="C3239" s="144"/>
      <c r="D3239" s="145"/>
      <c r="E3239" s="133"/>
      <c r="F3239" s="133"/>
      <c r="H3239" s="133"/>
      <c r="J3239" s="128"/>
    </row>
    <row r="3240" spans="1:10" ht="9.9499999999999993" customHeight="1" x14ac:dyDescent="0.2">
      <c r="A3240" s="142"/>
      <c r="B3240" s="132"/>
      <c r="C3240" s="144"/>
      <c r="D3240" s="145"/>
      <c r="E3240" s="133"/>
      <c r="F3240" s="133"/>
      <c r="H3240" s="133"/>
      <c r="J3240" s="128"/>
    </row>
    <row r="3241" spans="1:10" ht="9.9499999999999993" customHeight="1" x14ac:dyDescent="0.2">
      <c r="A3241" s="142"/>
      <c r="B3241" s="132"/>
      <c r="C3241" s="144"/>
      <c r="D3241" s="145"/>
      <c r="E3241" s="133"/>
      <c r="F3241" s="133"/>
      <c r="H3241" s="133"/>
      <c r="J3241" s="128"/>
    </row>
    <row r="3242" spans="1:10" ht="9.9499999999999993" customHeight="1" x14ac:dyDescent="0.2">
      <c r="A3242" s="142"/>
      <c r="B3242" s="132"/>
      <c r="C3242" s="144"/>
      <c r="D3242" s="145"/>
      <c r="E3242" s="133"/>
      <c r="F3242" s="133"/>
      <c r="H3242" s="133"/>
      <c r="J3242" s="128"/>
    </row>
    <row r="3243" spans="1:10" ht="9.9499999999999993" customHeight="1" x14ac:dyDescent="0.2">
      <c r="A3243" s="142"/>
      <c r="B3243" s="132"/>
      <c r="C3243" s="144"/>
      <c r="D3243" s="145"/>
      <c r="E3243" s="133"/>
      <c r="F3243" s="133"/>
      <c r="H3243" s="133"/>
      <c r="J3243" s="128"/>
    </row>
    <row r="3244" spans="1:10" ht="9.9499999999999993" customHeight="1" x14ac:dyDescent="0.2">
      <c r="A3244" s="142"/>
      <c r="B3244" s="132"/>
      <c r="C3244" s="144"/>
      <c r="D3244" s="145"/>
      <c r="E3244" s="133"/>
      <c r="F3244" s="133"/>
      <c r="H3244" s="133"/>
      <c r="J3244" s="128"/>
    </row>
    <row r="3245" spans="1:10" ht="9.9499999999999993" customHeight="1" x14ac:dyDescent="0.2">
      <c r="A3245" s="142"/>
      <c r="B3245" s="132"/>
      <c r="C3245" s="144"/>
      <c r="D3245" s="145"/>
      <c r="E3245" s="133"/>
      <c r="F3245" s="133"/>
      <c r="H3245" s="133"/>
      <c r="J3245" s="128"/>
    </row>
    <row r="3246" spans="1:10" ht="9.9499999999999993" customHeight="1" x14ac:dyDescent="0.2">
      <c r="A3246" s="142"/>
      <c r="B3246" s="132"/>
      <c r="C3246" s="144"/>
      <c r="D3246" s="145"/>
      <c r="E3246" s="133"/>
      <c r="F3246" s="133"/>
      <c r="H3246" s="133"/>
      <c r="J3246" s="128"/>
    </row>
    <row r="3247" spans="1:10" ht="9.9499999999999993" customHeight="1" x14ac:dyDescent="0.2">
      <c r="A3247" s="142"/>
      <c r="B3247" s="132"/>
      <c r="C3247" s="144"/>
      <c r="D3247" s="145"/>
      <c r="E3247" s="133"/>
      <c r="F3247" s="133"/>
      <c r="H3247" s="133"/>
      <c r="J3247" s="128"/>
    </row>
    <row r="3248" spans="1:10" ht="9.9499999999999993" customHeight="1" x14ac:dyDescent="0.2">
      <c r="A3248" s="142"/>
      <c r="B3248" s="132"/>
      <c r="C3248" s="144"/>
      <c r="D3248" s="145"/>
      <c r="E3248" s="133"/>
      <c r="F3248" s="133"/>
      <c r="H3248" s="133"/>
      <c r="J3248" s="128"/>
    </row>
    <row r="3249" spans="1:10" ht="9.9499999999999993" customHeight="1" x14ac:dyDescent="0.2">
      <c r="A3249" s="142"/>
      <c r="B3249" s="132"/>
      <c r="C3249" s="144"/>
      <c r="D3249" s="145"/>
      <c r="E3249" s="133"/>
      <c r="F3249" s="133"/>
      <c r="H3249" s="133"/>
      <c r="J3249" s="128"/>
    </row>
    <row r="3250" spans="1:10" ht="9.9499999999999993" customHeight="1" x14ac:dyDescent="0.2">
      <c r="A3250" s="142"/>
      <c r="B3250" s="132"/>
      <c r="C3250" s="144"/>
      <c r="D3250" s="145"/>
      <c r="E3250" s="133"/>
      <c r="F3250" s="133"/>
      <c r="H3250" s="133"/>
      <c r="J3250" s="128"/>
    </row>
    <row r="3251" spans="1:10" ht="9.9499999999999993" customHeight="1" x14ac:dyDescent="0.2">
      <c r="A3251" s="142"/>
      <c r="B3251" s="132"/>
      <c r="C3251" s="144"/>
      <c r="D3251" s="145"/>
      <c r="E3251" s="133"/>
      <c r="F3251" s="133"/>
      <c r="H3251" s="133"/>
      <c r="J3251" s="128"/>
    </row>
    <row r="3252" spans="1:10" ht="9.9499999999999993" customHeight="1" x14ac:dyDescent="0.2">
      <c r="A3252" s="142"/>
      <c r="B3252" s="132"/>
      <c r="C3252" s="144"/>
      <c r="D3252" s="145"/>
      <c r="E3252" s="133"/>
      <c r="F3252" s="133"/>
      <c r="H3252" s="133"/>
      <c r="J3252" s="128"/>
    </row>
    <row r="3253" spans="1:10" ht="9.9499999999999993" customHeight="1" x14ac:dyDescent="0.2">
      <c r="A3253" s="142"/>
      <c r="B3253" s="132"/>
      <c r="C3253" s="144"/>
      <c r="D3253" s="145"/>
      <c r="E3253" s="133"/>
      <c r="F3253" s="133"/>
      <c r="H3253" s="133"/>
      <c r="J3253" s="128"/>
    </row>
    <row r="3254" spans="1:10" ht="9.9499999999999993" customHeight="1" x14ac:dyDescent="0.2">
      <c r="A3254" s="142"/>
      <c r="B3254" s="132"/>
      <c r="C3254" s="144"/>
      <c r="D3254" s="145"/>
      <c r="E3254" s="133"/>
      <c r="F3254" s="133"/>
      <c r="H3254" s="133"/>
      <c r="J3254" s="128"/>
    </row>
    <row r="3255" spans="1:10" ht="9.9499999999999993" customHeight="1" x14ac:dyDescent="0.2">
      <c r="A3255" s="142"/>
      <c r="B3255" s="132"/>
      <c r="C3255" s="144"/>
      <c r="D3255" s="145"/>
      <c r="E3255" s="133"/>
      <c r="F3255" s="133"/>
      <c r="H3255" s="133"/>
      <c r="J3255" s="128"/>
    </row>
    <row r="3256" spans="1:10" ht="9.9499999999999993" customHeight="1" x14ac:dyDescent="0.2">
      <c r="A3256" s="142"/>
      <c r="B3256" s="132"/>
      <c r="C3256" s="144"/>
      <c r="D3256" s="145"/>
      <c r="E3256" s="133"/>
      <c r="F3256" s="133"/>
      <c r="H3256" s="133"/>
      <c r="J3256" s="128"/>
    </row>
    <row r="3257" spans="1:10" ht="9.9499999999999993" customHeight="1" x14ac:dyDescent="0.2">
      <c r="A3257" s="142"/>
      <c r="B3257" s="132"/>
      <c r="C3257" s="144"/>
      <c r="D3257" s="145"/>
      <c r="E3257" s="133"/>
      <c r="F3257" s="133"/>
      <c r="H3257" s="133"/>
      <c r="J3257" s="128"/>
    </row>
    <row r="3258" spans="1:10" ht="9.9499999999999993" customHeight="1" x14ac:dyDescent="0.2">
      <c r="A3258" s="142"/>
      <c r="B3258" s="132"/>
      <c r="C3258" s="144"/>
      <c r="D3258" s="145"/>
      <c r="E3258" s="133"/>
      <c r="F3258" s="133"/>
      <c r="H3258" s="133"/>
      <c r="J3258" s="128"/>
    </row>
    <row r="3259" spans="1:10" ht="9.9499999999999993" customHeight="1" x14ac:dyDescent="0.2">
      <c r="A3259" s="142"/>
      <c r="B3259" s="132"/>
      <c r="C3259" s="144"/>
      <c r="D3259" s="145"/>
      <c r="E3259" s="133"/>
      <c r="F3259" s="133"/>
      <c r="H3259" s="133"/>
      <c r="J3259" s="128"/>
    </row>
    <row r="3260" spans="1:10" ht="9.9499999999999993" customHeight="1" x14ac:dyDescent="0.2">
      <c r="A3260" s="142"/>
      <c r="B3260" s="132"/>
      <c r="C3260" s="144"/>
      <c r="D3260" s="145"/>
      <c r="E3260" s="133"/>
      <c r="F3260" s="133"/>
      <c r="H3260" s="133"/>
      <c r="J3260" s="128"/>
    </row>
    <row r="3261" spans="1:10" ht="9.9499999999999993" customHeight="1" x14ac:dyDescent="0.2">
      <c r="A3261" s="142"/>
      <c r="B3261" s="132"/>
      <c r="C3261" s="144"/>
      <c r="D3261" s="145"/>
      <c r="E3261" s="133"/>
      <c r="F3261" s="133"/>
      <c r="H3261" s="133"/>
      <c r="J3261" s="128"/>
    </row>
    <row r="3262" spans="1:10" ht="9.9499999999999993" customHeight="1" x14ac:dyDescent="0.2">
      <c r="A3262" s="142"/>
      <c r="B3262" s="132"/>
      <c r="C3262" s="144"/>
      <c r="D3262" s="145"/>
      <c r="E3262" s="133"/>
      <c r="F3262" s="133"/>
      <c r="H3262" s="133"/>
      <c r="J3262" s="128"/>
    </row>
    <row r="3263" spans="1:10" ht="9.9499999999999993" customHeight="1" x14ac:dyDescent="0.2">
      <c r="A3263" s="142"/>
      <c r="B3263" s="132"/>
      <c r="C3263" s="144"/>
      <c r="D3263" s="145"/>
      <c r="E3263" s="133"/>
      <c r="F3263" s="133"/>
      <c r="H3263" s="133"/>
      <c r="J3263" s="128"/>
    </row>
    <row r="3264" spans="1:10" ht="9.9499999999999993" customHeight="1" x14ac:dyDescent="0.2">
      <c r="A3264" s="142"/>
      <c r="B3264" s="132"/>
      <c r="C3264" s="144"/>
      <c r="D3264" s="145"/>
      <c r="E3264" s="133"/>
      <c r="F3264" s="133"/>
      <c r="H3264" s="133"/>
      <c r="J3264" s="128"/>
    </row>
    <row r="3265" spans="1:10" ht="9.9499999999999993" customHeight="1" x14ac:dyDescent="0.2">
      <c r="A3265" s="142"/>
      <c r="B3265" s="132"/>
      <c r="C3265" s="144"/>
      <c r="D3265" s="145"/>
      <c r="E3265" s="133"/>
      <c r="F3265" s="133"/>
      <c r="H3265" s="133"/>
      <c r="J3265" s="128"/>
    </row>
    <row r="3266" spans="1:10" ht="9.9499999999999993" customHeight="1" x14ac:dyDescent="0.2">
      <c r="A3266" s="142"/>
      <c r="B3266" s="132"/>
      <c r="C3266" s="144"/>
      <c r="D3266" s="145"/>
      <c r="E3266" s="133"/>
      <c r="F3266" s="133"/>
      <c r="H3266" s="133"/>
      <c r="J3266" s="128"/>
    </row>
    <row r="3267" spans="1:10" ht="9.9499999999999993" customHeight="1" x14ac:dyDescent="0.2">
      <c r="A3267" s="142"/>
      <c r="B3267" s="132"/>
      <c r="C3267" s="144"/>
      <c r="D3267" s="145"/>
      <c r="E3267" s="133"/>
      <c r="F3267" s="133"/>
      <c r="H3267" s="133"/>
      <c r="J3267" s="128"/>
    </row>
    <row r="3268" spans="1:10" ht="9.9499999999999993" customHeight="1" x14ac:dyDescent="0.2">
      <c r="A3268" s="142"/>
      <c r="B3268" s="132"/>
      <c r="C3268" s="144"/>
      <c r="D3268" s="145"/>
      <c r="E3268" s="133"/>
      <c r="F3268" s="133"/>
      <c r="H3268" s="133"/>
      <c r="J3268" s="128"/>
    </row>
    <row r="3269" spans="1:10" ht="9.9499999999999993" customHeight="1" x14ac:dyDescent="0.2">
      <c r="A3269" s="142"/>
      <c r="B3269" s="132"/>
      <c r="C3269" s="144"/>
      <c r="D3269" s="145"/>
      <c r="E3269" s="133"/>
      <c r="F3269" s="133"/>
      <c r="H3269" s="133"/>
      <c r="J3269" s="128"/>
    </row>
    <row r="3270" spans="1:10" ht="9.9499999999999993" customHeight="1" x14ac:dyDescent="0.2">
      <c r="A3270" s="142"/>
      <c r="B3270" s="132"/>
      <c r="C3270" s="144"/>
      <c r="D3270" s="145"/>
      <c r="E3270" s="133"/>
      <c r="F3270" s="133"/>
      <c r="H3270" s="133"/>
      <c r="J3270" s="128"/>
    </row>
    <row r="3271" spans="1:10" ht="9.9499999999999993" customHeight="1" x14ac:dyDescent="0.2">
      <c r="A3271" s="142"/>
      <c r="B3271" s="132"/>
      <c r="C3271" s="144"/>
      <c r="D3271" s="145"/>
      <c r="E3271" s="133"/>
      <c r="F3271" s="133"/>
      <c r="H3271" s="133"/>
      <c r="J3271" s="128"/>
    </row>
    <row r="3272" spans="1:10" ht="9.9499999999999993" customHeight="1" x14ac:dyDescent="0.2">
      <c r="A3272" s="142"/>
      <c r="B3272" s="132"/>
      <c r="C3272" s="144"/>
      <c r="D3272" s="145"/>
      <c r="E3272" s="133"/>
      <c r="F3272" s="133"/>
      <c r="H3272" s="133"/>
      <c r="J3272" s="128"/>
    </row>
    <row r="3273" spans="1:10" ht="9.9499999999999993" customHeight="1" x14ac:dyDescent="0.2">
      <c r="A3273" s="142"/>
      <c r="B3273" s="132"/>
      <c r="C3273" s="144"/>
      <c r="D3273" s="145"/>
      <c r="E3273" s="133"/>
      <c r="F3273" s="133"/>
      <c r="H3273" s="133"/>
      <c r="J3273" s="128"/>
    </row>
    <row r="3274" spans="1:10" ht="9.9499999999999993" customHeight="1" x14ac:dyDescent="0.2">
      <c r="A3274" s="142"/>
      <c r="B3274" s="132"/>
      <c r="C3274" s="144"/>
      <c r="D3274" s="145"/>
      <c r="E3274" s="133"/>
      <c r="F3274" s="133"/>
      <c r="H3274" s="133"/>
      <c r="J3274" s="128"/>
    </row>
    <row r="3275" spans="1:10" ht="9.9499999999999993" customHeight="1" x14ac:dyDescent="0.2">
      <c r="A3275" s="142"/>
      <c r="B3275" s="132"/>
      <c r="C3275" s="144"/>
      <c r="D3275" s="145"/>
      <c r="E3275" s="133"/>
      <c r="F3275" s="133"/>
      <c r="H3275" s="133"/>
      <c r="J3275" s="128"/>
    </row>
    <row r="3276" spans="1:10" ht="9.9499999999999993" customHeight="1" x14ac:dyDescent="0.2">
      <c r="A3276" s="142"/>
      <c r="B3276" s="132"/>
      <c r="C3276" s="144"/>
      <c r="D3276" s="145"/>
      <c r="E3276" s="133"/>
      <c r="F3276" s="133"/>
      <c r="H3276" s="133"/>
      <c r="J3276" s="128"/>
    </row>
    <row r="3277" spans="1:10" ht="9.9499999999999993" customHeight="1" x14ac:dyDescent="0.2">
      <c r="A3277" s="142"/>
      <c r="B3277" s="132"/>
      <c r="C3277" s="144"/>
      <c r="D3277" s="145"/>
      <c r="E3277" s="133"/>
      <c r="F3277" s="133"/>
      <c r="H3277" s="133"/>
      <c r="J3277" s="128"/>
    </row>
    <row r="3278" spans="1:10" ht="9.9499999999999993" customHeight="1" x14ac:dyDescent="0.2">
      <c r="A3278" s="142"/>
      <c r="B3278" s="132"/>
      <c r="C3278" s="144"/>
      <c r="D3278" s="145"/>
      <c r="E3278" s="133"/>
      <c r="F3278" s="133"/>
      <c r="H3278" s="133"/>
      <c r="J3278" s="128"/>
    </row>
    <row r="3279" spans="1:10" ht="9.9499999999999993" customHeight="1" x14ac:dyDescent="0.2">
      <c r="A3279" s="142"/>
      <c r="B3279" s="132"/>
      <c r="C3279" s="144"/>
      <c r="D3279" s="145"/>
      <c r="E3279" s="133"/>
      <c r="F3279" s="133"/>
      <c r="H3279" s="133"/>
      <c r="J3279" s="128"/>
    </row>
    <row r="3280" spans="1:10" ht="9.9499999999999993" customHeight="1" x14ac:dyDescent="0.2">
      <c r="A3280" s="142"/>
      <c r="B3280" s="132"/>
      <c r="C3280" s="144"/>
      <c r="D3280" s="145"/>
      <c r="E3280" s="133"/>
      <c r="F3280" s="133"/>
      <c r="H3280" s="133"/>
      <c r="J3280" s="128"/>
    </row>
    <row r="3281" spans="1:10" ht="9.9499999999999993" customHeight="1" x14ac:dyDescent="0.2">
      <c r="A3281" s="142"/>
      <c r="B3281" s="132"/>
      <c r="C3281" s="144"/>
      <c r="D3281" s="145"/>
      <c r="E3281" s="133"/>
      <c r="F3281" s="133"/>
      <c r="H3281" s="133"/>
      <c r="J3281" s="128"/>
    </row>
    <row r="3282" spans="1:10" ht="9.9499999999999993" customHeight="1" x14ac:dyDescent="0.2">
      <c r="A3282" s="142"/>
      <c r="B3282" s="132"/>
      <c r="C3282" s="144"/>
      <c r="D3282" s="145"/>
      <c r="E3282" s="133"/>
      <c r="F3282" s="133"/>
      <c r="H3282" s="133"/>
      <c r="J3282" s="128"/>
    </row>
    <row r="3283" spans="1:10" ht="9.9499999999999993" customHeight="1" x14ac:dyDescent="0.2">
      <c r="A3283" s="142"/>
      <c r="B3283" s="132"/>
      <c r="C3283" s="144"/>
      <c r="D3283" s="145"/>
      <c r="E3283" s="133"/>
      <c r="F3283" s="133"/>
      <c r="H3283" s="133"/>
      <c r="J3283" s="128"/>
    </row>
    <row r="3284" spans="1:10" ht="9.9499999999999993" customHeight="1" x14ac:dyDescent="0.2">
      <c r="A3284" s="142"/>
      <c r="B3284" s="132"/>
      <c r="C3284" s="144"/>
      <c r="D3284" s="145"/>
      <c r="E3284" s="133"/>
      <c r="F3284" s="133"/>
      <c r="H3284" s="133"/>
      <c r="J3284" s="128"/>
    </row>
    <row r="3285" spans="1:10" ht="9.9499999999999993" customHeight="1" x14ac:dyDescent="0.2">
      <c r="A3285" s="142"/>
      <c r="B3285" s="132"/>
      <c r="C3285" s="144"/>
      <c r="D3285" s="145"/>
      <c r="E3285" s="133"/>
      <c r="F3285" s="133"/>
      <c r="H3285" s="133"/>
      <c r="J3285" s="128"/>
    </row>
    <row r="3286" spans="1:10" ht="9.9499999999999993" customHeight="1" x14ac:dyDescent="0.2">
      <c r="A3286" s="142"/>
      <c r="B3286" s="132"/>
      <c r="C3286" s="144"/>
      <c r="D3286" s="145"/>
      <c r="E3286" s="133"/>
      <c r="F3286" s="133"/>
      <c r="H3286" s="133"/>
      <c r="J3286" s="128"/>
    </row>
    <row r="3287" spans="1:10" ht="9.9499999999999993" customHeight="1" x14ac:dyDescent="0.2">
      <c r="A3287" s="142"/>
      <c r="B3287" s="132"/>
      <c r="C3287" s="144"/>
      <c r="D3287" s="145"/>
      <c r="E3287" s="133"/>
      <c r="F3287" s="133"/>
      <c r="H3287" s="133"/>
      <c r="J3287" s="128"/>
    </row>
    <row r="3288" spans="1:10" ht="9.9499999999999993" customHeight="1" x14ac:dyDescent="0.2">
      <c r="A3288" s="142"/>
      <c r="B3288" s="132"/>
      <c r="C3288" s="144"/>
      <c r="D3288" s="145"/>
      <c r="E3288" s="133"/>
      <c r="F3288" s="133"/>
      <c r="H3288" s="133"/>
      <c r="J3288" s="128"/>
    </row>
    <row r="3289" spans="1:10" ht="9.9499999999999993" customHeight="1" x14ac:dyDescent="0.2">
      <c r="A3289" s="142"/>
      <c r="B3289" s="132"/>
      <c r="C3289" s="144"/>
      <c r="D3289" s="145"/>
      <c r="E3289" s="133"/>
      <c r="F3289" s="133"/>
      <c r="H3289" s="133"/>
      <c r="J3289" s="128"/>
    </row>
    <row r="3290" spans="1:10" ht="9.9499999999999993" customHeight="1" x14ac:dyDescent="0.2">
      <c r="A3290" s="142"/>
      <c r="B3290" s="132"/>
      <c r="C3290" s="144"/>
      <c r="D3290" s="145"/>
      <c r="E3290" s="133"/>
      <c r="F3290" s="133"/>
      <c r="H3290" s="133"/>
      <c r="J3290" s="128"/>
    </row>
    <row r="3291" spans="1:10" ht="9.9499999999999993" customHeight="1" x14ac:dyDescent="0.2">
      <c r="A3291" s="142"/>
      <c r="B3291" s="132"/>
      <c r="C3291" s="144"/>
      <c r="D3291" s="145"/>
      <c r="E3291" s="133"/>
      <c r="F3291" s="133"/>
      <c r="H3291" s="133"/>
      <c r="J3291" s="128"/>
    </row>
    <row r="3292" spans="1:10" ht="9.9499999999999993" customHeight="1" x14ac:dyDescent="0.2">
      <c r="A3292" s="142"/>
      <c r="B3292" s="132"/>
      <c r="C3292" s="144"/>
      <c r="D3292" s="145"/>
      <c r="E3292" s="133"/>
      <c r="F3292" s="133"/>
      <c r="H3292" s="133"/>
      <c r="J3292" s="128"/>
    </row>
    <row r="3293" spans="1:10" ht="9.9499999999999993" customHeight="1" x14ac:dyDescent="0.2">
      <c r="A3293" s="142"/>
      <c r="B3293" s="132"/>
      <c r="C3293" s="144"/>
      <c r="D3293" s="145"/>
      <c r="E3293" s="133"/>
      <c r="F3293" s="133"/>
      <c r="H3293" s="133"/>
      <c r="J3293" s="128"/>
    </row>
    <row r="3294" spans="1:10" ht="9.9499999999999993" customHeight="1" x14ac:dyDescent="0.2">
      <c r="A3294" s="142"/>
      <c r="B3294" s="132"/>
      <c r="C3294" s="144"/>
      <c r="D3294" s="145"/>
      <c r="E3294" s="133"/>
      <c r="F3294" s="133"/>
      <c r="H3294" s="133"/>
      <c r="J3294" s="128"/>
    </row>
    <row r="3295" spans="1:10" ht="9.9499999999999993" customHeight="1" x14ac:dyDescent="0.2">
      <c r="A3295" s="142"/>
      <c r="B3295" s="132"/>
      <c r="C3295" s="144"/>
      <c r="D3295" s="145"/>
      <c r="E3295" s="133"/>
      <c r="F3295" s="133"/>
      <c r="H3295" s="133"/>
      <c r="J3295" s="128"/>
    </row>
    <row r="3296" spans="1:10" ht="9.9499999999999993" customHeight="1" x14ac:dyDescent="0.2">
      <c r="A3296" s="142"/>
      <c r="B3296" s="132"/>
      <c r="C3296" s="144"/>
      <c r="D3296" s="145"/>
      <c r="E3296" s="133"/>
      <c r="F3296" s="133"/>
      <c r="H3296" s="133"/>
      <c r="J3296" s="128"/>
    </row>
    <row r="3297" spans="1:10" ht="9.9499999999999993" customHeight="1" x14ac:dyDescent="0.2">
      <c r="A3297" s="142"/>
      <c r="B3297" s="132"/>
      <c r="C3297" s="144"/>
      <c r="D3297" s="145"/>
      <c r="E3297" s="133"/>
      <c r="F3297" s="133"/>
      <c r="H3297" s="133"/>
      <c r="J3297" s="128"/>
    </row>
    <row r="3298" spans="1:10" ht="9.9499999999999993" customHeight="1" x14ac:dyDescent="0.2">
      <c r="A3298" s="142"/>
      <c r="B3298" s="132"/>
      <c r="C3298" s="144"/>
      <c r="D3298" s="145"/>
      <c r="E3298" s="133"/>
      <c r="F3298" s="133"/>
      <c r="H3298" s="133"/>
      <c r="J3298" s="128"/>
    </row>
    <row r="3299" spans="1:10" ht="9.9499999999999993" customHeight="1" x14ac:dyDescent="0.2">
      <c r="A3299" s="142"/>
      <c r="B3299" s="132"/>
      <c r="C3299" s="144"/>
      <c r="D3299" s="145"/>
      <c r="E3299" s="133"/>
      <c r="F3299" s="133"/>
      <c r="H3299" s="133"/>
      <c r="J3299" s="128"/>
    </row>
    <row r="3300" spans="1:10" ht="9.9499999999999993" customHeight="1" x14ac:dyDescent="0.2">
      <c r="A3300" s="142"/>
      <c r="B3300" s="132"/>
      <c r="C3300" s="144"/>
      <c r="D3300" s="145"/>
      <c r="E3300" s="133"/>
      <c r="F3300" s="133"/>
      <c r="H3300" s="133"/>
      <c r="J3300" s="128"/>
    </row>
    <row r="3301" spans="1:10" ht="9.9499999999999993" customHeight="1" x14ac:dyDescent="0.2">
      <c r="A3301" s="142"/>
      <c r="B3301" s="132"/>
      <c r="C3301" s="144"/>
      <c r="D3301" s="145"/>
      <c r="E3301" s="133"/>
      <c r="F3301" s="133"/>
      <c r="H3301" s="133"/>
      <c r="J3301" s="128"/>
    </row>
    <row r="3302" spans="1:10" ht="9.9499999999999993" customHeight="1" x14ac:dyDescent="0.2">
      <c r="A3302" s="142"/>
      <c r="B3302" s="132"/>
      <c r="C3302" s="144"/>
      <c r="D3302" s="145"/>
      <c r="E3302" s="133"/>
      <c r="F3302" s="133"/>
      <c r="H3302" s="133"/>
      <c r="J3302" s="128"/>
    </row>
    <row r="3303" spans="1:10" ht="9.9499999999999993" customHeight="1" x14ac:dyDescent="0.2">
      <c r="A3303" s="142"/>
      <c r="B3303" s="132"/>
      <c r="C3303" s="144"/>
      <c r="D3303" s="145"/>
      <c r="E3303" s="133"/>
      <c r="F3303" s="133"/>
      <c r="H3303" s="133"/>
      <c r="J3303" s="128"/>
    </row>
    <row r="3304" spans="1:10" ht="9.9499999999999993" customHeight="1" x14ac:dyDescent="0.2">
      <c r="A3304" s="142"/>
      <c r="B3304" s="132"/>
      <c r="C3304" s="144"/>
      <c r="D3304" s="145"/>
      <c r="E3304" s="133"/>
      <c r="F3304" s="133"/>
      <c r="H3304" s="133"/>
      <c r="J3304" s="128"/>
    </row>
    <row r="3305" spans="1:10" ht="9.9499999999999993" customHeight="1" x14ac:dyDescent="0.2">
      <c r="A3305" s="142"/>
      <c r="B3305" s="132"/>
      <c r="C3305" s="144"/>
      <c r="D3305" s="145"/>
      <c r="E3305" s="133"/>
      <c r="F3305" s="133"/>
      <c r="H3305" s="133"/>
      <c r="J3305" s="128"/>
    </row>
    <row r="3306" spans="1:10" ht="9.9499999999999993" customHeight="1" x14ac:dyDescent="0.2">
      <c r="A3306" s="142"/>
      <c r="B3306" s="132"/>
      <c r="C3306" s="144"/>
      <c r="D3306" s="145"/>
      <c r="E3306" s="133"/>
      <c r="F3306" s="133"/>
      <c r="H3306" s="133"/>
      <c r="J3306" s="128"/>
    </row>
    <row r="3307" spans="1:10" ht="9.9499999999999993" customHeight="1" x14ac:dyDescent="0.2">
      <c r="A3307" s="142"/>
      <c r="B3307" s="132"/>
      <c r="C3307" s="144"/>
      <c r="D3307" s="145"/>
      <c r="E3307" s="133"/>
      <c r="F3307" s="133"/>
      <c r="H3307" s="133"/>
      <c r="J3307" s="128"/>
    </row>
    <row r="3308" spans="1:10" ht="9.9499999999999993" customHeight="1" x14ac:dyDescent="0.2">
      <c r="A3308" s="142"/>
      <c r="B3308" s="132"/>
      <c r="C3308" s="144"/>
      <c r="D3308" s="145"/>
      <c r="E3308" s="133"/>
      <c r="F3308" s="133"/>
      <c r="H3308" s="133"/>
      <c r="J3308" s="128"/>
    </row>
    <row r="3309" spans="1:10" ht="9.9499999999999993" customHeight="1" x14ac:dyDescent="0.2">
      <c r="A3309" s="142"/>
      <c r="B3309" s="132"/>
      <c r="C3309" s="144"/>
      <c r="D3309" s="145"/>
      <c r="E3309" s="133"/>
      <c r="F3309" s="133"/>
      <c r="H3309" s="133"/>
      <c r="J3309" s="128"/>
    </row>
    <row r="3310" spans="1:10" ht="9.9499999999999993" customHeight="1" x14ac:dyDescent="0.2">
      <c r="A3310" s="142"/>
      <c r="B3310" s="132"/>
      <c r="C3310" s="144"/>
      <c r="D3310" s="145"/>
      <c r="E3310" s="133"/>
      <c r="F3310" s="133"/>
      <c r="H3310" s="133"/>
      <c r="J3310" s="128"/>
    </row>
    <row r="3311" spans="1:10" ht="9.9499999999999993" customHeight="1" x14ac:dyDescent="0.2">
      <c r="A3311" s="142"/>
      <c r="B3311" s="132"/>
      <c r="C3311" s="144"/>
      <c r="D3311" s="145"/>
      <c r="E3311" s="133"/>
      <c r="F3311" s="133"/>
      <c r="H3311" s="133"/>
      <c r="J3311" s="128"/>
    </row>
    <row r="3312" spans="1:10" ht="9.9499999999999993" customHeight="1" x14ac:dyDescent="0.2">
      <c r="A3312" s="142"/>
      <c r="B3312" s="132"/>
      <c r="C3312" s="144"/>
      <c r="D3312" s="145"/>
      <c r="E3312" s="133"/>
      <c r="F3312" s="133"/>
      <c r="H3312" s="133"/>
      <c r="J3312" s="128"/>
    </row>
    <row r="3313" spans="1:10" ht="9.9499999999999993" customHeight="1" x14ac:dyDescent="0.2">
      <c r="A3313" s="142"/>
      <c r="B3313" s="132"/>
      <c r="C3313" s="144"/>
      <c r="D3313" s="145"/>
      <c r="E3313" s="133"/>
      <c r="F3313" s="133"/>
      <c r="H3313" s="133"/>
      <c r="J3313" s="128"/>
    </row>
    <row r="3314" spans="1:10" ht="9.9499999999999993" customHeight="1" x14ac:dyDescent="0.2">
      <c r="A3314" s="142"/>
      <c r="B3314" s="132"/>
      <c r="C3314" s="144"/>
      <c r="D3314" s="145"/>
      <c r="E3314" s="133"/>
      <c r="F3314" s="133"/>
      <c r="H3314" s="133"/>
      <c r="J3314" s="128"/>
    </row>
    <row r="3315" spans="1:10" ht="9.9499999999999993" customHeight="1" x14ac:dyDescent="0.2">
      <c r="A3315" s="142"/>
      <c r="B3315" s="132"/>
      <c r="C3315" s="144"/>
      <c r="D3315" s="145"/>
      <c r="E3315" s="133"/>
      <c r="F3315" s="133"/>
      <c r="H3315" s="133"/>
      <c r="J3315" s="128"/>
    </row>
    <row r="3316" spans="1:10" ht="9.9499999999999993" customHeight="1" x14ac:dyDescent="0.2">
      <c r="A3316" s="142"/>
      <c r="B3316" s="132"/>
      <c r="C3316" s="144"/>
      <c r="D3316" s="145"/>
      <c r="E3316" s="133"/>
      <c r="F3316" s="133"/>
      <c r="H3316" s="133"/>
      <c r="J3316" s="128"/>
    </row>
    <row r="3317" spans="1:10" ht="9.9499999999999993" customHeight="1" x14ac:dyDescent="0.2">
      <c r="A3317" s="142"/>
      <c r="B3317" s="132"/>
      <c r="C3317" s="144"/>
      <c r="D3317" s="145"/>
      <c r="E3317" s="133"/>
      <c r="F3317" s="133"/>
      <c r="H3317" s="133"/>
      <c r="J3317" s="128"/>
    </row>
    <row r="3318" spans="1:10" ht="9.9499999999999993" customHeight="1" x14ac:dyDescent="0.2">
      <c r="A3318" s="142"/>
      <c r="B3318" s="132"/>
      <c r="C3318" s="144"/>
      <c r="D3318" s="145"/>
      <c r="E3318" s="133"/>
      <c r="F3318" s="133"/>
      <c r="H3318" s="133"/>
      <c r="J3318" s="128"/>
    </row>
    <row r="3319" spans="1:10" ht="9.9499999999999993" customHeight="1" x14ac:dyDescent="0.2">
      <c r="A3319" s="142"/>
      <c r="B3319" s="132"/>
      <c r="C3319" s="144"/>
      <c r="D3319" s="145"/>
      <c r="E3319" s="133"/>
      <c r="F3319" s="133"/>
      <c r="H3319" s="133"/>
      <c r="J3319" s="128"/>
    </row>
    <row r="3320" spans="1:10" ht="9.9499999999999993" customHeight="1" x14ac:dyDescent="0.2">
      <c r="A3320" s="142"/>
      <c r="B3320" s="132"/>
      <c r="C3320" s="144"/>
      <c r="D3320" s="145"/>
      <c r="E3320" s="133"/>
      <c r="F3320" s="133"/>
      <c r="H3320" s="133"/>
      <c r="J3320" s="128"/>
    </row>
    <row r="3321" spans="1:10" ht="9.9499999999999993" customHeight="1" x14ac:dyDescent="0.2">
      <c r="A3321" s="142"/>
      <c r="B3321" s="132"/>
      <c r="C3321" s="144"/>
      <c r="D3321" s="145"/>
      <c r="E3321" s="133"/>
      <c r="F3321" s="133"/>
      <c r="H3321" s="133"/>
      <c r="J3321" s="128"/>
    </row>
    <row r="3322" spans="1:10" ht="9.9499999999999993" customHeight="1" x14ac:dyDescent="0.2">
      <c r="A3322" s="142"/>
      <c r="B3322" s="132"/>
      <c r="C3322" s="144"/>
      <c r="D3322" s="145"/>
      <c r="E3322" s="133"/>
      <c r="F3322" s="133"/>
      <c r="H3322" s="133"/>
      <c r="J3322" s="128"/>
    </row>
    <row r="3323" spans="1:10" ht="9.9499999999999993" customHeight="1" x14ac:dyDescent="0.2">
      <c r="A3323" s="142"/>
      <c r="B3323" s="132"/>
      <c r="C3323" s="144"/>
      <c r="D3323" s="145"/>
      <c r="E3323" s="133"/>
      <c r="F3323" s="133"/>
      <c r="H3323" s="133"/>
      <c r="J3323" s="128"/>
    </row>
    <row r="3324" spans="1:10" ht="9.9499999999999993" customHeight="1" x14ac:dyDescent="0.2">
      <c r="A3324" s="142"/>
      <c r="B3324" s="132"/>
      <c r="C3324" s="144"/>
      <c r="D3324" s="145"/>
      <c r="E3324" s="133"/>
      <c r="F3324" s="133"/>
      <c r="H3324" s="133"/>
      <c r="J3324" s="128"/>
    </row>
    <row r="3325" spans="1:10" ht="9.9499999999999993" customHeight="1" x14ac:dyDescent="0.2">
      <c r="A3325" s="142"/>
      <c r="B3325" s="132"/>
      <c r="C3325" s="144"/>
      <c r="D3325" s="145"/>
      <c r="E3325" s="133"/>
      <c r="F3325" s="133"/>
      <c r="H3325" s="133"/>
      <c r="J3325" s="128"/>
    </row>
    <row r="3326" spans="1:10" ht="9.9499999999999993" customHeight="1" x14ac:dyDescent="0.2">
      <c r="A3326" s="142"/>
      <c r="B3326" s="132"/>
      <c r="C3326" s="144"/>
      <c r="D3326" s="145"/>
      <c r="E3326" s="133"/>
      <c r="F3326" s="133"/>
      <c r="H3326" s="133"/>
      <c r="J3326" s="128"/>
    </row>
    <row r="3327" spans="1:10" ht="9.9499999999999993" customHeight="1" x14ac:dyDescent="0.2">
      <c r="A3327" s="142"/>
      <c r="B3327" s="132"/>
      <c r="C3327" s="144"/>
      <c r="D3327" s="145"/>
      <c r="E3327" s="133"/>
      <c r="F3327" s="133"/>
      <c r="H3327" s="133"/>
      <c r="J3327" s="128"/>
    </row>
    <row r="3328" spans="1:10" ht="9.9499999999999993" customHeight="1" x14ac:dyDescent="0.2">
      <c r="A3328" s="142"/>
      <c r="B3328" s="132"/>
      <c r="C3328" s="144"/>
      <c r="D3328" s="145"/>
      <c r="E3328" s="133"/>
      <c r="F3328" s="133"/>
      <c r="H3328" s="133"/>
      <c r="J3328" s="128"/>
    </row>
    <row r="3329" spans="1:10" ht="9.9499999999999993" customHeight="1" x14ac:dyDescent="0.2">
      <c r="A3329" s="142"/>
      <c r="B3329" s="132"/>
      <c r="C3329" s="144"/>
      <c r="D3329" s="145"/>
      <c r="E3329" s="133"/>
      <c r="F3329" s="133"/>
      <c r="H3329" s="133"/>
      <c r="J3329" s="128"/>
    </row>
    <row r="3330" spans="1:10" ht="9.9499999999999993" customHeight="1" x14ac:dyDescent="0.2">
      <c r="A3330" s="142"/>
      <c r="B3330" s="132"/>
      <c r="C3330" s="144"/>
      <c r="D3330" s="145"/>
      <c r="E3330" s="133"/>
      <c r="F3330" s="133"/>
      <c r="H3330" s="133"/>
      <c r="J3330" s="128"/>
    </row>
    <row r="3331" spans="1:10" ht="9.9499999999999993" customHeight="1" x14ac:dyDescent="0.2">
      <c r="A3331" s="142"/>
      <c r="B3331" s="132"/>
      <c r="C3331" s="144"/>
      <c r="D3331" s="145"/>
      <c r="E3331" s="133"/>
      <c r="F3331" s="133"/>
      <c r="H3331" s="133"/>
      <c r="J3331" s="128"/>
    </row>
    <row r="3332" spans="1:10" ht="9.9499999999999993" customHeight="1" x14ac:dyDescent="0.2">
      <c r="A3332" s="142"/>
      <c r="B3332" s="132"/>
      <c r="C3332" s="144"/>
      <c r="D3332" s="145"/>
      <c r="E3332" s="133"/>
      <c r="F3332" s="133"/>
      <c r="H3332" s="133"/>
      <c r="J3332" s="128"/>
    </row>
    <row r="3333" spans="1:10" ht="9.9499999999999993" customHeight="1" x14ac:dyDescent="0.2">
      <c r="A3333" s="142"/>
      <c r="B3333" s="132"/>
      <c r="C3333" s="144"/>
      <c r="D3333" s="145"/>
      <c r="E3333" s="133"/>
      <c r="F3333" s="133"/>
      <c r="H3333" s="133"/>
      <c r="J3333" s="128"/>
    </row>
    <row r="3334" spans="1:10" ht="9.9499999999999993" customHeight="1" x14ac:dyDescent="0.2">
      <c r="A3334" s="142"/>
      <c r="B3334" s="132"/>
      <c r="C3334" s="144"/>
      <c r="D3334" s="145"/>
      <c r="E3334" s="133"/>
      <c r="F3334" s="133"/>
      <c r="H3334" s="133"/>
      <c r="J3334" s="128"/>
    </row>
    <row r="3335" spans="1:10" ht="9.9499999999999993" customHeight="1" x14ac:dyDescent="0.2">
      <c r="A3335" s="142"/>
      <c r="B3335" s="132"/>
      <c r="C3335" s="144"/>
      <c r="D3335" s="145"/>
      <c r="E3335" s="133"/>
      <c r="F3335" s="133"/>
      <c r="H3335" s="133"/>
      <c r="J3335" s="128"/>
    </row>
    <row r="3336" spans="1:10" ht="9.9499999999999993" customHeight="1" x14ac:dyDescent="0.2">
      <c r="A3336" s="142"/>
      <c r="B3336" s="132"/>
      <c r="C3336" s="144"/>
      <c r="D3336" s="145"/>
      <c r="E3336" s="133"/>
      <c r="F3336" s="133"/>
      <c r="H3336" s="133"/>
      <c r="J3336" s="128"/>
    </row>
    <row r="3337" spans="1:10" ht="9.9499999999999993" customHeight="1" x14ac:dyDescent="0.2">
      <c r="A3337" s="142"/>
      <c r="B3337" s="132"/>
      <c r="C3337" s="144"/>
      <c r="D3337" s="145"/>
      <c r="E3337" s="133"/>
      <c r="F3337" s="133"/>
      <c r="H3337" s="133"/>
      <c r="J3337" s="128"/>
    </row>
    <row r="3338" spans="1:10" ht="9.9499999999999993" customHeight="1" x14ac:dyDescent="0.2">
      <c r="A3338" s="142"/>
      <c r="B3338" s="132"/>
      <c r="C3338" s="144"/>
      <c r="D3338" s="145"/>
      <c r="E3338" s="133"/>
      <c r="F3338" s="133"/>
      <c r="H3338" s="133"/>
      <c r="J3338" s="128"/>
    </row>
    <row r="3339" spans="1:10" ht="9.9499999999999993" customHeight="1" x14ac:dyDescent="0.2">
      <c r="A3339" s="142"/>
      <c r="B3339" s="132"/>
      <c r="C3339" s="144"/>
      <c r="D3339" s="145"/>
      <c r="E3339" s="133"/>
      <c r="F3339" s="133"/>
      <c r="H3339" s="133"/>
      <c r="J3339" s="128"/>
    </row>
    <row r="3340" spans="1:10" ht="9.9499999999999993" customHeight="1" x14ac:dyDescent="0.2">
      <c r="A3340" s="142"/>
      <c r="B3340" s="132"/>
      <c r="C3340" s="144"/>
      <c r="D3340" s="145"/>
      <c r="E3340" s="133"/>
      <c r="F3340" s="133"/>
      <c r="H3340" s="133"/>
      <c r="J3340" s="128"/>
    </row>
    <row r="3341" spans="1:10" ht="9.9499999999999993" customHeight="1" x14ac:dyDescent="0.2">
      <c r="A3341" s="142"/>
      <c r="B3341" s="132"/>
      <c r="C3341" s="144"/>
      <c r="D3341" s="145"/>
      <c r="E3341" s="133"/>
      <c r="F3341" s="133"/>
      <c r="H3341" s="133"/>
      <c r="J3341" s="128"/>
    </row>
    <row r="3342" spans="1:10" ht="9.9499999999999993" customHeight="1" x14ac:dyDescent="0.2">
      <c r="A3342" s="142"/>
      <c r="B3342" s="132"/>
      <c r="C3342" s="144"/>
      <c r="D3342" s="145"/>
      <c r="E3342" s="133"/>
      <c r="F3342" s="133"/>
      <c r="H3342" s="133"/>
      <c r="J3342" s="128"/>
    </row>
    <row r="3343" spans="1:10" ht="9.9499999999999993" customHeight="1" x14ac:dyDescent="0.2">
      <c r="A3343" s="142"/>
      <c r="B3343" s="132"/>
      <c r="C3343" s="144"/>
      <c r="D3343" s="145"/>
      <c r="E3343" s="133"/>
      <c r="F3343" s="133"/>
      <c r="H3343" s="133"/>
      <c r="J3343" s="128"/>
    </row>
    <row r="3344" spans="1:10" ht="9.9499999999999993" customHeight="1" x14ac:dyDescent="0.2">
      <c r="A3344" s="142"/>
      <c r="B3344" s="132"/>
      <c r="C3344" s="144"/>
      <c r="D3344" s="145"/>
      <c r="E3344" s="133"/>
      <c r="F3344" s="133"/>
      <c r="H3344" s="133"/>
      <c r="J3344" s="128"/>
    </row>
    <row r="3345" spans="1:10" ht="9.9499999999999993" customHeight="1" x14ac:dyDescent="0.2">
      <c r="A3345" s="142"/>
      <c r="B3345" s="132"/>
      <c r="C3345" s="144"/>
      <c r="D3345" s="145"/>
      <c r="E3345" s="133"/>
      <c r="F3345" s="133"/>
      <c r="H3345" s="133"/>
      <c r="J3345" s="128"/>
    </row>
    <row r="3346" spans="1:10" ht="9.9499999999999993" customHeight="1" x14ac:dyDescent="0.2">
      <c r="A3346" s="142"/>
      <c r="B3346" s="132"/>
      <c r="C3346" s="144"/>
      <c r="D3346" s="145"/>
      <c r="E3346" s="133"/>
      <c r="F3346" s="133"/>
      <c r="H3346" s="133"/>
      <c r="J3346" s="128"/>
    </row>
    <row r="3347" spans="1:10" ht="9.9499999999999993" customHeight="1" x14ac:dyDescent="0.2">
      <c r="A3347" s="142"/>
      <c r="B3347" s="132"/>
      <c r="C3347" s="144"/>
      <c r="D3347" s="145"/>
      <c r="E3347" s="133"/>
      <c r="F3347" s="133"/>
      <c r="H3347" s="133"/>
      <c r="J3347" s="128"/>
    </row>
    <row r="3348" spans="1:10" ht="9.9499999999999993" customHeight="1" x14ac:dyDescent="0.2">
      <c r="A3348" s="142"/>
      <c r="B3348" s="132"/>
      <c r="C3348" s="144"/>
      <c r="D3348" s="145"/>
      <c r="E3348" s="133"/>
      <c r="F3348" s="133"/>
      <c r="H3348" s="133"/>
      <c r="J3348" s="128"/>
    </row>
    <row r="3349" spans="1:10" ht="9.9499999999999993" customHeight="1" x14ac:dyDescent="0.2">
      <c r="A3349" s="142"/>
      <c r="B3349" s="132"/>
      <c r="C3349" s="144"/>
      <c r="D3349" s="145"/>
      <c r="E3349" s="133"/>
      <c r="F3349" s="133"/>
      <c r="H3349" s="133"/>
      <c r="J3349" s="128"/>
    </row>
    <row r="3350" spans="1:10" ht="9.9499999999999993" customHeight="1" x14ac:dyDescent="0.2">
      <c r="A3350" s="142"/>
      <c r="B3350" s="132"/>
      <c r="C3350" s="144"/>
      <c r="D3350" s="145"/>
      <c r="E3350" s="133"/>
      <c r="F3350" s="133"/>
      <c r="H3350" s="133"/>
      <c r="J3350" s="128"/>
    </row>
    <row r="3351" spans="1:10" ht="9.9499999999999993" customHeight="1" x14ac:dyDescent="0.2">
      <c r="A3351" s="142"/>
      <c r="B3351" s="132"/>
      <c r="C3351" s="144"/>
      <c r="D3351" s="145"/>
      <c r="E3351" s="133"/>
      <c r="F3351" s="133"/>
      <c r="H3351" s="133"/>
      <c r="J3351" s="128"/>
    </row>
    <row r="3352" spans="1:10" ht="9.9499999999999993" customHeight="1" x14ac:dyDescent="0.2">
      <c r="A3352" s="142"/>
      <c r="B3352" s="132"/>
      <c r="C3352" s="144"/>
      <c r="D3352" s="145"/>
      <c r="E3352" s="133"/>
      <c r="F3352" s="133"/>
      <c r="H3352" s="133"/>
      <c r="J3352" s="128"/>
    </row>
    <row r="3353" spans="1:10" ht="9.9499999999999993" customHeight="1" x14ac:dyDescent="0.2">
      <c r="A3353" s="142"/>
      <c r="B3353" s="132"/>
      <c r="C3353" s="144"/>
      <c r="D3353" s="145"/>
      <c r="E3353" s="133"/>
      <c r="F3353" s="133"/>
      <c r="H3353" s="133"/>
      <c r="J3353" s="128"/>
    </row>
    <row r="3354" spans="1:10" ht="9.9499999999999993" customHeight="1" x14ac:dyDescent="0.2">
      <c r="A3354" s="142"/>
      <c r="B3354" s="132"/>
      <c r="C3354" s="144"/>
      <c r="D3354" s="145"/>
      <c r="E3354" s="133"/>
      <c r="F3354" s="133"/>
      <c r="H3354" s="133"/>
      <c r="J3354" s="128"/>
    </row>
    <row r="3355" spans="1:10" ht="9.9499999999999993" customHeight="1" x14ac:dyDescent="0.2">
      <c r="A3355" s="142"/>
      <c r="B3355" s="132"/>
      <c r="C3355" s="144"/>
      <c r="D3355" s="145"/>
      <c r="E3355" s="133"/>
      <c r="F3355" s="133"/>
      <c r="H3355" s="133"/>
      <c r="J3355" s="128"/>
    </row>
    <row r="3356" spans="1:10" ht="9.9499999999999993" customHeight="1" x14ac:dyDescent="0.2">
      <c r="A3356" s="142"/>
      <c r="B3356" s="132"/>
      <c r="C3356" s="144"/>
      <c r="D3356" s="145"/>
      <c r="E3356" s="133"/>
      <c r="F3356" s="133"/>
      <c r="H3356" s="133"/>
      <c r="J3356" s="128"/>
    </row>
    <row r="3357" spans="1:10" ht="9.9499999999999993" customHeight="1" x14ac:dyDescent="0.2">
      <c r="A3357" s="142"/>
      <c r="B3357" s="132"/>
      <c r="C3357" s="144"/>
      <c r="D3357" s="145"/>
      <c r="E3357" s="133"/>
      <c r="F3357" s="133"/>
      <c r="H3357" s="133"/>
      <c r="J3357" s="128"/>
    </row>
    <row r="3358" spans="1:10" ht="9.9499999999999993" customHeight="1" x14ac:dyDescent="0.2">
      <c r="A3358" s="142"/>
      <c r="B3358" s="132"/>
      <c r="C3358" s="144"/>
      <c r="D3358" s="145"/>
      <c r="E3358" s="133"/>
      <c r="F3358" s="133"/>
      <c r="H3358" s="133"/>
      <c r="J3358" s="128"/>
    </row>
    <row r="3359" spans="1:10" ht="9.9499999999999993" customHeight="1" x14ac:dyDescent="0.2">
      <c r="A3359" s="142"/>
      <c r="B3359" s="132"/>
      <c r="C3359" s="144"/>
      <c r="D3359" s="145"/>
      <c r="E3359" s="133"/>
      <c r="F3359" s="133"/>
      <c r="H3359" s="133"/>
      <c r="J3359" s="128"/>
    </row>
    <row r="3360" spans="1:10" ht="9.9499999999999993" customHeight="1" x14ac:dyDescent="0.2">
      <c r="A3360" s="142"/>
      <c r="B3360" s="132"/>
      <c r="C3360" s="144"/>
      <c r="D3360" s="145"/>
      <c r="E3360" s="133"/>
      <c r="F3360" s="133"/>
      <c r="H3360" s="133"/>
      <c r="J3360" s="128"/>
    </row>
    <row r="3361" spans="1:10" ht="9.9499999999999993" customHeight="1" x14ac:dyDescent="0.2">
      <c r="A3361" s="142"/>
      <c r="B3361" s="132"/>
      <c r="C3361" s="144"/>
      <c r="D3361" s="145"/>
      <c r="E3361" s="133"/>
      <c r="F3361" s="133"/>
      <c r="H3361" s="133"/>
      <c r="J3361" s="128"/>
    </row>
    <row r="3362" spans="1:10" ht="9.9499999999999993" customHeight="1" x14ac:dyDescent="0.2">
      <c r="A3362" s="142"/>
      <c r="B3362" s="132"/>
      <c r="C3362" s="144"/>
      <c r="D3362" s="145"/>
      <c r="E3362" s="133"/>
      <c r="F3362" s="133"/>
      <c r="H3362" s="133"/>
      <c r="J3362" s="128"/>
    </row>
    <row r="3363" spans="1:10" ht="9.9499999999999993" customHeight="1" x14ac:dyDescent="0.2">
      <c r="A3363" s="142"/>
      <c r="B3363" s="132"/>
      <c r="C3363" s="144"/>
      <c r="D3363" s="145"/>
      <c r="E3363" s="133"/>
      <c r="F3363" s="133"/>
      <c r="H3363" s="133"/>
      <c r="J3363" s="128"/>
    </row>
    <row r="3364" spans="1:10" ht="9.9499999999999993" customHeight="1" x14ac:dyDescent="0.2">
      <c r="A3364" s="142"/>
      <c r="B3364" s="132"/>
      <c r="C3364" s="144"/>
      <c r="D3364" s="145"/>
      <c r="E3364" s="133"/>
      <c r="F3364" s="133"/>
      <c r="H3364" s="133"/>
      <c r="J3364" s="128"/>
    </row>
    <row r="3365" spans="1:10" ht="9.9499999999999993" customHeight="1" x14ac:dyDescent="0.2">
      <c r="A3365" s="142"/>
      <c r="B3365" s="132"/>
      <c r="C3365" s="144"/>
      <c r="D3365" s="145"/>
      <c r="E3365" s="133"/>
      <c r="F3365" s="133"/>
      <c r="H3365" s="133"/>
      <c r="J3365" s="128"/>
    </row>
    <row r="3366" spans="1:10" ht="9.9499999999999993" customHeight="1" x14ac:dyDescent="0.2">
      <c r="A3366" s="142"/>
      <c r="B3366" s="132"/>
      <c r="C3366" s="144"/>
      <c r="D3366" s="145"/>
      <c r="E3366" s="133"/>
      <c r="F3366" s="133"/>
      <c r="H3366" s="133"/>
      <c r="J3366" s="128"/>
    </row>
    <row r="3367" spans="1:10" ht="9.9499999999999993" customHeight="1" x14ac:dyDescent="0.2">
      <c r="A3367" s="142"/>
      <c r="B3367" s="132"/>
      <c r="C3367" s="144"/>
      <c r="D3367" s="145"/>
      <c r="E3367" s="133"/>
      <c r="F3367" s="133"/>
      <c r="H3367" s="133"/>
      <c r="J3367" s="128"/>
    </row>
    <row r="3368" spans="1:10" ht="9.9499999999999993" customHeight="1" x14ac:dyDescent="0.2">
      <c r="A3368" s="142"/>
      <c r="B3368" s="132"/>
      <c r="C3368" s="144"/>
      <c r="D3368" s="145"/>
      <c r="E3368" s="133"/>
      <c r="F3368" s="133"/>
      <c r="H3368" s="133"/>
      <c r="J3368" s="128"/>
    </row>
    <row r="3369" spans="1:10" ht="9.9499999999999993" customHeight="1" x14ac:dyDescent="0.2">
      <c r="A3369" s="142"/>
      <c r="B3369" s="132"/>
      <c r="C3369" s="144"/>
      <c r="D3369" s="145"/>
      <c r="E3369" s="133"/>
      <c r="F3369" s="133"/>
      <c r="H3369" s="133"/>
      <c r="J3369" s="128"/>
    </row>
    <row r="3370" spans="1:10" ht="9.9499999999999993" customHeight="1" x14ac:dyDescent="0.2">
      <c r="A3370" s="142"/>
      <c r="B3370" s="132"/>
      <c r="C3370" s="144"/>
      <c r="D3370" s="145"/>
      <c r="E3370" s="133"/>
      <c r="F3370" s="133"/>
      <c r="H3370" s="133"/>
      <c r="J3370" s="128"/>
    </row>
    <row r="3371" spans="1:10" ht="9.9499999999999993" customHeight="1" x14ac:dyDescent="0.2">
      <c r="A3371" s="142"/>
      <c r="B3371" s="132"/>
      <c r="C3371" s="144"/>
      <c r="D3371" s="145"/>
      <c r="E3371" s="133"/>
      <c r="F3371" s="133"/>
      <c r="H3371" s="133"/>
      <c r="J3371" s="128"/>
    </row>
    <row r="3372" spans="1:10" ht="9.9499999999999993" customHeight="1" x14ac:dyDescent="0.2">
      <c r="A3372" s="142"/>
      <c r="B3372" s="132"/>
      <c r="C3372" s="144"/>
      <c r="D3372" s="145"/>
      <c r="E3372" s="133"/>
      <c r="F3372" s="133"/>
      <c r="H3372" s="133"/>
      <c r="J3372" s="128"/>
    </row>
    <row r="3373" spans="1:10" ht="9.9499999999999993" customHeight="1" x14ac:dyDescent="0.2">
      <c r="A3373" s="142"/>
      <c r="B3373" s="132"/>
      <c r="C3373" s="144"/>
      <c r="D3373" s="145"/>
      <c r="E3373" s="133"/>
      <c r="F3373" s="133"/>
      <c r="H3373" s="133"/>
      <c r="J3373" s="128"/>
    </row>
    <row r="3374" spans="1:10" ht="9.9499999999999993" customHeight="1" x14ac:dyDescent="0.2">
      <c r="A3374" s="142"/>
      <c r="B3374" s="132"/>
      <c r="C3374" s="144"/>
      <c r="D3374" s="145"/>
      <c r="E3374" s="133"/>
      <c r="F3374" s="133"/>
      <c r="H3374" s="133"/>
      <c r="J3374" s="128"/>
    </row>
    <row r="3375" spans="1:10" ht="9.9499999999999993" customHeight="1" x14ac:dyDescent="0.2">
      <c r="A3375" s="142"/>
      <c r="B3375" s="132"/>
      <c r="C3375" s="144"/>
      <c r="D3375" s="145"/>
      <c r="E3375" s="133"/>
      <c r="F3375" s="133"/>
      <c r="H3375" s="133"/>
      <c r="J3375" s="128"/>
    </row>
    <row r="3376" spans="1:10" ht="9.9499999999999993" customHeight="1" x14ac:dyDescent="0.2">
      <c r="A3376" s="142"/>
      <c r="B3376" s="132"/>
      <c r="C3376" s="144"/>
      <c r="D3376" s="145"/>
      <c r="E3376" s="133"/>
      <c r="F3376" s="133"/>
      <c r="H3376" s="133"/>
      <c r="J3376" s="128"/>
    </row>
    <row r="3377" spans="1:10" ht="9.9499999999999993" customHeight="1" x14ac:dyDescent="0.2">
      <c r="A3377" s="142"/>
      <c r="B3377" s="132"/>
      <c r="C3377" s="144"/>
      <c r="D3377" s="145"/>
      <c r="E3377" s="133"/>
      <c r="F3377" s="133"/>
      <c r="H3377" s="133"/>
      <c r="J3377" s="128"/>
    </row>
    <row r="3378" spans="1:10" ht="9.9499999999999993" customHeight="1" x14ac:dyDescent="0.2">
      <c r="A3378" s="142"/>
      <c r="B3378" s="132"/>
      <c r="C3378" s="144"/>
      <c r="D3378" s="145"/>
      <c r="E3378" s="133"/>
      <c r="F3378" s="133"/>
      <c r="H3378" s="133"/>
      <c r="J3378" s="128"/>
    </row>
    <row r="3379" spans="1:10" ht="9.9499999999999993" customHeight="1" x14ac:dyDescent="0.2">
      <c r="A3379" s="142"/>
      <c r="B3379" s="132"/>
      <c r="C3379" s="144"/>
      <c r="D3379" s="145"/>
      <c r="E3379" s="133"/>
      <c r="F3379" s="133"/>
      <c r="H3379" s="133"/>
      <c r="J3379" s="128"/>
    </row>
    <row r="3380" spans="1:10" ht="9.9499999999999993" customHeight="1" x14ac:dyDescent="0.2">
      <c r="A3380" s="142"/>
      <c r="B3380" s="132"/>
      <c r="C3380" s="144"/>
      <c r="D3380" s="145"/>
      <c r="E3380" s="133"/>
      <c r="F3380" s="133"/>
      <c r="H3380" s="133"/>
      <c r="J3380" s="128"/>
    </row>
    <row r="3381" spans="1:10" ht="9.9499999999999993" customHeight="1" x14ac:dyDescent="0.2">
      <c r="A3381" s="142"/>
      <c r="B3381" s="132"/>
      <c r="C3381" s="144"/>
      <c r="D3381" s="145"/>
      <c r="E3381" s="133"/>
      <c r="F3381" s="133"/>
      <c r="H3381" s="133"/>
      <c r="J3381" s="128"/>
    </row>
    <row r="3382" spans="1:10" ht="9.9499999999999993" customHeight="1" x14ac:dyDescent="0.2">
      <c r="A3382" s="142"/>
      <c r="B3382" s="132"/>
      <c r="C3382" s="144"/>
      <c r="D3382" s="145"/>
      <c r="E3382" s="133"/>
      <c r="F3382" s="133"/>
      <c r="H3382" s="133"/>
      <c r="J3382" s="128"/>
    </row>
    <row r="3383" spans="1:10" ht="9.9499999999999993" customHeight="1" x14ac:dyDescent="0.2">
      <c r="A3383" s="142"/>
      <c r="B3383" s="132"/>
      <c r="C3383" s="144"/>
      <c r="D3383" s="145"/>
      <c r="E3383" s="133"/>
      <c r="F3383" s="133"/>
      <c r="H3383" s="133"/>
      <c r="J3383" s="128"/>
    </row>
    <row r="3384" spans="1:10" ht="9.9499999999999993" customHeight="1" x14ac:dyDescent="0.2">
      <c r="A3384" s="142"/>
      <c r="B3384" s="132"/>
      <c r="C3384" s="144"/>
      <c r="D3384" s="145"/>
      <c r="E3384" s="133"/>
      <c r="F3384" s="133"/>
      <c r="H3384" s="133"/>
      <c r="J3384" s="128"/>
    </row>
    <row r="3385" spans="1:10" ht="9.9499999999999993" customHeight="1" x14ac:dyDescent="0.2">
      <c r="A3385" s="142"/>
      <c r="B3385" s="132"/>
      <c r="C3385" s="144"/>
      <c r="D3385" s="145"/>
      <c r="E3385" s="133"/>
      <c r="F3385" s="133"/>
      <c r="H3385" s="133"/>
      <c r="J3385" s="128"/>
    </row>
    <row r="3386" spans="1:10" ht="9.9499999999999993" customHeight="1" x14ac:dyDescent="0.2">
      <c r="A3386" s="142"/>
      <c r="B3386" s="132"/>
      <c r="C3386" s="144"/>
      <c r="D3386" s="145"/>
      <c r="E3386" s="133"/>
      <c r="F3386" s="133"/>
      <c r="H3386" s="133"/>
      <c r="J3386" s="128"/>
    </row>
    <row r="3387" spans="1:10" ht="9.9499999999999993" customHeight="1" x14ac:dyDescent="0.2">
      <c r="A3387" s="142"/>
      <c r="B3387" s="132"/>
      <c r="C3387" s="144"/>
      <c r="D3387" s="145"/>
      <c r="E3387" s="133"/>
      <c r="F3387" s="133"/>
      <c r="H3387" s="133"/>
      <c r="J3387" s="128"/>
    </row>
    <row r="3388" spans="1:10" ht="9.9499999999999993" customHeight="1" x14ac:dyDescent="0.2">
      <c r="A3388" s="142"/>
      <c r="B3388" s="132"/>
      <c r="C3388" s="144"/>
      <c r="D3388" s="145"/>
      <c r="E3388" s="133"/>
      <c r="F3388" s="133"/>
      <c r="H3388" s="133"/>
      <c r="J3388" s="128"/>
    </row>
    <row r="3389" spans="1:10" ht="9.9499999999999993" customHeight="1" x14ac:dyDescent="0.2">
      <c r="A3389" s="142"/>
      <c r="B3389" s="132"/>
      <c r="C3389" s="144"/>
      <c r="D3389" s="145"/>
      <c r="E3389" s="133"/>
      <c r="F3389" s="133"/>
      <c r="H3389" s="133"/>
      <c r="J3389" s="128"/>
    </row>
    <row r="3390" spans="1:10" ht="9.9499999999999993" customHeight="1" x14ac:dyDescent="0.2">
      <c r="A3390" s="142"/>
      <c r="B3390" s="132"/>
      <c r="C3390" s="144"/>
      <c r="D3390" s="145"/>
      <c r="E3390" s="133"/>
      <c r="F3390" s="133"/>
      <c r="H3390" s="133"/>
      <c r="J3390" s="128"/>
    </row>
    <row r="3391" spans="1:10" ht="9.9499999999999993" customHeight="1" x14ac:dyDescent="0.2">
      <c r="A3391" s="142"/>
      <c r="B3391" s="132"/>
      <c r="C3391" s="144"/>
      <c r="D3391" s="145"/>
      <c r="E3391" s="133"/>
      <c r="F3391" s="133"/>
      <c r="H3391" s="133"/>
      <c r="J3391" s="128"/>
    </row>
    <row r="3392" spans="1:10" ht="9.9499999999999993" customHeight="1" x14ac:dyDescent="0.2">
      <c r="A3392" s="142"/>
      <c r="B3392" s="132"/>
      <c r="C3392" s="144"/>
      <c r="D3392" s="145"/>
      <c r="E3392" s="133"/>
      <c r="F3392" s="133"/>
      <c r="H3392" s="133"/>
      <c r="J3392" s="128"/>
    </row>
    <row r="3393" spans="1:10" ht="9.9499999999999993" customHeight="1" x14ac:dyDescent="0.2">
      <c r="A3393" s="142"/>
      <c r="B3393" s="132"/>
      <c r="C3393" s="144"/>
      <c r="D3393" s="145"/>
      <c r="E3393" s="133"/>
      <c r="F3393" s="133"/>
      <c r="H3393" s="133"/>
      <c r="J3393" s="128"/>
    </row>
    <row r="3394" spans="1:10" ht="9.9499999999999993" customHeight="1" x14ac:dyDescent="0.2">
      <c r="A3394" s="142"/>
      <c r="B3394" s="132"/>
      <c r="C3394" s="144"/>
      <c r="D3394" s="145"/>
      <c r="E3394" s="133"/>
      <c r="F3394" s="133"/>
      <c r="H3394" s="133"/>
      <c r="J3394" s="128"/>
    </row>
    <row r="3395" spans="1:10" ht="9.9499999999999993" customHeight="1" x14ac:dyDescent="0.2">
      <c r="A3395" s="142"/>
      <c r="B3395" s="132"/>
      <c r="C3395" s="144"/>
      <c r="D3395" s="145"/>
      <c r="E3395" s="133"/>
      <c r="F3395" s="133"/>
      <c r="H3395" s="133"/>
      <c r="J3395" s="128"/>
    </row>
    <row r="3396" spans="1:10" ht="9.9499999999999993" customHeight="1" x14ac:dyDescent="0.2">
      <c r="A3396" s="142"/>
      <c r="B3396" s="132"/>
      <c r="C3396" s="144"/>
      <c r="D3396" s="145"/>
      <c r="E3396" s="133"/>
      <c r="F3396" s="133"/>
      <c r="H3396" s="133"/>
      <c r="J3396" s="128"/>
    </row>
    <row r="3397" spans="1:10" ht="9.9499999999999993" customHeight="1" x14ac:dyDescent="0.2">
      <c r="A3397" s="142"/>
      <c r="B3397" s="132"/>
      <c r="C3397" s="144"/>
      <c r="D3397" s="145"/>
      <c r="E3397" s="133"/>
      <c r="F3397" s="133"/>
      <c r="H3397" s="133"/>
      <c r="J3397" s="128"/>
    </row>
    <row r="3398" spans="1:10" ht="9.9499999999999993" customHeight="1" x14ac:dyDescent="0.2">
      <c r="A3398" s="142"/>
      <c r="B3398" s="132"/>
      <c r="C3398" s="144"/>
      <c r="D3398" s="145"/>
      <c r="E3398" s="133"/>
      <c r="F3398" s="133"/>
      <c r="H3398" s="133"/>
      <c r="J3398" s="128"/>
    </row>
    <row r="3399" spans="1:10" ht="9.9499999999999993" customHeight="1" x14ac:dyDescent="0.2">
      <c r="A3399" s="142"/>
      <c r="B3399" s="132"/>
      <c r="C3399" s="144"/>
      <c r="D3399" s="145"/>
      <c r="E3399" s="133"/>
      <c r="F3399" s="133"/>
      <c r="H3399" s="133"/>
      <c r="J3399" s="128"/>
    </row>
    <row r="3400" spans="1:10" ht="9.9499999999999993" customHeight="1" x14ac:dyDescent="0.2">
      <c r="A3400" s="142"/>
      <c r="B3400" s="132"/>
      <c r="C3400" s="144"/>
      <c r="D3400" s="145"/>
      <c r="E3400" s="133"/>
      <c r="F3400" s="133"/>
      <c r="H3400" s="133"/>
      <c r="J3400" s="128"/>
    </row>
    <row r="3401" spans="1:10" ht="9.9499999999999993" customHeight="1" x14ac:dyDescent="0.2">
      <c r="A3401" s="142"/>
      <c r="B3401" s="132"/>
      <c r="C3401" s="144"/>
      <c r="D3401" s="145"/>
      <c r="E3401" s="133"/>
      <c r="F3401" s="133"/>
      <c r="H3401" s="133"/>
      <c r="J3401" s="128"/>
    </row>
    <row r="3402" spans="1:10" ht="9.9499999999999993" customHeight="1" x14ac:dyDescent="0.2">
      <c r="A3402" s="142"/>
      <c r="B3402" s="132"/>
      <c r="C3402" s="144"/>
      <c r="D3402" s="145"/>
      <c r="E3402" s="133"/>
      <c r="F3402" s="133"/>
      <c r="H3402" s="133"/>
      <c r="J3402" s="128"/>
    </row>
    <row r="3403" spans="1:10" ht="9.9499999999999993" customHeight="1" x14ac:dyDescent="0.2">
      <c r="A3403" s="142"/>
      <c r="B3403" s="132"/>
      <c r="C3403" s="144"/>
      <c r="D3403" s="145"/>
      <c r="E3403" s="133"/>
      <c r="F3403" s="133"/>
      <c r="H3403" s="133"/>
      <c r="J3403" s="128"/>
    </row>
    <row r="3404" spans="1:10" ht="9.9499999999999993" customHeight="1" x14ac:dyDescent="0.2">
      <c r="A3404" s="142"/>
      <c r="B3404" s="132"/>
      <c r="C3404" s="144"/>
      <c r="D3404" s="145"/>
      <c r="E3404" s="133"/>
      <c r="F3404" s="133"/>
      <c r="H3404" s="133"/>
      <c r="J3404" s="128"/>
    </row>
    <row r="3405" spans="1:10" ht="9.9499999999999993" customHeight="1" x14ac:dyDescent="0.2">
      <c r="A3405" s="142"/>
      <c r="B3405" s="132"/>
      <c r="C3405" s="144"/>
      <c r="D3405" s="145"/>
      <c r="E3405" s="133"/>
      <c r="F3405" s="133"/>
      <c r="H3405" s="133"/>
      <c r="J3405" s="128"/>
    </row>
    <row r="3406" spans="1:10" ht="9.9499999999999993" customHeight="1" x14ac:dyDescent="0.2">
      <c r="A3406" s="142"/>
      <c r="B3406" s="132"/>
      <c r="C3406" s="144"/>
      <c r="D3406" s="145"/>
      <c r="E3406" s="133"/>
      <c r="F3406" s="133"/>
      <c r="H3406" s="133"/>
      <c r="J3406" s="128"/>
    </row>
    <row r="3407" spans="1:10" ht="9.9499999999999993" customHeight="1" x14ac:dyDescent="0.2">
      <c r="A3407" s="142"/>
      <c r="B3407" s="132"/>
      <c r="C3407" s="144"/>
      <c r="D3407" s="145"/>
      <c r="E3407" s="133"/>
      <c r="F3407" s="133"/>
      <c r="H3407" s="133"/>
      <c r="J3407" s="128"/>
    </row>
    <row r="3408" spans="1:10" ht="9.9499999999999993" customHeight="1" x14ac:dyDescent="0.2">
      <c r="A3408" s="142"/>
      <c r="B3408" s="132"/>
      <c r="C3408" s="144"/>
      <c r="D3408" s="145"/>
      <c r="E3408" s="133"/>
      <c r="F3408" s="133"/>
      <c r="H3408" s="133"/>
      <c r="J3408" s="128"/>
    </row>
    <row r="3409" spans="1:10" ht="9.9499999999999993" customHeight="1" x14ac:dyDescent="0.2">
      <c r="A3409" s="142"/>
      <c r="B3409" s="132"/>
      <c r="C3409" s="144"/>
      <c r="D3409" s="145"/>
      <c r="E3409" s="133"/>
      <c r="F3409" s="133"/>
      <c r="H3409" s="133"/>
      <c r="J3409" s="128"/>
    </row>
    <row r="3410" spans="1:10" ht="9.9499999999999993" customHeight="1" x14ac:dyDescent="0.2">
      <c r="A3410" s="142"/>
      <c r="B3410" s="132"/>
      <c r="C3410" s="144"/>
      <c r="D3410" s="145"/>
      <c r="E3410" s="133"/>
      <c r="F3410" s="133"/>
      <c r="H3410" s="133"/>
      <c r="J3410" s="128"/>
    </row>
    <row r="3411" spans="1:10" ht="9.9499999999999993" customHeight="1" x14ac:dyDescent="0.2">
      <c r="A3411" s="142"/>
      <c r="B3411" s="132"/>
      <c r="C3411" s="144"/>
      <c r="D3411" s="145"/>
      <c r="E3411" s="133"/>
      <c r="F3411" s="133"/>
      <c r="H3411" s="133"/>
      <c r="J3411" s="128"/>
    </row>
    <row r="3412" spans="1:10" ht="9.9499999999999993" customHeight="1" x14ac:dyDescent="0.2">
      <c r="A3412" s="142"/>
      <c r="B3412" s="132"/>
      <c r="C3412" s="144"/>
      <c r="D3412" s="145"/>
      <c r="E3412" s="133"/>
      <c r="F3412" s="133"/>
      <c r="H3412" s="133"/>
      <c r="J3412" s="128"/>
    </row>
    <row r="3413" spans="1:10" ht="9.9499999999999993" customHeight="1" x14ac:dyDescent="0.2">
      <c r="A3413" s="142"/>
      <c r="B3413" s="132"/>
      <c r="C3413" s="144"/>
      <c r="D3413" s="145"/>
      <c r="E3413" s="133"/>
      <c r="F3413" s="133"/>
      <c r="H3413" s="133"/>
      <c r="J3413" s="128"/>
    </row>
    <row r="3414" spans="1:10" ht="9.9499999999999993" customHeight="1" x14ac:dyDescent="0.2">
      <c r="A3414" s="142"/>
      <c r="B3414" s="132"/>
      <c r="C3414" s="144"/>
      <c r="D3414" s="145"/>
      <c r="E3414" s="133"/>
      <c r="F3414" s="133"/>
      <c r="H3414" s="133"/>
      <c r="J3414" s="128"/>
    </row>
    <row r="3415" spans="1:10" ht="9.9499999999999993" customHeight="1" x14ac:dyDescent="0.2">
      <c r="A3415" s="142"/>
      <c r="B3415" s="132"/>
      <c r="C3415" s="144"/>
      <c r="D3415" s="145"/>
      <c r="E3415" s="133"/>
      <c r="F3415" s="133"/>
      <c r="H3415" s="133"/>
      <c r="J3415" s="128"/>
    </row>
    <row r="3416" spans="1:10" ht="9.9499999999999993" customHeight="1" x14ac:dyDescent="0.2">
      <c r="A3416" s="142"/>
      <c r="B3416" s="132"/>
      <c r="C3416" s="144"/>
      <c r="D3416" s="145"/>
      <c r="E3416" s="133"/>
      <c r="F3416" s="133"/>
      <c r="H3416" s="133"/>
      <c r="J3416" s="128"/>
    </row>
    <row r="3417" spans="1:10" ht="9.9499999999999993" customHeight="1" x14ac:dyDescent="0.2">
      <c r="A3417" s="142"/>
      <c r="B3417" s="132"/>
      <c r="C3417" s="144"/>
      <c r="D3417" s="145"/>
      <c r="E3417" s="133"/>
      <c r="F3417" s="133"/>
      <c r="H3417" s="133"/>
      <c r="J3417" s="128"/>
    </row>
    <row r="3418" spans="1:10" ht="9.9499999999999993" customHeight="1" x14ac:dyDescent="0.2">
      <c r="A3418" s="142"/>
      <c r="B3418" s="132"/>
      <c r="C3418" s="144"/>
      <c r="D3418" s="145"/>
      <c r="E3418" s="133"/>
      <c r="F3418" s="133"/>
      <c r="H3418" s="133"/>
      <c r="J3418" s="128"/>
    </row>
    <row r="3419" spans="1:10" ht="9.9499999999999993" customHeight="1" x14ac:dyDescent="0.2">
      <c r="A3419" s="142"/>
      <c r="B3419" s="132"/>
      <c r="C3419" s="144"/>
      <c r="D3419" s="145"/>
      <c r="E3419" s="133"/>
      <c r="F3419" s="133"/>
      <c r="H3419" s="133"/>
      <c r="J3419" s="128"/>
    </row>
    <row r="3420" spans="1:10" ht="9.9499999999999993" customHeight="1" x14ac:dyDescent="0.2">
      <c r="A3420" s="142"/>
      <c r="B3420" s="132"/>
      <c r="C3420" s="144"/>
      <c r="D3420" s="145"/>
      <c r="E3420" s="133"/>
      <c r="F3420" s="133"/>
      <c r="H3420" s="133"/>
      <c r="J3420" s="128"/>
    </row>
    <row r="3421" spans="1:10" ht="9.9499999999999993" customHeight="1" x14ac:dyDescent="0.2">
      <c r="A3421" s="142"/>
      <c r="B3421" s="132"/>
      <c r="C3421" s="144"/>
      <c r="D3421" s="145"/>
      <c r="E3421" s="133"/>
      <c r="F3421" s="133"/>
      <c r="H3421" s="133"/>
      <c r="J3421" s="128"/>
    </row>
    <row r="3422" spans="1:10" ht="9.9499999999999993" customHeight="1" x14ac:dyDescent="0.2">
      <c r="A3422" s="142"/>
      <c r="B3422" s="132"/>
      <c r="C3422" s="144"/>
      <c r="D3422" s="145"/>
      <c r="E3422" s="133"/>
      <c r="F3422" s="133"/>
      <c r="H3422" s="133"/>
      <c r="J3422" s="128"/>
    </row>
    <row r="3423" spans="1:10" ht="9.9499999999999993" customHeight="1" x14ac:dyDescent="0.2">
      <c r="A3423" s="142"/>
      <c r="B3423" s="132"/>
      <c r="C3423" s="144"/>
      <c r="D3423" s="145"/>
      <c r="E3423" s="133"/>
      <c r="F3423" s="133"/>
      <c r="H3423" s="133"/>
      <c r="J3423" s="128"/>
    </row>
    <row r="3424" spans="1:10" ht="9.9499999999999993" customHeight="1" x14ac:dyDescent="0.2">
      <c r="A3424" s="142"/>
      <c r="B3424" s="132"/>
      <c r="C3424" s="144"/>
      <c r="D3424" s="145"/>
      <c r="E3424" s="133"/>
      <c r="F3424" s="133"/>
      <c r="H3424" s="133"/>
      <c r="J3424" s="128"/>
    </row>
    <row r="3425" spans="1:10" ht="9.9499999999999993" customHeight="1" x14ac:dyDescent="0.2">
      <c r="A3425" s="142"/>
      <c r="B3425" s="132"/>
      <c r="C3425" s="144"/>
      <c r="D3425" s="145"/>
      <c r="E3425" s="133"/>
      <c r="F3425" s="133"/>
      <c r="H3425" s="133"/>
      <c r="J3425" s="128"/>
    </row>
    <row r="3426" spans="1:10" ht="9.9499999999999993" customHeight="1" x14ac:dyDescent="0.2">
      <c r="A3426" s="142"/>
      <c r="B3426" s="132"/>
      <c r="C3426" s="144"/>
      <c r="D3426" s="145"/>
      <c r="E3426" s="133"/>
      <c r="F3426" s="133"/>
      <c r="H3426" s="133"/>
      <c r="J3426" s="128"/>
    </row>
    <row r="3427" spans="1:10" ht="9.9499999999999993" customHeight="1" x14ac:dyDescent="0.2">
      <c r="A3427" s="142"/>
      <c r="B3427" s="132"/>
      <c r="C3427" s="144"/>
      <c r="D3427" s="145"/>
      <c r="E3427" s="133"/>
      <c r="F3427" s="133"/>
      <c r="H3427" s="133"/>
      <c r="J3427" s="128"/>
    </row>
    <row r="3428" spans="1:10" ht="9.9499999999999993" customHeight="1" x14ac:dyDescent="0.2">
      <c r="A3428" s="142"/>
      <c r="B3428" s="132"/>
      <c r="C3428" s="144"/>
      <c r="D3428" s="145"/>
      <c r="E3428" s="133"/>
      <c r="F3428" s="133"/>
      <c r="H3428" s="133"/>
      <c r="J3428" s="128"/>
    </row>
    <row r="3429" spans="1:10" ht="9.9499999999999993" customHeight="1" x14ac:dyDescent="0.2">
      <c r="A3429" s="142"/>
      <c r="B3429" s="132"/>
      <c r="C3429" s="144"/>
      <c r="D3429" s="145"/>
      <c r="E3429" s="133"/>
      <c r="F3429" s="133"/>
      <c r="H3429" s="133"/>
      <c r="J3429" s="128"/>
    </row>
    <row r="3430" spans="1:10" ht="9.9499999999999993" customHeight="1" x14ac:dyDescent="0.2">
      <c r="A3430" s="142"/>
      <c r="B3430" s="132"/>
      <c r="C3430" s="144"/>
      <c r="D3430" s="145"/>
      <c r="E3430" s="133"/>
      <c r="F3430" s="133"/>
      <c r="H3430" s="133"/>
      <c r="J3430" s="128"/>
    </row>
    <row r="3431" spans="1:10" ht="9.9499999999999993" customHeight="1" x14ac:dyDescent="0.2">
      <c r="A3431" s="142"/>
      <c r="B3431" s="132"/>
      <c r="C3431" s="144"/>
      <c r="D3431" s="145"/>
      <c r="E3431" s="133"/>
      <c r="F3431" s="133"/>
      <c r="H3431" s="133"/>
      <c r="J3431" s="128"/>
    </row>
    <row r="3432" spans="1:10" ht="9.9499999999999993" customHeight="1" x14ac:dyDescent="0.2">
      <c r="A3432" s="142"/>
      <c r="B3432" s="132"/>
      <c r="C3432" s="144"/>
      <c r="D3432" s="145"/>
      <c r="E3432" s="133"/>
      <c r="F3432" s="133"/>
      <c r="H3432" s="133"/>
      <c r="J3432" s="128"/>
    </row>
    <row r="3433" spans="1:10" ht="9.9499999999999993" customHeight="1" x14ac:dyDescent="0.2">
      <c r="A3433" s="142"/>
      <c r="B3433" s="132"/>
      <c r="C3433" s="144"/>
      <c r="D3433" s="145"/>
      <c r="E3433" s="133"/>
      <c r="F3433" s="133"/>
      <c r="H3433" s="133"/>
      <c r="J3433" s="128"/>
    </row>
    <row r="3434" spans="1:10" ht="9.9499999999999993" customHeight="1" x14ac:dyDescent="0.2">
      <c r="A3434" s="142"/>
      <c r="B3434" s="132"/>
      <c r="C3434" s="144"/>
      <c r="D3434" s="145"/>
      <c r="E3434" s="133"/>
      <c r="F3434" s="133"/>
      <c r="H3434" s="133"/>
      <c r="J3434" s="128"/>
    </row>
    <row r="3435" spans="1:10" ht="9.9499999999999993" customHeight="1" x14ac:dyDescent="0.2">
      <c r="A3435" s="142"/>
      <c r="B3435" s="132"/>
      <c r="C3435" s="144"/>
      <c r="D3435" s="145"/>
      <c r="E3435" s="133"/>
      <c r="F3435" s="133"/>
      <c r="H3435" s="133"/>
      <c r="J3435" s="128"/>
    </row>
    <row r="3436" spans="1:10" ht="9.9499999999999993" customHeight="1" x14ac:dyDescent="0.2">
      <c r="A3436" s="142"/>
      <c r="B3436" s="132"/>
      <c r="C3436" s="144"/>
      <c r="D3436" s="145"/>
      <c r="E3436" s="133"/>
      <c r="F3436" s="133"/>
      <c r="H3436" s="133"/>
      <c r="J3436" s="128"/>
    </row>
    <row r="3437" spans="1:10" ht="9.9499999999999993" customHeight="1" x14ac:dyDescent="0.2">
      <c r="A3437" s="142"/>
      <c r="B3437" s="132"/>
      <c r="C3437" s="144"/>
      <c r="D3437" s="145"/>
      <c r="E3437" s="133"/>
      <c r="F3437" s="133"/>
      <c r="H3437" s="133"/>
      <c r="J3437" s="128"/>
    </row>
    <row r="3438" spans="1:10" ht="9.9499999999999993" customHeight="1" x14ac:dyDescent="0.2">
      <c r="A3438" s="142"/>
      <c r="B3438" s="132"/>
      <c r="C3438" s="144"/>
      <c r="D3438" s="145"/>
      <c r="E3438" s="133"/>
      <c r="F3438" s="133"/>
      <c r="H3438" s="133"/>
      <c r="J3438" s="128"/>
    </row>
    <row r="3439" spans="1:10" ht="9.9499999999999993" customHeight="1" x14ac:dyDescent="0.2">
      <c r="A3439" s="142"/>
      <c r="B3439" s="132"/>
      <c r="C3439" s="144"/>
      <c r="D3439" s="145"/>
      <c r="E3439" s="133"/>
      <c r="F3439" s="133"/>
      <c r="H3439" s="133"/>
      <c r="J3439" s="128"/>
    </row>
    <row r="3440" spans="1:10" ht="9.9499999999999993" customHeight="1" x14ac:dyDescent="0.2">
      <c r="A3440" s="142"/>
      <c r="B3440" s="132"/>
      <c r="C3440" s="144"/>
      <c r="D3440" s="145"/>
      <c r="E3440" s="133"/>
      <c r="F3440" s="133"/>
      <c r="H3440" s="133"/>
      <c r="J3440" s="128"/>
    </row>
    <row r="3441" spans="1:10" ht="9.9499999999999993" customHeight="1" x14ac:dyDescent="0.2">
      <c r="A3441" s="142"/>
      <c r="B3441" s="132"/>
      <c r="C3441" s="144"/>
      <c r="D3441" s="145"/>
      <c r="E3441" s="133"/>
      <c r="F3441" s="133"/>
      <c r="H3441" s="133"/>
      <c r="J3441" s="128"/>
    </row>
    <row r="3442" spans="1:10" ht="9.9499999999999993" customHeight="1" x14ac:dyDescent="0.2">
      <c r="A3442" s="142"/>
      <c r="B3442" s="132"/>
      <c r="C3442" s="144"/>
      <c r="D3442" s="145"/>
      <c r="E3442" s="133"/>
      <c r="F3442" s="133"/>
      <c r="H3442" s="133"/>
      <c r="J3442" s="128"/>
    </row>
    <row r="3443" spans="1:10" ht="9.9499999999999993" customHeight="1" x14ac:dyDescent="0.2">
      <c r="A3443" s="142"/>
      <c r="B3443" s="132"/>
      <c r="C3443" s="144"/>
      <c r="D3443" s="145"/>
      <c r="E3443" s="133"/>
      <c r="F3443" s="133"/>
      <c r="H3443" s="133"/>
      <c r="J3443" s="128"/>
    </row>
    <row r="3444" spans="1:10" ht="9.9499999999999993" customHeight="1" x14ac:dyDescent="0.2">
      <c r="A3444" s="142"/>
      <c r="B3444" s="132"/>
      <c r="C3444" s="144"/>
      <c r="D3444" s="145"/>
      <c r="E3444" s="133"/>
      <c r="F3444" s="133"/>
      <c r="H3444" s="133"/>
      <c r="J3444" s="128"/>
    </row>
    <row r="3445" spans="1:10" ht="9.9499999999999993" customHeight="1" x14ac:dyDescent="0.2">
      <c r="A3445" s="142"/>
      <c r="B3445" s="132"/>
      <c r="C3445" s="144"/>
      <c r="D3445" s="145"/>
      <c r="E3445" s="133"/>
      <c r="F3445" s="133"/>
      <c r="H3445" s="133"/>
      <c r="J3445" s="128"/>
    </row>
    <row r="3446" spans="1:10" ht="9.9499999999999993" customHeight="1" x14ac:dyDescent="0.2">
      <c r="A3446" s="142"/>
      <c r="B3446" s="132"/>
      <c r="C3446" s="144"/>
      <c r="D3446" s="145"/>
      <c r="E3446" s="133"/>
      <c r="F3446" s="133"/>
      <c r="H3446" s="133"/>
      <c r="J3446" s="128"/>
    </row>
    <row r="3447" spans="1:10" ht="9.9499999999999993" customHeight="1" x14ac:dyDescent="0.2">
      <c r="A3447" s="142"/>
      <c r="B3447" s="132"/>
      <c r="C3447" s="144"/>
      <c r="D3447" s="145"/>
      <c r="E3447" s="133"/>
      <c r="F3447" s="133"/>
      <c r="H3447" s="133"/>
      <c r="J3447" s="128"/>
    </row>
    <row r="3448" spans="1:10" ht="9.9499999999999993" customHeight="1" x14ac:dyDescent="0.2">
      <c r="A3448" s="142"/>
      <c r="B3448" s="132"/>
      <c r="C3448" s="144"/>
      <c r="D3448" s="145"/>
      <c r="E3448" s="133"/>
      <c r="F3448" s="133"/>
      <c r="H3448" s="133"/>
      <c r="J3448" s="128"/>
    </row>
    <row r="3449" spans="1:10" ht="9.9499999999999993" customHeight="1" x14ac:dyDescent="0.2">
      <c r="A3449" s="142"/>
      <c r="B3449" s="132"/>
      <c r="C3449" s="144"/>
      <c r="D3449" s="145"/>
      <c r="E3449" s="133"/>
      <c r="F3449" s="133"/>
      <c r="H3449" s="133"/>
      <c r="J3449" s="128"/>
    </row>
    <row r="3450" spans="1:10" ht="9.9499999999999993" customHeight="1" x14ac:dyDescent="0.2">
      <c r="A3450" s="142"/>
      <c r="B3450" s="132"/>
      <c r="C3450" s="144"/>
      <c r="D3450" s="145"/>
      <c r="E3450" s="133"/>
      <c r="F3450" s="133"/>
      <c r="H3450" s="133"/>
      <c r="J3450" s="128"/>
    </row>
    <row r="3451" spans="1:10" ht="9.9499999999999993" customHeight="1" x14ac:dyDescent="0.2">
      <c r="A3451" s="142"/>
      <c r="B3451" s="132"/>
      <c r="C3451" s="144"/>
      <c r="D3451" s="145"/>
      <c r="E3451" s="133"/>
      <c r="F3451" s="133"/>
      <c r="H3451" s="133"/>
      <c r="J3451" s="128"/>
    </row>
    <row r="3452" spans="1:10" ht="9.9499999999999993" customHeight="1" x14ac:dyDescent="0.2">
      <c r="A3452" s="142"/>
      <c r="B3452" s="132"/>
      <c r="C3452" s="144"/>
      <c r="D3452" s="145"/>
      <c r="E3452" s="133"/>
      <c r="F3452" s="133"/>
      <c r="H3452" s="133"/>
      <c r="J3452" s="128"/>
    </row>
    <row r="3453" spans="1:10" ht="9.9499999999999993" customHeight="1" x14ac:dyDescent="0.2">
      <c r="A3453" s="142"/>
      <c r="B3453" s="132"/>
      <c r="C3453" s="144"/>
      <c r="D3453" s="145"/>
      <c r="E3453" s="133"/>
      <c r="F3453" s="133"/>
      <c r="H3453" s="133"/>
      <c r="J3453" s="128"/>
    </row>
    <row r="3454" spans="1:10" ht="9.9499999999999993" customHeight="1" x14ac:dyDescent="0.2">
      <c r="A3454" s="142"/>
      <c r="B3454" s="132"/>
      <c r="C3454" s="144"/>
      <c r="D3454" s="145"/>
      <c r="E3454" s="133"/>
      <c r="F3454" s="133"/>
      <c r="H3454" s="133"/>
      <c r="J3454" s="128"/>
    </row>
    <row r="3455" spans="1:10" ht="9.9499999999999993" customHeight="1" x14ac:dyDescent="0.2">
      <c r="A3455" s="142"/>
      <c r="B3455" s="132"/>
      <c r="C3455" s="144"/>
      <c r="D3455" s="145"/>
      <c r="E3455" s="133"/>
      <c r="F3455" s="133"/>
      <c r="H3455" s="133"/>
      <c r="J3455" s="128"/>
    </row>
    <row r="3456" spans="1:10" ht="9.9499999999999993" customHeight="1" x14ac:dyDescent="0.2">
      <c r="A3456" s="142"/>
      <c r="B3456" s="132"/>
      <c r="C3456" s="144"/>
      <c r="D3456" s="145"/>
      <c r="E3456" s="133"/>
      <c r="F3456" s="133"/>
      <c r="H3456" s="133"/>
      <c r="J3456" s="128"/>
    </row>
    <row r="3457" spans="1:10" ht="9.9499999999999993" customHeight="1" x14ac:dyDescent="0.2">
      <c r="A3457" s="142"/>
      <c r="B3457" s="132"/>
      <c r="C3457" s="144"/>
      <c r="D3457" s="145"/>
      <c r="E3457" s="133"/>
      <c r="F3457" s="133"/>
      <c r="H3457" s="133"/>
      <c r="J3457" s="128"/>
    </row>
    <row r="3458" spans="1:10" ht="9.9499999999999993" customHeight="1" x14ac:dyDescent="0.2">
      <c r="A3458" s="142"/>
      <c r="B3458" s="132"/>
      <c r="C3458" s="144"/>
      <c r="D3458" s="145"/>
      <c r="E3458" s="133"/>
      <c r="F3458" s="133"/>
      <c r="H3458" s="133"/>
      <c r="J3458" s="128"/>
    </row>
    <row r="3459" spans="1:10" ht="9.9499999999999993" customHeight="1" x14ac:dyDescent="0.2">
      <c r="A3459" s="142"/>
      <c r="B3459" s="132"/>
      <c r="C3459" s="144"/>
      <c r="D3459" s="145"/>
      <c r="E3459" s="133"/>
      <c r="F3459" s="133"/>
      <c r="H3459" s="133"/>
      <c r="J3459" s="128"/>
    </row>
    <row r="3460" spans="1:10" ht="9.9499999999999993" customHeight="1" x14ac:dyDescent="0.2">
      <c r="A3460" s="142"/>
      <c r="B3460" s="132"/>
      <c r="C3460" s="144"/>
      <c r="D3460" s="145"/>
      <c r="E3460" s="133"/>
      <c r="F3460" s="133"/>
      <c r="H3460" s="133"/>
      <c r="J3460" s="128"/>
    </row>
    <row r="3461" spans="1:10" ht="9.9499999999999993" customHeight="1" x14ac:dyDescent="0.2">
      <c r="A3461" s="142"/>
      <c r="B3461" s="132"/>
      <c r="C3461" s="144"/>
      <c r="D3461" s="145"/>
      <c r="E3461" s="133"/>
      <c r="F3461" s="133"/>
      <c r="H3461" s="133"/>
      <c r="J3461" s="128"/>
    </row>
    <row r="3462" spans="1:10" ht="9.9499999999999993" customHeight="1" x14ac:dyDescent="0.2">
      <c r="A3462" s="142"/>
      <c r="B3462" s="132"/>
      <c r="C3462" s="144"/>
      <c r="D3462" s="145"/>
      <c r="E3462" s="133"/>
      <c r="F3462" s="133"/>
      <c r="H3462" s="133"/>
      <c r="J3462" s="128"/>
    </row>
    <row r="3463" spans="1:10" ht="9.9499999999999993" customHeight="1" x14ac:dyDescent="0.2">
      <c r="A3463" s="142"/>
      <c r="B3463" s="132"/>
      <c r="C3463" s="144"/>
      <c r="D3463" s="145"/>
      <c r="E3463" s="133"/>
      <c r="F3463" s="133"/>
      <c r="H3463" s="133"/>
      <c r="J3463" s="128"/>
    </row>
    <row r="3464" spans="1:10" ht="9.9499999999999993" customHeight="1" x14ac:dyDescent="0.2">
      <c r="A3464" s="142"/>
      <c r="B3464" s="132"/>
      <c r="C3464" s="144"/>
      <c r="D3464" s="145"/>
      <c r="E3464" s="133"/>
      <c r="F3464" s="133"/>
      <c r="H3464" s="133"/>
      <c r="J3464" s="128"/>
    </row>
    <row r="3465" spans="1:10" ht="9.9499999999999993" customHeight="1" x14ac:dyDescent="0.2">
      <c r="A3465" s="142"/>
      <c r="B3465" s="132"/>
      <c r="C3465" s="144"/>
      <c r="D3465" s="145"/>
      <c r="E3465" s="133"/>
      <c r="F3465" s="133"/>
      <c r="H3465" s="133"/>
      <c r="J3465" s="128"/>
    </row>
    <row r="3466" spans="1:10" ht="9.9499999999999993" customHeight="1" x14ac:dyDescent="0.2">
      <c r="A3466" s="142"/>
      <c r="B3466" s="132"/>
      <c r="C3466" s="144"/>
      <c r="D3466" s="145"/>
      <c r="E3466" s="133"/>
      <c r="F3466" s="133"/>
      <c r="H3466" s="133"/>
      <c r="J3466" s="128"/>
    </row>
    <row r="3467" spans="1:10" ht="9.9499999999999993" customHeight="1" x14ac:dyDescent="0.2">
      <c r="A3467" s="142"/>
      <c r="B3467" s="132"/>
      <c r="C3467" s="144"/>
      <c r="D3467" s="145"/>
      <c r="E3467" s="133"/>
      <c r="F3467" s="133"/>
      <c r="H3467" s="133"/>
      <c r="J3467" s="128"/>
    </row>
    <row r="3468" spans="1:10" ht="9.9499999999999993" customHeight="1" x14ac:dyDescent="0.2">
      <c r="A3468" s="142"/>
      <c r="B3468" s="132"/>
      <c r="C3468" s="144"/>
      <c r="D3468" s="145"/>
      <c r="E3468" s="133"/>
      <c r="F3468" s="133"/>
      <c r="H3468" s="133"/>
      <c r="J3468" s="128"/>
    </row>
    <row r="3469" spans="1:10" ht="9.9499999999999993" customHeight="1" x14ac:dyDescent="0.2">
      <c r="A3469" s="142"/>
      <c r="B3469" s="132"/>
      <c r="C3469" s="144"/>
      <c r="D3469" s="145"/>
      <c r="E3469" s="133"/>
      <c r="F3469" s="133"/>
      <c r="H3469" s="133"/>
      <c r="J3469" s="128"/>
    </row>
    <row r="3470" spans="1:10" ht="9.9499999999999993" customHeight="1" x14ac:dyDescent="0.2">
      <c r="A3470" s="142"/>
      <c r="B3470" s="132"/>
      <c r="C3470" s="144"/>
      <c r="D3470" s="145"/>
      <c r="E3470" s="133"/>
      <c r="F3470" s="133"/>
      <c r="H3470" s="133"/>
      <c r="J3470" s="128"/>
    </row>
    <row r="3471" spans="1:10" ht="9.9499999999999993" customHeight="1" x14ac:dyDescent="0.2">
      <c r="A3471" s="142"/>
      <c r="B3471" s="132"/>
      <c r="C3471" s="144"/>
      <c r="D3471" s="145"/>
      <c r="E3471" s="133"/>
      <c r="F3471" s="133"/>
      <c r="H3471" s="133"/>
      <c r="J3471" s="128"/>
    </row>
    <row r="3472" spans="1:10" ht="9.9499999999999993" customHeight="1" x14ac:dyDescent="0.2">
      <c r="A3472" s="142"/>
      <c r="B3472" s="132"/>
      <c r="C3472" s="144"/>
      <c r="D3472" s="145"/>
      <c r="E3472" s="133"/>
      <c r="F3472" s="133"/>
      <c r="H3472" s="133"/>
      <c r="J3472" s="128"/>
    </row>
    <row r="3473" spans="1:10" ht="9.9499999999999993" customHeight="1" x14ac:dyDescent="0.2">
      <c r="A3473" s="142"/>
      <c r="B3473" s="132"/>
      <c r="C3473" s="144"/>
      <c r="D3473" s="145"/>
      <c r="E3473" s="133"/>
      <c r="F3473" s="133"/>
      <c r="H3473" s="133"/>
      <c r="J3473" s="128"/>
    </row>
    <row r="3474" spans="1:10" ht="9.9499999999999993" customHeight="1" x14ac:dyDescent="0.2">
      <c r="A3474" s="142"/>
      <c r="B3474" s="132"/>
      <c r="C3474" s="144"/>
      <c r="D3474" s="145"/>
      <c r="E3474" s="133"/>
      <c r="F3474" s="133"/>
      <c r="H3474" s="133"/>
      <c r="J3474" s="128"/>
    </row>
    <row r="3475" spans="1:10" ht="9.9499999999999993" customHeight="1" x14ac:dyDescent="0.2">
      <c r="A3475" s="142"/>
      <c r="B3475" s="132"/>
      <c r="C3475" s="144"/>
      <c r="D3475" s="145"/>
      <c r="E3475" s="133"/>
      <c r="F3475" s="133"/>
      <c r="H3475" s="133"/>
      <c r="J3475" s="128"/>
    </row>
    <row r="3476" spans="1:10" ht="9.9499999999999993" customHeight="1" x14ac:dyDescent="0.2">
      <c r="A3476" s="142"/>
      <c r="B3476" s="132"/>
      <c r="C3476" s="144"/>
      <c r="D3476" s="145"/>
      <c r="E3476" s="133"/>
      <c r="F3476" s="133"/>
      <c r="H3476" s="133"/>
      <c r="J3476" s="128"/>
    </row>
    <row r="3477" spans="1:10" ht="9.9499999999999993" customHeight="1" x14ac:dyDescent="0.2">
      <c r="A3477" s="142"/>
      <c r="B3477" s="132"/>
      <c r="C3477" s="144"/>
      <c r="D3477" s="145"/>
      <c r="E3477" s="133"/>
      <c r="F3477" s="133"/>
      <c r="H3477" s="133"/>
      <c r="J3477" s="128"/>
    </row>
    <row r="3478" spans="1:10" ht="9.9499999999999993" customHeight="1" x14ac:dyDescent="0.2">
      <c r="A3478" s="142"/>
      <c r="B3478" s="132"/>
      <c r="C3478" s="144"/>
      <c r="D3478" s="145"/>
      <c r="E3478" s="133"/>
      <c r="F3478" s="133"/>
      <c r="H3478" s="133"/>
      <c r="J3478" s="128"/>
    </row>
    <row r="3479" spans="1:10" ht="9.9499999999999993" customHeight="1" x14ac:dyDescent="0.2">
      <c r="A3479" s="142"/>
      <c r="B3479" s="132"/>
      <c r="C3479" s="144"/>
      <c r="D3479" s="145"/>
      <c r="E3479" s="133"/>
      <c r="F3479" s="133"/>
      <c r="H3479" s="133"/>
      <c r="J3479" s="128"/>
    </row>
    <row r="3480" spans="1:10" ht="9.9499999999999993" customHeight="1" x14ac:dyDescent="0.2">
      <c r="A3480" s="142"/>
      <c r="B3480" s="132"/>
      <c r="C3480" s="144"/>
      <c r="D3480" s="145"/>
      <c r="E3480" s="133"/>
      <c r="F3480" s="133"/>
      <c r="H3480" s="133"/>
      <c r="J3480" s="128"/>
    </row>
    <row r="3481" spans="1:10" ht="9.9499999999999993" customHeight="1" x14ac:dyDescent="0.2">
      <c r="A3481" s="142"/>
      <c r="B3481" s="132"/>
      <c r="C3481" s="144"/>
      <c r="D3481" s="145"/>
      <c r="E3481" s="133"/>
      <c r="F3481" s="133"/>
      <c r="H3481" s="133"/>
      <c r="J3481" s="128"/>
    </row>
    <row r="3482" spans="1:10" ht="9.9499999999999993" customHeight="1" x14ac:dyDescent="0.2">
      <c r="A3482" s="142"/>
      <c r="B3482" s="132"/>
      <c r="C3482" s="144"/>
      <c r="D3482" s="145"/>
      <c r="E3482" s="133"/>
      <c r="F3482" s="133"/>
      <c r="H3482" s="133"/>
      <c r="J3482" s="128"/>
    </row>
    <row r="3483" spans="1:10" ht="9.9499999999999993" customHeight="1" x14ac:dyDescent="0.2">
      <c r="A3483" s="142"/>
      <c r="B3483" s="132"/>
      <c r="C3483" s="144"/>
      <c r="D3483" s="145"/>
      <c r="E3483" s="133"/>
      <c r="F3483" s="133"/>
      <c r="H3483" s="133"/>
      <c r="J3483" s="128"/>
    </row>
    <row r="3484" spans="1:10" ht="9.9499999999999993" customHeight="1" x14ac:dyDescent="0.2">
      <c r="A3484" s="142"/>
      <c r="B3484" s="132"/>
      <c r="C3484" s="144"/>
      <c r="D3484" s="145"/>
      <c r="E3484" s="133"/>
      <c r="F3484" s="133"/>
      <c r="H3484" s="133"/>
      <c r="J3484" s="128"/>
    </row>
    <row r="3485" spans="1:10" ht="9.9499999999999993" customHeight="1" x14ac:dyDescent="0.2">
      <c r="A3485" s="142"/>
      <c r="B3485" s="132"/>
      <c r="C3485" s="144"/>
      <c r="D3485" s="145"/>
      <c r="E3485" s="133"/>
      <c r="F3485" s="133"/>
      <c r="H3485" s="133"/>
      <c r="J3485" s="128"/>
    </row>
    <row r="3486" spans="1:10" ht="9.9499999999999993" customHeight="1" x14ac:dyDescent="0.2">
      <c r="A3486" s="142"/>
      <c r="B3486" s="132"/>
      <c r="C3486" s="144"/>
      <c r="D3486" s="145"/>
      <c r="E3486" s="133"/>
      <c r="F3486" s="133"/>
      <c r="H3486" s="133"/>
      <c r="J3486" s="128"/>
    </row>
    <row r="3487" spans="1:10" ht="9.9499999999999993" customHeight="1" x14ac:dyDescent="0.2">
      <c r="A3487" s="142"/>
      <c r="B3487" s="132"/>
      <c r="C3487" s="144"/>
      <c r="D3487" s="145"/>
      <c r="E3487" s="133"/>
      <c r="F3487" s="133"/>
      <c r="H3487" s="133"/>
      <c r="J3487" s="128"/>
    </row>
    <row r="3488" spans="1:10" ht="9.9499999999999993" customHeight="1" x14ac:dyDescent="0.2">
      <c r="A3488" s="142"/>
      <c r="B3488" s="132"/>
      <c r="C3488" s="144"/>
      <c r="D3488" s="145"/>
      <c r="E3488" s="133"/>
      <c r="F3488" s="133"/>
      <c r="H3488" s="133"/>
      <c r="J3488" s="128"/>
    </row>
    <row r="3489" spans="1:10" ht="9.9499999999999993" customHeight="1" x14ac:dyDescent="0.2">
      <c r="A3489" s="142"/>
      <c r="B3489" s="132"/>
      <c r="C3489" s="144"/>
      <c r="D3489" s="145"/>
      <c r="E3489" s="133"/>
      <c r="F3489" s="133"/>
      <c r="H3489" s="133"/>
      <c r="J3489" s="128"/>
    </row>
    <row r="3490" spans="1:10" ht="9.9499999999999993" customHeight="1" x14ac:dyDescent="0.2">
      <c r="A3490" s="142"/>
      <c r="B3490" s="132"/>
      <c r="C3490" s="144"/>
      <c r="D3490" s="145"/>
      <c r="E3490" s="133"/>
      <c r="F3490" s="133"/>
      <c r="H3490" s="133"/>
      <c r="J3490" s="128"/>
    </row>
    <row r="3491" spans="1:10" ht="9.9499999999999993" customHeight="1" x14ac:dyDescent="0.2">
      <c r="A3491" s="142"/>
      <c r="B3491" s="132"/>
      <c r="C3491" s="144"/>
      <c r="D3491" s="145"/>
      <c r="E3491" s="133"/>
      <c r="F3491" s="133"/>
      <c r="H3491" s="133"/>
      <c r="J3491" s="128"/>
    </row>
    <row r="3492" spans="1:10" ht="9.9499999999999993" customHeight="1" x14ac:dyDescent="0.2">
      <c r="A3492" s="142"/>
      <c r="B3492" s="132"/>
      <c r="C3492" s="144"/>
      <c r="D3492" s="145"/>
      <c r="E3492" s="133"/>
      <c r="F3492" s="133"/>
      <c r="H3492" s="133"/>
      <c r="J3492" s="128"/>
    </row>
    <row r="3493" spans="1:10" ht="9.9499999999999993" customHeight="1" x14ac:dyDescent="0.2">
      <c r="A3493" s="142"/>
      <c r="B3493" s="132"/>
      <c r="C3493" s="144"/>
      <c r="D3493" s="145"/>
      <c r="E3493" s="133"/>
      <c r="F3493" s="133"/>
      <c r="H3493" s="133"/>
      <c r="J3493" s="128"/>
    </row>
    <row r="3494" spans="1:10" ht="9.9499999999999993" customHeight="1" x14ac:dyDescent="0.2">
      <c r="A3494" s="142"/>
      <c r="B3494" s="132"/>
      <c r="C3494" s="144"/>
      <c r="D3494" s="145"/>
      <c r="E3494" s="133"/>
      <c r="F3494" s="133"/>
      <c r="H3494" s="133"/>
      <c r="J3494" s="128"/>
    </row>
    <row r="3495" spans="1:10" ht="9.9499999999999993" customHeight="1" x14ac:dyDescent="0.2">
      <c r="A3495" s="142"/>
      <c r="B3495" s="132"/>
      <c r="C3495" s="144"/>
      <c r="D3495" s="145"/>
      <c r="E3495" s="133"/>
      <c r="F3495" s="133"/>
      <c r="H3495" s="133"/>
      <c r="J3495" s="128"/>
    </row>
    <row r="3496" spans="1:10" ht="9.9499999999999993" customHeight="1" x14ac:dyDescent="0.2">
      <c r="A3496" s="142"/>
      <c r="B3496" s="132"/>
      <c r="C3496" s="144"/>
      <c r="D3496" s="145"/>
      <c r="E3496" s="133"/>
      <c r="F3496" s="133"/>
      <c r="H3496" s="133"/>
      <c r="J3496" s="128"/>
    </row>
    <row r="3497" spans="1:10" ht="9.9499999999999993" customHeight="1" x14ac:dyDescent="0.2">
      <c r="A3497" s="142"/>
      <c r="B3497" s="132"/>
      <c r="C3497" s="144"/>
      <c r="D3497" s="145"/>
      <c r="E3497" s="133"/>
      <c r="F3497" s="133"/>
      <c r="H3497" s="133"/>
      <c r="J3497" s="128"/>
    </row>
    <row r="3498" spans="1:10" ht="9.9499999999999993" customHeight="1" x14ac:dyDescent="0.2">
      <c r="A3498" s="142"/>
      <c r="B3498" s="132"/>
      <c r="C3498" s="144"/>
      <c r="D3498" s="145"/>
      <c r="E3498" s="133"/>
      <c r="F3498" s="133"/>
      <c r="H3498" s="133"/>
      <c r="J3498" s="128"/>
    </row>
    <row r="3499" spans="1:10" ht="9.9499999999999993" customHeight="1" x14ac:dyDescent="0.2">
      <c r="A3499" s="142"/>
      <c r="B3499" s="132"/>
      <c r="C3499" s="144"/>
      <c r="D3499" s="145"/>
      <c r="E3499" s="133"/>
      <c r="F3499" s="133"/>
      <c r="H3499" s="133"/>
      <c r="J3499" s="128"/>
    </row>
    <row r="3500" spans="1:10" ht="9.9499999999999993" customHeight="1" x14ac:dyDescent="0.2">
      <c r="A3500" s="142"/>
      <c r="B3500" s="132"/>
      <c r="C3500" s="144"/>
      <c r="D3500" s="145"/>
      <c r="E3500" s="133"/>
      <c r="F3500" s="133"/>
      <c r="H3500" s="133"/>
      <c r="J3500" s="128"/>
    </row>
    <row r="3501" spans="1:10" ht="9.9499999999999993" customHeight="1" x14ac:dyDescent="0.2">
      <c r="A3501" s="142"/>
      <c r="B3501" s="132"/>
      <c r="C3501" s="144"/>
      <c r="D3501" s="145"/>
      <c r="E3501" s="133"/>
      <c r="F3501" s="133"/>
      <c r="H3501" s="133"/>
      <c r="J3501" s="128"/>
    </row>
    <row r="3502" spans="1:10" ht="9.9499999999999993" customHeight="1" x14ac:dyDescent="0.2">
      <c r="A3502" s="142"/>
      <c r="B3502" s="132"/>
      <c r="C3502" s="144"/>
      <c r="D3502" s="145"/>
      <c r="E3502" s="133"/>
      <c r="F3502" s="133"/>
      <c r="H3502" s="133"/>
      <c r="J3502" s="128"/>
    </row>
    <row r="3503" spans="1:10" ht="9.9499999999999993" customHeight="1" x14ac:dyDescent="0.2">
      <c r="A3503" s="142"/>
      <c r="B3503" s="132"/>
      <c r="C3503" s="144"/>
      <c r="D3503" s="145"/>
      <c r="E3503" s="133"/>
      <c r="F3503" s="133"/>
      <c r="H3503" s="133"/>
      <c r="J3503" s="128"/>
    </row>
    <row r="3504" spans="1:10" ht="9.9499999999999993" customHeight="1" x14ac:dyDescent="0.2">
      <c r="A3504" s="142"/>
      <c r="B3504" s="132"/>
      <c r="C3504" s="144"/>
      <c r="D3504" s="145"/>
      <c r="E3504" s="133"/>
      <c r="F3504" s="133"/>
      <c r="H3504" s="133"/>
      <c r="J3504" s="128"/>
    </row>
    <row r="3505" spans="1:10" ht="9.9499999999999993" customHeight="1" x14ac:dyDescent="0.2">
      <c r="A3505" s="142"/>
      <c r="B3505" s="132"/>
      <c r="C3505" s="144"/>
      <c r="D3505" s="145"/>
      <c r="E3505" s="133"/>
      <c r="F3505" s="133"/>
      <c r="H3505" s="133"/>
      <c r="J3505" s="128"/>
    </row>
    <row r="3506" spans="1:10" ht="9.9499999999999993" customHeight="1" x14ac:dyDescent="0.2">
      <c r="A3506" s="142"/>
      <c r="B3506" s="132"/>
      <c r="C3506" s="144"/>
      <c r="D3506" s="145"/>
      <c r="E3506" s="133"/>
      <c r="F3506" s="133"/>
      <c r="H3506" s="133"/>
      <c r="J3506" s="128"/>
    </row>
    <row r="3507" spans="1:10" ht="9.9499999999999993" customHeight="1" x14ac:dyDescent="0.2">
      <c r="A3507" s="142"/>
      <c r="B3507" s="132"/>
      <c r="C3507" s="144"/>
      <c r="D3507" s="145"/>
      <c r="E3507" s="133"/>
      <c r="F3507" s="133"/>
      <c r="H3507" s="133"/>
      <c r="J3507" s="128"/>
    </row>
    <row r="3508" spans="1:10" ht="9.9499999999999993" customHeight="1" x14ac:dyDescent="0.2">
      <c r="A3508" s="142"/>
      <c r="B3508" s="132"/>
      <c r="C3508" s="144"/>
      <c r="D3508" s="145"/>
      <c r="E3508" s="133"/>
      <c r="F3508" s="133"/>
      <c r="H3508" s="133"/>
      <c r="J3508" s="128"/>
    </row>
    <row r="3509" spans="1:10" ht="9.9499999999999993" customHeight="1" x14ac:dyDescent="0.2">
      <c r="A3509" s="142"/>
      <c r="B3509" s="132"/>
      <c r="C3509" s="144"/>
      <c r="D3509" s="145"/>
      <c r="E3509" s="133"/>
      <c r="F3509" s="133"/>
      <c r="H3509" s="133"/>
      <c r="J3509" s="128"/>
    </row>
    <row r="3510" spans="1:10" ht="9.9499999999999993" customHeight="1" x14ac:dyDescent="0.2">
      <c r="A3510" s="142"/>
      <c r="B3510" s="132"/>
      <c r="C3510" s="144"/>
      <c r="D3510" s="145"/>
      <c r="E3510" s="133"/>
      <c r="F3510" s="133"/>
      <c r="H3510" s="133"/>
      <c r="J3510" s="128"/>
    </row>
    <row r="3511" spans="1:10" ht="9.9499999999999993" customHeight="1" x14ac:dyDescent="0.2">
      <c r="A3511" s="142"/>
      <c r="B3511" s="132"/>
      <c r="C3511" s="144"/>
      <c r="D3511" s="145"/>
      <c r="E3511" s="133"/>
      <c r="F3511" s="133"/>
      <c r="H3511" s="133"/>
      <c r="J3511" s="128"/>
    </row>
    <row r="3512" spans="1:10" ht="9.9499999999999993" customHeight="1" x14ac:dyDescent="0.2">
      <c r="A3512" s="142"/>
      <c r="B3512" s="132"/>
      <c r="C3512" s="144"/>
      <c r="D3512" s="145"/>
      <c r="E3512" s="133"/>
      <c r="F3512" s="133"/>
      <c r="H3512" s="133"/>
      <c r="J3512" s="128"/>
    </row>
    <row r="3513" spans="1:10" ht="9.9499999999999993" customHeight="1" x14ac:dyDescent="0.2">
      <c r="A3513" s="142"/>
      <c r="B3513" s="132"/>
      <c r="C3513" s="144"/>
      <c r="D3513" s="145"/>
      <c r="E3513" s="133"/>
      <c r="F3513" s="133"/>
      <c r="H3513" s="133"/>
      <c r="J3513" s="128"/>
    </row>
    <row r="3514" spans="1:10" ht="9.9499999999999993" customHeight="1" x14ac:dyDescent="0.2">
      <c r="A3514" s="142"/>
      <c r="B3514" s="132"/>
      <c r="C3514" s="144"/>
      <c r="D3514" s="145"/>
      <c r="E3514" s="133"/>
      <c r="F3514" s="133"/>
      <c r="H3514" s="133"/>
      <c r="J3514" s="128"/>
    </row>
    <row r="3515" spans="1:10" ht="9.9499999999999993" customHeight="1" x14ac:dyDescent="0.2">
      <c r="A3515" s="142"/>
      <c r="B3515" s="132"/>
      <c r="C3515" s="144"/>
      <c r="D3515" s="145"/>
      <c r="E3515" s="133"/>
      <c r="F3515" s="133"/>
      <c r="H3515" s="133"/>
      <c r="J3515" s="128"/>
    </row>
    <row r="3516" spans="1:10" ht="9.9499999999999993" customHeight="1" x14ac:dyDescent="0.2">
      <c r="A3516" s="142"/>
      <c r="B3516" s="132"/>
      <c r="C3516" s="144"/>
      <c r="D3516" s="145"/>
      <c r="E3516" s="133"/>
      <c r="F3516" s="133"/>
      <c r="H3516" s="133"/>
      <c r="J3516" s="128"/>
    </row>
    <row r="3517" spans="1:10" ht="9.9499999999999993" customHeight="1" x14ac:dyDescent="0.2">
      <c r="A3517" s="142"/>
      <c r="B3517" s="132"/>
      <c r="C3517" s="144"/>
      <c r="D3517" s="145"/>
      <c r="E3517" s="133"/>
      <c r="F3517" s="133"/>
      <c r="H3517" s="133"/>
      <c r="J3517" s="128"/>
    </row>
    <row r="3518" spans="1:10" ht="9.9499999999999993" customHeight="1" x14ac:dyDescent="0.2">
      <c r="A3518" s="142"/>
      <c r="B3518" s="132"/>
      <c r="C3518" s="144"/>
      <c r="D3518" s="145"/>
      <c r="E3518" s="133"/>
      <c r="F3518" s="133"/>
      <c r="H3518" s="133"/>
      <c r="J3518" s="128"/>
    </row>
    <row r="3519" spans="1:10" ht="9.9499999999999993" customHeight="1" x14ac:dyDescent="0.2">
      <c r="A3519" s="142"/>
      <c r="B3519" s="132"/>
      <c r="C3519" s="144"/>
      <c r="D3519" s="145"/>
      <c r="E3519" s="133"/>
      <c r="F3519" s="133"/>
      <c r="H3519" s="133"/>
      <c r="J3519" s="128"/>
    </row>
    <row r="3520" spans="1:10" ht="9.9499999999999993" customHeight="1" x14ac:dyDescent="0.2">
      <c r="A3520" s="142"/>
      <c r="B3520" s="132"/>
      <c r="C3520" s="144"/>
      <c r="D3520" s="145"/>
      <c r="E3520" s="133"/>
      <c r="F3520" s="133"/>
      <c r="H3520" s="133"/>
      <c r="J3520" s="128"/>
    </row>
    <row r="3521" spans="1:10" ht="9.9499999999999993" customHeight="1" x14ac:dyDescent="0.2">
      <c r="A3521" s="142"/>
      <c r="B3521" s="132"/>
      <c r="C3521" s="144"/>
      <c r="D3521" s="145"/>
      <c r="E3521" s="133"/>
      <c r="F3521" s="133"/>
      <c r="H3521" s="133"/>
      <c r="J3521" s="128"/>
    </row>
    <row r="3522" spans="1:10" ht="9.9499999999999993" customHeight="1" x14ac:dyDescent="0.2">
      <c r="A3522" s="142"/>
      <c r="B3522" s="132"/>
      <c r="C3522" s="144"/>
      <c r="D3522" s="145"/>
      <c r="E3522" s="133"/>
      <c r="F3522" s="133"/>
      <c r="H3522" s="133"/>
      <c r="J3522" s="128"/>
    </row>
    <row r="3523" spans="1:10" ht="9.9499999999999993" customHeight="1" x14ac:dyDescent="0.2">
      <c r="A3523" s="142"/>
      <c r="B3523" s="132"/>
      <c r="C3523" s="144"/>
      <c r="D3523" s="145"/>
      <c r="E3523" s="133"/>
      <c r="F3523" s="133"/>
      <c r="H3523" s="133"/>
      <c r="J3523" s="128"/>
    </row>
    <row r="3524" spans="1:10" ht="9.9499999999999993" customHeight="1" x14ac:dyDescent="0.2">
      <c r="A3524" s="142"/>
      <c r="B3524" s="132"/>
      <c r="C3524" s="144"/>
      <c r="D3524" s="145"/>
      <c r="E3524" s="133"/>
      <c r="F3524" s="133"/>
      <c r="H3524" s="133"/>
      <c r="J3524" s="128"/>
    </row>
    <row r="3525" spans="1:10" ht="9.9499999999999993" customHeight="1" x14ac:dyDescent="0.2">
      <c r="A3525" s="142"/>
      <c r="B3525" s="132"/>
      <c r="C3525" s="144"/>
      <c r="D3525" s="145"/>
      <c r="E3525" s="133"/>
      <c r="F3525" s="133"/>
      <c r="H3525" s="133"/>
      <c r="J3525" s="128"/>
    </row>
    <row r="3526" spans="1:10" ht="9.9499999999999993" customHeight="1" x14ac:dyDescent="0.2">
      <c r="A3526" s="142"/>
      <c r="B3526" s="132"/>
      <c r="C3526" s="144"/>
      <c r="D3526" s="145"/>
      <c r="E3526" s="133"/>
      <c r="F3526" s="133"/>
      <c r="H3526" s="133"/>
      <c r="J3526" s="128"/>
    </row>
    <row r="3527" spans="1:10" ht="9.9499999999999993" customHeight="1" x14ac:dyDescent="0.2">
      <c r="A3527" s="142"/>
      <c r="B3527" s="132"/>
      <c r="C3527" s="144"/>
      <c r="D3527" s="145"/>
      <c r="E3527" s="133"/>
      <c r="F3527" s="133"/>
      <c r="H3527" s="133"/>
      <c r="J3527" s="128"/>
    </row>
    <row r="3528" spans="1:10" ht="9.9499999999999993" customHeight="1" x14ac:dyDescent="0.2">
      <c r="A3528" s="142"/>
      <c r="B3528" s="132"/>
      <c r="C3528" s="144"/>
      <c r="D3528" s="145"/>
      <c r="E3528" s="133"/>
      <c r="F3528" s="133"/>
      <c r="H3528" s="133"/>
      <c r="J3528" s="128"/>
    </row>
    <row r="3529" spans="1:10" ht="9.9499999999999993" customHeight="1" x14ac:dyDescent="0.2">
      <c r="A3529" s="142"/>
      <c r="B3529" s="132"/>
      <c r="C3529" s="144"/>
      <c r="D3529" s="145"/>
      <c r="E3529" s="133"/>
      <c r="F3529" s="133"/>
      <c r="H3529" s="133"/>
      <c r="J3529" s="128"/>
    </row>
    <row r="3530" spans="1:10" ht="9.9499999999999993" customHeight="1" x14ac:dyDescent="0.2">
      <c r="A3530" s="142"/>
      <c r="B3530" s="132"/>
      <c r="C3530" s="144"/>
      <c r="D3530" s="145"/>
      <c r="E3530" s="133"/>
      <c r="F3530" s="133"/>
      <c r="H3530" s="133"/>
      <c r="J3530" s="128"/>
    </row>
    <row r="3531" spans="1:10" ht="9.9499999999999993" customHeight="1" x14ac:dyDescent="0.2">
      <c r="A3531" s="142"/>
      <c r="B3531" s="132"/>
      <c r="C3531" s="144"/>
      <c r="D3531" s="145"/>
      <c r="E3531" s="133"/>
      <c r="F3531" s="133"/>
      <c r="H3531" s="133"/>
      <c r="J3531" s="128"/>
    </row>
    <row r="3532" spans="1:10" ht="9.9499999999999993" customHeight="1" x14ac:dyDescent="0.2">
      <c r="A3532" s="142"/>
      <c r="B3532" s="132"/>
      <c r="C3532" s="144"/>
      <c r="D3532" s="145"/>
      <c r="E3532" s="133"/>
      <c r="F3532" s="133"/>
      <c r="H3532" s="133"/>
      <c r="J3532" s="128"/>
    </row>
    <row r="3533" spans="1:10" ht="9.9499999999999993" customHeight="1" x14ac:dyDescent="0.2">
      <c r="A3533" s="142"/>
      <c r="B3533" s="132"/>
      <c r="C3533" s="144"/>
      <c r="D3533" s="145"/>
      <c r="E3533" s="133"/>
      <c r="F3533" s="133"/>
      <c r="H3533" s="133"/>
      <c r="J3533" s="128"/>
    </row>
    <row r="3534" spans="1:10" ht="9.9499999999999993" customHeight="1" x14ac:dyDescent="0.2">
      <c r="A3534" s="142"/>
      <c r="B3534" s="132"/>
      <c r="C3534" s="144"/>
      <c r="D3534" s="145"/>
      <c r="E3534" s="133"/>
      <c r="F3534" s="133"/>
      <c r="H3534" s="133"/>
      <c r="J3534" s="128"/>
    </row>
    <row r="3535" spans="1:10" ht="9.9499999999999993" customHeight="1" x14ac:dyDescent="0.2">
      <c r="A3535" s="142"/>
      <c r="B3535" s="132"/>
      <c r="C3535" s="144"/>
      <c r="D3535" s="145"/>
      <c r="E3535" s="133"/>
      <c r="F3535" s="133"/>
      <c r="H3535" s="133"/>
      <c r="J3535" s="128"/>
    </row>
    <row r="3536" spans="1:10" ht="9.9499999999999993" customHeight="1" x14ac:dyDescent="0.2">
      <c r="A3536" s="142"/>
      <c r="B3536" s="132"/>
      <c r="C3536" s="144"/>
      <c r="D3536" s="145"/>
      <c r="E3536" s="133"/>
      <c r="F3536" s="133"/>
      <c r="H3536" s="133"/>
      <c r="J3536" s="128"/>
    </row>
    <row r="3537" spans="1:10" ht="9.9499999999999993" customHeight="1" x14ac:dyDescent="0.2">
      <c r="A3537" s="142"/>
      <c r="B3537" s="132"/>
      <c r="C3537" s="144"/>
      <c r="D3537" s="145"/>
      <c r="E3537" s="133"/>
      <c r="F3537" s="133"/>
      <c r="H3537" s="133"/>
      <c r="J3537" s="128"/>
    </row>
    <row r="3538" spans="1:10" ht="9.9499999999999993" customHeight="1" x14ac:dyDescent="0.2">
      <c r="A3538" s="142"/>
      <c r="B3538" s="132"/>
      <c r="C3538" s="144"/>
      <c r="D3538" s="145"/>
      <c r="E3538" s="133"/>
      <c r="F3538" s="133"/>
      <c r="H3538" s="133"/>
      <c r="J3538" s="128"/>
    </row>
    <row r="3539" spans="1:10" ht="9.9499999999999993" customHeight="1" x14ac:dyDescent="0.2">
      <c r="A3539" s="142"/>
      <c r="B3539" s="132"/>
      <c r="C3539" s="144"/>
      <c r="D3539" s="145"/>
      <c r="E3539" s="133"/>
      <c r="F3539" s="133"/>
      <c r="H3539" s="133"/>
      <c r="J3539" s="128"/>
    </row>
    <row r="3540" spans="1:10" ht="9.9499999999999993" customHeight="1" x14ac:dyDescent="0.2">
      <c r="A3540" s="142"/>
      <c r="B3540" s="132"/>
      <c r="C3540" s="144"/>
      <c r="D3540" s="145"/>
      <c r="E3540" s="133"/>
      <c r="F3540" s="133"/>
      <c r="H3540" s="133"/>
      <c r="J3540" s="128"/>
    </row>
    <row r="3541" spans="1:10" ht="9.9499999999999993" customHeight="1" x14ac:dyDescent="0.2">
      <c r="A3541" s="142"/>
      <c r="B3541" s="132"/>
      <c r="C3541" s="144"/>
      <c r="D3541" s="145"/>
      <c r="E3541" s="133"/>
      <c r="F3541" s="133"/>
      <c r="H3541" s="133"/>
      <c r="J3541" s="128"/>
    </row>
    <row r="3542" spans="1:10" ht="9.9499999999999993" customHeight="1" x14ac:dyDescent="0.2">
      <c r="A3542" s="142"/>
      <c r="B3542" s="132"/>
      <c r="C3542" s="144"/>
      <c r="D3542" s="145"/>
      <c r="E3542" s="133"/>
      <c r="F3542" s="133"/>
      <c r="H3542" s="133"/>
      <c r="J3542" s="128"/>
    </row>
    <row r="3543" spans="1:10" ht="9.9499999999999993" customHeight="1" x14ac:dyDescent="0.2">
      <c r="A3543" s="142"/>
      <c r="B3543" s="132"/>
      <c r="C3543" s="144"/>
      <c r="D3543" s="145"/>
      <c r="E3543" s="133"/>
      <c r="F3543" s="133"/>
      <c r="H3543" s="133"/>
      <c r="J3543" s="128"/>
    </row>
    <row r="3544" spans="1:10" ht="9.9499999999999993" customHeight="1" x14ac:dyDescent="0.2">
      <c r="A3544" s="142"/>
      <c r="B3544" s="132"/>
      <c r="C3544" s="144"/>
      <c r="D3544" s="145"/>
      <c r="E3544" s="133"/>
      <c r="F3544" s="133"/>
      <c r="H3544" s="133"/>
      <c r="J3544" s="128"/>
    </row>
    <row r="3545" spans="1:10" ht="9.9499999999999993" customHeight="1" x14ac:dyDescent="0.2">
      <c r="A3545" s="142"/>
      <c r="B3545" s="132"/>
      <c r="C3545" s="144"/>
      <c r="D3545" s="145"/>
      <c r="E3545" s="133"/>
      <c r="F3545" s="133"/>
      <c r="H3545" s="133"/>
      <c r="J3545" s="128"/>
    </row>
    <row r="3546" spans="1:10" ht="9.9499999999999993" customHeight="1" x14ac:dyDescent="0.2">
      <c r="A3546" s="142"/>
      <c r="B3546" s="132"/>
      <c r="C3546" s="144"/>
      <c r="D3546" s="145"/>
      <c r="E3546" s="133"/>
      <c r="F3546" s="133"/>
      <c r="H3546" s="133"/>
      <c r="J3546" s="128"/>
    </row>
    <row r="3547" spans="1:10" ht="9.9499999999999993" customHeight="1" x14ac:dyDescent="0.2">
      <c r="A3547" s="142"/>
      <c r="B3547" s="132"/>
      <c r="C3547" s="144"/>
      <c r="D3547" s="145"/>
      <c r="E3547" s="133"/>
      <c r="F3547" s="133"/>
      <c r="H3547" s="133"/>
      <c r="J3547" s="128"/>
    </row>
    <row r="3548" spans="1:10" ht="9.9499999999999993" customHeight="1" x14ac:dyDescent="0.2">
      <c r="A3548" s="142"/>
      <c r="B3548" s="132"/>
      <c r="C3548" s="144"/>
      <c r="D3548" s="145"/>
      <c r="E3548" s="133"/>
      <c r="F3548" s="133"/>
      <c r="H3548" s="133"/>
      <c r="J3548" s="128"/>
    </row>
    <row r="3549" spans="1:10" ht="9.9499999999999993" customHeight="1" x14ac:dyDescent="0.2">
      <c r="A3549" s="142"/>
      <c r="B3549" s="132"/>
      <c r="C3549" s="144"/>
      <c r="D3549" s="145"/>
      <c r="E3549" s="133"/>
      <c r="F3549" s="133"/>
      <c r="H3549" s="133"/>
      <c r="J3549" s="128"/>
    </row>
    <row r="3550" spans="1:10" ht="9.9499999999999993" customHeight="1" x14ac:dyDescent="0.2">
      <c r="A3550" s="142"/>
      <c r="B3550" s="132"/>
      <c r="C3550" s="144"/>
      <c r="D3550" s="145"/>
      <c r="E3550" s="133"/>
      <c r="F3550" s="133"/>
      <c r="H3550" s="133"/>
      <c r="J3550" s="128"/>
    </row>
    <row r="3551" spans="1:10" ht="9.9499999999999993" customHeight="1" x14ac:dyDescent="0.2">
      <c r="A3551" s="142"/>
      <c r="B3551" s="132"/>
      <c r="C3551" s="144"/>
      <c r="D3551" s="145"/>
      <c r="E3551" s="133"/>
      <c r="F3551" s="133"/>
      <c r="H3551" s="133"/>
      <c r="J3551" s="128"/>
    </row>
    <row r="3552" spans="1:10" ht="9.9499999999999993" customHeight="1" x14ac:dyDescent="0.2">
      <c r="A3552" s="142"/>
      <c r="B3552" s="132"/>
      <c r="C3552" s="144"/>
      <c r="D3552" s="145"/>
      <c r="E3552" s="133"/>
      <c r="F3552" s="133"/>
      <c r="H3552" s="133"/>
      <c r="J3552" s="128"/>
    </row>
    <row r="3553" spans="1:10" ht="9.9499999999999993" customHeight="1" x14ac:dyDescent="0.2">
      <c r="A3553" s="142"/>
      <c r="B3553" s="132"/>
      <c r="C3553" s="144"/>
      <c r="D3553" s="145"/>
      <c r="E3553" s="133"/>
      <c r="F3553" s="133"/>
      <c r="H3553" s="133"/>
      <c r="J3553" s="128"/>
    </row>
    <row r="3554" spans="1:10" ht="9.9499999999999993" customHeight="1" x14ac:dyDescent="0.2">
      <c r="A3554" s="142"/>
      <c r="B3554" s="132"/>
      <c r="C3554" s="144"/>
      <c r="D3554" s="145"/>
      <c r="E3554" s="133"/>
      <c r="F3554" s="133"/>
      <c r="H3554" s="133"/>
      <c r="J3554" s="128"/>
    </row>
    <row r="3555" spans="1:10" ht="9.9499999999999993" customHeight="1" x14ac:dyDescent="0.2">
      <c r="A3555" s="142"/>
      <c r="B3555" s="132"/>
      <c r="C3555" s="144"/>
      <c r="D3555" s="145"/>
      <c r="E3555" s="133"/>
      <c r="F3555" s="133"/>
      <c r="H3555" s="133"/>
      <c r="J3555" s="128"/>
    </row>
    <row r="3556" spans="1:10" ht="9.9499999999999993" customHeight="1" x14ac:dyDescent="0.2">
      <c r="A3556" s="142"/>
      <c r="B3556" s="132"/>
      <c r="C3556" s="144"/>
      <c r="D3556" s="145"/>
      <c r="E3556" s="133"/>
      <c r="F3556" s="133"/>
      <c r="H3556" s="133"/>
      <c r="J3556" s="128"/>
    </row>
    <row r="3557" spans="1:10" ht="9.9499999999999993" customHeight="1" x14ac:dyDescent="0.2">
      <c r="A3557" s="142"/>
      <c r="B3557" s="132"/>
      <c r="C3557" s="144"/>
      <c r="D3557" s="145"/>
      <c r="E3557" s="133"/>
      <c r="F3557" s="133"/>
      <c r="H3557" s="133"/>
      <c r="J3557" s="128"/>
    </row>
    <row r="3558" spans="1:10" ht="9.9499999999999993" customHeight="1" x14ac:dyDescent="0.2">
      <c r="A3558" s="142"/>
      <c r="B3558" s="132"/>
      <c r="C3558" s="144"/>
      <c r="D3558" s="145"/>
      <c r="E3558" s="133"/>
      <c r="F3558" s="133"/>
      <c r="H3558" s="133"/>
      <c r="J3558" s="128"/>
    </row>
    <row r="3559" spans="1:10" ht="9.9499999999999993" customHeight="1" x14ac:dyDescent="0.2">
      <c r="A3559" s="142"/>
      <c r="B3559" s="132"/>
      <c r="C3559" s="144"/>
      <c r="D3559" s="145"/>
      <c r="E3559" s="133"/>
      <c r="F3559" s="133"/>
      <c r="H3559" s="133"/>
      <c r="J3559" s="128"/>
    </row>
    <row r="3560" spans="1:10" ht="9.9499999999999993" customHeight="1" x14ac:dyDescent="0.2">
      <c r="A3560" s="142"/>
      <c r="B3560" s="132"/>
      <c r="C3560" s="144"/>
      <c r="D3560" s="145"/>
      <c r="E3560" s="133"/>
      <c r="F3560" s="133"/>
      <c r="H3560" s="133"/>
      <c r="J3560" s="128"/>
    </row>
    <row r="3561" spans="1:10" ht="9.9499999999999993" customHeight="1" x14ac:dyDescent="0.2">
      <c r="A3561" s="142"/>
      <c r="B3561" s="132"/>
      <c r="C3561" s="144"/>
      <c r="D3561" s="145"/>
      <c r="E3561" s="133"/>
      <c r="F3561" s="133"/>
      <c r="H3561" s="133"/>
      <c r="J3561" s="128"/>
    </row>
    <row r="3562" spans="1:10" ht="9.9499999999999993" customHeight="1" x14ac:dyDescent="0.2">
      <c r="A3562" s="142"/>
      <c r="B3562" s="132"/>
      <c r="C3562" s="144"/>
      <c r="D3562" s="145"/>
      <c r="E3562" s="133"/>
      <c r="F3562" s="133"/>
      <c r="H3562" s="133"/>
      <c r="J3562" s="128"/>
    </row>
    <row r="3563" spans="1:10" ht="9.9499999999999993" customHeight="1" x14ac:dyDescent="0.2">
      <c r="A3563" s="142"/>
      <c r="B3563" s="132"/>
      <c r="C3563" s="144"/>
      <c r="D3563" s="145"/>
      <c r="E3563" s="133"/>
      <c r="F3563" s="133"/>
      <c r="H3563" s="133"/>
      <c r="J3563" s="128"/>
    </row>
    <row r="3564" spans="1:10" ht="9.9499999999999993" customHeight="1" x14ac:dyDescent="0.2">
      <c r="A3564" s="142"/>
      <c r="B3564" s="132"/>
      <c r="C3564" s="144"/>
      <c r="D3564" s="145"/>
      <c r="E3564" s="133"/>
      <c r="F3564" s="133"/>
      <c r="H3564" s="133"/>
      <c r="J3564" s="128"/>
    </row>
    <row r="3565" spans="1:10" ht="9.9499999999999993" customHeight="1" x14ac:dyDescent="0.2">
      <c r="A3565" s="142"/>
      <c r="B3565" s="132"/>
      <c r="C3565" s="144"/>
      <c r="D3565" s="145"/>
      <c r="E3565" s="133"/>
      <c r="F3565" s="133"/>
      <c r="H3565" s="133"/>
      <c r="J3565" s="128"/>
    </row>
    <row r="3566" spans="1:10" ht="9.9499999999999993" customHeight="1" x14ac:dyDescent="0.2">
      <c r="A3566" s="142"/>
      <c r="B3566" s="132"/>
      <c r="C3566" s="144"/>
      <c r="D3566" s="145"/>
      <c r="E3566" s="133"/>
      <c r="F3566" s="133"/>
      <c r="H3566" s="133"/>
      <c r="J3566" s="128"/>
    </row>
    <row r="3567" spans="1:10" ht="9.9499999999999993" customHeight="1" x14ac:dyDescent="0.2">
      <c r="A3567" s="142"/>
      <c r="B3567" s="132"/>
      <c r="C3567" s="144"/>
      <c r="D3567" s="145"/>
      <c r="E3567" s="133"/>
      <c r="F3567" s="133"/>
      <c r="H3567" s="133"/>
      <c r="J3567" s="128"/>
    </row>
    <row r="3568" spans="1:10" ht="9.9499999999999993" customHeight="1" x14ac:dyDescent="0.2">
      <c r="A3568" s="142"/>
      <c r="B3568" s="132"/>
      <c r="C3568" s="144"/>
      <c r="D3568" s="145"/>
      <c r="E3568" s="133"/>
      <c r="F3568" s="133"/>
      <c r="H3568" s="133"/>
      <c r="J3568" s="128"/>
    </row>
    <row r="3569" spans="1:10" ht="9.9499999999999993" customHeight="1" x14ac:dyDescent="0.2">
      <c r="A3569" s="142"/>
      <c r="B3569" s="132"/>
      <c r="C3569" s="144"/>
      <c r="D3569" s="145"/>
      <c r="E3569" s="133"/>
      <c r="F3569" s="133"/>
      <c r="H3569" s="133"/>
      <c r="J3569" s="128"/>
    </row>
    <row r="3570" spans="1:10" ht="9.9499999999999993" customHeight="1" x14ac:dyDescent="0.2">
      <c r="A3570" s="142"/>
      <c r="B3570" s="132"/>
      <c r="C3570" s="144"/>
      <c r="D3570" s="145"/>
      <c r="E3570" s="133"/>
      <c r="F3570" s="133"/>
      <c r="H3570" s="133"/>
      <c r="J3570" s="128"/>
    </row>
    <row r="3571" spans="1:10" ht="9.9499999999999993" customHeight="1" x14ac:dyDescent="0.2">
      <c r="A3571" s="142"/>
      <c r="B3571" s="132"/>
      <c r="C3571" s="144"/>
      <c r="D3571" s="145"/>
      <c r="E3571" s="133"/>
      <c r="F3571" s="133"/>
      <c r="H3571" s="133"/>
      <c r="J3571" s="128"/>
    </row>
    <row r="3572" spans="1:10" ht="9.9499999999999993" customHeight="1" x14ac:dyDescent="0.2">
      <c r="A3572" s="142"/>
      <c r="B3572" s="132"/>
      <c r="C3572" s="144"/>
      <c r="D3572" s="145"/>
      <c r="E3572" s="133"/>
      <c r="F3572" s="133"/>
      <c r="H3572" s="133"/>
      <c r="J3572" s="128"/>
    </row>
    <row r="3573" spans="1:10" ht="9.9499999999999993" customHeight="1" x14ac:dyDescent="0.2">
      <c r="A3573" s="142"/>
      <c r="B3573" s="132"/>
      <c r="C3573" s="144"/>
      <c r="D3573" s="145"/>
      <c r="E3573" s="133"/>
      <c r="F3573" s="133"/>
      <c r="H3573" s="133"/>
      <c r="J3573" s="128"/>
    </row>
    <row r="3574" spans="1:10" ht="9.9499999999999993" customHeight="1" x14ac:dyDescent="0.2">
      <c r="A3574" s="142"/>
      <c r="B3574" s="132"/>
      <c r="C3574" s="144"/>
      <c r="D3574" s="145"/>
      <c r="E3574" s="133"/>
      <c r="F3574" s="133"/>
      <c r="H3574" s="133"/>
      <c r="J3574" s="128"/>
    </row>
    <row r="3575" spans="1:10" ht="9.9499999999999993" customHeight="1" x14ac:dyDescent="0.2">
      <c r="A3575" s="142"/>
      <c r="B3575" s="132"/>
      <c r="C3575" s="144"/>
      <c r="D3575" s="145"/>
      <c r="E3575" s="133"/>
      <c r="F3575" s="133"/>
      <c r="H3575" s="133"/>
      <c r="J3575" s="128"/>
    </row>
    <row r="3576" spans="1:10" ht="9.9499999999999993" customHeight="1" x14ac:dyDescent="0.2">
      <c r="A3576" s="142"/>
      <c r="B3576" s="132"/>
      <c r="C3576" s="144"/>
      <c r="D3576" s="145"/>
      <c r="E3576" s="133"/>
      <c r="F3576" s="133"/>
      <c r="H3576" s="133"/>
      <c r="J3576" s="128"/>
    </row>
    <row r="3577" spans="1:10" ht="9.9499999999999993" customHeight="1" x14ac:dyDescent="0.2">
      <c r="A3577" s="142"/>
      <c r="B3577" s="132"/>
      <c r="C3577" s="144"/>
      <c r="D3577" s="145"/>
      <c r="E3577" s="133"/>
      <c r="F3577" s="133"/>
      <c r="H3577" s="133"/>
      <c r="J3577" s="128"/>
    </row>
    <row r="3578" spans="1:10" ht="9.9499999999999993" customHeight="1" x14ac:dyDescent="0.2">
      <c r="A3578" s="142"/>
      <c r="B3578" s="132"/>
      <c r="C3578" s="144"/>
      <c r="D3578" s="145"/>
      <c r="E3578" s="133"/>
      <c r="F3578" s="133"/>
      <c r="H3578" s="133"/>
      <c r="J3578" s="128"/>
    </row>
    <row r="3579" spans="1:10" ht="9.9499999999999993" customHeight="1" x14ac:dyDescent="0.2">
      <c r="A3579" s="142"/>
      <c r="B3579" s="132"/>
      <c r="C3579" s="144"/>
      <c r="D3579" s="145"/>
      <c r="E3579" s="133"/>
      <c r="F3579" s="133"/>
      <c r="H3579" s="133"/>
      <c r="J3579" s="128"/>
    </row>
    <row r="3580" spans="1:10" ht="9.9499999999999993" customHeight="1" x14ac:dyDescent="0.2">
      <c r="A3580" s="142"/>
      <c r="B3580" s="132"/>
      <c r="C3580" s="144"/>
      <c r="D3580" s="145"/>
      <c r="E3580" s="133"/>
      <c r="F3580" s="133"/>
      <c r="H3580" s="133"/>
      <c r="J3580" s="128"/>
    </row>
    <row r="3581" spans="1:10" ht="9.9499999999999993" customHeight="1" x14ac:dyDescent="0.2">
      <c r="A3581" s="142"/>
      <c r="B3581" s="132"/>
      <c r="C3581" s="144"/>
      <c r="D3581" s="145"/>
      <c r="E3581" s="133"/>
      <c r="F3581" s="133"/>
      <c r="H3581" s="133"/>
      <c r="J3581" s="128"/>
    </row>
    <row r="3582" spans="1:10" ht="9.9499999999999993" customHeight="1" x14ac:dyDescent="0.2">
      <c r="A3582" s="142"/>
      <c r="B3582" s="132"/>
      <c r="C3582" s="144"/>
      <c r="D3582" s="145"/>
      <c r="E3582" s="133"/>
      <c r="F3582" s="133"/>
      <c r="H3582" s="133"/>
      <c r="J3582" s="128"/>
    </row>
    <row r="3583" spans="1:10" ht="9.9499999999999993" customHeight="1" x14ac:dyDescent="0.2">
      <c r="A3583" s="142"/>
      <c r="B3583" s="132"/>
      <c r="C3583" s="144"/>
      <c r="D3583" s="145"/>
      <c r="E3583" s="133"/>
      <c r="F3583" s="133"/>
      <c r="H3583" s="133"/>
      <c r="J3583" s="128"/>
    </row>
    <row r="3584" spans="1:10" ht="9.9499999999999993" customHeight="1" x14ac:dyDescent="0.2">
      <c r="A3584" s="142"/>
      <c r="B3584" s="132"/>
      <c r="C3584" s="144"/>
      <c r="D3584" s="145"/>
      <c r="E3584" s="133"/>
      <c r="F3584" s="133"/>
      <c r="H3584" s="133"/>
      <c r="J3584" s="128"/>
    </row>
    <row r="3585" spans="1:10" ht="9.9499999999999993" customHeight="1" x14ac:dyDescent="0.2">
      <c r="A3585" s="142"/>
      <c r="B3585" s="132"/>
      <c r="C3585" s="144"/>
      <c r="D3585" s="145"/>
      <c r="E3585" s="133"/>
      <c r="F3585" s="133"/>
      <c r="H3585" s="133"/>
      <c r="J3585" s="128"/>
    </row>
    <row r="3586" spans="1:10" ht="9.9499999999999993" customHeight="1" x14ac:dyDescent="0.2">
      <c r="A3586" s="142"/>
      <c r="B3586" s="132"/>
      <c r="C3586" s="144"/>
      <c r="D3586" s="145"/>
      <c r="E3586" s="133"/>
      <c r="F3586" s="133"/>
      <c r="H3586" s="133"/>
      <c r="J3586" s="128"/>
    </row>
    <row r="3587" spans="1:10" ht="9.9499999999999993" customHeight="1" x14ac:dyDescent="0.2">
      <c r="A3587" s="142"/>
      <c r="B3587" s="132"/>
      <c r="C3587" s="144"/>
      <c r="D3587" s="145"/>
      <c r="E3587" s="133"/>
      <c r="F3587" s="133"/>
      <c r="H3587" s="133"/>
      <c r="J3587" s="128"/>
    </row>
    <row r="3588" spans="1:10" ht="9.9499999999999993" customHeight="1" x14ac:dyDescent="0.2">
      <c r="A3588" s="142"/>
    </row>
    <row r="3589" spans="1:10" ht="9.9499999999999993" customHeight="1" x14ac:dyDescent="0.2">
      <c r="A3589" s="142"/>
    </row>
    <row r="3590" spans="1:10" ht="9.9499999999999993" customHeight="1" x14ac:dyDescent="0.2">
      <c r="A3590" s="142"/>
    </row>
    <row r="3591" spans="1:10" ht="9.9499999999999993" customHeight="1" x14ac:dyDescent="0.2">
      <c r="A3591" s="142"/>
    </row>
    <row r="3592" spans="1:10" ht="9.9499999999999993" customHeight="1" x14ac:dyDescent="0.2">
      <c r="A3592" s="142"/>
    </row>
    <row r="3593" spans="1:10" ht="9.9499999999999993" customHeight="1" x14ac:dyDescent="0.2">
      <c r="A3593" s="142"/>
    </row>
    <row r="3594" spans="1:10" ht="9.9499999999999993" customHeight="1" x14ac:dyDescent="0.2">
      <c r="A3594" s="142"/>
    </row>
    <row r="3595" spans="1:10" ht="9.9499999999999993" customHeight="1" x14ac:dyDescent="0.2">
      <c r="A3595" s="142"/>
    </row>
    <row r="3596" spans="1:10" ht="9.9499999999999993" customHeight="1" x14ac:dyDescent="0.2">
      <c r="A3596" s="142"/>
    </row>
    <row r="3597" spans="1:10" ht="9.9499999999999993" customHeight="1" x14ac:dyDescent="0.2">
      <c r="A3597" s="142"/>
    </row>
    <row r="3598" spans="1:10" ht="9.9499999999999993" customHeight="1" x14ac:dyDescent="0.2">
      <c r="A3598" s="142"/>
    </row>
    <row r="3599" spans="1:10" ht="9.9499999999999993" customHeight="1" x14ac:dyDescent="0.2">
      <c r="A3599" s="142"/>
    </row>
    <row r="3600" spans="1:10" ht="9.9499999999999993" customHeight="1" x14ac:dyDescent="0.2">
      <c r="A3600" s="142"/>
    </row>
    <row r="3601" spans="1:1" ht="9.9499999999999993" customHeight="1" x14ac:dyDescent="0.2">
      <c r="A3601" s="142"/>
    </row>
    <row r="3602" spans="1:1" ht="9.9499999999999993" customHeight="1" x14ac:dyDescent="0.2">
      <c r="A3602" s="142"/>
    </row>
    <row r="3603" spans="1:1" ht="9.9499999999999993" customHeight="1" x14ac:dyDescent="0.2">
      <c r="A3603" s="142"/>
    </row>
    <row r="3604" spans="1:1" ht="9.9499999999999993" customHeight="1" x14ac:dyDescent="0.2">
      <c r="A3604" s="142"/>
    </row>
    <row r="3605" spans="1:1" ht="9.9499999999999993" customHeight="1" x14ac:dyDescent="0.2">
      <c r="A3605" s="142"/>
    </row>
    <row r="3606" spans="1:1" ht="9.9499999999999993" customHeight="1" x14ac:dyDescent="0.2">
      <c r="A3606" s="142"/>
    </row>
    <row r="3607" spans="1:1" ht="9.9499999999999993" customHeight="1" x14ac:dyDescent="0.2">
      <c r="A3607" s="142"/>
    </row>
    <row r="3608" spans="1:1" ht="9.9499999999999993" customHeight="1" x14ac:dyDescent="0.2">
      <c r="A3608" s="142"/>
    </row>
    <row r="3609" spans="1:1" ht="9.9499999999999993" customHeight="1" x14ac:dyDescent="0.2">
      <c r="A3609" s="142"/>
    </row>
    <row r="3610" spans="1:1" ht="9.9499999999999993" customHeight="1" x14ac:dyDescent="0.2">
      <c r="A3610" s="142"/>
    </row>
    <row r="3611" spans="1:1" ht="9.9499999999999993" customHeight="1" x14ac:dyDescent="0.2">
      <c r="A3611" s="142"/>
    </row>
    <row r="3612" spans="1:1" ht="9.9499999999999993" customHeight="1" x14ac:dyDescent="0.2">
      <c r="A3612" s="142"/>
    </row>
    <row r="3613" spans="1:1" ht="9.9499999999999993" customHeight="1" x14ac:dyDescent="0.2">
      <c r="A3613" s="142"/>
    </row>
    <row r="3614" spans="1:1" ht="9.9499999999999993" customHeight="1" x14ac:dyDescent="0.2">
      <c r="A3614" s="142"/>
    </row>
    <row r="3615" spans="1:1" ht="9.9499999999999993" customHeight="1" x14ac:dyDescent="0.2">
      <c r="A3615" s="142"/>
    </row>
    <row r="3616" spans="1:1" ht="9.9499999999999993" customHeight="1" x14ac:dyDescent="0.2">
      <c r="A3616" s="142"/>
    </row>
    <row r="3617" spans="1:1" ht="9.9499999999999993" customHeight="1" x14ac:dyDescent="0.2">
      <c r="A3617" s="142"/>
    </row>
    <row r="3618" spans="1:1" ht="9.9499999999999993" customHeight="1" x14ac:dyDescent="0.2">
      <c r="A3618" s="142"/>
    </row>
    <row r="3619" spans="1:1" ht="9.9499999999999993" customHeight="1" x14ac:dyDescent="0.2">
      <c r="A3619" s="142"/>
    </row>
    <row r="3620" spans="1:1" ht="9.9499999999999993" customHeight="1" x14ac:dyDescent="0.2">
      <c r="A3620" s="142"/>
    </row>
    <row r="3621" spans="1:1" ht="9.9499999999999993" customHeight="1" x14ac:dyDescent="0.2">
      <c r="A3621" s="142"/>
    </row>
    <row r="3622" spans="1:1" ht="9.9499999999999993" customHeight="1" x14ac:dyDescent="0.2">
      <c r="A3622" s="142"/>
    </row>
    <row r="3623" spans="1:1" ht="9.9499999999999993" customHeight="1" x14ac:dyDescent="0.2">
      <c r="A3623" s="142"/>
    </row>
    <row r="3624" spans="1:1" ht="9.9499999999999993" customHeight="1" x14ac:dyDescent="0.2">
      <c r="A3624" s="142"/>
    </row>
    <row r="3625" spans="1:1" ht="9.9499999999999993" customHeight="1" x14ac:dyDescent="0.2">
      <c r="A3625" s="142"/>
    </row>
    <row r="3626" spans="1:1" ht="9.9499999999999993" customHeight="1" x14ac:dyDescent="0.2">
      <c r="A3626" s="142"/>
    </row>
    <row r="3627" spans="1:1" ht="9.9499999999999993" customHeight="1" x14ac:dyDescent="0.2">
      <c r="A3627" s="142"/>
    </row>
    <row r="3628" spans="1:1" ht="9.9499999999999993" customHeight="1" x14ac:dyDescent="0.2">
      <c r="A3628" s="142"/>
    </row>
    <row r="3629" spans="1:1" ht="9.9499999999999993" customHeight="1" x14ac:dyDescent="0.2">
      <c r="A3629" s="142"/>
    </row>
    <row r="3630" spans="1:1" ht="9.9499999999999993" customHeight="1" x14ac:dyDescent="0.2">
      <c r="A3630" s="142"/>
    </row>
    <row r="3631" spans="1:1" ht="9.9499999999999993" customHeight="1" x14ac:dyDescent="0.2">
      <c r="A3631" s="142"/>
    </row>
    <row r="3632" spans="1:1" ht="9.9499999999999993" customHeight="1" x14ac:dyDescent="0.2">
      <c r="A3632" s="142"/>
    </row>
    <row r="3633" spans="1:1" ht="9.9499999999999993" customHeight="1" x14ac:dyDescent="0.2">
      <c r="A3633" s="142"/>
    </row>
    <row r="3634" spans="1:1" ht="9.9499999999999993" customHeight="1" x14ac:dyDescent="0.2">
      <c r="A3634" s="142"/>
    </row>
    <row r="3635" spans="1:1" ht="9.9499999999999993" customHeight="1" x14ac:dyDescent="0.2">
      <c r="A3635" s="142"/>
    </row>
    <row r="3636" spans="1:1" ht="9.9499999999999993" customHeight="1" x14ac:dyDescent="0.2">
      <c r="A3636" s="142"/>
    </row>
    <row r="3637" spans="1:1" ht="9.9499999999999993" customHeight="1" x14ac:dyDescent="0.2">
      <c r="A3637" s="142"/>
    </row>
    <row r="3638" spans="1:1" ht="9.9499999999999993" customHeight="1" x14ac:dyDescent="0.2">
      <c r="A3638" s="142"/>
    </row>
    <row r="3639" spans="1:1" ht="9.9499999999999993" customHeight="1" x14ac:dyDescent="0.2">
      <c r="A3639" s="142"/>
    </row>
    <row r="3640" spans="1:1" ht="9.9499999999999993" customHeight="1" x14ac:dyDescent="0.2">
      <c r="A3640" s="142"/>
    </row>
    <row r="3641" spans="1:1" ht="9.9499999999999993" customHeight="1" x14ac:dyDescent="0.2">
      <c r="A3641" s="142"/>
    </row>
    <row r="3642" spans="1:1" ht="9.9499999999999993" customHeight="1" x14ac:dyDescent="0.2">
      <c r="A3642" s="142"/>
    </row>
    <row r="3643" spans="1:1" ht="9.9499999999999993" customHeight="1" x14ac:dyDescent="0.2">
      <c r="A3643" s="142"/>
    </row>
    <row r="3644" spans="1:1" ht="9.9499999999999993" customHeight="1" x14ac:dyDescent="0.2">
      <c r="A3644" s="142"/>
    </row>
    <row r="3645" spans="1:1" ht="9.9499999999999993" customHeight="1" x14ac:dyDescent="0.2">
      <c r="A3645" s="142"/>
    </row>
    <row r="3646" spans="1:1" ht="9.9499999999999993" customHeight="1" x14ac:dyDescent="0.2">
      <c r="A3646" s="142"/>
    </row>
    <row r="3647" spans="1:1" ht="9.9499999999999993" customHeight="1" x14ac:dyDescent="0.2">
      <c r="A3647" s="142"/>
    </row>
    <row r="3648" spans="1:1" ht="9.9499999999999993" customHeight="1" x14ac:dyDescent="0.2">
      <c r="A3648" s="142"/>
    </row>
    <row r="3649" spans="1:1" ht="9.9499999999999993" customHeight="1" x14ac:dyDescent="0.2">
      <c r="A3649" s="142"/>
    </row>
    <row r="3650" spans="1:1" ht="9.9499999999999993" customHeight="1" x14ac:dyDescent="0.2">
      <c r="A3650" s="142"/>
    </row>
    <row r="3651" spans="1:1" ht="9.9499999999999993" customHeight="1" x14ac:dyDescent="0.2">
      <c r="A3651" s="142"/>
    </row>
    <row r="3652" spans="1:1" ht="9.9499999999999993" customHeight="1" x14ac:dyDescent="0.2">
      <c r="A3652" s="142"/>
    </row>
    <row r="3653" spans="1:1" ht="9.9499999999999993" customHeight="1" x14ac:dyDescent="0.2">
      <c r="A3653" s="142"/>
    </row>
    <row r="3654" spans="1:1" ht="9.9499999999999993" customHeight="1" x14ac:dyDescent="0.2">
      <c r="A3654" s="142"/>
    </row>
    <row r="3655" spans="1:1" ht="9.9499999999999993" customHeight="1" x14ac:dyDescent="0.2">
      <c r="A3655" s="142"/>
    </row>
    <row r="3656" spans="1:1" ht="9.9499999999999993" customHeight="1" x14ac:dyDescent="0.2">
      <c r="A3656" s="142"/>
    </row>
    <row r="3657" spans="1:1" ht="9.9499999999999993" customHeight="1" x14ac:dyDescent="0.2">
      <c r="A3657" s="142"/>
    </row>
    <row r="3658" spans="1:1" ht="9.9499999999999993" customHeight="1" x14ac:dyDescent="0.2">
      <c r="A3658" s="142"/>
    </row>
    <row r="3659" spans="1:1" ht="9.9499999999999993" customHeight="1" x14ac:dyDescent="0.2">
      <c r="A3659" s="142"/>
    </row>
    <row r="3660" spans="1:1" ht="9.9499999999999993" customHeight="1" x14ac:dyDescent="0.2">
      <c r="A3660" s="142"/>
    </row>
    <row r="3661" spans="1:1" ht="9.9499999999999993" customHeight="1" x14ac:dyDescent="0.2">
      <c r="A3661" s="142"/>
    </row>
    <row r="3662" spans="1:1" ht="9.9499999999999993" customHeight="1" x14ac:dyDescent="0.2">
      <c r="A3662" s="142"/>
    </row>
    <row r="3663" spans="1:1" ht="9.9499999999999993" customHeight="1" x14ac:dyDescent="0.2">
      <c r="A3663" s="142"/>
    </row>
    <row r="3664" spans="1:1" ht="9.9499999999999993" customHeight="1" x14ac:dyDescent="0.2">
      <c r="A3664" s="142"/>
    </row>
    <row r="3665" spans="1:1" ht="9.9499999999999993" customHeight="1" x14ac:dyDescent="0.2">
      <c r="A3665" s="142"/>
    </row>
    <row r="3666" spans="1:1" ht="9.9499999999999993" customHeight="1" x14ac:dyDescent="0.2">
      <c r="A3666" s="142"/>
    </row>
    <row r="3667" spans="1:1" ht="9.9499999999999993" customHeight="1" x14ac:dyDescent="0.2">
      <c r="A3667" s="142"/>
    </row>
    <row r="3668" spans="1:1" ht="9.9499999999999993" customHeight="1" x14ac:dyDescent="0.2">
      <c r="A3668" s="142"/>
    </row>
    <row r="3669" spans="1:1" ht="9.9499999999999993" customHeight="1" x14ac:dyDescent="0.2">
      <c r="A3669" s="142"/>
    </row>
    <row r="3670" spans="1:1" ht="9.9499999999999993" customHeight="1" x14ac:dyDescent="0.2">
      <c r="A3670" s="142"/>
    </row>
    <row r="3671" spans="1:1" ht="9.9499999999999993" customHeight="1" x14ac:dyDescent="0.2">
      <c r="A3671" s="142"/>
    </row>
    <row r="3672" spans="1:1" ht="9.9499999999999993" customHeight="1" x14ac:dyDescent="0.2">
      <c r="A3672" s="142"/>
    </row>
    <row r="3673" spans="1:1" ht="9.9499999999999993" customHeight="1" x14ac:dyDescent="0.2">
      <c r="A3673" s="142"/>
    </row>
    <row r="3674" spans="1:1" ht="9.9499999999999993" customHeight="1" x14ac:dyDescent="0.2">
      <c r="A3674" s="142"/>
    </row>
    <row r="3675" spans="1:1" ht="9.9499999999999993" customHeight="1" x14ac:dyDescent="0.2">
      <c r="A3675" s="142"/>
    </row>
    <row r="3676" spans="1:1" ht="9.9499999999999993" customHeight="1" x14ac:dyDescent="0.2">
      <c r="A3676" s="142"/>
    </row>
    <row r="3677" spans="1:1" ht="9.9499999999999993" customHeight="1" x14ac:dyDescent="0.2">
      <c r="A3677" s="142"/>
    </row>
    <row r="3678" spans="1:1" ht="9.9499999999999993" customHeight="1" x14ac:dyDescent="0.2">
      <c r="A3678" s="142"/>
    </row>
    <row r="3679" spans="1:1" ht="9.9499999999999993" customHeight="1" x14ac:dyDescent="0.2">
      <c r="A3679" s="142"/>
    </row>
    <row r="3680" spans="1:1" ht="9.9499999999999993" customHeight="1" x14ac:dyDescent="0.2">
      <c r="A3680" s="142"/>
    </row>
    <row r="3681" spans="1:1" ht="9.9499999999999993" customHeight="1" x14ac:dyDescent="0.2">
      <c r="A3681" s="142"/>
    </row>
    <row r="3682" spans="1:1" ht="9.9499999999999993" customHeight="1" x14ac:dyDescent="0.2">
      <c r="A3682" s="142"/>
    </row>
    <row r="3683" spans="1:1" ht="9.9499999999999993" customHeight="1" x14ac:dyDescent="0.2">
      <c r="A3683" s="142"/>
    </row>
    <row r="3684" spans="1:1" ht="9.9499999999999993" customHeight="1" x14ac:dyDescent="0.2">
      <c r="A3684" s="142"/>
    </row>
    <row r="3685" spans="1:1" ht="9.9499999999999993" customHeight="1" x14ac:dyDescent="0.2">
      <c r="A3685" s="142"/>
    </row>
    <row r="3686" spans="1:1" ht="9.9499999999999993" customHeight="1" x14ac:dyDescent="0.2">
      <c r="A3686" s="142"/>
    </row>
    <row r="3687" spans="1:1" ht="9.9499999999999993" customHeight="1" x14ac:dyDescent="0.2">
      <c r="A3687" s="142"/>
    </row>
    <row r="3688" spans="1:1" ht="9.9499999999999993" customHeight="1" x14ac:dyDescent="0.2">
      <c r="A3688" s="142"/>
    </row>
    <row r="3689" spans="1:1" ht="9.9499999999999993" customHeight="1" x14ac:dyDescent="0.2">
      <c r="A3689" s="142"/>
    </row>
    <row r="3690" spans="1:1" ht="9.9499999999999993" customHeight="1" x14ac:dyDescent="0.2">
      <c r="A3690" s="142"/>
    </row>
    <row r="3691" spans="1:1" ht="9.9499999999999993" customHeight="1" x14ac:dyDescent="0.2">
      <c r="A3691" s="142"/>
    </row>
    <row r="3692" spans="1:1" ht="9.9499999999999993" customHeight="1" x14ac:dyDescent="0.2">
      <c r="A3692" s="142"/>
    </row>
    <row r="3693" spans="1:1" ht="9.9499999999999993" customHeight="1" x14ac:dyDescent="0.2">
      <c r="A3693" s="142"/>
    </row>
    <row r="3694" spans="1:1" ht="9.9499999999999993" customHeight="1" x14ac:dyDescent="0.2">
      <c r="A3694" s="142"/>
    </row>
    <row r="3695" spans="1:1" ht="9.9499999999999993" customHeight="1" x14ac:dyDescent="0.2">
      <c r="A3695" s="142"/>
    </row>
    <row r="3696" spans="1:1" ht="9.9499999999999993" customHeight="1" x14ac:dyDescent="0.2">
      <c r="A3696" s="142"/>
    </row>
    <row r="3697" spans="1:1" ht="9.9499999999999993" customHeight="1" x14ac:dyDescent="0.2">
      <c r="A3697" s="142"/>
    </row>
    <row r="3698" spans="1:1" ht="9.9499999999999993" customHeight="1" x14ac:dyDescent="0.2">
      <c r="A3698" s="142"/>
    </row>
    <row r="3699" spans="1:1" ht="9.9499999999999993" customHeight="1" x14ac:dyDescent="0.2">
      <c r="A3699" s="142"/>
    </row>
    <row r="3700" spans="1:1" ht="9.9499999999999993" customHeight="1" x14ac:dyDescent="0.2">
      <c r="A3700" s="142"/>
    </row>
    <row r="3701" spans="1:1" ht="9.9499999999999993" customHeight="1" x14ac:dyDescent="0.2">
      <c r="A3701" s="142"/>
    </row>
    <row r="3702" spans="1:1" ht="9.9499999999999993" customHeight="1" x14ac:dyDescent="0.2">
      <c r="A3702" s="142"/>
    </row>
    <row r="3703" spans="1:1" ht="9.9499999999999993" customHeight="1" x14ac:dyDescent="0.2">
      <c r="A3703" s="142"/>
    </row>
    <row r="3704" spans="1:1" ht="9.9499999999999993" customHeight="1" x14ac:dyDescent="0.2">
      <c r="A3704" s="142"/>
    </row>
    <row r="3705" spans="1:1" ht="9.9499999999999993" customHeight="1" x14ac:dyDescent="0.2">
      <c r="A3705" s="142"/>
    </row>
    <row r="3706" spans="1:1" ht="9.9499999999999993" customHeight="1" x14ac:dyDescent="0.2">
      <c r="A3706" s="142"/>
    </row>
    <row r="3707" spans="1:1" ht="9.9499999999999993" customHeight="1" x14ac:dyDescent="0.2">
      <c r="A3707" s="142"/>
    </row>
    <row r="3708" spans="1:1" ht="9.9499999999999993" customHeight="1" x14ac:dyDescent="0.2">
      <c r="A3708" s="142"/>
    </row>
    <row r="3709" spans="1:1" ht="9.9499999999999993" customHeight="1" x14ac:dyDescent="0.2">
      <c r="A3709" s="142"/>
    </row>
    <row r="3710" spans="1:1" ht="9.9499999999999993" customHeight="1" x14ac:dyDescent="0.2">
      <c r="A3710" s="142"/>
    </row>
    <row r="3711" spans="1:1" ht="9.9499999999999993" customHeight="1" x14ac:dyDescent="0.2">
      <c r="A3711" s="142"/>
    </row>
    <row r="3712" spans="1:1" ht="9.9499999999999993" customHeight="1" x14ac:dyDescent="0.2">
      <c r="A3712" s="142"/>
    </row>
    <row r="3713" spans="1:1" ht="9.9499999999999993" customHeight="1" x14ac:dyDescent="0.2">
      <c r="A3713" s="142"/>
    </row>
    <row r="3714" spans="1:1" ht="9.9499999999999993" customHeight="1" x14ac:dyDescent="0.2">
      <c r="A3714" s="142"/>
    </row>
    <row r="3715" spans="1:1" ht="9.9499999999999993" customHeight="1" x14ac:dyDescent="0.2">
      <c r="A3715" s="142"/>
    </row>
    <row r="3716" spans="1:1" ht="9.9499999999999993" customHeight="1" x14ac:dyDescent="0.2">
      <c r="A3716" s="142"/>
    </row>
    <row r="3717" spans="1:1" ht="9.9499999999999993" customHeight="1" x14ac:dyDescent="0.2">
      <c r="A3717" s="142"/>
    </row>
    <row r="3718" spans="1:1" ht="9.9499999999999993" customHeight="1" x14ac:dyDescent="0.2">
      <c r="A3718" s="142"/>
    </row>
    <row r="3719" spans="1:1" ht="9.9499999999999993" customHeight="1" x14ac:dyDescent="0.2">
      <c r="A3719" s="142"/>
    </row>
    <row r="3720" spans="1:1" ht="9.9499999999999993" customHeight="1" x14ac:dyDescent="0.2">
      <c r="A3720" s="142"/>
    </row>
    <row r="3721" spans="1:1" ht="9.9499999999999993" customHeight="1" x14ac:dyDescent="0.2">
      <c r="A3721" s="142"/>
    </row>
    <row r="3722" spans="1:1" ht="9.9499999999999993" customHeight="1" x14ac:dyDescent="0.2">
      <c r="A3722" s="142"/>
    </row>
    <row r="3723" spans="1:1" ht="9.9499999999999993" customHeight="1" x14ac:dyDescent="0.2">
      <c r="A3723" s="142"/>
    </row>
    <row r="3724" spans="1:1" ht="9.9499999999999993" customHeight="1" x14ac:dyDescent="0.2">
      <c r="A3724" s="142"/>
    </row>
    <row r="3725" spans="1:1" ht="9.9499999999999993" customHeight="1" x14ac:dyDescent="0.2">
      <c r="A3725" s="142"/>
    </row>
    <row r="3726" spans="1:1" ht="9.9499999999999993" customHeight="1" x14ac:dyDescent="0.2">
      <c r="A3726" s="142"/>
    </row>
    <row r="3727" spans="1:1" ht="9.9499999999999993" customHeight="1" x14ac:dyDescent="0.2">
      <c r="A3727" s="142"/>
    </row>
    <row r="3728" spans="1:1" ht="9.9499999999999993" customHeight="1" x14ac:dyDescent="0.2">
      <c r="A3728" s="142"/>
    </row>
    <row r="3729" spans="1:1" ht="9.9499999999999993" customHeight="1" x14ac:dyDescent="0.2">
      <c r="A3729" s="142"/>
    </row>
    <row r="3730" spans="1:1" ht="9.9499999999999993" customHeight="1" x14ac:dyDescent="0.2">
      <c r="A3730" s="142"/>
    </row>
    <row r="3731" spans="1:1" ht="9.9499999999999993" customHeight="1" x14ac:dyDescent="0.2">
      <c r="A3731" s="142"/>
    </row>
    <row r="3732" spans="1:1" ht="9.9499999999999993" customHeight="1" x14ac:dyDescent="0.2">
      <c r="A3732" s="142"/>
    </row>
    <row r="3733" spans="1:1" ht="9.9499999999999993" customHeight="1" x14ac:dyDescent="0.2">
      <c r="A3733" s="142"/>
    </row>
    <row r="3734" spans="1:1" ht="9.9499999999999993" customHeight="1" x14ac:dyDescent="0.2">
      <c r="A3734" s="142"/>
    </row>
    <row r="3735" spans="1:1" ht="9.9499999999999993" customHeight="1" x14ac:dyDescent="0.2">
      <c r="A3735" s="142"/>
    </row>
    <row r="3736" spans="1:1" ht="9.9499999999999993" customHeight="1" x14ac:dyDescent="0.2">
      <c r="A3736" s="142"/>
    </row>
    <row r="3737" spans="1:1" ht="9.9499999999999993" customHeight="1" x14ac:dyDescent="0.2">
      <c r="A3737" s="142"/>
    </row>
    <row r="3738" spans="1:1" ht="9.9499999999999993" customHeight="1" x14ac:dyDescent="0.2">
      <c r="A3738" s="142"/>
    </row>
    <row r="3739" spans="1:1" ht="9.9499999999999993" customHeight="1" x14ac:dyDescent="0.2">
      <c r="A3739" s="142"/>
    </row>
    <row r="3740" spans="1:1" ht="9.9499999999999993" customHeight="1" x14ac:dyDescent="0.2">
      <c r="A3740" s="142"/>
    </row>
    <row r="3741" spans="1:1" ht="9.9499999999999993" customHeight="1" x14ac:dyDescent="0.2">
      <c r="A3741" s="142"/>
    </row>
    <row r="3742" spans="1:1" ht="9.9499999999999993" customHeight="1" x14ac:dyDescent="0.2">
      <c r="A3742" s="142"/>
    </row>
    <row r="3743" spans="1:1" ht="9.9499999999999993" customHeight="1" x14ac:dyDescent="0.2">
      <c r="A3743" s="142"/>
    </row>
    <row r="3744" spans="1:1" ht="9.9499999999999993" customHeight="1" x14ac:dyDescent="0.2">
      <c r="A3744" s="142"/>
    </row>
    <row r="3745" spans="1:1" ht="9.9499999999999993" customHeight="1" x14ac:dyDescent="0.2">
      <c r="A3745" s="142"/>
    </row>
    <row r="3746" spans="1:1" ht="9.9499999999999993" customHeight="1" x14ac:dyDescent="0.2">
      <c r="A3746" s="142"/>
    </row>
    <row r="3747" spans="1:1" ht="9.9499999999999993" customHeight="1" x14ac:dyDescent="0.2">
      <c r="A3747" s="142"/>
    </row>
    <row r="3748" spans="1:1" ht="9.9499999999999993" customHeight="1" x14ac:dyDescent="0.2">
      <c r="A3748" s="142"/>
    </row>
    <row r="3749" spans="1:1" ht="9.9499999999999993" customHeight="1" x14ac:dyDescent="0.2">
      <c r="A3749" s="142"/>
    </row>
    <row r="3750" spans="1:1" ht="9.9499999999999993" customHeight="1" x14ac:dyDescent="0.2">
      <c r="A3750" s="142"/>
    </row>
    <row r="3751" spans="1:1" ht="9.9499999999999993" customHeight="1" x14ac:dyDescent="0.2">
      <c r="A3751" s="142"/>
    </row>
    <row r="3752" spans="1:1" ht="9.9499999999999993" customHeight="1" x14ac:dyDescent="0.2">
      <c r="A3752" s="142"/>
    </row>
    <row r="3753" spans="1:1" ht="9.9499999999999993" customHeight="1" x14ac:dyDescent="0.2">
      <c r="A3753" s="142"/>
    </row>
    <row r="3754" spans="1:1" ht="9.9499999999999993" customHeight="1" x14ac:dyDescent="0.2">
      <c r="A3754" s="142"/>
    </row>
    <row r="3755" spans="1:1" ht="9.9499999999999993" customHeight="1" x14ac:dyDescent="0.2">
      <c r="A3755" s="142"/>
    </row>
    <row r="3756" spans="1:1" ht="9.9499999999999993" customHeight="1" x14ac:dyDescent="0.2">
      <c r="A3756" s="142"/>
    </row>
    <row r="3757" spans="1:1" ht="9.9499999999999993" customHeight="1" x14ac:dyDescent="0.2">
      <c r="A3757" s="142"/>
    </row>
    <row r="3758" spans="1:1" ht="9.9499999999999993" customHeight="1" x14ac:dyDescent="0.2">
      <c r="A3758" s="142"/>
    </row>
    <row r="3759" spans="1:1" ht="9.9499999999999993" customHeight="1" x14ac:dyDescent="0.2">
      <c r="A3759" s="142"/>
    </row>
    <row r="3760" spans="1:1" ht="9.9499999999999993" customHeight="1" x14ac:dyDescent="0.2">
      <c r="A3760" s="142"/>
    </row>
    <row r="3761" spans="1:1" ht="9.9499999999999993" customHeight="1" x14ac:dyDescent="0.2">
      <c r="A3761" s="142"/>
    </row>
    <row r="3762" spans="1:1" ht="9.9499999999999993" customHeight="1" x14ac:dyDescent="0.2">
      <c r="A3762" s="142"/>
    </row>
    <row r="3763" spans="1:1" ht="9.9499999999999993" customHeight="1" x14ac:dyDescent="0.2">
      <c r="A3763" s="142"/>
    </row>
    <row r="3764" spans="1:1" ht="9.9499999999999993" customHeight="1" x14ac:dyDescent="0.2">
      <c r="A3764" s="142"/>
    </row>
    <row r="3765" spans="1:1" ht="9.9499999999999993" customHeight="1" x14ac:dyDescent="0.2">
      <c r="A3765" s="142"/>
    </row>
    <row r="3766" spans="1:1" ht="9.9499999999999993" customHeight="1" x14ac:dyDescent="0.2">
      <c r="A3766" s="142"/>
    </row>
    <row r="3767" spans="1:1" ht="9.9499999999999993" customHeight="1" x14ac:dyDescent="0.2">
      <c r="A3767" s="142"/>
    </row>
    <row r="3768" spans="1:1" ht="9.9499999999999993" customHeight="1" x14ac:dyDescent="0.2">
      <c r="A3768" s="142"/>
    </row>
    <row r="3769" spans="1:1" ht="9.9499999999999993" customHeight="1" x14ac:dyDescent="0.2">
      <c r="A3769" s="142"/>
    </row>
    <row r="3770" spans="1:1" ht="9.9499999999999993" customHeight="1" x14ac:dyDescent="0.2">
      <c r="A3770" s="142"/>
    </row>
    <row r="3771" spans="1:1" ht="9.9499999999999993" customHeight="1" x14ac:dyDescent="0.2">
      <c r="A3771" s="142"/>
    </row>
    <row r="3772" spans="1:1" ht="9.9499999999999993" customHeight="1" x14ac:dyDescent="0.2">
      <c r="A3772" s="142"/>
    </row>
    <row r="3773" spans="1:1" ht="9.9499999999999993" customHeight="1" x14ac:dyDescent="0.2">
      <c r="A3773" s="142"/>
    </row>
    <row r="3774" spans="1:1" ht="9.9499999999999993" customHeight="1" x14ac:dyDescent="0.2">
      <c r="A3774" s="142"/>
    </row>
    <row r="3775" spans="1:1" ht="9.9499999999999993" customHeight="1" x14ac:dyDescent="0.2">
      <c r="A3775" s="142"/>
    </row>
    <row r="3776" spans="1:1" ht="9.9499999999999993" customHeight="1" x14ac:dyDescent="0.2">
      <c r="A3776" s="142"/>
    </row>
    <row r="3777" spans="1:1" ht="9.9499999999999993" customHeight="1" x14ac:dyDescent="0.2">
      <c r="A3777" s="142"/>
    </row>
    <row r="3778" spans="1:1" ht="9.9499999999999993" customHeight="1" x14ac:dyDescent="0.2">
      <c r="A3778" s="142"/>
    </row>
    <row r="3779" spans="1:1" ht="9.9499999999999993" customHeight="1" x14ac:dyDescent="0.2">
      <c r="A3779" s="142"/>
    </row>
    <row r="3780" spans="1:1" ht="9.9499999999999993" customHeight="1" x14ac:dyDescent="0.2">
      <c r="A3780" s="142"/>
    </row>
    <row r="3781" spans="1:1" ht="9.9499999999999993" customHeight="1" x14ac:dyDescent="0.2">
      <c r="A3781" s="142"/>
    </row>
    <row r="3782" spans="1:1" ht="9.9499999999999993" customHeight="1" x14ac:dyDescent="0.2">
      <c r="A3782" s="142"/>
    </row>
    <row r="3783" spans="1:1" ht="9.9499999999999993" customHeight="1" x14ac:dyDescent="0.2">
      <c r="A3783" s="142"/>
    </row>
    <row r="3784" spans="1:1" ht="9.9499999999999993" customHeight="1" x14ac:dyDescent="0.2">
      <c r="A3784" s="142"/>
    </row>
    <row r="3785" spans="1:1" ht="9.9499999999999993" customHeight="1" x14ac:dyDescent="0.2">
      <c r="A3785" s="142"/>
    </row>
    <row r="3786" spans="1:1" ht="9.9499999999999993" customHeight="1" x14ac:dyDescent="0.2">
      <c r="A3786" s="142"/>
    </row>
    <row r="3787" spans="1:1" ht="9.9499999999999993" customHeight="1" x14ac:dyDescent="0.2">
      <c r="A3787" s="142"/>
    </row>
    <row r="3788" spans="1:1" ht="9.9499999999999993" customHeight="1" x14ac:dyDescent="0.2">
      <c r="A3788" s="142"/>
    </row>
    <row r="3789" spans="1:1" ht="9.9499999999999993" customHeight="1" x14ac:dyDescent="0.2">
      <c r="A3789" s="142"/>
    </row>
    <row r="3790" spans="1:1" ht="9.9499999999999993" customHeight="1" x14ac:dyDescent="0.2">
      <c r="A3790" s="142"/>
    </row>
    <row r="3791" spans="1:1" ht="9.9499999999999993" customHeight="1" x14ac:dyDescent="0.2">
      <c r="A3791" s="142"/>
    </row>
    <row r="3792" spans="1:1" ht="9.9499999999999993" customHeight="1" x14ac:dyDescent="0.2">
      <c r="A3792" s="142"/>
    </row>
    <row r="3793" spans="1:1" ht="9.9499999999999993" customHeight="1" x14ac:dyDescent="0.2">
      <c r="A3793" s="142"/>
    </row>
    <row r="3794" spans="1:1" ht="9.9499999999999993" customHeight="1" x14ac:dyDescent="0.2">
      <c r="A3794" s="142"/>
    </row>
    <row r="3795" spans="1:1" ht="9.9499999999999993" customHeight="1" x14ac:dyDescent="0.2">
      <c r="A3795" s="142"/>
    </row>
    <row r="3796" spans="1:1" ht="9.9499999999999993" customHeight="1" x14ac:dyDescent="0.2">
      <c r="A3796" s="142"/>
    </row>
    <row r="3797" spans="1:1" ht="9.9499999999999993" customHeight="1" x14ac:dyDescent="0.2">
      <c r="A3797" s="142"/>
    </row>
    <row r="3798" spans="1:1" ht="9.9499999999999993" customHeight="1" x14ac:dyDescent="0.2">
      <c r="A3798" s="142"/>
    </row>
    <row r="3799" spans="1:1" ht="9.9499999999999993" customHeight="1" x14ac:dyDescent="0.2">
      <c r="A3799" s="142"/>
    </row>
    <row r="3800" spans="1:1" ht="9.9499999999999993" customHeight="1" x14ac:dyDescent="0.2">
      <c r="A3800" s="142"/>
    </row>
    <row r="3801" spans="1:1" ht="9.9499999999999993" customHeight="1" x14ac:dyDescent="0.2">
      <c r="A3801" s="142"/>
    </row>
    <row r="3802" spans="1:1" ht="9.9499999999999993" customHeight="1" x14ac:dyDescent="0.2">
      <c r="A3802" s="142"/>
    </row>
    <row r="3803" spans="1:1" ht="9.9499999999999993" customHeight="1" x14ac:dyDescent="0.2">
      <c r="A3803" s="142"/>
    </row>
    <row r="3804" spans="1:1" ht="9.9499999999999993" customHeight="1" x14ac:dyDescent="0.2">
      <c r="A3804" s="142"/>
    </row>
    <row r="3805" spans="1:1" ht="9.9499999999999993" customHeight="1" x14ac:dyDescent="0.2">
      <c r="A3805" s="142"/>
    </row>
    <row r="3806" spans="1:1" ht="9.9499999999999993" customHeight="1" x14ac:dyDescent="0.2">
      <c r="A3806" s="142"/>
    </row>
    <row r="3807" spans="1:1" ht="9.9499999999999993" customHeight="1" x14ac:dyDescent="0.2">
      <c r="A3807" s="142"/>
    </row>
    <row r="3808" spans="1:1" ht="9.9499999999999993" customHeight="1" x14ac:dyDescent="0.2">
      <c r="A3808" s="142"/>
    </row>
    <row r="3809" spans="1:1" ht="9.9499999999999993" customHeight="1" x14ac:dyDescent="0.2">
      <c r="A3809" s="142"/>
    </row>
    <row r="3810" spans="1:1" ht="9.9499999999999993" customHeight="1" x14ac:dyDescent="0.2">
      <c r="A3810" s="142"/>
    </row>
    <row r="3811" spans="1:1" ht="9.9499999999999993" customHeight="1" x14ac:dyDescent="0.2">
      <c r="A3811" s="142"/>
    </row>
    <row r="3812" spans="1:1" ht="9.9499999999999993" customHeight="1" x14ac:dyDescent="0.2">
      <c r="A3812" s="142"/>
    </row>
    <row r="3813" spans="1:1" ht="9.9499999999999993" customHeight="1" x14ac:dyDescent="0.2">
      <c r="A3813" s="142"/>
    </row>
    <row r="3814" spans="1:1" ht="9.9499999999999993" customHeight="1" x14ac:dyDescent="0.2">
      <c r="A3814" s="142"/>
    </row>
    <row r="3815" spans="1:1" ht="9.9499999999999993" customHeight="1" x14ac:dyDescent="0.2">
      <c r="A3815" s="142"/>
    </row>
    <row r="3816" spans="1:1" ht="9.9499999999999993" customHeight="1" x14ac:dyDescent="0.2">
      <c r="A3816" s="142"/>
    </row>
    <row r="3817" spans="1:1" ht="9.9499999999999993" customHeight="1" x14ac:dyDescent="0.2">
      <c r="A3817" s="142"/>
    </row>
    <row r="3818" spans="1:1" ht="9.9499999999999993" customHeight="1" x14ac:dyDescent="0.2">
      <c r="A3818" s="142"/>
    </row>
    <row r="3819" spans="1:1" ht="9.9499999999999993" customHeight="1" x14ac:dyDescent="0.2">
      <c r="A3819" s="142"/>
    </row>
    <row r="3820" spans="1:1" ht="9.9499999999999993" customHeight="1" x14ac:dyDescent="0.2">
      <c r="A3820" s="142"/>
    </row>
    <row r="3821" spans="1:1" ht="9.9499999999999993" customHeight="1" x14ac:dyDescent="0.2">
      <c r="A3821" s="142"/>
    </row>
    <row r="3822" spans="1:1" ht="9.9499999999999993" customHeight="1" x14ac:dyDescent="0.2">
      <c r="A3822" s="142"/>
    </row>
    <row r="3823" spans="1:1" ht="9.9499999999999993" customHeight="1" x14ac:dyDescent="0.2">
      <c r="A3823" s="142"/>
    </row>
    <row r="3824" spans="1:1" ht="9.9499999999999993" customHeight="1" x14ac:dyDescent="0.2">
      <c r="A3824" s="142"/>
    </row>
    <row r="3825" spans="1:1" ht="9.9499999999999993" customHeight="1" x14ac:dyDescent="0.2">
      <c r="A3825" s="142"/>
    </row>
    <row r="3826" spans="1:1" ht="9.9499999999999993" customHeight="1" x14ac:dyDescent="0.2">
      <c r="A3826" s="142"/>
    </row>
    <row r="3827" spans="1:1" ht="9.9499999999999993" customHeight="1" x14ac:dyDescent="0.2">
      <c r="A3827" s="142"/>
    </row>
    <row r="3828" spans="1:1" ht="9.9499999999999993" customHeight="1" x14ac:dyDescent="0.2">
      <c r="A3828" s="142"/>
    </row>
    <row r="3829" spans="1:1" ht="9.9499999999999993" customHeight="1" x14ac:dyDescent="0.2">
      <c r="A3829" s="142"/>
    </row>
    <row r="3830" spans="1:1" ht="9.9499999999999993" customHeight="1" x14ac:dyDescent="0.2">
      <c r="A3830" s="142"/>
    </row>
    <row r="3831" spans="1:1" ht="9.9499999999999993" customHeight="1" x14ac:dyDescent="0.2">
      <c r="A3831" s="142"/>
    </row>
    <row r="3832" spans="1:1" ht="9.9499999999999993" customHeight="1" x14ac:dyDescent="0.2">
      <c r="A3832" s="142"/>
    </row>
    <row r="3833" spans="1:1" ht="9.9499999999999993" customHeight="1" x14ac:dyDescent="0.2">
      <c r="A3833" s="142"/>
    </row>
    <row r="3834" spans="1:1" ht="9.9499999999999993" customHeight="1" x14ac:dyDescent="0.2">
      <c r="A3834" s="142"/>
    </row>
    <row r="3835" spans="1:1" ht="9.9499999999999993" customHeight="1" x14ac:dyDescent="0.2">
      <c r="A3835" s="142"/>
    </row>
    <row r="3836" spans="1:1" ht="9.9499999999999993" customHeight="1" x14ac:dyDescent="0.2">
      <c r="A3836" s="142"/>
    </row>
    <row r="3837" spans="1:1" ht="9.9499999999999993" customHeight="1" x14ac:dyDescent="0.2">
      <c r="A3837" s="142"/>
    </row>
    <row r="3838" spans="1:1" ht="9.9499999999999993" customHeight="1" x14ac:dyDescent="0.2">
      <c r="A3838" s="142"/>
    </row>
    <row r="3839" spans="1:1" ht="9.9499999999999993" customHeight="1" x14ac:dyDescent="0.2">
      <c r="A3839" s="142"/>
    </row>
    <row r="3840" spans="1:1" ht="9.9499999999999993" customHeight="1" x14ac:dyDescent="0.2">
      <c r="A3840" s="142"/>
    </row>
    <row r="3841" spans="1:1" ht="9.9499999999999993" customHeight="1" x14ac:dyDescent="0.2">
      <c r="A3841" s="142"/>
    </row>
    <row r="3842" spans="1:1" ht="9.9499999999999993" customHeight="1" x14ac:dyDescent="0.2">
      <c r="A3842" s="142"/>
    </row>
    <row r="3843" spans="1:1" ht="9.9499999999999993" customHeight="1" x14ac:dyDescent="0.2">
      <c r="A3843" s="142"/>
    </row>
    <row r="3844" spans="1:1" ht="9.9499999999999993" customHeight="1" x14ac:dyDescent="0.2">
      <c r="A3844" s="142"/>
    </row>
    <row r="3845" spans="1:1" ht="9.9499999999999993" customHeight="1" x14ac:dyDescent="0.2">
      <c r="A3845" s="142"/>
    </row>
    <row r="3846" spans="1:1" ht="9.9499999999999993" customHeight="1" x14ac:dyDescent="0.2">
      <c r="A3846" s="142"/>
    </row>
    <row r="3847" spans="1:1" ht="9.9499999999999993" customHeight="1" x14ac:dyDescent="0.2">
      <c r="A3847" s="142"/>
    </row>
    <row r="3848" spans="1:1" ht="9.9499999999999993" customHeight="1" x14ac:dyDescent="0.2">
      <c r="A3848" s="142"/>
    </row>
    <row r="3849" spans="1:1" ht="9.9499999999999993" customHeight="1" x14ac:dyDescent="0.2">
      <c r="A3849" s="142"/>
    </row>
    <row r="3850" spans="1:1" ht="9.9499999999999993" customHeight="1" x14ac:dyDescent="0.2">
      <c r="A3850" s="142"/>
    </row>
    <row r="3851" spans="1:1" ht="9.9499999999999993" customHeight="1" x14ac:dyDescent="0.2">
      <c r="A3851" s="142"/>
    </row>
    <row r="3852" spans="1:1" ht="9.9499999999999993" customHeight="1" x14ac:dyDescent="0.2">
      <c r="A3852" s="142"/>
    </row>
    <row r="3853" spans="1:1" ht="9.9499999999999993" customHeight="1" x14ac:dyDescent="0.2">
      <c r="A3853" s="142"/>
    </row>
    <row r="3854" spans="1:1" ht="9.9499999999999993" customHeight="1" x14ac:dyDescent="0.2">
      <c r="A3854" s="142"/>
    </row>
    <row r="3855" spans="1:1" ht="9.9499999999999993" customHeight="1" x14ac:dyDescent="0.2">
      <c r="A3855" s="142"/>
    </row>
    <row r="3856" spans="1:1" ht="9.9499999999999993" customHeight="1" x14ac:dyDescent="0.2">
      <c r="A3856" s="142"/>
    </row>
    <row r="3857" spans="1:1" ht="9.9499999999999993" customHeight="1" x14ac:dyDescent="0.2">
      <c r="A3857" s="142"/>
    </row>
    <row r="3858" spans="1:1" ht="9.9499999999999993" customHeight="1" x14ac:dyDescent="0.2">
      <c r="A3858" s="142"/>
    </row>
    <row r="3859" spans="1:1" ht="9.9499999999999993" customHeight="1" x14ac:dyDescent="0.2">
      <c r="A3859" s="142"/>
    </row>
    <row r="3860" spans="1:1" ht="9.9499999999999993" customHeight="1" x14ac:dyDescent="0.2">
      <c r="A3860" s="142"/>
    </row>
    <row r="3861" spans="1:1" ht="9.9499999999999993" customHeight="1" x14ac:dyDescent="0.2">
      <c r="A3861" s="142"/>
    </row>
    <row r="3862" spans="1:1" ht="9.9499999999999993" customHeight="1" x14ac:dyDescent="0.2">
      <c r="A3862" s="142"/>
    </row>
    <row r="3863" spans="1:1" ht="9.9499999999999993" customHeight="1" x14ac:dyDescent="0.2">
      <c r="A3863" s="142"/>
    </row>
    <row r="3864" spans="1:1" ht="9.9499999999999993" customHeight="1" x14ac:dyDescent="0.2">
      <c r="A3864" s="142"/>
    </row>
    <row r="3865" spans="1:1" ht="9.9499999999999993" customHeight="1" x14ac:dyDescent="0.2">
      <c r="A3865" s="142"/>
    </row>
    <row r="3866" spans="1:1" ht="9.9499999999999993" customHeight="1" x14ac:dyDescent="0.2">
      <c r="A3866" s="142"/>
    </row>
    <row r="3867" spans="1:1" ht="9.9499999999999993" customHeight="1" x14ac:dyDescent="0.2">
      <c r="A3867" s="142"/>
    </row>
    <row r="3868" spans="1:1" ht="9.9499999999999993" customHeight="1" x14ac:dyDescent="0.2">
      <c r="A3868" s="142"/>
    </row>
    <row r="3869" spans="1:1" ht="9.9499999999999993" customHeight="1" x14ac:dyDescent="0.2">
      <c r="A3869" s="142"/>
    </row>
    <row r="3870" spans="1:1" ht="9.9499999999999993" customHeight="1" x14ac:dyDescent="0.2">
      <c r="A3870" s="142"/>
    </row>
    <row r="3871" spans="1:1" ht="9.9499999999999993" customHeight="1" x14ac:dyDescent="0.2">
      <c r="A3871" s="142"/>
    </row>
    <row r="3872" spans="1:1" ht="9.9499999999999993" customHeight="1" x14ac:dyDescent="0.2">
      <c r="A3872" s="142"/>
    </row>
    <row r="3873" spans="1:1" ht="9.9499999999999993" customHeight="1" x14ac:dyDescent="0.2">
      <c r="A3873" s="142"/>
    </row>
    <row r="3874" spans="1:1" ht="9.9499999999999993" customHeight="1" x14ac:dyDescent="0.2">
      <c r="A3874" s="142"/>
    </row>
    <row r="3875" spans="1:1" ht="9.9499999999999993" customHeight="1" x14ac:dyDescent="0.2">
      <c r="A3875" s="142"/>
    </row>
    <row r="3876" spans="1:1" ht="9.9499999999999993" customHeight="1" x14ac:dyDescent="0.2">
      <c r="A3876" s="142"/>
    </row>
    <row r="3877" spans="1:1" ht="9.9499999999999993" customHeight="1" x14ac:dyDescent="0.2">
      <c r="A3877" s="142"/>
    </row>
    <row r="3878" spans="1:1" ht="9.9499999999999993" customHeight="1" x14ac:dyDescent="0.2">
      <c r="A3878" s="142"/>
    </row>
    <row r="3879" spans="1:1" ht="9.9499999999999993" customHeight="1" x14ac:dyDescent="0.2">
      <c r="A3879" s="142"/>
    </row>
    <row r="3880" spans="1:1" ht="9.9499999999999993" customHeight="1" x14ac:dyDescent="0.2">
      <c r="A3880" s="142"/>
    </row>
    <row r="3881" spans="1:1" ht="9.9499999999999993" customHeight="1" x14ac:dyDescent="0.2">
      <c r="A3881" s="142"/>
    </row>
    <row r="3882" spans="1:1" ht="9.9499999999999993" customHeight="1" x14ac:dyDescent="0.2">
      <c r="A3882" s="142"/>
    </row>
    <row r="3883" spans="1:1" ht="9.9499999999999993" customHeight="1" x14ac:dyDescent="0.2">
      <c r="A3883" s="142"/>
    </row>
    <row r="3884" spans="1:1" ht="9.9499999999999993" customHeight="1" x14ac:dyDescent="0.2">
      <c r="A3884" s="142"/>
    </row>
    <row r="3885" spans="1:1" ht="9.9499999999999993" customHeight="1" x14ac:dyDescent="0.2">
      <c r="A3885" s="142"/>
    </row>
    <row r="3886" spans="1:1" ht="9.9499999999999993" customHeight="1" x14ac:dyDescent="0.2">
      <c r="A3886" s="142"/>
    </row>
    <row r="3887" spans="1:1" ht="9.9499999999999993" customHeight="1" x14ac:dyDescent="0.2">
      <c r="A3887" s="142"/>
    </row>
    <row r="3888" spans="1:1" ht="9.9499999999999993" customHeight="1" x14ac:dyDescent="0.2">
      <c r="A3888" s="142"/>
    </row>
    <row r="3889" spans="1:1" ht="9.9499999999999993" customHeight="1" x14ac:dyDescent="0.2">
      <c r="A3889" s="142"/>
    </row>
    <row r="3890" spans="1:1" ht="9.9499999999999993" customHeight="1" x14ac:dyDescent="0.2">
      <c r="A3890" s="142"/>
    </row>
    <row r="3891" spans="1:1" ht="9.9499999999999993" customHeight="1" x14ac:dyDescent="0.2">
      <c r="A3891" s="142"/>
    </row>
    <row r="3892" spans="1:1" ht="9.9499999999999993" customHeight="1" x14ac:dyDescent="0.2">
      <c r="A3892" s="142"/>
    </row>
    <row r="3893" spans="1:1" ht="9.9499999999999993" customHeight="1" x14ac:dyDescent="0.2">
      <c r="A3893" s="142"/>
    </row>
    <row r="3894" spans="1:1" ht="9.9499999999999993" customHeight="1" x14ac:dyDescent="0.2">
      <c r="A3894" s="142"/>
    </row>
    <row r="3895" spans="1:1" ht="9.9499999999999993" customHeight="1" x14ac:dyDescent="0.2">
      <c r="A3895" s="142"/>
    </row>
    <row r="3896" spans="1:1" ht="9.9499999999999993" customHeight="1" x14ac:dyDescent="0.2">
      <c r="A3896" s="142"/>
    </row>
    <row r="3897" spans="1:1" ht="9.9499999999999993" customHeight="1" x14ac:dyDescent="0.2">
      <c r="A3897" s="142"/>
    </row>
    <row r="3898" spans="1:1" ht="9.9499999999999993" customHeight="1" x14ac:dyDescent="0.2">
      <c r="A3898" s="142"/>
    </row>
    <row r="3899" spans="1:1" ht="9.9499999999999993" customHeight="1" x14ac:dyDescent="0.2">
      <c r="A3899" s="142"/>
    </row>
    <row r="3900" spans="1:1" ht="9.9499999999999993" customHeight="1" x14ac:dyDescent="0.2">
      <c r="A3900" s="142"/>
    </row>
    <row r="3901" spans="1:1" ht="9.9499999999999993" customHeight="1" x14ac:dyDescent="0.2">
      <c r="A3901" s="142"/>
    </row>
    <row r="3902" spans="1:1" ht="9.9499999999999993" customHeight="1" x14ac:dyDescent="0.2">
      <c r="A3902" s="142"/>
    </row>
    <row r="3903" spans="1:1" ht="9.9499999999999993" customHeight="1" x14ac:dyDescent="0.2">
      <c r="A3903" s="142"/>
    </row>
    <row r="3904" spans="1:1" ht="9.9499999999999993" customHeight="1" x14ac:dyDescent="0.2">
      <c r="A3904" s="142"/>
    </row>
    <row r="3905" spans="1:1" ht="9.9499999999999993" customHeight="1" x14ac:dyDescent="0.2">
      <c r="A3905" s="142"/>
    </row>
    <row r="3906" spans="1:1" ht="9.9499999999999993" customHeight="1" x14ac:dyDescent="0.2">
      <c r="A3906" s="142"/>
    </row>
    <row r="3907" spans="1:1" ht="9.9499999999999993" customHeight="1" x14ac:dyDescent="0.2">
      <c r="A3907" s="142"/>
    </row>
    <row r="3908" spans="1:1" ht="9.9499999999999993" customHeight="1" x14ac:dyDescent="0.2">
      <c r="A3908" s="142"/>
    </row>
    <row r="3909" spans="1:1" ht="9.9499999999999993" customHeight="1" x14ac:dyDescent="0.2">
      <c r="A3909" s="142"/>
    </row>
    <row r="3910" spans="1:1" ht="9.9499999999999993" customHeight="1" x14ac:dyDescent="0.2">
      <c r="A3910" s="142"/>
    </row>
    <row r="3911" spans="1:1" ht="9.9499999999999993" customHeight="1" x14ac:dyDescent="0.2">
      <c r="A3911" s="142"/>
    </row>
    <row r="3912" spans="1:1" ht="9.9499999999999993" customHeight="1" x14ac:dyDescent="0.2">
      <c r="A3912" s="142"/>
    </row>
    <row r="3913" spans="1:1" ht="9.9499999999999993" customHeight="1" x14ac:dyDescent="0.2">
      <c r="A3913" s="142"/>
    </row>
    <row r="3914" spans="1:1" ht="9.9499999999999993" customHeight="1" x14ac:dyDescent="0.2">
      <c r="A3914" s="142"/>
    </row>
    <row r="3915" spans="1:1" ht="9.9499999999999993" customHeight="1" x14ac:dyDescent="0.2">
      <c r="A3915" s="142"/>
    </row>
    <row r="3916" spans="1:1" ht="9.9499999999999993" customHeight="1" x14ac:dyDescent="0.2">
      <c r="A3916" s="142"/>
    </row>
    <row r="3917" spans="1:1" ht="9.9499999999999993" customHeight="1" x14ac:dyDescent="0.2">
      <c r="A3917" s="142"/>
    </row>
    <row r="3918" spans="1:1" ht="9.9499999999999993" customHeight="1" x14ac:dyDescent="0.2">
      <c r="A3918" s="142"/>
    </row>
    <row r="3919" spans="1:1" ht="9.9499999999999993" customHeight="1" x14ac:dyDescent="0.2">
      <c r="A3919" s="142"/>
    </row>
    <row r="3920" spans="1:1" ht="9.9499999999999993" customHeight="1" x14ac:dyDescent="0.2">
      <c r="A3920" s="142"/>
    </row>
    <row r="3921" spans="1:1" ht="9.9499999999999993" customHeight="1" x14ac:dyDescent="0.2">
      <c r="A3921" s="142"/>
    </row>
    <row r="3922" spans="1:1" ht="9.9499999999999993" customHeight="1" x14ac:dyDescent="0.2">
      <c r="A3922" s="142"/>
    </row>
    <row r="3923" spans="1:1" ht="9.9499999999999993" customHeight="1" x14ac:dyDescent="0.2">
      <c r="A3923" s="142"/>
    </row>
    <row r="3924" spans="1:1" ht="9.9499999999999993" customHeight="1" x14ac:dyDescent="0.2">
      <c r="A3924" s="142"/>
    </row>
    <row r="3925" spans="1:1" ht="9.9499999999999993" customHeight="1" x14ac:dyDescent="0.2">
      <c r="A3925" s="142"/>
    </row>
    <row r="3926" spans="1:1" ht="9.9499999999999993" customHeight="1" x14ac:dyDescent="0.2">
      <c r="A3926" s="142"/>
    </row>
    <row r="3927" spans="1:1" ht="9.9499999999999993" customHeight="1" x14ac:dyDescent="0.2">
      <c r="A3927" s="142"/>
    </row>
    <row r="3928" spans="1:1" ht="9.9499999999999993" customHeight="1" x14ac:dyDescent="0.2">
      <c r="A3928" s="142"/>
    </row>
    <row r="3929" spans="1:1" ht="9.9499999999999993" customHeight="1" x14ac:dyDescent="0.2">
      <c r="A3929" s="142"/>
    </row>
    <row r="3930" spans="1:1" ht="9.9499999999999993" customHeight="1" x14ac:dyDescent="0.2">
      <c r="A3930" s="142"/>
    </row>
    <row r="3931" spans="1:1" ht="9.9499999999999993" customHeight="1" x14ac:dyDescent="0.2">
      <c r="A3931" s="142"/>
    </row>
    <row r="3932" spans="1:1" ht="9.9499999999999993" customHeight="1" x14ac:dyDescent="0.2">
      <c r="A3932" s="142"/>
    </row>
    <row r="3933" spans="1:1" ht="9.9499999999999993" customHeight="1" x14ac:dyDescent="0.2">
      <c r="A3933" s="142"/>
    </row>
    <row r="3934" spans="1:1" ht="9.9499999999999993" customHeight="1" x14ac:dyDescent="0.2">
      <c r="A3934" s="142"/>
    </row>
    <row r="3935" spans="1:1" ht="9.9499999999999993" customHeight="1" x14ac:dyDescent="0.2">
      <c r="A3935" s="142"/>
    </row>
    <row r="3936" spans="1:1" ht="9.9499999999999993" customHeight="1" x14ac:dyDescent="0.2">
      <c r="A3936" s="142"/>
    </row>
    <row r="3937" spans="1:1" ht="9.9499999999999993" customHeight="1" x14ac:dyDescent="0.2">
      <c r="A3937" s="142"/>
    </row>
    <row r="3938" spans="1:1" ht="9.9499999999999993" customHeight="1" x14ac:dyDescent="0.2">
      <c r="A3938" s="142"/>
    </row>
    <row r="3939" spans="1:1" ht="9.9499999999999993" customHeight="1" x14ac:dyDescent="0.2">
      <c r="A3939" s="142"/>
    </row>
    <row r="3940" spans="1:1" ht="9.9499999999999993" customHeight="1" x14ac:dyDescent="0.2">
      <c r="A3940" s="142"/>
    </row>
    <row r="3941" spans="1:1" ht="9.9499999999999993" customHeight="1" x14ac:dyDescent="0.2">
      <c r="A3941" s="142"/>
    </row>
    <row r="3942" spans="1:1" ht="9.9499999999999993" customHeight="1" x14ac:dyDescent="0.2">
      <c r="A3942" s="142"/>
    </row>
    <row r="3943" spans="1:1" ht="9.9499999999999993" customHeight="1" x14ac:dyDescent="0.2">
      <c r="A3943" s="142"/>
    </row>
    <row r="3944" spans="1:1" ht="9.9499999999999993" customHeight="1" x14ac:dyDescent="0.2">
      <c r="A3944" s="142"/>
    </row>
    <row r="3945" spans="1:1" ht="9.9499999999999993" customHeight="1" x14ac:dyDescent="0.2">
      <c r="A3945" s="142"/>
    </row>
    <row r="3946" spans="1:1" ht="9.9499999999999993" customHeight="1" x14ac:dyDescent="0.2">
      <c r="A3946" s="142"/>
    </row>
    <row r="3947" spans="1:1" ht="9.9499999999999993" customHeight="1" x14ac:dyDescent="0.2">
      <c r="A3947" s="142"/>
    </row>
    <row r="3948" spans="1:1" ht="9.9499999999999993" customHeight="1" x14ac:dyDescent="0.2">
      <c r="A3948" s="142"/>
    </row>
    <row r="3949" spans="1:1" ht="9.9499999999999993" customHeight="1" x14ac:dyDescent="0.2">
      <c r="A3949" s="142"/>
    </row>
    <row r="3950" spans="1:1" ht="9.9499999999999993" customHeight="1" x14ac:dyDescent="0.2">
      <c r="A3950" s="142"/>
    </row>
    <row r="3951" spans="1:1" ht="9.9499999999999993" customHeight="1" x14ac:dyDescent="0.2">
      <c r="A3951" s="142"/>
    </row>
    <row r="3952" spans="1:1" ht="9.9499999999999993" customHeight="1" x14ac:dyDescent="0.2">
      <c r="A3952" s="142"/>
    </row>
    <row r="3953" spans="1:1" ht="9.9499999999999993" customHeight="1" x14ac:dyDescent="0.2">
      <c r="A3953" s="142"/>
    </row>
    <row r="3954" spans="1:1" ht="9.9499999999999993" customHeight="1" x14ac:dyDescent="0.2">
      <c r="A3954" s="142"/>
    </row>
    <row r="3955" spans="1:1" ht="9.9499999999999993" customHeight="1" x14ac:dyDescent="0.2">
      <c r="A3955" s="142"/>
    </row>
    <row r="3956" spans="1:1" ht="9.9499999999999993" customHeight="1" x14ac:dyDescent="0.2">
      <c r="A3956" s="142"/>
    </row>
    <row r="3957" spans="1:1" ht="9.9499999999999993" customHeight="1" x14ac:dyDescent="0.2">
      <c r="A3957" s="142"/>
    </row>
    <row r="3958" spans="1:1" ht="9.9499999999999993" customHeight="1" x14ac:dyDescent="0.2">
      <c r="A3958" s="142"/>
    </row>
    <row r="3959" spans="1:1" ht="9.9499999999999993" customHeight="1" x14ac:dyDescent="0.2">
      <c r="A3959" s="142"/>
    </row>
    <row r="3960" spans="1:1" ht="9.9499999999999993" customHeight="1" x14ac:dyDescent="0.2">
      <c r="A3960" s="142"/>
    </row>
    <row r="3961" spans="1:1" ht="9.9499999999999993" customHeight="1" x14ac:dyDescent="0.2">
      <c r="A3961" s="142"/>
    </row>
    <row r="3962" spans="1:1" ht="9.9499999999999993" customHeight="1" x14ac:dyDescent="0.2">
      <c r="A3962" s="142"/>
    </row>
    <row r="3963" spans="1:1" ht="9.9499999999999993" customHeight="1" x14ac:dyDescent="0.2">
      <c r="A3963" s="142"/>
    </row>
    <row r="3964" spans="1:1" ht="9.9499999999999993" customHeight="1" x14ac:dyDescent="0.2">
      <c r="A3964" s="142"/>
    </row>
    <row r="3965" spans="1:1" ht="9.9499999999999993" customHeight="1" x14ac:dyDescent="0.2">
      <c r="A3965" s="142"/>
    </row>
    <row r="3966" spans="1:1" ht="9.9499999999999993" customHeight="1" x14ac:dyDescent="0.2">
      <c r="A3966" s="142"/>
    </row>
    <row r="3967" spans="1:1" ht="9.9499999999999993" customHeight="1" x14ac:dyDescent="0.2">
      <c r="A3967" s="142"/>
    </row>
    <row r="3968" spans="1:1" ht="9.9499999999999993" customHeight="1" x14ac:dyDescent="0.2">
      <c r="A3968" s="142"/>
    </row>
    <row r="3969" spans="1:1" ht="9.9499999999999993" customHeight="1" x14ac:dyDescent="0.2">
      <c r="A3969" s="142"/>
    </row>
    <row r="3970" spans="1:1" ht="9.9499999999999993" customHeight="1" x14ac:dyDescent="0.2">
      <c r="A3970" s="142"/>
    </row>
    <row r="3971" spans="1:1" ht="9.9499999999999993" customHeight="1" x14ac:dyDescent="0.2">
      <c r="A3971" s="142"/>
    </row>
    <row r="3972" spans="1:1" ht="9.9499999999999993" customHeight="1" x14ac:dyDescent="0.2">
      <c r="A3972" s="142"/>
    </row>
    <row r="3973" spans="1:1" ht="9.9499999999999993" customHeight="1" x14ac:dyDescent="0.2">
      <c r="A3973" s="142"/>
    </row>
    <row r="3974" spans="1:1" ht="9.9499999999999993" customHeight="1" x14ac:dyDescent="0.2">
      <c r="A3974" s="142"/>
    </row>
    <row r="3975" spans="1:1" ht="9.9499999999999993" customHeight="1" x14ac:dyDescent="0.2">
      <c r="A3975" s="142"/>
    </row>
    <row r="3976" spans="1:1" ht="9.9499999999999993" customHeight="1" x14ac:dyDescent="0.2">
      <c r="A3976" s="142"/>
    </row>
    <row r="3977" spans="1:1" ht="9.9499999999999993" customHeight="1" x14ac:dyDescent="0.2">
      <c r="A3977" s="142"/>
    </row>
    <row r="3978" spans="1:1" ht="9.9499999999999993" customHeight="1" x14ac:dyDescent="0.2">
      <c r="A3978" s="142"/>
    </row>
    <row r="3979" spans="1:1" ht="9.9499999999999993" customHeight="1" x14ac:dyDescent="0.2">
      <c r="A3979" s="142"/>
    </row>
    <row r="3980" spans="1:1" ht="9.9499999999999993" customHeight="1" x14ac:dyDescent="0.2">
      <c r="A3980" s="142"/>
    </row>
    <row r="3981" spans="1:1" ht="9.9499999999999993" customHeight="1" x14ac:dyDescent="0.2">
      <c r="A3981" s="142"/>
    </row>
    <row r="3982" spans="1:1" ht="9.9499999999999993" customHeight="1" x14ac:dyDescent="0.2">
      <c r="A3982" s="142"/>
    </row>
    <row r="3983" spans="1:1" ht="9.9499999999999993" customHeight="1" x14ac:dyDescent="0.2">
      <c r="A3983" s="142"/>
    </row>
    <row r="3984" spans="1:1" ht="9.9499999999999993" customHeight="1" x14ac:dyDescent="0.2">
      <c r="A3984" s="142"/>
    </row>
    <row r="3985" spans="1:1" ht="9.9499999999999993" customHeight="1" x14ac:dyDescent="0.2">
      <c r="A3985" s="142"/>
    </row>
    <row r="3986" spans="1:1" ht="9.9499999999999993" customHeight="1" x14ac:dyDescent="0.2">
      <c r="A3986" s="142"/>
    </row>
    <row r="3987" spans="1:1" ht="9.9499999999999993" customHeight="1" x14ac:dyDescent="0.2">
      <c r="A3987" s="142"/>
    </row>
    <row r="3988" spans="1:1" ht="9.9499999999999993" customHeight="1" x14ac:dyDescent="0.2">
      <c r="A3988" s="142"/>
    </row>
    <row r="3989" spans="1:1" ht="9.9499999999999993" customHeight="1" x14ac:dyDescent="0.2">
      <c r="A3989" s="142"/>
    </row>
    <row r="3990" spans="1:1" ht="9.9499999999999993" customHeight="1" x14ac:dyDescent="0.2">
      <c r="A3990" s="142"/>
    </row>
    <row r="3991" spans="1:1" ht="9.9499999999999993" customHeight="1" x14ac:dyDescent="0.2">
      <c r="A3991" s="142"/>
    </row>
    <row r="3992" spans="1:1" ht="9.9499999999999993" customHeight="1" x14ac:dyDescent="0.2">
      <c r="A3992" s="142"/>
    </row>
    <row r="3993" spans="1:1" ht="9.9499999999999993" customHeight="1" x14ac:dyDescent="0.2">
      <c r="A3993" s="142"/>
    </row>
    <row r="3994" spans="1:1" ht="9.9499999999999993" customHeight="1" x14ac:dyDescent="0.2">
      <c r="A3994" s="142"/>
    </row>
    <row r="3995" spans="1:1" ht="9.9499999999999993" customHeight="1" x14ac:dyDescent="0.2">
      <c r="A3995" s="142"/>
    </row>
    <row r="3996" spans="1:1" ht="9.9499999999999993" customHeight="1" x14ac:dyDescent="0.2">
      <c r="A3996" s="142"/>
    </row>
    <row r="3997" spans="1:1" ht="9.9499999999999993" customHeight="1" x14ac:dyDescent="0.2">
      <c r="A3997" s="142"/>
    </row>
    <row r="3998" spans="1:1" ht="9.9499999999999993" customHeight="1" x14ac:dyDescent="0.2">
      <c r="A3998" s="142"/>
    </row>
    <row r="3999" spans="1:1" ht="9.9499999999999993" customHeight="1" x14ac:dyDescent="0.2">
      <c r="A3999" s="142"/>
    </row>
    <row r="4000" spans="1:1" ht="9.9499999999999993" customHeight="1" x14ac:dyDescent="0.2">
      <c r="A4000" s="142"/>
    </row>
    <row r="4001" spans="1:1" ht="9.9499999999999993" customHeight="1" x14ac:dyDescent="0.2">
      <c r="A4001" s="142"/>
    </row>
    <row r="4002" spans="1:1" ht="9.9499999999999993" customHeight="1" x14ac:dyDescent="0.2">
      <c r="A4002" s="142"/>
    </row>
    <row r="4003" spans="1:1" ht="9.9499999999999993" customHeight="1" x14ac:dyDescent="0.2">
      <c r="A4003" s="142"/>
    </row>
    <row r="4004" spans="1:1" ht="9.9499999999999993" customHeight="1" x14ac:dyDescent="0.2">
      <c r="A4004" s="142"/>
    </row>
    <row r="4005" spans="1:1" ht="9.9499999999999993" customHeight="1" x14ac:dyDescent="0.2">
      <c r="A4005" s="142"/>
    </row>
    <row r="4006" spans="1:1" ht="9.9499999999999993" customHeight="1" x14ac:dyDescent="0.2">
      <c r="A4006" s="142"/>
    </row>
    <row r="4007" spans="1:1" ht="9.9499999999999993" customHeight="1" x14ac:dyDescent="0.2">
      <c r="A4007" s="142"/>
    </row>
    <row r="4008" spans="1:1" ht="9.9499999999999993" customHeight="1" x14ac:dyDescent="0.2">
      <c r="A4008" s="142"/>
    </row>
    <row r="4009" spans="1:1" ht="9.9499999999999993" customHeight="1" x14ac:dyDescent="0.2">
      <c r="A4009" s="142"/>
    </row>
    <row r="4010" spans="1:1" ht="9.9499999999999993" customHeight="1" x14ac:dyDescent="0.2">
      <c r="A4010" s="142"/>
    </row>
    <row r="4011" spans="1:1" ht="9.9499999999999993" customHeight="1" x14ac:dyDescent="0.2">
      <c r="A4011" s="142"/>
    </row>
    <row r="4012" spans="1:1" ht="9.9499999999999993" customHeight="1" x14ac:dyDescent="0.2">
      <c r="A4012" s="142"/>
    </row>
    <row r="4013" spans="1:1" ht="9.9499999999999993" customHeight="1" x14ac:dyDescent="0.2">
      <c r="A4013" s="142"/>
    </row>
    <row r="4014" spans="1:1" ht="9.9499999999999993" customHeight="1" x14ac:dyDescent="0.2">
      <c r="A4014" s="142"/>
    </row>
    <row r="4015" spans="1:1" ht="9.9499999999999993" customHeight="1" x14ac:dyDescent="0.2">
      <c r="A4015" s="142"/>
    </row>
    <row r="4016" spans="1:1" ht="9.9499999999999993" customHeight="1" x14ac:dyDescent="0.2">
      <c r="A4016" s="142"/>
    </row>
    <row r="4017" spans="1:1" ht="9.9499999999999993" customHeight="1" x14ac:dyDescent="0.2">
      <c r="A4017" s="142"/>
    </row>
    <row r="4018" spans="1:1" ht="9.9499999999999993" customHeight="1" x14ac:dyDescent="0.2">
      <c r="A4018" s="142"/>
    </row>
    <row r="4019" spans="1:1" ht="9.9499999999999993" customHeight="1" x14ac:dyDescent="0.2">
      <c r="A4019" s="142"/>
    </row>
    <row r="4020" spans="1:1" ht="9.9499999999999993" customHeight="1" x14ac:dyDescent="0.2">
      <c r="A4020" s="142"/>
    </row>
    <row r="4021" spans="1:1" ht="9.9499999999999993" customHeight="1" x14ac:dyDescent="0.2">
      <c r="A4021" s="142"/>
    </row>
    <row r="4022" spans="1:1" ht="9.9499999999999993" customHeight="1" x14ac:dyDescent="0.2">
      <c r="A4022" s="142"/>
    </row>
    <row r="4023" spans="1:1" ht="9.9499999999999993" customHeight="1" x14ac:dyDescent="0.2">
      <c r="A4023" s="142"/>
    </row>
    <row r="4024" spans="1:1" ht="9.9499999999999993" customHeight="1" x14ac:dyDescent="0.2">
      <c r="A4024" s="142"/>
    </row>
    <row r="4025" spans="1:1" ht="9.9499999999999993" customHeight="1" x14ac:dyDescent="0.2">
      <c r="A4025" s="142"/>
    </row>
    <row r="4026" spans="1:1" ht="9.9499999999999993" customHeight="1" x14ac:dyDescent="0.2">
      <c r="A4026" s="142"/>
    </row>
    <row r="4027" spans="1:1" ht="9.9499999999999993" customHeight="1" x14ac:dyDescent="0.2">
      <c r="A4027" s="142"/>
    </row>
    <row r="4028" spans="1:1" ht="9.9499999999999993" customHeight="1" x14ac:dyDescent="0.2">
      <c r="A4028" s="142"/>
    </row>
    <row r="4029" spans="1:1" ht="9.9499999999999993" customHeight="1" x14ac:dyDescent="0.2">
      <c r="A4029" s="142"/>
    </row>
    <row r="4030" spans="1:1" ht="9.9499999999999993" customHeight="1" x14ac:dyDescent="0.2">
      <c r="A4030" s="142"/>
    </row>
    <row r="4031" spans="1:1" ht="9.9499999999999993" customHeight="1" x14ac:dyDescent="0.2">
      <c r="A4031" s="142"/>
    </row>
    <row r="4032" spans="1:1" ht="9.9499999999999993" customHeight="1" x14ac:dyDescent="0.2">
      <c r="A4032" s="142"/>
    </row>
    <row r="4033" spans="1:1" ht="9.9499999999999993" customHeight="1" x14ac:dyDescent="0.2">
      <c r="A4033" s="142"/>
    </row>
    <row r="4034" spans="1:1" ht="9.9499999999999993" customHeight="1" x14ac:dyDescent="0.2">
      <c r="A4034" s="142"/>
    </row>
    <row r="4035" spans="1:1" ht="9.9499999999999993" customHeight="1" x14ac:dyDescent="0.2">
      <c r="A4035" s="142"/>
    </row>
    <row r="4036" spans="1:1" ht="9.9499999999999993" customHeight="1" x14ac:dyDescent="0.2">
      <c r="A4036" s="142"/>
    </row>
    <row r="4037" spans="1:1" ht="9.9499999999999993" customHeight="1" x14ac:dyDescent="0.2">
      <c r="A4037" s="142"/>
    </row>
    <row r="4038" spans="1:1" ht="9.9499999999999993" customHeight="1" x14ac:dyDescent="0.2">
      <c r="A4038" s="142"/>
    </row>
    <row r="4039" spans="1:1" ht="9.9499999999999993" customHeight="1" x14ac:dyDescent="0.2">
      <c r="A4039" s="142"/>
    </row>
    <row r="4040" spans="1:1" ht="9.9499999999999993" customHeight="1" x14ac:dyDescent="0.2">
      <c r="A4040" s="142"/>
    </row>
    <row r="4041" spans="1:1" ht="9.9499999999999993" customHeight="1" x14ac:dyDescent="0.2">
      <c r="A4041" s="142"/>
    </row>
    <row r="4042" spans="1:1" ht="9.9499999999999993" customHeight="1" x14ac:dyDescent="0.2">
      <c r="A4042" s="142"/>
    </row>
    <row r="4043" spans="1:1" ht="9.9499999999999993" customHeight="1" x14ac:dyDescent="0.2">
      <c r="A4043" s="142"/>
    </row>
    <row r="4044" spans="1:1" ht="9.9499999999999993" customHeight="1" x14ac:dyDescent="0.2">
      <c r="A4044" s="142"/>
    </row>
    <row r="4045" spans="1:1" ht="9.9499999999999993" customHeight="1" x14ac:dyDescent="0.2">
      <c r="A4045" s="142"/>
    </row>
    <row r="4046" spans="1:1" ht="9.9499999999999993" customHeight="1" x14ac:dyDescent="0.2">
      <c r="A4046" s="142"/>
    </row>
    <row r="4047" spans="1:1" ht="9.9499999999999993" customHeight="1" x14ac:dyDescent="0.2">
      <c r="A4047" s="142"/>
    </row>
    <row r="4048" spans="1:1" ht="9.9499999999999993" customHeight="1" x14ac:dyDescent="0.2">
      <c r="A4048" s="142"/>
    </row>
    <row r="4049" spans="1:1" ht="9.9499999999999993" customHeight="1" x14ac:dyDescent="0.2">
      <c r="A4049" s="142"/>
    </row>
    <row r="4050" spans="1:1" ht="9.9499999999999993" customHeight="1" x14ac:dyDescent="0.2">
      <c r="A4050" s="142"/>
    </row>
    <row r="4051" spans="1:1" ht="9.9499999999999993" customHeight="1" x14ac:dyDescent="0.2">
      <c r="A4051" s="142"/>
    </row>
    <row r="4052" spans="1:1" ht="9.9499999999999993" customHeight="1" x14ac:dyDescent="0.2">
      <c r="A4052" s="142"/>
    </row>
    <row r="4053" spans="1:1" ht="9.9499999999999993" customHeight="1" x14ac:dyDescent="0.2">
      <c r="A4053" s="142"/>
    </row>
    <row r="4054" spans="1:1" ht="9.9499999999999993" customHeight="1" x14ac:dyDescent="0.2">
      <c r="A4054" s="142"/>
    </row>
    <row r="4055" spans="1:1" ht="9.9499999999999993" customHeight="1" x14ac:dyDescent="0.2">
      <c r="A4055" s="142"/>
    </row>
    <row r="4056" spans="1:1" ht="9.9499999999999993" customHeight="1" x14ac:dyDescent="0.2">
      <c r="A4056" s="142"/>
    </row>
    <row r="4057" spans="1:1" ht="9.9499999999999993" customHeight="1" x14ac:dyDescent="0.2">
      <c r="A4057" s="142"/>
    </row>
    <row r="4058" spans="1:1" ht="9.9499999999999993" customHeight="1" x14ac:dyDescent="0.2">
      <c r="A4058" s="142"/>
    </row>
    <row r="4059" spans="1:1" ht="9.9499999999999993" customHeight="1" x14ac:dyDescent="0.2">
      <c r="A4059" s="142"/>
    </row>
    <row r="4060" spans="1:1" ht="9.9499999999999993" customHeight="1" x14ac:dyDescent="0.2">
      <c r="A4060" s="142"/>
    </row>
    <row r="4061" spans="1:1" ht="9.9499999999999993" customHeight="1" x14ac:dyDescent="0.2">
      <c r="A4061" s="142"/>
    </row>
    <row r="4062" spans="1:1" ht="9.9499999999999993" customHeight="1" x14ac:dyDescent="0.2">
      <c r="A4062" s="142"/>
    </row>
    <row r="4063" spans="1:1" ht="9.9499999999999993" customHeight="1" x14ac:dyDescent="0.2">
      <c r="A4063" s="142"/>
    </row>
    <row r="4064" spans="1:1" ht="9.9499999999999993" customHeight="1" x14ac:dyDescent="0.2">
      <c r="A4064" s="142"/>
    </row>
    <row r="4065" spans="1:1" ht="9.9499999999999993" customHeight="1" x14ac:dyDescent="0.2">
      <c r="A4065" s="142"/>
    </row>
    <row r="4066" spans="1:1" ht="9.9499999999999993" customHeight="1" x14ac:dyDescent="0.2">
      <c r="A4066" s="142"/>
    </row>
    <row r="4067" spans="1:1" ht="9.9499999999999993" customHeight="1" x14ac:dyDescent="0.2">
      <c r="A4067" s="142"/>
    </row>
    <row r="4068" spans="1:1" ht="9.9499999999999993" customHeight="1" x14ac:dyDescent="0.2">
      <c r="A4068" s="142"/>
    </row>
    <row r="4069" spans="1:1" ht="9.9499999999999993" customHeight="1" x14ac:dyDescent="0.2">
      <c r="A4069" s="142"/>
    </row>
    <row r="4070" spans="1:1" ht="9.9499999999999993" customHeight="1" x14ac:dyDescent="0.2">
      <c r="A4070" s="142"/>
    </row>
    <row r="4071" spans="1:1" ht="9.9499999999999993" customHeight="1" x14ac:dyDescent="0.2">
      <c r="A4071" s="142"/>
    </row>
    <row r="4072" spans="1:1" ht="9.9499999999999993" customHeight="1" x14ac:dyDescent="0.2">
      <c r="A4072" s="142"/>
    </row>
    <row r="4073" spans="1:1" ht="9.9499999999999993" customHeight="1" x14ac:dyDescent="0.2">
      <c r="A4073" s="142"/>
    </row>
    <row r="4074" spans="1:1" ht="9.9499999999999993" customHeight="1" x14ac:dyDescent="0.2">
      <c r="A4074" s="142"/>
    </row>
    <row r="4075" spans="1:1" ht="9.9499999999999993" customHeight="1" x14ac:dyDescent="0.2">
      <c r="A4075" s="142"/>
    </row>
    <row r="4076" spans="1:1" ht="9.9499999999999993" customHeight="1" x14ac:dyDescent="0.2">
      <c r="A4076" s="142"/>
    </row>
    <row r="4077" spans="1:1" ht="9.9499999999999993" customHeight="1" x14ac:dyDescent="0.2">
      <c r="A4077" s="142"/>
    </row>
    <row r="4078" spans="1:1" ht="9.9499999999999993" customHeight="1" x14ac:dyDescent="0.2">
      <c r="A4078" s="142"/>
    </row>
    <row r="4079" spans="1:1" ht="9.9499999999999993" customHeight="1" x14ac:dyDescent="0.2">
      <c r="A4079" s="142"/>
    </row>
    <row r="4080" spans="1:1" ht="9.9499999999999993" customHeight="1" x14ac:dyDescent="0.2">
      <c r="A4080" s="142"/>
    </row>
    <row r="4081" spans="1:1" ht="9.9499999999999993" customHeight="1" x14ac:dyDescent="0.2">
      <c r="A4081" s="142"/>
    </row>
    <row r="4082" spans="1:1" ht="9.9499999999999993" customHeight="1" x14ac:dyDescent="0.2">
      <c r="A4082" s="142"/>
    </row>
    <row r="4083" spans="1:1" ht="9.9499999999999993" customHeight="1" x14ac:dyDescent="0.2">
      <c r="A4083" s="142"/>
    </row>
    <row r="4084" spans="1:1" ht="9.9499999999999993" customHeight="1" x14ac:dyDescent="0.2">
      <c r="A4084" s="142"/>
    </row>
    <row r="4085" spans="1:1" ht="9.9499999999999993" customHeight="1" x14ac:dyDescent="0.2">
      <c r="A4085" s="142"/>
    </row>
    <row r="4086" spans="1:1" ht="9.9499999999999993" customHeight="1" x14ac:dyDescent="0.2">
      <c r="A4086" s="142"/>
    </row>
    <row r="4087" spans="1:1" ht="9.9499999999999993" customHeight="1" x14ac:dyDescent="0.2">
      <c r="A4087" s="142"/>
    </row>
    <row r="4088" spans="1:1" ht="9.9499999999999993" customHeight="1" x14ac:dyDescent="0.2">
      <c r="A4088" s="142"/>
    </row>
    <row r="4089" spans="1:1" ht="9.9499999999999993" customHeight="1" x14ac:dyDescent="0.2">
      <c r="A4089" s="142"/>
    </row>
    <row r="4090" spans="1:1" ht="9.9499999999999993" customHeight="1" x14ac:dyDescent="0.2">
      <c r="A4090" s="142"/>
    </row>
    <row r="4091" spans="1:1" ht="9.9499999999999993" customHeight="1" x14ac:dyDescent="0.2">
      <c r="A4091" s="142"/>
    </row>
    <row r="4092" spans="1:1" ht="9.9499999999999993" customHeight="1" x14ac:dyDescent="0.2">
      <c r="A4092" s="142"/>
    </row>
    <row r="4093" spans="1:1" ht="9.9499999999999993" customHeight="1" x14ac:dyDescent="0.2">
      <c r="A4093" s="142"/>
    </row>
    <row r="4094" spans="1:1" ht="9.9499999999999993" customHeight="1" x14ac:dyDescent="0.2">
      <c r="A4094" s="142"/>
    </row>
    <row r="4095" spans="1:1" ht="9.9499999999999993" customHeight="1" x14ac:dyDescent="0.2">
      <c r="A4095" s="142"/>
    </row>
    <row r="4096" spans="1:1" ht="9.9499999999999993" customHeight="1" x14ac:dyDescent="0.2">
      <c r="A4096" s="142"/>
    </row>
    <row r="4097" spans="1:1" ht="9.9499999999999993" customHeight="1" x14ac:dyDescent="0.2">
      <c r="A4097" s="142"/>
    </row>
    <row r="4098" spans="1:1" ht="9.9499999999999993" customHeight="1" x14ac:dyDescent="0.2">
      <c r="A4098" s="142"/>
    </row>
    <row r="4099" spans="1:1" ht="9.9499999999999993" customHeight="1" x14ac:dyDescent="0.2">
      <c r="A4099" s="142"/>
    </row>
    <row r="4100" spans="1:1" ht="9.9499999999999993" customHeight="1" x14ac:dyDescent="0.2">
      <c r="A4100" s="142"/>
    </row>
    <row r="4101" spans="1:1" ht="9.9499999999999993" customHeight="1" x14ac:dyDescent="0.2">
      <c r="A4101" s="142"/>
    </row>
    <row r="4102" spans="1:1" ht="9.9499999999999993" customHeight="1" x14ac:dyDescent="0.2">
      <c r="A4102" s="142"/>
    </row>
    <row r="4103" spans="1:1" ht="9.9499999999999993" customHeight="1" x14ac:dyDescent="0.2">
      <c r="A4103" s="142"/>
    </row>
    <row r="4104" spans="1:1" ht="9.9499999999999993" customHeight="1" x14ac:dyDescent="0.2">
      <c r="A4104" s="142"/>
    </row>
    <row r="4105" spans="1:1" ht="9.9499999999999993" customHeight="1" x14ac:dyDescent="0.2">
      <c r="A4105" s="142"/>
    </row>
    <row r="4106" spans="1:1" ht="9.9499999999999993" customHeight="1" x14ac:dyDescent="0.2">
      <c r="A4106" s="142"/>
    </row>
    <row r="4107" spans="1:1" ht="9.9499999999999993" customHeight="1" x14ac:dyDescent="0.2">
      <c r="A4107" s="142"/>
    </row>
    <row r="4108" spans="1:1" ht="9.9499999999999993" customHeight="1" x14ac:dyDescent="0.2">
      <c r="A4108" s="142"/>
    </row>
    <row r="4109" spans="1:1" ht="9.9499999999999993" customHeight="1" x14ac:dyDescent="0.2">
      <c r="A4109" s="142"/>
    </row>
    <row r="4110" spans="1:1" ht="9.9499999999999993" customHeight="1" x14ac:dyDescent="0.2">
      <c r="A4110" s="142"/>
    </row>
    <row r="4111" spans="1:1" ht="9.9499999999999993" customHeight="1" x14ac:dyDescent="0.2">
      <c r="A4111" s="142"/>
    </row>
    <row r="4112" spans="1:1" ht="9.9499999999999993" customHeight="1" x14ac:dyDescent="0.2">
      <c r="A4112" s="142"/>
    </row>
    <row r="4113" spans="1:1" ht="9.9499999999999993" customHeight="1" x14ac:dyDescent="0.2">
      <c r="A4113" s="142"/>
    </row>
    <row r="4114" spans="1:1" ht="9.9499999999999993" customHeight="1" x14ac:dyDescent="0.2">
      <c r="A4114" s="142"/>
    </row>
    <row r="4115" spans="1:1" ht="9.9499999999999993" customHeight="1" x14ac:dyDescent="0.2">
      <c r="A4115" s="142"/>
    </row>
    <row r="4116" spans="1:1" ht="9.9499999999999993" customHeight="1" x14ac:dyDescent="0.2">
      <c r="A4116" s="142"/>
    </row>
    <row r="4117" spans="1:1" ht="9.9499999999999993" customHeight="1" x14ac:dyDescent="0.2">
      <c r="A4117" s="142"/>
    </row>
    <row r="4118" spans="1:1" ht="9.9499999999999993" customHeight="1" x14ac:dyDescent="0.2">
      <c r="A4118" s="142"/>
    </row>
    <row r="4119" spans="1:1" ht="9.9499999999999993" customHeight="1" x14ac:dyDescent="0.2">
      <c r="A4119" s="142"/>
    </row>
    <row r="4120" spans="1:1" ht="9.9499999999999993" customHeight="1" x14ac:dyDescent="0.2">
      <c r="A4120" s="142"/>
    </row>
    <row r="4121" spans="1:1" ht="9.9499999999999993" customHeight="1" x14ac:dyDescent="0.2">
      <c r="A4121" s="142"/>
    </row>
    <row r="4122" spans="1:1" ht="9.9499999999999993" customHeight="1" x14ac:dyDescent="0.2">
      <c r="A4122" s="142"/>
    </row>
    <row r="4123" spans="1:1" ht="9.9499999999999993" customHeight="1" x14ac:dyDescent="0.2">
      <c r="A4123" s="142"/>
    </row>
    <row r="4124" spans="1:1" ht="9.9499999999999993" customHeight="1" x14ac:dyDescent="0.2">
      <c r="A4124" s="142"/>
    </row>
    <row r="4125" spans="1:1" ht="9.9499999999999993" customHeight="1" x14ac:dyDescent="0.2">
      <c r="A4125" s="142"/>
    </row>
    <row r="4126" spans="1:1" ht="9.9499999999999993" customHeight="1" x14ac:dyDescent="0.2">
      <c r="A4126" s="142"/>
    </row>
    <row r="4127" spans="1:1" ht="9.9499999999999993" customHeight="1" x14ac:dyDescent="0.2">
      <c r="A4127" s="142"/>
    </row>
    <row r="4128" spans="1:1" ht="9.9499999999999993" customHeight="1" x14ac:dyDescent="0.2">
      <c r="A4128" s="142"/>
    </row>
    <row r="4129" spans="1:1" ht="9.9499999999999993" customHeight="1" x14ac:dyDescent="0.2">
      <c r="A4129" s="142"/>
    </row>
    <row r="4130" spans="1:1" ht="9.9499999999999993" customHeight="1" x14ac:dyDescent="0.2">
      <c r="A4130" s="142"/>
    </row>
    <row r="4131" spans="1:1" ht="9.9499999999999993" customHeight="1" x14ac:dyDescent="0.2">
      <c r="A4131" s="142"/>
    </row>
    <row r="4132" spans="1:1" ht="9.9499999999999993" customHeight="1" x14ac:dyDescent="0.2">
      <c r="A4132" s="142"/>
    </row>
    <row r="4133" spans="1:1" ht="9.9499999999999993" customHeight="1" x14ac:dyDescent="0.2">
      <c r="A4133" s="142"/>
    </row>
    <row r="4134" spans="1:1" ht="9.9499999999999993" customHeight="1" x14ac:dyDescent="0.2">
      <c r="A4134" s="142"/>
    </row>
    <row r="4135" spans="1:1" ht="9.9499999999999993" customHeight="1" x14ac:dyDescent="0.2">
      <c r="A4135" s="142"/>
    </row>
    <row r="4136" spans="1:1" ht="9.9499999999999993" customHeight="1" x14ac:dyDescent="0.2">
      <c r="A4136" s="142"/>
    </row>
    <row r="4137" spans="1:1" ht="9.9499999999999993" customHeight="1" x14ac:dyDescent="0.2">
      <c r="A4137" s="142"/>
    </row>
    <row r="4138" spans="1:1" ht="9.9499999999999993" customHeight="1" x14ac:dyDescent="0.2">
      <c r="A4138" s="142"/>
    </row>
    <row r="4139" spans="1:1" ht="9.9499999999999993" customHeight="1" x14ac:dyDescent="0.2">
      <c r="A4139" s="142"/>
    </row>
    <row r="4140" spans="1:1" ht="9.9499999999999993" customHeight="1" x14ac:dyDescent="0.2">
      <c r="A4140" s="142"/>
    </row>
    <row r="4141" spans="1:1" ht="9.9499999999999993" customHeight="1" x14ac:dyDescent="0.2">
      <c r="A4141" s="142"/>
    </row>
    <row r="4142" spans="1:1" ht="9.9499999999999993" customHeight="1" x14ac:dyDescent="0.2">
      <c r="A4142" s="142"/>
    </row>
    <row r="4143" spans="1:1" ht="9.9499999999999993" customHeight="1" x14ac:dyDescent="0.2">
      <c r="A4143" s="142"/>
    </row>
    <row r="4144" spans="1:1" ht="9.9499999999999993" customHeight="1" x14ac:dyDescent="0.2">
      <c r="A4144" s="142"/>
    </row>
    <row r="4145" spans="1:1" ht="9.9499999999999993" customHeight="1" x14ac:dyDescent="0.2">
      <c r="A4145" s="142"/>
    </row>
    <row r="4146" spans="1:1" ht="9.9499999999999993" customHeight="1" x14ac:dyDescent="0.2">
      <c r="A4146" s="142"/>
    </row>
    <row r="4147" spans="1:1" ht="9.9499999999999993" customHeight="1" x14ac:dyDescent="0.2">
      <c r="A4147" s="142"/>
    </row>
    <row r="4148" spans="1:1" ht="9.9499999999999993" customHeight="1" x14ac:dyDescent="0.2">
      <c r="A4148" s="142"/>
    </row>
    <row r="4149" spans="1:1" ht="9.9499999999999993" customHeight="1" x14ac:dyDescent="0.2">
      <c r="A4149" s="142"/>
    </row>
    <row r="4150" spans="1:1" ht="9.9499999999999993" customHeight="1" x14ac:dyDescent="0.2">
      <c r="A4150" s="142"/>
    </row>
    <row r="4151" spans="1:1" ht="9.9499999999999993" customHeight="1" x14ac:dyDescent="0.2">
      <c r="A4151" s="142"/>
    </row>
    <row r="4152" spans="1:1" ht="9.9499999999999993" customHeight="1" x14ac:dyDescent="0.2">
      <c r="A4152" s="142"/>
    </row>
    <row r="4153" spans="1:1" ht="9.9499999999999993" customHeight="1" x14ac:dyDescent="0.2">
      <c r="A4153" s="142"/>
    </row>
    <row r="4154" spans="1:1" ht="9.9499999999999993" customHeight="1" x14ac:dyDescent="0.2">
      <c r="A4154" s="142"/>
    </row>
    <row r="4155" spans="1:1" ht="9.9499999999999993" customHeight="1" x14ac:dyDescent="0.2">
      <c r="A4155" s="142"/>
    </row>
    <row r="4156" spans="1:1" ht="9.9499999999999993" customHeight="1" x14ac:dyDescent="0.2">
      <c r="A4156" s="142"/>
    </row>
    <row r="4157" spans="1:1" ht="9.9499999999999993" customHeight="1" x14ac:dyDescent="0.2">
      <c r="A4157" s="142"/>
    </row>
    <row r="4158" spans="1:1" ht="9.9499999999999993" customHeight="1" x14ac:dyDescent="0.2">
      <c r="A4158" s="142"/>
    </row>
    <row r="4159" spans="1:1" ht="9.9499999999999993" customHeight="1" x14ac:dyDescent="0.2">
      <c r="A4159" s="142"/>
    </row>
    <row r="4160" spans="1:1" ht="9.9499999999999993" customHeight="1" x14ac:dyDescent="0.2">
      <c r="A4160" s="142"/>
    </row>
    <row r="4161" spans="1:1" ht="9.9499999999999993" customHeight="1" x14ac:dyDescent="0.2">
      <c r="A4161" s="142"/>
    </row>
    <row r="4162" spans="1:1" ht="9.9499999999999993" customHeight="1" x14ac:dyDescent="0.2">
      <c r="A4162" s="142"/>
    </row>
    <row r="4163" spans="1:1" ht="9.9499999999999993" customHeight="1" x14ac:dyDescent="0.2">
      <c r="A4163" s="142"/>
    </row>
    <row r="4164" spans="1:1" ht="9.9499999999999993" customHeight="1" x14ac:dyDescent="0.2">
      <c r="A4164" s="142"/>
    </row>
    <row r="4165" spans="1:1" ht="9.9499999999999993" customHeight="1" x14ac:dyDescent="0.2">
      <c r="A4165" s="142"/>
    </row>
    <row r="4166" spans="1:1" ht="9.9499999999999993" customHeight="1" x14ac:dyDescent="0.2">
      <c r="A4166" s="142"/>
    </row>
    <row r="4167" spans="1:1" ht="9.9499999999999993" customHeight="1" x14ac:dyDescent="0.2">
      <c r="A4167" s="142"/>
    </row>
    <row r="4168" spans="1:1" ht="9.9499999999999993" customHeight="1" x14ac:dyDescent="0.2">
      <c r="A4168" s="142"/>
    </row>
    <row r="4169" spans="1:1" ht="9.9499999999999993" customHeight="1" x14ac:dyDescent="0.2">
      <c r="A4169" s="142"/>
    </row>
    <row r="4170" spans="1:1" ht="9.9499999999999993" customHeight="1" x14ac:dyDescent="0.2">
      <c r="A4170" s="142"/>
    </row>
    <row r="4171" spans="1:1" ht="9.9499999999999993" customHeight="1" x14ac:dyDescent="0.2">
      <c r="A4171" s="142"/>
    </row>
    <row r="4172" spans="1:1" ht="9.9499999999999993" customHeight="1" x14ac:dyDescent="0.2">
      <c r="A4172" s="142"/>
    </row>
    <row r="4173" spans="1:1" ht="9.9499999999999993" customHeight="1" x14ac:dyDescent="0.2">
      <c r="A4173" s="142"/>
    </row>
    <row r="4174" spans="1:1" ht="9.9499999999999993" customHeight="1" x14ac:dyDescent="0.2">
      <c r="A4174" s="142"/>
    </row>
    <row r="4175" spans="1:1" ht="9.9499999999999993" customHeight="1" x14ac:dyDescent="0.2">
      <c r="A4175" s="142"/>
    </row>
    <row r="4176" spans="1:1" ht="9.9499999999999993" customHeight="1" x14ac:dyDescent="0.2">
      <c r="A4176" s="142"/>
    </row>
    <row r="4177" spans="1:1" ht="9.9499999999999993" customHeight="1" x14ac:dyDescent="0.2">
      <c r="A4177" s="142"/>
    </row>
    <row r="4178" spans="1:1" ht="9.9499999999999993" customHeight="1" x14ac:dyDescent="0.2">
      <c r="A4178" s="142"/>
    </row>
    <row r="4179" spans="1:1" ht="9.9499999999999993" customHeight="1" x14ac:dyDescent="0.2">
      <c r="A4179" s="142"/>
    </row>
    <row r="4180" spans="1:1" ht="9.9499999999999993" customHeight="1" x14ac:dyDescent="0.2">
      <c r="A4180" s="142"/>
    </row>
    <row r="4181" spans="1:1" ht="9.9499999999999993" customHeight="1" x14ac:dyDescent="0.2">
      <c r="A4181" s="142"/>
    </row>
    <row r="4182" spans="1:1" ht="9.9499999999999993" customHeight="1" x14ac:dyDescent="0.2">
      <c r="A4182" s="142"/>
    </row>
    <row r="4183" spans="1:1" ht="9.9499999999999993" customHeight="1" x14ac:dyDescent="0.2">
      <c r="A4183" s="142"/>
    </row>
    <row r="4184" spans="1:1" ht="9.9499999999999993" customHeight="1" x14ac:dyDescent="0.2">
      <c r="A4184" s="142"/>
    </row>
    <row r="4185" spans="1:1" ht="9.9499999999999993" customHeight="1" x14ac:dyDescent="0.2">
      <c r="A4185" s="142"/>
    </row>
    <row r="4186" spans="1:1" ht="9.9499999999999993" customHeight="1" x14ac:dyDescent="0.2">
      <c r="A4186" s="142"/>
    </row>
    <row r="4187" spans="1:1" ht="9.9499999999999993" customHeight="1" x14ac:dyDescent="0.2">
      <c r="A4187" s="142"/>
    </row>
    <row r="4188" spans="1:1" ht="9.9499999999999993" customHeight="1" x14ac:dyDescent="0.2">
      <c r="A4188" s="142"/>
    </row>
    <row r="4189" spans="1:1" ht="9.9499999999999993" customHeight="1" x14ac:dyDescent="0.2">
      <c r="A4189" s="142"/>
    </row>
    <row r="4190" spans="1:1" ht="9.9499999999999993" customHeight="1" x14ac:dyDescent="0.2">
      <c r="A4190" s="142"/>
    </row>
    <row r="4191" spans="1:1" ht="9.9499999999999993" customHeight="1" x14ac:dyDescent="0.2">
      <c r="A4191" s="142"/>
    </row>
    <row r="4192" spans="1:1" ht="9.9499999999999993" customHeight="1" x14ac:dyDescent="0.2">
      <c r="A4192" s="142"/>
    </row>
    <row r="4193" spans="1:1" ht="9.9499999999999993" customHeight="1" x14ac:dyDescent="0.2">
      <c r="A4193" s="142"/>
    </row>
    <row r="4194" spans="1:1" ht="9.9499999999999993" customHeight="1" x14ac:dyDescent="0.2">
      <c r="A4194" s="142"/>
    </row>
    <row r="4195" spans="1:1" ht="9.9499999999999993" customHeight="1" x14ac:dyDescent="0.2">
      <c r="A4195" s="142"/>
    </row>
    <row r="4196" spans="1:1" ht="9.9499999999999993" customHeight="1" x14ac:dyDescent="0.2">
      <c r="A4196" s="142"/>
    </row>
    <row r="4197" spans="1:1" ht="9.9499999999999993" customHeight="1" x14ac:dyDescent="0.2">
      <c r="A4197" s="142"/>
    </row>
    <row r="4198" spans="1:1" ht="9.9499999999999993" customHeight="1" x14ac:dyDescent="0.2">
      <c r="A4198" s="142"/>
    </row>
    <row r="4199" spans="1:1" ht="9.9499999999999993" customHeight="1" x14ac:dyDescent="0.2">
      <c r="A4199" s="142"/>
    </row>
    <row r="4200" spans="1:1" ht="9.9499999999999993" customHeight="1" x14ac:dyDescent="0.2">
      <c r="A4200" s="142"/>
    </row>
    <row r="4201" spans="1:1" ht="9.9499999999999993" customHeight="1" x14ac:dyDescent="0.2">
      <c r="A4201" s="142"/>
    </row>
    <row r="4202" spans="1:1" ht="9.9499999999999993" customHeight="1" x14ac:dyDescent="0.2">
      <c r="A4202" s="142"/>
    </row>
    <row r="4203" spans="1:1" ht="9.9499999999999993" customHeight="1" x14ac:dyDescent="0.2">
      <c r="A4203" s="142"/>
    </row>
    <row r="4204" spans="1:1" ht="9.9499999999999993" customHeight="1" x14ac:dyDescent="0.2">
      <c r="A4204" s="142"/>
    </row>
    <row r="4205" spans="1:1" ht="9.9499999999999993" customHeight="1" x14ac:dyDescent="0.2">
      <c r="A4205" s="142"/>
    </row>
    <row r="4206" spans="1:1" ht="9.9499999999999993" customHeight="1" x14ac:dyDescent="0.2">
      <c r="A4206" s="142"/>
    </row>
    <row r="4207" spans="1:1" ht="9.9499999999999993" customHeight="1" x14ac:dyDescent="0.2">
      <c r="A4207" s="142"/>
    </row>
    <row r="4208" spans="1:1" ht="9.9499999999999993" customHeight="1" x14ac:dyDescent="0.2">
      <c r="A4208" s="142"/>
    </row>
    <row r="4209" spans="1:1" ht="9.9499999999999993" customHeight="1" x14ac:dyDescent="0.2">
      <c r="A4209" s="142"/>
    </row>
    <row r="4210" spans="1:1" ht="9.9499999999999993" customHeight="1" x14ac:dyDescent="0.2">
      <c r="A4210" s="142"/>
    </row>
    <row r="4211" spans="1:1" ht="9.9499999999999993" customHeight="1" x14ac:dyDescent="0.2">
      <c r="A4211" s="142"/>
    </row>
    <row r="4212" spans="1:1" ht="9.9499999999999993" customHeight="1" x14ac:dyDescent="0.2">
      <c r="A4212" s="142"/>
    </row>
    <row r="4213" spans="1:1" ht="9.9499999999999993" customHeight="1" x14ac:dyDescent="0.2">
      <c r="A4213" s="142"/>
    </row>
    <row r="4214" spans="1:1" ht="9.9499999999999993" customHeight="1" x14ac:dyDescent="0.2">
      <c r="A4214" s="142"/>
    </row>
    <row r="4215" spans="1:1" ht="9.9499999999999993" customHeight="1" x14ac:dyDescent="0.2">
      <c r="A4215" s="142"/>
    </row>
    <row r="4216" spans="1:1" ht="9.9499999999999993" customHeight="1" x14ac:dyDescent="0.2">
      <c r="A4216" s="142"/>
    </row>
    <row r="4217" spans="1:1" ht="9.9499999999999993" customHeight="1" x14ac:dyDescent="0.2">
      <c r="A4217" s="142"/>
    </row>
    <row r="4218" spans="1:1" ht="9.9499999999999993" customHeight="1" x14ac:dyDescent="0.2">
      <c r="A4218" s="142"/>
    </row>
    <row r="4219" spans="1:1" ht="9.9499999999999993" customHeight="1" x14ac:dyDescent="0.2">
      <c r="A4219" s="142"/>
    </row>
    <row r="4220" spans="1:1" ht="9.9499999999999993" customHeight="1" x14ac:dyDescent="0.2">
      <c r="A4220" s="142"/>
    </row>
    <row r="4221" spans="1:1" ht="9.9499999999999993" customHeight="1" x14ac:dyDescent="0.2">
      <c r="A4221" s="142"/>
    </row>
    <row r="4222" spans="1:1" ht="9.9499999999999993" customHeight="1" x14ac:dyDescent="0.2">
      <c r="A4222" s="142"/>
    </row>
    <row r="4223" spans="1:1" ht="9.9499999999999993" customHeight="1" x14ac:dyDescent="0.2">
      <c r="A4223" s="142"/>
    </row>
    <row r="4224" spans="1:1" ht="9.9499999999999993" customHeight="1" x14ac:dyDescent="0.2">
      <c r="A4224" s="142"/>
    </row>
    <row r="4225" spans="1:1" ht="9.9499999999999993" customHeight="1" x14ac:dyDescent="0.2">
      <c r="A4225" s="142"/>
    </row>
    <row r="4226" spans="1:1" ht="9.9499999999999993" customHeight="1" x14ac:dyDescent="0.2">
      <c r="A4226" s="142"/>
    </row>
    <row r="4227" spans="1:1" ht="9.9499999999999993" customHeight="1" x14ac:dyDescent="0.2">
      <c r="A4227" s="142"/>
    </row>
    <row r="4228" spans="1:1" ht="9.9499999999999993" customHeight="1" x14ac:dyDescent="0.2">
      <c r="A4228" s="142"/>
    </row>
    <row r="4229" spans="1:1" ht="9.9499999999999993" customHeight="1" x14ac:dyDescent="0.2">
      <c r="A4229" s="142"/>
    </row>
    <row r="4230" spans="1:1" ht="9.9499999999999993" customHeight="1" x14ac:dyDescent="0.2">
      <c r="A4230" s="142"/>
    </row>
    <row r="4231" spans="1:1" ht="9.9499999999999993" customHeight="1" x14ac:dyDescent="0.2">
      <c r="A4231" s="142"/>
    </row>
    <row r="4232" spans="1:1" ht="9.9499999999999993" customHeight="1" x14ac:dyDescent="0.2">
      <c r="A4232" s="142"/>
    </row>
    <row r="4233" spans="1:1" ht="9.9499999999999993" customHeight="1" x14ac:dyDescent="0.2">
      <c r="A4233" s="142"/>
    </row>
    <row r="4234" spans="1:1" ht="9.9499999999999993" customHeight="1" x14ac:dyDescent="0.2">
      <c r="A4234" s="142"/>
    </row>
    <row r="4235" spans="1:1" ht="9.9499999999999993" customHeight="1" x14ac:dyDescent="0.2">
      <c r="A4235" s="142"/>
    </row>
    <row r="4236" spans="1:1" ht="9.9499999999999993" customHeight="1" x14ac:dyDescent="0.2">
      <c r="A4236" s="142"/>
    </row>
    <row r="4237" spans="1:1" ht="9.9499999999999993" customHeight="1" x14ac:dyDescent="0.2">
      <c r="A4237" s="142"/>
    </row>
    <row r="4238" spans="1:1" ht="9.9499999999999993" customHeight="1" x14ac:dyDescent="0.2">
      <c r="A4238" s="142"/>
    </row>
    <row r="4239" spans="1:1" ht="9.9499999999999993" customHeight="1" x14ac:dyDescent="0.2">
      <c r="A4239" s="142"/>
    </row>
    <row r="4240" spans="1:1" ht="9.9499999999999993" customHeight="1" x14ac:dyDescent="0.2">
      <c r="A4240" s="142"/>
    </row>
    <row r="4241" spans="1:1" ht="9.9499999999999993" customHeight="1" x14ac:dyDescent="0.2">
      <c r="A4241" s="142"/>
    </row>
    <row r="4242" spans="1:1" ht="9.9499999999999993" customHeight="1" x14ac:dyDescent="0.2">
      <c r="A4242" s="142"/>
    </row>
    <row r="4243" spans="1:1" ht="9.9499999999999993" customHeight="1" x14ac:dyDescent="0.2">
      <c r="A4243" s="142"/>
    </row>
    <row r="4244" spans="1:1" ht="9.9499999999999993" customHeight="1" x14ac:dyDescent="0.2">
      <c r="A4244" s="142"/>
    </row>
    <row r="4245" spans="1:1" ht="9.9499999999999993" customHeight="1" x14ac:dyDescent="0.2">
      <c r="A4245" s="142"/>
    </row>
    <row r="4246" spans="1:1" ht="9.9499999999999993" customHeight="1" x14ac:dyDescent="0.2">
      <c r="A4246" s="142"/>
    </row>
    <row r="4247" spans="1:1" ht="9.9499999999999993" customHeight="1" x14ac:dyDescent="0.2">
      <c r="A4247" s="142"/>
    </row>
    <row r="4248" spans="1:1" ht="9.9499999999999993" customHeight="1" x14ac:dyDescent="0.2">
      <c r="A4248" s="142"/>
    </row>
    <row r="4249" spans="1:1" ht="9.9499999999999993" customHeight="1" x14ac:dyDescent="0.2">
      <c r="A4249" s="142"/>
    </row>
    <row r="4250" spans="1:1" ht="9.9499999999999993" customHeight="1" x14ac:dyDescent="0.2">
      <c r="A4250" s="142"/>
    </row>
    <row r="4251" spans="1:1" ht="9.9499999999999993" customHeight="1" x14ac:dyDescent="0.2">
      <c r="A4251" s="142"/>
    </row>
    <row r="4252" spans="1:1" ht="9.9499999999999993" customHeight="1" x14ac:dyDescent="0.2">
      <c r="A4252" s="142"/>
    </row>
    <row r="4253" spans="1:1" ht="9.9499999999999993" customHeight="1" x14ac:dyDescent="0.2">
      <c r="A4253" s="142"/>
    </row>
    <row r="4254" spans="1:1" ht="9.9499999999999993" customHeight="1" x14ac:dyDescent="0.2">
      <c r="A4254" s="142"/>
    </row>
    <row r="4255" spans="1:1" ht="9.9499999999999993" customHeight="1" x14ac:dyDescent="0.2">
      <c r="A4255" s="142"/>
    </row>
    <row r="4256" spans="1:1" ht="9.9499999999999993" customHeight="1" x14ac:dyDescent="0.2">
      <c r="A4256" s="142"/>
    </row>
    <row r="4257" spans="1:1" ht="9.9499999999999993" customHeight="1" x14ac:dyDescent="0.2">
      <c r="A4257" s="142"/>
    </row>
    <row r="4258" spans="1:1" ht="9.9499999999999993" customHeight="1" x14ac:dyDescent="0.2">
      <c r="A4258" s="142"/>
    </row>
    <row r="4259" spans="1:1" ht="9.9499999999999993" customHeight="1" x14ac:dyDescent="0.2">
      <c r="A4259" s="142"/>
    </row>
    <row r="4260" spans="1:1" ht="9.9499999999999993" customHeight="1" x14ac:dyDescent="0.2">
      <c r="A4260" s="142"/>
    </row>
    <row r="4261" spans="1:1" ht="9.9499999999999993" customHeight="1" x14ac:dyDescent="0.2">
      <c r="A4261" s="142"/>
    </row>
    <row r="4262" spans="1:1" ht="9.9499999999999993" customHeight="1" x14ac:dyDescent="0.2">
      <c r="A4262" s="142"/>
    </row>
    <row r="4263" spans="1:1" ht="9.9499999999999993" customHeight="1" x14ac:dyDescent="0.2">
      <c r="A4263" s="142"/>
    </row>
    <row r="4264" spans="1:1" ht="9.9499999999999993" customHeight="1" x14ac:dyDescent="0.2">
      <c r="A4264" s="142"/>
    </row>
    <row r="4265" spans="1:1" ht="9.9499999999999993" customHeight="1" x14ac:dyDescent="0.2">
      <c r="A4265" s="142"/>
    </row>
    <row r="4266" spans="1:1" ht="9.9499999999999993" customHeight="1" x14ac:dyDescent="0.2">
      <c r="A4266" s="142"/>
    </row>
    <row r="4267" spans="1:1" ht="9.9499999999999993" customHeight="1" x14ac:dyDescent="0.2">
      <c r="A4267" s="142"/>
    </row>
    <row r="4268" spans="1:1" ht="9.9499999999999993" customHeight="1" x14ac:dyDescent="0.2">
      <c r="A4268" s="142"/>
    </row>
    <row r="4269" spans="1:1" ht="9.9499999999999993" customHeight="1" x14ac:dyDescent="0.2">
      <c r="A4269" s="142"/>
    </row>
    <row r="4270" spans="1:1" ht="9.9499999999999993" customHeight="1" x14ac:dyDescent="0.2">
      <c r="A4270" s="142"/>
    </row>
    <row r="4271" spans="1:1" ht="9.9499999999999993" customHeight="1" x14ac:dyDescent="0.2">
      <c r="A4271" s="142"/>
    </row>
    <row r="4272" spans="1:1" ht="9.9499999999999993" customHeight="1" x14ac:dyDescent="0.2">
      <c r="A4272" s="142"/>
    </row>
    <row r="4273" spans="1:1" ht="9.9499999999999993" customHeight="1" x14ac:dyDescent="0.2">
      <c r="A4273" s="142"/>
    </row>
    <row r="4274" spans="1:1" ht="9.9499999999999993" customHeight="1" x14ac:dyDescent="0.2">
      <c r="A4274" s="142"/>
    </row>
    <row r="4275" spans="1:1" ht="9.9499999999999993" customHeight="1" x14ac:dyDescent="0.2">
      <c r="A4275" s="142"/>
    </row>
    <row r="4276" spans="1:1" ht="9.9499999999999993" customHeight="1" x14ac:dyDescent="0.2">
      <c r="A4276" s="142"/>
    </row>
    <row r="4277" spans="1:1" ht="9.9499999999999993" customHeight="1" x14ac:dyDescent="0.2">
      <c r="A4277" s="142"/>
    </row>
    <row r="4278" spans="1:1" ht="9.9499999999999993" customHeight="1" x14ac:dyDescent="0.2">
      <c r="A4278" s="142"/>
    </row>
    <row r="4279" spans="1:1" ht="9.9499999999999993" customHeight="1" x14ac:dyDescent="0.2">
      <c r="A4279" s="142"/>
    </row>
    <row r="4280" spans="1:1" ht="9.9499999999999993" customHeight="1" x14ac:dyDescent="0.2">
      <c r="A4280" s="142"/>
    </row>
    <row r="4281" spans="1:1" ht="9.9499999999999993" customHeight="1" x14ac:dyDescent="0.2">
      <c r="A4281" s="142"/>
    </row>
    <row r="4282" spans="1:1" ht="9.9499999999999993" customHeight="1" x14ac:dyDescent="0.2">
      <c r="A4282" s="142"/>
    </row>
    <row r="4283" spans="1:1" ht="9.9499999999999993" customHeight="1" x14ac:dyDescent="0.2">
      <c r="A4283" s="142"/>
    </row>
    <row r="4284" spans="1:1" ht="9.9499999999999993" customHeight="1" x14ac:dyDescent="0.2">
      <c r="A4284" s="142"/>
    </row>
    <row r="4285" spans="1:1" ht="9.9499999999999993" customHeight="1" x14ac:dyDescent="0.2">
      <c r="A4285" s="142"/>
    </row>
    <row r="4286" spans="1:1" ht="9.9499999999999993" customHeight="1" x14ac:dyDescent="0.2">
      <c r="A4286" s="142"/>
    </row>
    <row r="4287" spans="1:1" ht="9.9499999999999993" customHeight="1" x14ac:dyDescent="0.2">
      <c r="A4287" s="142"/>
    </row>
    <row r="4288" spans="1:1" ht="9.9499999999999993" customHeight="1" x14ac:dyDescent="0.2">
      <c r="A4288" s="142"/>
    </row>
    <row r="4289" spans="1:1" ht="9.9499999999999993" customHeight="1" x14ac:dyDescent="0.2">
      <c r="A4289" s="142"/>
    </row>
    <row r="4290" spans="1:1" ht="9.9499999999999993" customHeight="1" x14ac:dyDescent="0.2">
      <c r="A4290" s="142"/>
    </row>
    <row r="4291" spans="1:1" ht="9.9499999999999993" customHeight="1" x14ac:dyDescent="0.2">
      <c r="A4291" s="142"/>
    </row>
    <row r="4292" spans="1:1" ht="9.9499999999999993" customHeight="1" x14ac:dyDescent="0.2">
      <c r="A4292" s="142"/>
    </row>
    <row r="4293" spans="1:1" ht="9.9499999999999993" customHeight="1" x14ac:dyDescent="0.2">
      <c r="A4293" s="142"/>
    </row>
    <row r="4294" spans="1:1" ht="9.9499999999999993" customHeight="1" x14ac:dyDescent="0.2">
      <c r="A4294" s="142"/>
    </row>
    <row r="4295" spans="1:1" ht="9.9499999999999993" customHeight="1" x14ac:dyDescent="0.2">
      <c r="A4295" s="142"/>
    </row>
    <row r="4296" spans="1:1" ht="9.9499999999999993" customHeight="1" x14ac:dyDescent="0.2">
      <c r="A4296" s="142"/>
    </row>
    <row r="4297" spans="1:1" ht="9.9499999999999993" customHeight="1" x14ac:dyDescent="0.2">
      <c r="A4297" s="142"/>
    </row>
    <row r="4298" spans="1:1" ht="9.9499999999999993" customHeight="1" x14ac:dyDescent="0.2">
      <c r="A4298" s="142"/>
    </row>
    <row r="4299" spans="1:1" ht="9.9499999999999993" customHeight="1" x14ac:dyDescent="0.2">
      <c r="A4299" s="142"/>
    </row>
    <row r="4300" spans="1:1" ht="9.9499999999999993" customHeight="1" x14ac:dyDescent="0.2">
      <c r="A4300" s="142"/>
    </row>
    <row r="4301" spans="1:1" ht="9.9499999999999993" customHeight="1" x14ac:dyDescent="0.2">
      <c r="A4301" s="142"/>
    </row>
    <row r="4302" spans="1:1" ht="9.9499999999999993" customHeight="1" x14ac:dyDescent="0.2">
      <c r="A4302" s="142"/>
    </row>
    <row r="4303" spans="1:1" ht="9.9499999999999993" customHeight="1" x14ac:dyDescent="0.2">
      <c r="A4303" s="142"/>
    </row>
    <row r="4304" spans="1:1" ht="9.9499999999999993" customHeight="1" x14ac:dyDescent="0.2">
      <c r="A4304" s="142"/>
    </row>
    <row r="4305" spans="1:1" ht="9.9499999999999993" customHeight="1" x14ac:dyDescent="0.2">
      <c r="A4305" s="142"/>
    </row>
    <row r="4306" spans="1:1" ht="9.9499999999999993" customHeight="1" x14ac:dyDescent="0.2">
      <c r="A4306" s="142"/>
    </row>
    <row r="4307" spans="1:1" ht="9.9499999999999993" customHeight="1" x14ac:dyDescent="0.2">
      <c r="A4307" s="142"/>
    </row>
    <row r="4308" spans="1:1" ht="9.9499999999999993" customHeight="1" x14ac:dyDescent="0.2">
      <c r="A4308" s="142"/>
    </row>
    <row r="4309" spans="1:1" ht="9.9499999999999993" customHeight="1" x14ac:dyDescent="0.2">
      <c r="A4309" s="142"/>
    </row>
    <row r="4310" spans="1:1" ht="9.9499999999999993" customHeight="1" x14ac:dyDescent="0.2">
      <c r="A4310" s="142"/>
    </row>
    <row r="4311" spans="1:1" ht="9.9499999999999993" customHeight="1" x14ac:dyDescent="0.2">
      <c r="A4311" s="142"/>
    </row>
    <row r="4312" spans="1:1" ht="9.9499999999999993" customHeight="1" x14ac:dyDescent="0.2">
      <c r="A4312" s="142"/>
    </row>
    <row r="4313" spans="1:1" ht="9.9499999999999993" customHeight="1" x14ac:dyDescent="0.2">
      <c r="A4313" s="142"/>
    </row>
    <row r="4314" spans="1:1" ht="9.9499999999999993" customHeight="1" x14ac:dyDescent="0.2">
      <c r="A4314" s="142"/>
    </row>
    <row r="4315" spans="1:1" ht="9.9499999999999993" customHeight="1" x14ac:dyDescent="0.2">
      <c r="A4315" s="142"/>
    </row>
    <row r="4316" spans="1:1" ht="9.9499999999999993" customHeight="1" x14ac:dyDescent="0.2">
      <c r="A4316" s="142"/>
    </row>
    <row r="4317" spans="1:1" ht="9.9499999999999993" customHeight="1" x14ac:dyDescent="0.2">
      <c r="A4317" s="142"/>
    </row>
    <row r="4318" spans="1:1" ht="9.9499999999999993" customHeight="1" x14ac:dyDescent="0.2">
      <c r="A4318" s="142"/>
    </row>
    <row r="4319" spans="1:1" ht="9.9499999999999993" customHeight="1" x14ac:dyDescent="0.2">
      <c r="A4319" s="142"/>
    </row>
    <row r="4320" spans="1:1" ht="9.9499999999999993" customHeight="1" x14ac:dyDescent="0.2">
      <c r="A4320" s="142"/>
    </row>
    <row r="4321" spans="1:1" ht="9.9499999999999993" customHeight="1" x14ac:dyDescent="0.2">
      <c r="A4321" s="142"/>
    </row>
    <row r="4322" spans="1:1" ht="9.9499999999999993" customHeight="1" x14ac:dyDescent="0.2">
      <c r="A4322" s="142"/>
    </row>
    <row r="4323" spans="1:1" ht="9.9499999999999993" customHeight="1" x14ac:dyDescent="0.2">
      <c r="A4323" s="142"/>
    </row>
    <row r="4324" spans="1:1" ht="9.9499999999999993" customHeight="1" x14ac:dyDescent="0.2">
      <c r="A4324" s="142"/>
    </row>
    <row r="4325" spans="1:1" ht="9.9499999999999993" customHeight="1" x14ac:dyDescent="0.2">
      <c r="A4325" s="142"/>
    </row>
    <row r="4326" spans="1:1" ht="9.9499999999999993" customHeight="1" x14ac:dyDescent="0.2">
      <c r="A4326" s="142"/>
    </row>
    <row r="4327" spans="1:1" ht="9.9499999999999993" customHeight="1" x14ac:dyDescent="0.2">
      <c r="A4327" s="142"/>
    </row>
    <row r="4328" spans="1:1" ht="9.9499999999999993" customHeight="1" x14ac:dyDescent="0.2">
      <c r="A4328" s="142"/>
    </row>
    <row r="4329" spans="1:1" ht="9.9499999999999993" customHeight="1" x14ac:dyDescent="0.2">
      <c r="A4329" s="142"/>
    </row>
    <row r="4330" spans="1:1" ht="9.9499999999999993" customHeight="1" x14ac:dyDescent="0.2">
      <c r="A4330" s="142"/>
    </row>
    <row r="4331" spans="1:1" ht="9.9499999999999993" customHeight="1" x14ac:dyDescent="0.2">
      <c r="A4331" s="142"/>
    </row>
    <row r="4332" spans="1:1" ht="9.9499999999999993" customHeight="1" x14ac:dyDescent="0.2">
      <c r="A4332" s="142"/>
    </row>
    <row r="4333" spans="1:1" ht="9.9499999999999993" customHeight="1" x14ac:dyDescent="0.2">
      <c r="A4333" s="142"/>
    </row>
    <row r="4334" spans="1:1" ht="9.9499999999999993" customHeight="1" x14ac:dyDescent="0.2">
      <c r="A4334" s="142"/>
    </row>
    <row r="4335" spans="1:1" ht="9.9499999999999993" customHeight="1" x14ac:dyDescent="0.2">
      <c r="A4335" s="142"/>
    </row>
    <row r="4336" spans="1:1" ht="9.9499999999999993" customHeight="1" x14ac:dyDescent="0.2">
      <c r="A4336" s="142"/>
    </row>
    <row r="4337" spans="1:1" ht="9.9499999999999993" customHeight="1" x14ac:dyDescent="0.2">
      <c r="A4337" s="142"/>
    </row>
    <row r="4338" spans="1:1" ht="9.9499999999999993" customHeight="1" x14ac:dyDescent="0.2">
      <c r="A4338" s="142"/>
    </row>
    <row r="4339" spans="1:1" ht="9.9499999999999993" customHeight="1" x14ac:dyDescent="0.2">
      <c r="A4339" s="142"/>
    </row>
    <row r="4340" spans="1:1" ht="9.9499999999999993" customHeight="1" x14ac:dyDescent="0.2">
      <c r="A4340" s="142"/>
    </row>
    <row r="4341" spans="1:1" ht="9.9499999999999993" customHeight="1" x14ac:dyDescent="0.2">
      <c r="A4341" s="142"/>
    </row>
    <row r="4342" spans="1:1" ht="9.9499999999999993" customHeight="1" x14ac:dyDescent="0.2">
      <c r="A4342" s="142"/>
    </row>
    <row r="4343" spans="1:1" ht="9.9499999999999993" customHeight="1" x14ac:dyDescent="0.2">
      <c r="A4343" s="142"/>
    </row>
    <row r="4344" spans="1:1" ht="9.9499999999999993" customHeight="1" x14ac:dyDescent="0.2">
      <c r="A4344" s="142"/>
    </row>
    <row r="4345" spans="1:1" ht="9.9499999999999993" customHeight="1" x14ac:dyDescent="0.2">
      <c r="A4345" s="142"/>
    </row>
    <row r="4346" spans="1:1" ht="9.9499999999999993" customHeight="1" x14ac:dyDescent="0.2">
      <c r="A4346" s="142"/>
    </row>
    <row r="4347" spans="1:1" ht="9.9499999999999993" customHeight="1" x14ac:dyDescent="0.2">
      <c r="A4347" s="142"/>
    </row>
    <row r="4348" spans="1:1" ht="9.9499999999999993" customHeight="1" x14ac:dyDescent="0.2">
      <c r="A4348" s="142"/>
    </row>
    <row r="4349" spans="1:1" ht="9.9499999999999993" customHeight="1" x14ac:dyDescent="0.2">
      <c r="A4349" s="142"/>
    </row>
    <row r="4350" spans="1:1" ht="9.9499999999999993" customHeight="1" x14ac:dyDescent="0.2">
      <c r="A4350" s="142"/>
    </row>
    <row r="4351" spans="1:1" ht="9.9499999999999993" customHeight="1" x14ac:dyDescent="0.2">
      <c r="A4351" s="142"/>
    </row>
    <row r="4352" spans="1:1" ht="9.9499999999999993" customHeight="1" x14ac:dyDescent="0.2">
      <c r="A4352" s="142"/>
    </row>
    <row r="4353" spans="1:1" ht="9.9499999999999993" customHeight="1" x14ac:dyDescent="0.2">
      <c r="A4353" s="142"/>
    </row>
    <row r="4354" spans="1:1" ht="9.9499999999999993" customHeight="1" x14ac:dyDescent="0.2">
      <c r="A4354" s="142"/>
    </row>
    <row r="4355" spans="1:1" ht="9.9499999999999993" customHeight="1" x14ac:dyDescent="0.2">
      <c r="A4355" s="142"/>
    </row>
    <row r="4356" spans="1:1" ht="9.9499999999999993" customHeight="1" x14ac:dyDescent="0.2">
      <c r="A4356" s="142"/>
    </row>
    <row r="4357" spans="1:1" ht="9.9499999999999993" customHeight="1" x14ac:dyDescent="0.2">
      <c r="A4357" s="142"/>
    </row>
    <row r="4358" spans="1:1" ht="9.9499999999999993" customHeight="1" x14ac:dyDescent="0.2">
      <c r="A4358" s="142"/>
    </row>
    <row r="4359" spans="1:1" ht="9.9499999999999993" customHeight="1" x14ac:dyDescent="0.2">
      <c r="A4359" s="142"/>
    </row>
    <row r="4360" spans="1:1" ht="9.9499999999999993" customHeight="1" x14ac:dyDescent="0.2">
      <c r="A4360" s="142"/>
    </row>
    <row r="4361" spans="1:1" ht="9.9499999999999993" customHeight="1" x14ac:dyDescent="0.2">
      <c r="A4361" s="142"/>
    </row>
    <row r="4362" spans="1:1" ht="9.9499999999999993" customHeight="1" x14ac:dyDescent="0.2">
      <c r="A4362" s="142"/>
    </row>
    <row r="4363" spans="1:1" ht="9.9499999999999993" customHeight="1" x14ac:dyDescent="0.2">
      <c r="A4363" s="142"/>
    </row>
    <row r="4364" spans="1:1" ht="9.9499999999999993" customHeight="1" x14ac:dyDescent="0.2">
      <c r="A4364" s="142"/>
    </row>
    <row r="4365" spans="1:1" ht="9.9499999999999993" customHeight="1" x14ac:dyDescent="0.2">
      <c r="A4365" s="142"/>
    </row>
    <row r="4366" spans="1:1" ht="9.9499999999999993" customHeight="1" x14ac:dyDescent="0.2">
      <c r="A4366" s="142"/>
    </row>
    <row r="4367" spans="1:1" ht="9.9499999999999993" customHeight="1" x14ac:dyDescent="0.2">
      <c r="A4367" s="142"/>
    </row>
    <row r="4368" spans="1:1" ht="9.9499999999999993" customHeight="1" x14ac:dyDescent="0.2">
      <c r="A4368" s="142"/>
    </row>
    <row r="4369" spans="1:1" ht="9.9499999999999993" customHeight="1" x14ac:dyDescent="0.2">
      <c r="A4369" s="142"/>
    </row>
    <row r="4370" spans="1:1" ht="9.9499999999999993" customHeight="1" x14ac:dyDescent="0.2">
      <c r="A4370" s="142"/>
    </row>
    <row r="4371" spans="1:1" ht="9.9499999999999993" customHeight="1" x14ac:dyDescent="0.2">
      <c r="A4371" s="142"/>
    </row>
    <row r="4372" spans="1:1" ht="9.9499999999999993" customHeight="1" x14ac:dyDescent="0.2">
      <c r="A4372" s="142"/>
    </row>
    <row r="4373" spans="1:1" ht="9.9499999999999993" customHeight="1" x14ac:dyDescent="0.2">
      <c r="A4373" s="142"/>
    </row>
    <row r="4374" spans="1:1" ht="9.9499999999999993" customHeight="1" x14ac:dyDescent="0.2">
      <c r="A4374" s="142"/>
    </row>
    <row r="4375" spans="1:1" ht="9.9499999999999993" customHeight="1" x14ac:dyDescent="0.2">
      <c r="A4375" s="142"/>
    </row>
    <row r="4376" spans="1:1" ht="9.9499999999999993" customHeight="1" x14ac:dyDescent="0.2">
      <c r="A4376" s="142"/>
    </row>
    <row r="4377" spans="1:1" ht="9.9499999999999993" customHeight="1" x14ac:dyDescent="0.2">
      <c r="A4377" s="142"/>
    </row>
    <row r="4378" spans="1:1" ht="9.9499999999999993" customHeight="1" x14ac:dyDescent="0.2">
      <c r="A4378" s="142"/>
    </row>
    <row r="4379" spans="1:1" ht="9.9499999999999993" customHeight="1" x14ac:dyDescent="0.2">
      <c r="A4379" s="142"/>
    </row>
    <row r="4380" spans="1:1" ht="9.9499999999999993" customHeight="1" x14ac:dyDescent="0.2">
      <c r="A4380" s="142"/>
    </row>
    <row r="4381" spans="1:1" ht="9.9499999999999993" customHeight="1" x14ac:dyDescent="0.2">
      <c r="A4381" s="142"/>
    </row>
    <row r="4382" spans="1:1" ht="9.9499999999999993" customHeight="1" x14ac:dyDescent="0.2">
      <c r="A4382" s="142"/>
    </row>
    <row r="4383" spans="1:1" ht="9.9499999999999993" customHeight="1" x14ac:dyDescent="0.2">
      <c r="A4383" s="142"/>
    </row>
    <row r="4384" spans="1:1" ht="9.9499999999999993" customHeight="1" x14ac:dyDescent="0.2">
      <c r="A4384" s="142"/>
    </row>
    <row r="4385" spans="1:1" ht="9.9499999999999993" customHeight="1" x14ac:dyDescent="0.2">
      <c r="A4385" s="142"/>
    </row>
    <row r="4386" spans="1:1" ht="9.9499999999999993" customHeight="1" x14ac:dyDescent="0.2">
      <c r="A4386" s="142"/>
    </row>
    <row r="4387" spans="1:1" ht="9.9499999999999993" customHeight="1" x14ac:dyDescent="0.2">
      <c r="A4387" s="142"/>
    </row>
    <row r="4388" spans="1:1" ht="9.9499999999999993" customHeight="1" x14ac:dyDescent="0.2">
      <c r="A4388" s="142"/>
    </row>
    <row r="4389" spans="1:1" ht="9.9499999999999993" customHeight="1" x14ac:dyDescent="0.2">
      <c r="A4389" s="142"/>
    </row>
    <row r="4390" spans="1:1" ht="9.9499999999999993" customHeight="1" x14ac:dyDescent="0.2">
      <c r="A4390" s="142"/>
    </row>
    <row r="4391" spans="1:1" ht="9.9499999999999993" customHeight="1" x14ac:dyDescent="0.2">
      <c r="A4391" s="142"/>
    </row>
    <row r="4392" spans="1:1" ht="9.9499999999999993" customHeight="1" x14ac:dyDescent="0.2">
      <c r="A4392" s="142"/>
    </row>
    <row r="4393" spans="1:1" ht="9.9499999999999993" customHeight="1" x14ac:dyDescent="0.2">
      <c r="A4393" s="142"/>
    </row>
    <row r="4394" spans="1:1" ht="9.9499999999999993" customHeight="1" x14ac:dyDescent="0.2">
      <c r="A4394" s="142"/>
    </row>
    <row r="4395" spans="1:1" ht="9.9499999999999993" customHeight="1" x14ac:dyDescent="0.2">
      <c r="A4395" s="142"/>
    </row>
    <row r="4396" spans="1:1" ht="9.9499999999999993" customHeight="1" x14ac:dyDescent="0.2">
      <c r="A4396" s="142"/>
    </row>
    <row r="4397" spans="1:1" ht="9.9499999999999993" customHeight="1" x14ac:dyDescent="0.2">
      <c r="A4397" s="142"/>
    </row>
    <row r="4398" spans="1:1" ht="9.9499999999999993" customHeight="1" x14ac:dyDescent="0.2">
      <c r="A4398" s="142"/>
    </row>
    <row r="4399" spans="1:1" ht="9.9499999999999993" customHeight="1" x14ac:dyDescent="0.2">
      <c r="A4399" s="142"/>
    </row>
    <row r="4400" spans="1:1" ht="9.9499999999999993" customHeight="1" x14ac:dyDescent="0.2">
      <c r="A4400" s="142"/>
    </row>
    <row r="4401" spans="1:1" ht="9.9499999999999993" customHeight="1" x14ac:dyDescent="0.2">
      <c r="A4401" s="142"/>
    </row>
    <row r="4402" spans="1:1" ht="9.9499999999999993" customHeight="1" x14ac:dyDescent="0.2">
      <c r="A4402" s="142"/>
    </row>
    <row r="4403" spans="1:1" ht="9.9499999999999993" customHeight="1" x14ac:dyDescent="0.2">
      <c r="A4403" s="142"/>
    </row>
    <row r="4404" spans="1:1" ht="9.9499999999999993" customHeight="1" x14ac:dyDescent="0.2">
      <c r="A4404" s="142"/>
    </row>
    <row r="4405" spans="1:1" ht="9.9499999999999993" customHeight="1" x14ac:dyDescent="0.2">
      <c r="A4405" s="142"/>
    </row>
    <row r="4406" spans="1:1" ht="9.9499999999999993" customHeight="1" x14ac:dyDescent="0.2">
      <c r="A4406" s="142"/>
    </row>
    <row r="4407" spans="1:1" ht="9.9499999999999993" customHeight="1" x14ac:dyDescent="0.2">
      <c r="A4407" s="142"/>
    </row>
    <row r="4408" spans="1:1" ht="9.9499999999999993" customHeight="1" x14ac:dyDescent="0.2">
      <c r="A4408" s="142"/>
    </row>
    <row r="4409" spans="1:1" ht="9.9499999999999993" customHeight="1" x14ac:dyDescent="0.2">
      <c r="A4409" s="142"/>
    </row>
    <row r="4410" spans="1:1" ht="9.9499999999999993" customHeight="1" x14ac:dyDescent="0.2">
      <c r="A4410" s="142"/>
    </row>
    <row r="4411" spans="1:1" ht="9.9499999999999993" customHeight="1" x14ac:dyDescent="0.2">
      <c r="A4411" s="142"/>
    </row>
    <row r="4412" spans="1:1" ht="9.9499999999999993" customHeight="1" x14ac:dyDescent="0.2">
      <c r="A4412" s="142"/>
    </row>
    <row r="4413" spans="1:1" ht="9.9499999999999993" customHeight="1" x14ac:dyDescent="0.2">
      <c r="A4413" s="142"/>
    </row>
    <row r="4414" spans="1:1" ht="9.9499999999999993" customHeight="1" x14ac:dyDescent="0.2">
      <c r="A4414" s="142"/>
    </row>
    <row r="4415" spans="1:1" ht="9.9499999999999993" customHeight="1" x14ac:dyDescent="0.2">
      <c r="A4415" s="142"/>
    </row>
    <row r="4416" spans="1:1" ht="9.9499999999999993" customHeight="1" x14ac:dyDescent="0.2">
      <c r="A4416" s="142"/>
    </row>
    <row r="4417" spans="1:1" ht="9.9499999999999993" customHeight="1" x14ac:dyDescent="0.2">
      <c r="A4417" s="142"/>
    </row>
    <row r="4418" spans="1:1" ht="9.9499999999999993" customHeight="1" x14ac:dyDescent="0.2">
      <c r="A4418" s="142"/>
    </row>
    <row r="4419" spans="1:1" ht="9.9499999999999993" customHeight="1" x14ac:dyDescent="0.2">
      <c r="A4419" s="142"/>
    </row>
    <row r="4420" spans="1:1" ht="9.9499999999999993" customHeight="1" x14ac:dyDescent="0.2">
      <c r="A4420" s="142"/>
    </row>
    <row r="4421" spans="1:1" ht="9.9499999999999993" customHeight="1" x14ac:dyDescent="0.2">
      <c r="A4421" s="142"/>
    </row>
    <row r="4422" spans="1:1" ht="9.9499999999999993" customHeight="1" x14ac:dyDescent="0.2">
      <c r="A4422" s="142"/>
    </row>
    <row r="4423" spans="1:1" ht="9.9499999999999993" customHeight="1" x14ac:dyDescent="0.2">
      <c r="A4423" s="142"/>
    </row>
    <row r="4424" spans="1:1" ht="9.9499999999999993" customHeight="1" x14ac:dyDescent="0.2">
      <c r="A4424" s="142"/>
    </row>
    <row r="4425" spans="1:1" ht="9.9499999999999993" customHeight="1" x14ac:dyDescent="0.2">
      <c r="A4425" s="142"/>
    </row>
    <row r="4426" spans="1:1" ht="9.9499999999999993" customHeight="1" x14ac:dyDescent="0.2">
      <c r="A4426" s="142"/>
    </row>
    <row r="4427" spans="1:1" ht="9.9499999999999993" customHeight="1" x14ac:dyDescent="0.2">
      <c r="A4427" s="142"/>
    </row>
    <row r="4428" spans="1:1" ht="9.9499999999999993" customHeight="1" x14ac:dyDescent="0.2">
      <c r="A4428" s="142"/>
    </row>
    <row r="4429" spans="1:1" ht="9.9499999999999993" customHeight="1" x14ac:dyDescent="0.2">
      <c r="A4429" s="142"/>
    </row>
    <row r="4430" spans="1:1" ht="9.9499999999999993" customHeight="1" x14ac:dyDescent="0.2">
      <c r="A4430" s="142"/>
    </row>
    <row r="4431" spans="1:1" ht="9.9499999999999993" customHeight="1" x14ac:dyDescent="0.2">
      <c r="A4431" s="142"/>
    </row>
    <row r="4432" spans="1:1" ht="9.9499999999999993" customHeight="1" x14ac:dyDescent="0.2">
      <c r="A4432" s="142"/>
    </row>
    <row r="4433" spans="1:1" ht="9.9499999999999993" customHeight="1" x14ac:dyDescent="0.2">
      <c r="A4433" s="142"/>
    </row>
    <row r="4434" spans="1:1" ht="9.9499999999999993" customHeight="1" x14ac:dyDescent="0.2">
      <c r="A4434" s="142"/>
    </row>
    <row r="4435" spans="1:1" ht="9.9499999999999993" customHeight="1" x14ac:dyDescent="0.2">
      <c r="A4435" s="142"/>
    </row>
    <row r="4436" spans="1:1" ht="9.9499999999999993" customHeight="1" x14ac:dyDescent="0.2">
      <c r="A4436" s="142"/>
    </row>
    <row r="4437" spans="1:1" ht="9.9499999999999993" customHeight="1" x14ac:dyDescent="0.2">
      <c r="A4437" s="142"/>
    </row>
    <row r="4438" spans="1:1" ht="9.9499999999999993" customHeight="1" x14ac:dyDescent="0.2">
      <c r="A4438" s="142"/>
    </row>
    <row r="4439" spans="1:1" ht="9.9499999999999993" customHeight="1" x14ac:dyDescent="0.2">
      <c r="A4439" s="142"/>
    </row>
    <row r="4440" spans="1:1" ht="9.9499999999999993" customHeight="1" x14ac:dyDescent="0.2">
      <c r="A4440" s="142"/>
    </row>
    <row r="4441" spans="1:1" ht="9.9499999999999993" customHeight="1" x14ac:dyDescent="0.2">
      <c r="A4441" s="142"/>
    </row>
    <row r="4442" spans="1:1" ht="9.9499999999999993" customHeight="1" x14ac:dyDescent="0.2">
      <c r="A4442" s="142"/>
    </row>
    <row r="4443" spans="1:1" ht="9.9499999999999993" customHeight="1" x14ac:dyDescent="0.2">
      <c r="A4443" s="142"/>
    </row>
    <row r="4444" spans="1:1" ht="9.9499999999999993" customHeight="1" x14ac:dyDescent="0.2">
      <c r="A4444" s="142"/>
    </row>
    <row r="4445" spans="1:1" ht="9.9499999999999993" customHeight="1" x14ac:dyDescent="0.2">
      <c r="A4445" s="142"/>
    </row>
    <row r="4446" spans="1:1" ht="9.9499999999999993" customHeight="1" x14ac:dyDescent="0.2">
      <c r="A4446" s="142"/>
    </row>
    <row r="4447" spans="1:1" ht="9.9499999999999993" customHeight="1" x14ac:dyDescent="0.2">
      <c r="A4447" s="142"/>
    </row>
    <row r="4448" spans="1:1" ht="9.9499999999999993" customHeight="1" x14ac:dyDescent="0.2">
      <c r="A4448" s="142"/>
    </row>
    <row r="4449" spans="1:1" ht="9.9499999999999993" customHeight="1" x14ac:dyDescent="0.2">
      <c r="A4449" s="142"/>
    </row>
    <row r="4450" spans="1:1" ht="9.9499999999999993" customHeight="1" x14ac:dyDescent="0.2">
      <c r="A4450" s="142"/>
    </row>
    <row r="4451" spans="1:1" ht="9.9499999999999993" customHeight="1" x14ac:dyDescent="0.2">
      <c r="A4451" s="142"/>
    </row>
    <row r="4452" spans="1:1" ht="9.9499999999999993" customHeight="1" x14ac:dyDescent="0.2">
      <c r="A4452" s="142"/>
    </row>
    <row r="4453" spans="1:1" ht="9.9499999999999993" customHeight="1" x14ac:dyDescent="0.2">
      <c r="A4453" s="142"/>
    </row>
    <row r="4454" spans="1:1" ht="9.9499999999999993" customHeight="1" x14ac:dyDescent="0.2">
      <c r="A4454" s="142"/>
    </row>
    <row r="4455" spans="1:1" ht="9.9499999999999993" customHeight="1" x14ac:dyDescent="0.2">
      <c r="A4455" s="142"/>
    </row>
    <row r="4456" spans="1:1" ht="9.9499999999999993" customHeight="1" x14ac:dyDescent="0.2">
      <c r="A4456" s="142"/>
    </row>
    <row r="4457" spans="1:1" ht="9.9499999999999993" customHeight="1" x14ac:dyDescent="0.2">
      <c r="A4457" s="142"/>
    </row>
    <row r="4458" spans="1:1" ht="9.9499999999999993" customHeight="1" x14ac:dyDescent="0.2">
      <c r="A4458" s="142"/>
    </row>
    <row r="4459" spans="1:1" ht="9.9499999999999993" customHeight="1" x14ac:dyDescent="0.2">
      <c r="A4459" s="142"/>
    </row>
    <row r="4460" spans="1:1" ht="9.9499999999999993" customHeight="1" x14ac:dyDescent="0.2">
      <c r="A4460" s="142"/>
    </row>
    <row r="4461" spans="1:1" ht="9.9499999999999993" customHeight="1" x14ac:dyDescent="0.2">
      <c r="A4461" s="142"/>
    </row>
    <row r="4462" spans="1:1" ht="9.9499999999999993" customHeight="1" x14ac:dyDescent="0.2">
      <c r="A4462" s="142"/>
    </row>
    <row r="4463" spans="1:1" ht="9.9499999999999993" customHeight="1" x14ac:dyDescent="0.2">
      <c r="A4463" s="142"/>
    </row>
    <row r="4464" spans="1:1" ht="9.9499999999999993" customHeight="1" x14ac:dyDescent="0.2">
      <c r="A4464" s="142"/>
    </row>
    <row r="4465" spans="1:1" ht="9.9499999999999993" customHeight="1" x14ac:dyDescent="0.2">
      <c r="A4465" s="142"/>
    </row>
    <row r="4466" spans="1:1" ht="9.9499999999999993" customHeight="1" x14ac:dyDescent="0.2">
      <c r="A4466" s="142"/>
    </row>
    <row r="4467" spans="1:1" ht="9.9499999999999993" customHeight="1" x14ac:dyDescent="0.2">
      <c r="A4467" s="142"/>
    </row>
    <row r="4468" spans="1:1" ht="9.9499999999999993" customHeight="1" x14ac:dyDescent="0.2">
      <c r="A4468" s="142"/>
    </row>
    <row r="4469" spans="1:1" ht="9.9499999999999993" customHeight="1" x14ac:dyDescent="0.2">
      <c r="A4469" s="142"/>
    </row>
    <row r="4470" spans="1:1" ht="9.9499999999999993" customHeight="1" x14ac:dyDescent="0.2">
      <c r="A4470" s="142"/>
    </row>
    <row r="4471" spans="1:1" ht="9.9499999999999993" customHeight="1" x14ac:dyDescent="0.2">
      <c r="A4471" s="142"/>
    </row>
    <row r="4472" spans="1:1" ht="9.9499999999999993" customHeight="1" x14ac:dyDescent="0.2">
      <c r="A4472" s="142"/>
    </row>
    <row r="4473" spans="1:1" ht="9.9499999999999993" customHeight="1" x14ac:dyDescent="0.2">
      <c r="A4473" s="142"/>
    </row>
    <row r="4474" spans="1:1" ht="9.9499999999999993" customHeight="1" x14ac:dyDescent="0.2">
      <c r="A4474" s="142"/>
    </row>
    <row r="4475" spans="1:1" ht="9.9499999999999993" customHeight="1" x14ac:dyDescent="0.2">
      <c r="A4475" s="142"/>
    </row>
    <row r="4476" spans="1:1" ht="9.9499999999999993" customHeight="1" x14ac:dyDescent="0.2">
      <c r="A4476" s="142"/>
    </row>
    <row r="4477" spans="1:1" ht="9.9499999999999993" customHeight="1" x14ac:dyDescent="0.2">
      <c r="A4477" s="142"/>
    </row>
    <row r="4478" spans="1:1" ht="9.9499999999999993" customHeight="1" x14ac:dyDescent="0.2">
      <c r="A4478" s="142"/>
    </row>
    <row r="4479" spans="1:1" ht="9.9499999999999993" customHeight="1" x14ac:dyDescent="0.2">
      <c r="A4479" s="142"/>
    </row>
    <row r="4480" spans="1:1" ht="9.9499999999999993" customHeight="1" x14ac:dyDescent="0.2">
      <c r="A4480" s="142"/>
    </row>
    <row r="4481" spans="1:1" ht="9.9499999999999993" customHeight="1" x14ac:dyDescent="0.2">
      <c r="A4481" s="142"/>
    </row>
    <row r="4482" spans="1:1" ht="9.9499999999999993" customHeight="1" x14ac:dyDescent="0.2">
      <c r="A4482" s="142"/>
    </row>
    <row r="4483" spans="1:1" ht="9.9499999999999993" customHeight="1" x14ac:dyDescent="0.2">
      <c r="A4483" s="142"/>
    </row>
    <row r="4484" spans="1:1" ht="9.9499999999999993" customHeight="1" x14ac:dyDescent="0.2">
      <c r="A4484" s="142"/>
    </row>
    <row r="4485" spans="1:1" ht="9.9499999999999993" customHeight="1" x14ac:dyDescent="0.2">
      <c r="A4485" s="142"/>
    </row>
    <row r="4486" spans="1:1" ht="9.9499999999999993" customHeight="1" x14ac:dyDescent="0.2">
      <c r="A4486" s="142"/>
    </row>
    <row r="4487" spans="1:1" ht="9.9499999999999993" customHeight="1" x14ac:dyDescent="0.2">
      <c r="A4487" s="142"/>
    </row>
    <row r="4488" spans="1:1" ht="9.9499999999999993" customHeight="1" x14ac:dyDescent="0.2">
      <c r="A4488" s="142"/>
    </row>
    <row r="4489" spans="1:1" ht="9.9499999999999993" customHeight="1" x14ac:dyDescent="0.2">
      <c r="A4489" s="142"/>
    </row>
    <row r="4490" spans="1:1" ht="9.9499999999999993" customHeight="1" x14ac:dyDescent="0.2">
      <c r="A4490" s="142"/>
    </row>
    <row r="4491" spans="1:1" ht="9.9499999999999993" customHeight="1" x14ac:dyDescent="0.2">
      <c r="A4491" s="142"/>
    </row>
    <row r="4492" spans="1:1" ht="9.9499999999999993" customHeight="1" x14ac:dyDescent="0.2">
      <c r="A4492" s="142"/>
    </row>
    <row r="4493" spans="1:1" ht="9.9499999999999993" customHeight="1" x14ac:dyDescent="0.2">
      <c r="A4493" s="142"/>
    </row>
    <row r="4494" spans="1:1" ht="9.9499999999999993" customHeight="1" x14ac:dyDescent="0.2">
      <c r="A4494" s="142"/>
    </row>
    <row r="4495" spans="1:1" ht="9.9499999999999993" customHeight="1" x14ac:dyDescent="0.2">
      <c r="A4495" s="142"/>
    </row>
    <row r="4496" spans="1:1" ht="9.9499999999999993" customHeight="1" x14ac:dyDescent="0.2">
      <c r="A4496" s="142"/>
    </row>
    <row r="4497" spans="1:1" ht="9.9499999999999993" customHeight="1" x14ac:dyDescent="0.2">
      <c r="A4497" s="142"/>
    </row>
    <row r="4498" spans="1:1" ht="9.9499999999999993" customHeight="1" x14ac:dyDescent="0.2">
      <c r="A4498" s="142"/>
    </row>
    <row r="4499" spans="1:1" ht="9.9499999999999993" customHeight="1" x14ac:dyDescent="0.2">
      <c r="A4499" s="142"/>
    </row>
    <row r="4500" spans="1:1" ht="9.9499999999999993" customHeight="1" x14ac:dyDescent="0.2">
      <c r="A4500" s="142"/>
    </row>
    <row r="4501" spans="1:1" ht="9.9499999999999993" customHeight="1" x14ac:dyDescent="0.2">
      <c r="A4501" s="142"/>
    </row>
    <row r="4502" spans="1:1" ht="9.9499999999999993" customHeight="1" x14ac:dyDescent="0.2">
      <c r="A4502" s="142"/>
    </row>
    <row r="4503" spans="1:1" ht="9.9499999999999993" customHeight="1" x14ac:dyDescent="0.2">
      <c r="A4503" s="142"/>
    </row>
    <row r="4504" spans="1:1" ht="9.9499999999999993" customHeight="1" x14ac:dyDescent="0.2">
      <c r="A4504" s="142"/>
    </row>
    <row r="4505" spans="1:1" ht="9.9499999999999993" customHeight="1" x14ac:dyDescent="0.2">
      <c r="A4505" s="142"/>
    </row>
    <row r="4506" spans="1:1" ht="9.9499999999999993" customHeight="1" x14ac:dyDescent="0.2">
      <c r="A4506" s="142"/>
    </row>
    <row r="4507" spans="1:1" ht="9.9499999999999993" customHeight="1" x14ac:dyDescent="0.2">
      <c r="A4507" s="142"/>
    </row>
    <row r="4508" spans="1:1" ht="9.9499999999999993" customHeight="1" x14ac:dyDescent="0.2">
      <c r="A4508" s="142"/>
    </row>
    <row r="4509" spans="1:1" ht="9.9499999999999993" customHeight="1" x14ac:dyDescent="0.2">
      <c r="A4509" s="142"/>
    </row>
    <row r="4510" spans="1:1" ht="9.9499999999999993" customHeight="1" x14ac:dyDescent="0.2">
      <c r="A4510" s="142"/>
    </row>
    <row r="4511" spans="1:1" ht="9.9499999999999993" customHeight="1" x14ac:dyDescent="0.2">
      <c r="A4511" s="142"/>
    </row>
    <row r="4512" spans="1:1" ht="9.9499999999999993" customHeight="1" x14ac:dyDescent="0.2">
      <c r="A4512" s="142"/>
    </row>
    <row r="4513" spans="1:1" ht="9.9499999999999993" customHeight="1" x14ac:dyDescent="0.2">
      <c r="A4513" s="142"/>
    </row>
    <row r="4514" spans="1:1" ht="9.9499999999999993" customHeight="1" x14ac:dyDescent="0.2">
      <c r="A4514" s="142"/>
    </row>
    <row r="4515" spans="1:1" ht="9.9499999999999993" customHeight="1" x14ac:dyDescent="0.2">
      <c r="A4515" s="142"/>
    </row>
    <row r="4516" spans="1:1" ht="9.9499999999999993" customHeight="1" x14ac:dyDescent="0.2">
      <c r="A4516" s="142"/>
    </row>
    <row r="4517" spans="1:1" ht="9.9499999999999993" customHeight="1" x14ac:dyDescent="0.2">
      <c r="A4517" s="142"/>
    </row>
    <row r="4518" spans="1:1" ht="9.9499999999999993" customHeight="1" x14ac:dyDescent="0.2">
      <c r="A4518" s="142"/>
    </row>
    <row r="4519" spans="1:1" ht="9.9499999999999993" customHeight="1" x14ac:dyDescent="0.2">
      <c r="A4519" s="142"/>
    </row>
    <row r="4520" spans="1:1" ht="9.9499999999999993" customHeight="1" x14ac:dyDescent="0.2">
      <c r="A4520" s="142"/>
    </row>
    <row r="4521" spans="1:1" ht="9.9499999999999993" customHeight="1" x14ac:dyDescent="0.2">
      <c r="A4521" s="142"/>
    </row>
    <row r="4522" spans="1:1" ht="9.9499999999999993" customHeight="1" x14ac:dyDescent="0.2">
      <c r="A4522" s="142"/>
    </row>
    <row r="4523" spans="1:1" ht="9.9499999999999993" customHeight="1" x14ac:dyDescent="0.2">
      <c r="A4523" s="142"/>
    </row>
    <row r="4524" spans="1:1" ht="9.9499999999999993" customHeight="1" x14ac:dyDescent="0.2">
      <c r="A4524" s="142"/>
    </row>
    <row r="4525" spans="1:1" ht="9.9499999999999993" customHeight="1" x14ac:dyDescent="0.2">
      <c r="A4525" s="142"/>
    </row>
    <row r="4526" spans="1:1" ht="9.9499999999999993" customHeight="1" x14ac:dyDescent="0.2">
      <c r="A4526" s="142"/>
    </row>
    <row r="4527" spans="1:1" ht="9.9499999999999993" customHeight="1" x14ac:dyDescent="0.2">
      <c r="A4527" s="142"/>
    </row>
    <row r="4528" spans="1:1" ht="9.9499999999999993" customHeight="1" x14ac:dyDescent="0.2">
      <c r="A4528" s="142"/>
    </row>
    <row r="4529" spans="1:1" ht="9.9499999999999993" customHeight="1" x14ac:dyDescent="0.2">
      <c r="A4529" s="142"/>
    </row>
    <row r="4530" spans="1:1" ht="9.9499999999999993" customHeight="1" x14ac:dyDescent="0.2">
      <c r="A4530" s="142"/>
    </row>
    <row r="4531" spans="1:1" ht="9.9499999999999993" customHeight="1" x14ac:dyDescent="0.2">
      <c r="A4531" s="142"/>
    </row>
    <row r="4532" spans="1:1" ht="9.9499999999999993" customHeight="1" x14ac:dyDescent="0.2">
      <c r="A4532" s="142"/>
    </row>
    <row r="4533" spans="1:1" ht="9.9499999999999993" customHeight="1" x14ac:dyDescent="0.2">
      <c r="A4533" s="142"/>
    </row>
    <row r="4534" spans="1:1" ht="9.9499999999999993" customHeight="1" x14ac:dyDescent="0.2">
      <c r="A4534" s="142"/>
    </row>
    <row r="4535" spans="1:1" ht="9.9499999999999993" customHeight="1" x14ac:dyDescent="0.2">
      <c r="A4535" s="142"/>
    </row>
    <row r="4536" spans="1:1" ht="9.9499999999999993" customHeight="1" x14ac:dyDescent="0.2">
      <c r="A4536" s="142"/>
    </row>
    <row r="4537" spans="1:1" ht="9.9499999999999993" customHeight="1" x14ac:dyDescent="0.2">
      <c r="A4537" s="142"/>
    </row>
    <row r="4538" spans="1:1" ht="9.9499999999999993" customHeight="1" x14ac:dyDescent="0.2">
      <c r="A4538" s="142"/>
    </row>
    <row r="4539" spans="1:1" ht="9.9499999999999993" customHeight="1" x14ac:dyDescent="0.2">
      <c r="A4539" s="142"/>
    </row>
    <row r="4540" spans="1:1" ht="9.9499999999999993" customHeight="1" x14ac:dyDescent="0.2">
      <c r="A4540" s="142"/>
    </row>
    <row r="4541" spans="1:1" ht="9.9499999999999993" customHeight="1" x14ac:dyDescent="0.2">
      <c r="A4541" s="142"/>
    </row>
    <row r="4542" spans="1:1" ht="9.9499999999999993" customHeight="1" x14ac:dyDescent="0.2">
      <c r="A4542" s="142"/>
    </row>
    <row r="4543" spans="1:1" ht="9.9499999999999993" customHeight="1" x14ac:dyDescent="0.2">
      <c r="A4543" s="142"/>
    </row>
    <row r="4544" spans="1:1" ht="9.9499999999999993" customHeight="1" x14ac:dyDescent="0.2">
      <c r="A4544" s="142"/>
    </row>
    <row r="4545" spans="1:1" ht="9.9499999999999993" customHeight="1" x14ac:dyDescent="0.2">
      <c r="A4545" s="142"/>
    </row>
    <row r="4546" spans="1:1" ht="9.9499999999999993" customHeight="1" x14ac:dyDescent="0.2">
      <c r="A4546" s="142"/>
    </row>
    <row r="4547" spans="1:1" ht="9.9499999999999993" customHeight="1" x14ac:dyDescent="0.2">
      <c r="A4547" s="142"/>
    </row>
    <row r="4548" spans="1:1" ht="9.9499999999999993" customHeight="1" x14ac:dyDescent="0.2">
      <c r="A4548" s="142"/>
    </row>
    <row r="4549" spans="1:1" ht="9.9499999999999993" customHeight="1" x14ac:dyDescent="0.2">
      <c r="A4549" s="142"/>
    </row>
    <row r="4550" spans="1:1" ht="9.9499999999999993" customHeight="1" x14ac:dyDescent="0.2">
      <c r="A4550" s="142"/>
    </row>
    <row r="4551" spans="1:1" ht="9.9499999999999993" customHeight="1" x14ac:dyDescent="0.2">
      <c r="A4551" s="142"/>
    </row>
    <row r="4552" spans="1:1" ht="9.9499999999999993" customHeight="1" x14ac:dyDescent="0.2">
      <c r="A4552" s="142"/>
    </row>
    <row r="4553" spans="1:1" ht="9.9499999999999993" customHeight="1" x14ac:dyDescent="0.2">
      <c r="A4553" s="142"/>
    </row>
    <row r="4554" spans="1:1" ht="9.9499999999999993" customHeight="1" x14ac:dyDescent="0.2">
      <c r="A4554" s="142"/>
    </row>
    <row r="4555" spans="1:1" ht="9.9499999999999993" customHeight="1" x14ac:dyDescent="0.2">
      <c r="A4555" s="142"/>
    </row>
    <row r="4556" spans="1:1" ht="9.9499999999999993" customHeight="1" x14ac:dyDescent="0.2">
      <c r="A4556" s="142"/>
    </row>
    <row r="4557" spans="1:1" ht="9.9499999999999993" customHeight="1" x14ac:dyDescent="0.2">
      <c r="A4557" s="142"/>
    </row>
    <row r="4558" spans="1:1" ht="9.9499999999999993" customHeight="1" x14ac:dyDescent="0.2">
      <c r="A4558" s="142"/>
    </row>
    <row r="4559" spans="1:1" ht="9.9499999999999993" customHeight="1" x14ac:dyDescent="0.2">
      <c r="A4559" s="142"/>
    </row>
    <row r="4560" spans="1:1" ht="9.9499999999999993" customHeight="1" x14ac:dyDescent="0.2">
      <c r="A4560" s="142"/>
    </row>
    <row r="4561" spans="1:1" ht="9.9499999999999993" customHeight="1" x14ac:dyDescent="0.2">
      <c r="A4561" s="142"/>
    </row>
    <row r="4562" spans="1:1" ht="9.9499999999999993" customHeight="1" x14ac:dyDescent="0.2">
      <c r="A4562" s="142"/>
    </row>
    <row r="4563" spans="1:1" ht="9.9499999999999993" customHeight="1" x14ac:dyDescent="0.2">
      <c r="A4563" s="142"/>
    </row>
    <row r="4564" spans="1:1" ht="9.9499999999999993" customHeight="1" x14ac:dyDescent="0.2">
      <c r="A4564" s="142"/>
    </row>
    <row r="4565" spans="1:1" ht="9.9499999999999993" customHeight="1" x14ac:dyDescent="0.2">
      <c r="A4565" s="142"/>
    </row>
    <row r="4566" spans="1:1" ht="9.9499999999999993" customHeight="1" x14ac:dyDescent="0.2">
      <c r="A4566" s="142"/>
    </row>
    <row r="4567" spans="1:1" ht="9.9499999999999993" customHeight="1" x14ac:dyDescent="0.2">
      <c r="A4567" s="142"/>
    </row>
    <row r="4568" spans="1:1" ht="9.9499999999999993" customHeight="1" x14ac:dyDescent="0.2">
      <c r="A4568" s="142"/>
    </row>
    <row r="4569" spans="1:1" ht="9.9499999999999993" customHeight="1" x14ac:dyDescent="0.2">
      <c r="A4569" s="142"/>
    </row>
    <row r="4570" spans="1:1" ht="9.9499999999999993" customHeight="1" x14ac:dyDescent="0.2">
      <c r="A4570" s="142"/>
    </row>
    <row r="4571" spans="1:1" ht="9.9499999999999993" customHeight="1" x14ac:dyDescent="0.2">
      <c r="A4571" s="142"/>
    </row>
    <row r="4572" spans="1:1" ht="9.9499999999999993" customHeight="1" x14ac:dyDescent="0.2">
      <c r="A4572" s="142"/>
    </row>
    <row r="4573" spans="1:1" ht="9.9499999999999993" customHeight="1" x14ac:dyDescent="0.2">
      <c r="A4573" s="142"/>
    </row>
    <row r="4574" spans="1:1" ht="9.9499999999999993" customHeight="1" x14ac:dyDescent="0.2">
      <c r="A4574" s="142"/>
    </row>
    <row r="4575" spans="1:1" ht="9.9499999999999993" customHeight="1" x14ac:dyDescent="0.2">
      <c r="A4575" s="142"/>
    </row>
    <row r="4576" spans="1:1" ht="9.9499999999999993" customHeight="1" x14ac:dyDescent="0.2">
      <c r="A4576" s="142"/>
    </row>
    <row r="4577" spans="1:1" ht="9.9499999999999993" customHeight="1" x14ac:dyDescent="0.2">
      <c r="A4577" s="142"/>
    </row>
    <row r="4578" spans="1:1" ht="9.9499999999999993" customHeight="1" x14ac:dyDescent="0.2">
      <c r="A4578" s="142"/>
    </row>
    <row r="4579" spans="1:1" ht="9.9499999999999993" customHeight="1" x14ac:dyDescent="0.2">
      <c r="A4579" s="142"/>
    </row>
    <row r="4580" spans="1:1" ht="9.9499999999999993" customHeight="1" x14ac:dyDescent="0.2">
      <c r="A4580" s="142"/>
    </row>
    <row r="4581" spans="1:1" ht="9.9499999999999993" customHeight="1" x14ac:dyDescent="0.2">
      <c r="A4581" s="142"/>
    </row>
    <row r="4582" spans="1:1" ht="9.9499999999999993" customHeight="1" x14ac:dyDescent="0.2">
      <c r="A4582" s="142"/>
    </row>
    <row r="4583" spans="1:1" ht="9.9499999999999993" customHeight="1" x14ac:dyDescent="0.2">
      <c r="A4583" s="142"/>
    </row>
    <row r="4584" spans="1:1" ht="9.9499999999999993" customHeight="1" x14ac:dyDescent="0.2">
      <c r="A4584" s="142"/>
    </row>
    <row r="4585" spans="1:1" ht="9.9499999999999993" customHeight="1" x14ac:dyDescent="0.2">
      <c r="A4585" s="142"/>
    </row>
  </sheetData>
  <mergeCells count="6">
    <mergeCell ref="A7:B7"/>
    <mergeCell ref="A2:B2"/>
    <mergeCell ref="A3:B3"/>
    <mergeCell ref="A4:B4"/>
    <mergeCell ref="A5:B5"/>
    <mergeCell ref="A6:B6"/>
  </mergeCells>
  <conditionalFormatting sqref="AM26">
    <cfRule type="expression" dxfId="76" priority="159" stopIfTrue="1">
      <formula>COUNTIF(rojo,AM26)</formula>
    </cfRule>
  </conditionalFormatting>
  <conditionalFormatting sqref="AM26">
    <cfRule type="cellIs" dxfId="75" priority="158" stopIfTrue="1" operator="equal">
      <formula>0</formula>
    </cfRule>
  </conditionalFormatting>
  <conditionalFormatting sqref="AM26">
    <cfRule type="expression" dxfId="74" priority="156" stopIfTrue="1">
      <formula>COUNTIF(rojo,AM26)</formula>
    </cfRule>
    <cfRule type="cellIs" dxfId="73" priority="157" stopIfTrue="1" operator="equal">
      <formula>0</formula>
    </cfRule>
  </conditionalFormatting>
  <conditionalFormatting sqref="AM25">
    <cfRule type="expression" dxfId="72" priority="155" stopIfTrue="1">
      <formula>COUNTIF(rojo,AM25)</formula>
    </cfRule>
  </conditionalFormatting>
  <conditionalFormatting sqref="AM25">
    <cfRule type="cellIs" dxfId="71" priority="154" stopIfTrue="1" operator="equal">
      <formula>0</formula>
    </cfRule>
  </conditionalFormatting>
  <conditionalFormatting sqref="AM25">
    <cfRule type="expression" dxfId="70" priority="152" stopIfTrue="1">
      <formula>COUNTIF(rojo,AM25)</formula>
    </cfRule>
    <cfRule type="cellIs" dxfId="69" priority="153" stopIfTrue="1" operator="equal">
      <formula>0</formula>
    </cfRule>
  </conditionalFormatting>
  <conditionalFormatting sqref="AO30:AO37">
    <cfRule type="expression" dxfId="68" priority="151" stopIfTrue="1">
      <formula>COUNTIF(rojo,AO30)</formula>
    </cfRule>
  </conditionalFormatting>
  <conditionalFormatting sqref="AO30:AO37">
    <cfRule type="cellIs" dxfId="67" priority="150" stopIfTrue="1" operator="equal">
      <formula>0</formula>
    </cfRule>
  </conditionalFormatting>
  <conditionalFormatting sqref="AO30:AO37">
    <cfRule type="expression" dxfId="66" priority="148" stopIfTrue="1">
      <formula>COUNTIF(rojo,AO30)</formula>
    </cfRule>
    <cfRule type="cellIs" dxfId="65" priority="149" stopIfTrue="1" operator="equal">
      <formula>0</formula>
    </cfRule>
  </conditionalFormatting>
  <conditionalFormatting sqref="AO27:AO29">
    <cfRule type="expression" dxfId="64" priority="147" stopIfTrue="1">
      <formula>COUNTIF(rojo,AO27)</formula>
    </cfRule>
  </conditionalFormatting>
  <conditionalFormatting sqref="AO27:AO29">
    <cfRule type="cellIs" dxfId="63" priority="146" stopIfTrue="1" operator="equal">
      <formula>0</formula>
    </cfRule>
  </conditionalFormatting>
  <conditionalFormatting sqref="AO27:AO29">
    <cfRule type="expression" dxfId="62" priority="144" stopIfTrue="1">
      <formula>COUNTIF(rojo,AO27)</formula>
    </cfRule>
    <cfRule type="cellIs" dxfId="61" priority="145" stopIfTrue="1" operator="equal">
      <formula>0</formula>
    </cfRule>
  </conditionalFormatting>
  <conditionalFormatting sqref="B3250:B3587">
    <cfRule type="expression" dxfId="60" priority="115" stopIfTrue="1">
      <formula>COUNTIF(rojo,B3250)</formula>
    </cfRule>
  </conditionalFormatting>
  <conditionalFormatting sqref="B3250:B3587">
    <cfRule type="cellIs" dxfId="59" priority="114" stopIfTrue="1" operator="equal">
      <formula>0</formula>
    </cfRule>
  </conditionalFormatting>
  <conditionalFormatting sqref="B3250:B3587">
    <cfRule type="expression" dxfId="58" priority="112" stopIfTrue="1">
      <formula>COUNTIF(rojo,B3250)</formula>
    </cfRule>
    <cfRule type="cellIs" dxfId="57" priority="113" stopIfTrue="1" operator="equal">
      <formula>0</formula>
    </cfRule>
  </conditionalFormatting>
  <conditionalFormatting sqref="B3250:B3587">
    <cfRule type="expression" dxfId="56" priority="111" stopIfTrue="1">
      <formula>COUNTIF(rojo,B3250)</formula>
    </cfRule>
  </conditionalFormatting>
  <conditionalFormatting sqref="B3250:B3587">
    <cfRule type="cellIs" dxfId="55" priority="110" stopIfTrue="1" operator="equal">
      <formula>0</formula>
    </cfRule>
  </conditionalFormatting>
  <conditionalFormatting sqref="B3250:B3587">
    <cfRule type="expression" dxfId="54" priority="108" stopIfTrue="1">
      <formula>COUNTIF(rojo,B3250)</formula>
    </cfRule>
    <cfRule type="cellIs" dxfId="53" priority="109" stopIfTrue="1" operator="equal">
      <formula>0</formula>
    </cfRule>
  </conditionalFormatting>
  <conditionalFormatting sqref="B43:B44 B1178:B3249">
    <cfRule type="expression" dxfId="52" priority="95" stopIfTrue="1">
      <formula>COUNTIF(rojo,B43)</formula>
    </cfRule>
  </conditionalFormatting>
  <conditionalFormatting sqref="B43:B44 B1178:B3249">
    <cfRule type="cellIs" dxfId="51" priority="94" stopIfTrue="1" operator="equal">
      <formula>0</formula>
    </cfRule>
  </conditionalFormatting>
  <conditionalFormatting sqref="B43:B44 B1178:B3249">
    <cfRule type="expression" dxfId="50" priority="92" stopIfTrue="1">
      <formula>COUNTIF(rojo,B43)</formula>
    </cfRule>
    <cfRule type="cellIs" dxfId="49" priority="93" stopIfTrue="1" operator="equal">
      <formula>0</formula>
    </cfRule>
  </conditionalFormatting>
  <conditionalFormatting sqref="B43:B44 B1178:B3248">
    <cfRule type="expression" dxfId="48" priority="87" stopIfTrue="1">
      <formula>COUNTIF(rojo,B43)</formula>
    </cfRule>
  </conditionalFormatting>
  <conditionalFormatting sqref="B43:B44 B1178:B3248">
    <cfRule type="cellIs" dxfId="47" priority="86" stopIfTrue="1" operator="equal">
      <formula>0</formula>
    </cfRule>
  </conditionalFormatting>
  <conditionalFormatting sqref="B43:B44 B1178:B3248">
    <cfRule type="expression" dxfId="46" priority="84" stopIfTrue="1">
      <formula>COUNTIF(rojo,B43)</formula>
    </cfRule>
    <cfRule type="cellIs" dxfId="45" priority="85" stopIfTrue="1" operator="equal">
      <formula>0</formula>
    </cfRule>
  </conditionalFormatting>
  <conditionalFormatting sqref="AS43:AS118">
    <cfRule type="expression" dxfId="44" priority="81">
      <formula>OR(AS43=2,AS43=4,AS43=6,AS43=8,AS43=10,AS43=11,AS43=13,AS43=15,AS43=17,AS43=20,AS43=22,AS43=24,AS43=26,AS43=28,AS43=29,AS43=31,AS43=33,AS43=35)</formula>
    </cfRule>
    <cfRule type="expression" dxfId="43" priority="82">
      <formula>OR(AS43=1,AS43=3,AS43=5,AS43=7,AS43=9,AS43=12,AS43=14,AS43=16,AS43=18,AS43=19,AS43=21,AS43=23,AS43=25,AS43=27,AS43=30,AS43=32,AS43=34,AS43=36)</formula>
    </cfRule>
    <cfRule type="expression" dxfId="42" priority="83">
      <formula>ISBLANK(AS43)=FALSE</formula>
    </cfRule>
  </conditionalFormatting>
  <conditionalFormatting sqref="B1162:B1177">
    <cfRule type="expression" dxfId="41" priority="24" stopIfTrue="1">
      <formula>COUNTIF(rojo,B1162)</formula>
    </cfRule>
  </conditionalFormatting>
  <conditionalFormatting sqref="B1162:B1177">
    <cfRule type="cellIs" dxfId="40" priority="23" stopIfTrue="1" operator="equal">
      <formula>0</formula>
    </cfRule>
  </conditionalFormatting>
  <conditionalFormatting sqref="B1162:B1177">
    <cfRule type="expression" dxfId="39" priority="21" stopIfTrue="1">
      <formula>COUNTIF(rojo,B1162)</formula>
    </cfRule>
    <cfRule type="cellIs" dxfId="38" priority="22" stopIfTrue="1" operator="equal">
      <formula>0</formula>
    </cfRule>
  </conditionalFormatting>
  <conditionalFormatting sqref="B1162:B1177">
    <cfRule type="expression" dxfId="37" priority="20" stopIfTrue="1">
      <formula>COUNTIF(rojo,B1162)</formula>
    </cfRule>
  </conditionalFormatting>
  <conditionalFormatting sqref="B1162:B1177">
    <cfRule type="cellIs" dxfId="36" priority="19" stopIfTrue="1" operator="equal">
      <formula>0</formula>
    </cfRule>
  </conditionalFormatting>
  <conditionalFormatting sqref="B1162:B1177">
    <cfRule type="expression" dxfId="35" priority="17" stopIfTrue="1">
      <formula>COUNTIF(rojo,B1162)</formula>
    </cfRule>
    <cfRule type="cellIs" dxfId="34" priority="18" stopIfTrue="1" operator="equal">
      <formula>0</formula>
    </cfRule>
  </conditionalFormatting>
  <conditionalFormatting sqref="B45:B1161">
    <cfRule type="expression" dxfId="33" priority="8" stopIfTrue="1">
      <formula>COUNTIF(rojo,B45)</formula>
    </cfRule>
  </conditionalFormatting>
  <conditionalFormatting sqref="B45:B1161">
    <cfRule type="cellIs" dxfId="32" priority="7" stopIfTrue="1" operator="equal">
      <formula>0</formula>
    </cfRule>
  </conditionalFormatting>
  <conditionalFormatting sqref="B45:B1161">
    <cfRule type="expression" dxfId="31" priority="5" stopIfTrue="1">
      <formula>COUNTIF(rojo,B45)</formula>
    </cfRule>
    <cfRule type="cellIs" dxfId="30" priority="6" stopIfTrue="1" operator="equal">
      <formula>0</formula>
    </cfRule>
  </conditionalFormatting>
  <conditionalFormatting sqref="B45:B1161">
    <cfRule type="expression" dxfId="29" priority="4" stopIfTrue="1">
      <formula>COUNTIF(rojo,B45)</formula>
    </cfRule>
  </conditionalFormatting>
  <conditionalFormatting sqref="B45:B1161">
    <cfRule type="cellIs" dxfId="28" priority="3" stopIfTrue="1" operator="equal">
      <formula>0</formula>
    </cfRule>
  </conditionalFormatting>
  <conditionalFormatting sqref="B45:B1161">
    <cfRule type="expression" dxfId="27" priority="1" stopIfTrue="1">
      <formula>COUNTIF(rojo,B45)</formula>
    </cfRule>
    <cfRule type="cellIs" dxfId="26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741"/>
  <sheetViews>
    <sheetView workbookViewId="0">
      <pane xSplit="11" ySplit="10" topLeftCell="M725" activePane="bottomRight" state="frozen"/>
      <selection pane="topRight" activeCell="L1" sqref="L1"/>
      <selection pane="bottomLeft" activeCell="A11" sqref="A11"/>
      <selection pane="bottomRight" activeCell="A103" sqref="A103:AG741"/>
    </sheetView>
  </sheetViews>
  <sheetFormatPr baseColWidth="10" defaultRowHeight="15" x14ac:dyDescent="0.25"/>
  <cols>
    <col min="1" max="1" width="7.5703125" style="21" bestFit="1" customWidth="1"/>
    <col min="2" max="2" width="2.7109375" style="262" bestFit="1" customWidth="1"/>
    <col min="3" max="3" width="2.7109375" style="21" bestFit="1" customWidth="1"/>
    <col min="4" max="4" width="5.5703125" style="235" hidden="1" customWidth="1"/>
    <col min="5" max="5" width="6.7109375" style="236" hidden="1" customWidth="1"/>
    <col min="6" max="6" width="4.140625" style="21" hidden="1" customWidth="1"/>
    <col min="7" max="7" width="6" style="256" bestFit="1" customWidth="1"/>
    <col min="8" max="8" width="4.140625" style="237" customWidth="1"/>
    <col min="9" max="9" width="3.7109375" style="237" customWidth="1"/>
    <col min="10" max="10" width="4.140625" style="237" customWidth="1"/>
    <col min="11" max="11" width="7.28515625" style="237" customWidth="1"/>
    <col min="12" max="12" width="6.28515625" style="237" customWidth="1"/>
    <col min="13" max="13" width="5.28515625" style="237" customWidth="1"/>
    <col min="14" max="20" width="0.28515625" style="237" customWidth="1"/>
    <col min="21" max="21" width="2.85546875" style="237" customWidth="1"/>
    <col min="22" max="33" width="2.5703125" style="237" customWidth="1"/>
    <col min="34" max="39" width="0.7109375" style="237" customWidth="1"/>
    <col min="40" max="51" width="2.5703125" style="241" customWidth="1"/>
    <col min="52" max="57" width="0.85546875" style="237" customWidth="1"/>
    <col min="58" max="69" width="2.7109375" style="237" customWidth="1"/>
    <col min="70" max="75" width="0.7109375" style="237" customWidth="1"/>
    <col min="76" max="86" width="2.85546875" style="237" customWidth="1"/>
    <col min="87" max="87" width="7.7109375" style="237" bestFit="1" customWidth="1"/>
    <col min="88" max="93" width="0.85546875" style="237" customWidth="1"/>
    <col min="94" max="104" width="2.85546875" style="241" customWidth="1"/>
    <col min="105" max="105" width="18.140625" style="246" customWidth="1"/>
    <col min="106" max="111" width="1.140625" style="21" customWidth="1"/>
    <col min="112" max="122" width="2.85546875" style="21" customWidth="1"/>
    <col min="123" max="123" width="9.42578125" style="21" customWidth="1"/>
    <col min="124" max="128" width="0.28515625" style="21" customWidth="1"/>
    <col min="129" max="140" width="2.5703125" style="21" customWidth="1"/>
    <col min="141" max="141" width="6" style="257" bestFit="1" customWidth="1"/>
    <col min="142" max="146" width="0.7109375" style="21" customWidth="1"/>
    <col min="147" max="158" width="2.5703125" style="21" customWidth="1"/>
    <col min="159" max="159" width="15.5703125" style="21" customWidth="1"/>
    <col min="160" max="164" width="0.5703125" style="21" customWidth="1"/>
    <col min="165" max="176" width="2.5703125" style="21" customWidth="1"/>
    <col min="177" max="177" width="15.5703125" style="21" customWidth="1"/>
    <col min="178" max="180" width="1.5703125" style="21" customWidth="1"/>
    <col min="181" max="181" width="6" style="258" bestFit="1" customWidth="1"/>
    <col min="182" max="182" width="4" style="259" customWidth="1"/>
    <col min="183" max="186" width="4" style="21" customWidth="1"/>
    <col min="187" max="187" width="33.5703125" style="260" customWidth="1"/>
    <col min="188" max="188" width="32.85546875" style="261" customWidth="1"/>
    <col min="189" max="190" width="11.42578125" style="261"/>
    <col min="191" max="192" width="11.42578125" style="21"/>
  </cols>
  <sheetData>
    <row r="1" spans="1:190" x14ac:dyDescent="0.25">
      <c r="A1" s="234">
        <f>COUNT(C11:C741)</f>
        <v>0</v>
      </c>
      <c r="B1" s="234"/>
      <c r="I1" s="238" t="e">
        <f>MAX(I11:I741)</f>
        <v>#VALUE!</v>
      </c>
      <c r="J1" s="237">
        <f>MAX(J11:J741)</f>
        <v>1</v>
      </c>
      <c r="K1" s="234" t="e">
        <f>MIN(K11:K741)</f>
        <v>#VALUE!</v>
      </c>
      <c r="L1" s="239" t="e">
        <f>MAX(L11:L741)</f>
        <v>#VALUE!</v>
      </c>
      <c r="M1" s="240" t="e">
        <f>MAX(M11:M741)</f>
        <v>#VALUE!</v>
      </c>
      <c r="V1" s="237">
        <v>1</v>
      </c>
      <c r="W1" s="237">
        <v>2</v>
      </c>
      <c r="X1" s="237">
        <v>3</v>
      </c>
      <c r="Y1" s="237">
        <v>4</v>
      </c>
      <c r="Z1" s="237">
        <v>5</v>
      </c>
      <c r="AA1" s="237">
        <v>6</v>
      </c>
      <c r="AB1" s="237">
        <v>7</v>
      </c>
      <c r="AC1" s="237">
        <v>8</v>
      </c>
      <c r="AD1" s="237">
        <v>9</v>
      </c>
      <c r="AE1" s="237" t="s">
        <v>121</v>
      </c>
      <c r="AF1" s="237" t="s">
        <v>122</v>
      </c>
      <c r="AG1" s="237" t="s">
        <v>123</v>
      </c>
      <c r="BX1" s="237">
        <v>1</v>
      </c>
      <c r="BY1" s="237">
        <v>2</v>
      </c>
      <c r="BZ1" s="237">
        <v>3</v>
      </c>
      <c r="CA1" s="237">
        <v>4</v>
      </c>
      <c r="CB1" s="237">
        <v>5</v>
      </c>
      <c r="CC1" s="237">
        <v>6</v>
      </c>
      <c r="CD1" s="237">
        <v>7</v>
      </c>
      <c r="CE1" s="237">
        <v>8</v>
      </c>
      <c r="CF1" s="237">
        <v>9</v>
      </c>
      <c r="CG1" s="237" t="s">
        <v>121</v>
      </c>
      <c r="CH1" s="237" t="s">
        <v>122</v>
      </c>
      <c r="CI1" s="237" t="s">
        <v>123</v>
      </c>
      <c r="CP1" s="241">
        <v>2</v>
      </c>
      <c r="CQ1" s="241">
        <f>CP1+3</f>
        <v>5</v>
      </c>
      <c r="CR1" s="241">
        <f t="shared" ref="CR1:DA1" si="0">CQ1+3</f>
        <v>8</v>
      </c>
      <c r="CS1" s="241">
        <f t="shared" si="0"/>
        <v>11</v>
      </c>
      <c r="CT1" s="241">
        <f t="shared" si="0"/>
        <v>14</v>
      </c>
      <c r="CU1" s="241">
        <f t="shared" si="0"/>
        <v>17</v>
      </c>
      <c r="CV1" s="241">
        <f t="shared" si="0"/>
        <v>20</v>
      </c>
      <c r="CW1" s="241">
        <f t="shared" si="0"/>
        <v>23</v>
      </c>
      <c r="CX1" s="241">
        <f t="shared" si="0"/>
        <v>26</v>
      </c>
      <c r="CY1" s="241">
        <f t="shared" si="0"/>
        <v>29</v>
      </c>
      <c r="CZ1" s="241">
        <f t="shared" si="0"/>
        <v>32</v>
      </c>
      <c r="DA1" s="241">
        <f t="shared" si="0"/>
        <v>35</v>
      </c>
      <c r="DB1" s="237"/>
      <c r="DC1" s="237"/>
      <c r="DD1" s="237"/>
      <c r="DE1" s="237"/>
      <c r="DF1" s="237"/>
      <c r="DG1" s="237"/>
      <c r="DH1" s="237">
        <v>3</v>
      </c>
      <c r="DI1" s="237">
        <f>DH1+3</f>
        <v>6</v>
      </c>
      <c r="DJ1" s="237">
        <f t="shared" ref="DJ1:DS1" si="1">DI1+3</f>
        <v>9</v>
      </c>
      <c r="DK1" s="237">
        <f t="shared" si="1"/>
        <v>12</v>
      </c>
      <c r="DL1" s="237">
        <f t="shared" si="1"/>
        <v>15</v>
      </c>
      <c r="DM1" s="237">
        <f t="shared" si="1"/>
        <v>18</v>
      </c>
      <c r="DN1" s="237">
        <f t="shared" si="1"/>
        <v>21</v>
      </c>
      <c r="DO1" s="237">
        <f t="shared" si="1"/>
        <v>24</v>
      </c>
      <c r="DP1" s="237">
        <f t="shared" si="1"/>
        <v>27</v>
      </c>
      <c r="DQ1" s="237">
        <f t="shared" si="1"/>
        <v>30</v>
      </c>
      <c r="DR1" s="237">
        <f t="shared" si="1"/>
        <v>33</v>
      </c>
      <c r="DS1" s="237">
        <f t="shared" si="1"/>
        <v>36</v>
      </c>
      <c r="DY1" s="237">
        <v>1</v>
      </c>
      <c r="DZ1" s="237">
        <v>2</v>
      </c>
      <c r="EA1" s="237">
        <v>3</v>
      </c>
      <c r="EB1" s="237">
        <v>4</v>
      </c>
      <c r="EC1" s="237">
        <v>5</v>
      </c>
      <c r="ED1" s="237">
        <v>6</v>
      </c>
      <c r="EE1" s="237">
        <v>7</v>
      </c>
      <c r="EF1" s="237">
        <v>8</v>
      </c>
      <c r="EG1" s="237">
        <v>9</v>
      </c>
      <c r="EH1" s="237" t="s">
        <v>121</v>
      </c>
      <c r="EI1" s="237" t="s">
        <v>122</v>
      </c>
      <c r="EJ1" s="237" t="s">
        <v>123</v>
      </c>
      <c r="EQ1" s="243"/>
      <c r="ER1" s="243"/>
      <c r="ES1" s="243"/>
      <c r="ET1" s="241"/>
      <c r="EU1" s="241"/>
      <c r="EV1" s="241"/>
      <c r="EW1" s="241"/>
      <c r="EX1" s="241"/>
      <c r="EY1" s="241"/>
      <c r="EZ1" s="241"/>
      <c r="FA1" s="241"/>
      <c r="FB1" s="241"/>
      <c r="FI1" s="242"/>
      <c r="FJ1" s="242"/>
      <c r="FK1" s="242"/>
      <c r="FL1" s="237"/>
      <c r="FM1" s="237"/>
      <c r="FN1" s="237"/>
      <c r="FO1" s="237"/>
      <c r="FP1" s="237"/>
      <c r="FQ1" s="237"/>
      <c r="FR1" s="237"/>
      <c r="FS1" s="237"/>
      <c r="FT1" s="237"/>
      <c r="GB1" s="252" t="s">
        <v>50</v>
      </c>
      <c r="GC1" s="252" t="s">
        <v>431</v>
      </c>
      <c r="GD1" s="252" t="s">
        <v>432</v>
      </c>
    </row>
    <row r="2" spans="1:190" x14ac:dyDescent="0.25">
      <c r="A2" s="237">
        <v>299691</v>
      </c>
      <c r="B2" s="237"/>
      <c r="J2" s="244">
        <v>1</v>
      </c>
      <c r="V2" s="237">
        <v>1</v>
      </c>
      <c r="W2" s="237">
        <v>2</v>
      </c>
      <c r="X2" s="237">
        <v>3</v>
      </c>
      <c r="Y2" s="237">
        <v>4</v>
      </c>
      <c r="Z2" s="237">
        <v>5</v>
      </c>
      <c r="AA2" s="237">
        <v>6</v>
      </c>
      <c r="AB2" s="237">
        <v>7</v>
      </c>
      <c r="AC2" s="237">
        <v>8</v>
      </c>
      <c r="AD2" s="237">
        <v>9</v>
      </c>
      <c r="AE2" s="237" t="s">
        <v>121</v>
      </c>
      <c r="AF2" s="237" t="s">
        <v>122</v>
      </c>
      <c r="AG2" s="237" t="s">
        <v>123</v>
      </c>
      <c r="AN2" s="243"/>
      <c r="AO2" s="243"/>
      <c r="AP2" s="243"/>
      <c r="BF2" s="242"/>
      <c r="BG2" s="242"/>
      <c r="BH2" s="242"/>
      <c r="BX2" s="237">
        <v>1</v>
      </c>
      <c r="BY2" s="237">
        <v>2</v>
      </c>
      <c r="BZ2" s="237">
        <v>3</v>
      </c>
      <c r="CA2" s="237">
        <v>4</v>
      </c>
      <c r="CB2" s="237">
        <v>5</v>
      </c>
      <c r="CC2" s="237">
        <v>6</v>
      </c>
      <c r="CD2" s="237">
        <v>7</v>
      </c>
      <c r="CE2" s="237">
        <v>8</v>
      </c>
      <c r="CF2" s="237">
        <v>9</v>
      </c>
      <c r="CG2" s="237" t="s">
        <v>121</v>
      </c>
      <c r="CH2" s="237" t="s">
        <v>122</v>
      </c>
      <c r="CI2" s="237" t="s">
        <v>123</v>
      </c>
      <c r="CP2" s="243" t="s">
        <v>407</v>
      </c>
      <c r="CQ2" s="243" t="s">
        <v>408</v>
      </c>
      <c r="CR2" s="243" t="s">
        <v>409</v>
      </c>
      <c r="CS2" s="241" t="s">
        <v>410</v>
      </c>
      <c r="CT2" s="241" t="s">
        <v>411</v>
      </c>
      <c r="CU2" s="241" t="s">
        <v>412</v>
      </c>
      <c r="CV2" s="241" t="s">
        <v>413</v>
      </c>
      <c r="CW2" s="241" t="s">
        <v>414</v>
      </c>
      <c r="CX2" s="241" t="s">
        <v>415</v>
      </c>
      <c r="CY2" s="241" t="s">
        <v>416</v>
      </c>
      <c r="CZ2" s="241" t="s">
        <v>417</v>
      </c>
      <c r="DA2" s="241" t="s">
        <v>418</v>
      </c>
      <c r="DB2" s="237"/>
      <c r="DC2" s="237"/>
      <c r="DD2" s="237"/>
      <c r="DE2" s="237"/>
      <c r="DF2" s="237"/>
      <c r="DG2" s="237"/>
      <c r="DH2" s="242" t="s">
        <v>419</v>
      </c>
      <c r="DI2" s="242" t="s">
        <v>420</v>
      </c>
      <c r="DJ2" s="242" t="s">
        <v>421</v>
      </c>
      <c r="DK2" s="237" t="s">
        <v>422</v>
      </c>
      <c r="DL2" s="237" t="s">
        <v>423</v>
      </c>
      <c r="DM2" s="237" t="s">
        <v>424</v>
      </c>
      <c r="DN2" s="237" t="s">
        <v>425</v>
      </c>
      <c r="DO2" s="237" t="s">
        <v>426</v>
      </c>
      <c r="DP2" s="237" t="s">
        <v>427</v>
      </c>
      <c r="DQ2" s="237" t="s">
        <v>428</v>
      </c>
      <c r="DR2" s="237" t="s">
        <v>429</v>
      </c>
      <c r="DS2" s="237" t="s">
        <v>430</v>
      </c>
    </row>
    <row r="3" spans="1:190" x14ac:dyDescent="0.25">
      <c r="A3" s="245">
        <f>A2+A1</f>
        <v>299691</v>
      </c>
      <c r="B3" s="245"/>
      <c r="J3" s="244">
        <v>2</v>
      </c>
      <c r="DA3" s="241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</row>
    <row r="5" spans="1:190" x14ac:dyDescent="0.25">
      <c r="A5" s="247">
        <v>6310.48</v>
      </c>
      <c r="B5" s="247"/>
    </row>
    <row r="6" spans="1:190" x14ac:dyDescent="0.25">
      <c r="A6" s="248"/>
      <c r="B6" s="248"/>
    </row>
    <row r="7" spans="1:190" x14ac:dyDescent="0.25">
      <c r="A7" s="248"/>
      <c r="B7" s="248"/>
    </row>
    <row r="8" spans="1:190" x14ac:dyDescent="0.25">
      <c r="A8" s="249"/>
      <c r="B8" s="263"/>
    </row>
    <row r="11" spans="1:190" ht="12.75" x14ac:dyDescent="0.2">
      <c r="A11" s="250">
        <f t="shared" ref="A11:A21" si="2">IF(AND(G10&lt;&gt;"",I10=0),1,A10+1)</f>
        <v>1</v>
      </c>
      <c r="B11" s="65" t="str">
        <f>IF(Bot!A5="","",Bot!A5)</f>
        <v/>
      </c>
      <c r="C11" s="264" t="e">
        <f t="shared" ref="C11:C74" si="3">INDEX(bdgral,B11+1,8)</f>
        <v>#VALUE!</v>
      </c>
      <c r="F11" s="237"/>
      <c r="H11" s="251">
        <f t="shared" ref="H11:H13" si="4">ROUND(LEN(G11),0)</f>
        <v>0</v>
      </c>
      <c r="I11" s="238" t="e">
        <f t="shared" ref="I11:I13" si="5">IF(C11="","",IF(G11="",I10,IF(ISERROR(FIND(C11,G11,1)),I10+1,0)))</f>
        <v>#VALUE!</v>
      </c>
      <c r="J11" s="237">
        <v>1</v>
      </c>
      <c r="V11" s="237" t="str">
        <f>IF($A11=1,"",IF($A11=2,IF($C10=V$1,1,0),IF($C10=V$1,V10+1,V10)))</f>
        <v/>
      </c>
      <c r="W11" s="237" t="str">
        <f t="shared" ref="W11:AG11" si="6">IF($A11=1,"",IF($A11=2,IF($C10=W$1,1,0),IF($C10=W$1,W10+1,W10)))</f>
        <v/>
      </c>
      <c r="X11" s="237" t="str">
        <f t="shared" si="6"/>
        <v/>
      </c>
      <c r="Y11" s="237" t="str">
        <f t="shared" si="6"/>
        <v/>
      </c>
      <c r="Z11" s="237" t="str">
        <f t="shared" si="6"/>
        <v/>
      </c>
      <c r="AA11" s="237" t="str">
        <f t="shared" si="6"/>
        <v/>
      </c>
      <c r="AB11" s="237" t="str">
        <f t="shared" si="6"/>
        <v/>
      </c>
      <c r="AC11" s="237" t="str">
        <f t="shared" si="6"/>
        <v/>
      </c>
      <c r="AD11" s="237" t="str">
        <f t="shared" si="6"/>
        <v/>
      </c>
      <c r="AE11" s="237" t="str">
        <f t="shared" si="6"/>
        <v/>
      </c>
      <c r="AF11" s="237" t="str">
        <f t="shared" si="6"/>
        <v/>
      </c>
      <c r="AG11" s="237" t="str">
        <f t="shared" si="6"/>
        <v/>
      </c>
      <c r="BX11" s="237" t="str">
        <f t="shared" ref="BX11:BX74" si="7">IF(OR($A11=1,V11=0),"",BX$2)</f>
        <v/>
      </c>
      <c r="BY11" s="237" t="str">
        <f t="shared" ref="BY11:CI36" si="8">IF($A11=1,"",IF(W11=0,BX11,BX11&amp;BY$2))</f>
        <v/>
      </c>
      <c r="BZ11" s="237" t="str">
        <f t="shared" si="8"/>
        <v/>
      </c>
      <c r="CA11" s="237" t="str">
        <f t="shared" si="8"/>
        <v/>
      </c>
      <c r="CB11" s="237" t="str">
        <f t="shared" si="8"/>
        <v/>
      </c>
      <c r="CC11" s="237" t="str">
        <f t="shared" si="8"/>
        <v/>
      </c>
      <c r="CD11" s="237" t="str">
        <f t="shared" si="8"/>
        <v/>
      </c>
      <c r="CE11" s="237" t="str">
        <f t="shared" si="8"/>
        <v/>
      </c>
      <c r="CF11" s="237" t="str">
        <f t="shared" si="8"/>
        <v/>
      </c>
      <c r="CG11" s="237" t="str">
        <f t="shared" si="8"/>
        <v/>
      </c>
      <c r="CH11" s="237" t="str">
        <f t="shared" si="8"/>
        <v/>
      </c>
      <c r="CI11" s="252" t="str">
        <f t="shared" si="8"/>
        <v/>
      </c>
      <c r="CP11" s="241" t="str">
        <f t="shared" ref="CP11:CP74" si="9">IF(OR($A11=1,AN11=0),"",CP$2)</f>
        <v/>
      </c>
      <c r="CQ11" s="241" t="str">
        <f t="shared" ref="CQ11:DA36" si="10">IF($A11=1,"",IF(AO11=0,CP11,CP11&amp;CQ$2))</f>
        <v/>
      </c>
      <c r="CR11" s="241" t="str">
        <f t="shared" si="10"/>
        <v/>
      </c>
      <c r="CS11" s="241" t="str">
        <f t="shared" si="10"/>
        <v/>
      </c>
      <c r="CT11" s="241" t="str">
        <f t="shared" si="10"/>
        <v/>
      </c>
      <c r="CU11" s="241" t="str">
        <f t="shared" si="10"/>
        <v/>
      </c>
      <c r="CV11" s="241" t="str">
        <f t="shared" si="10"/>
        <v/>
      </c>
      <c r="CW11" s="241" t="str">
        <f t="shared" si="10"/>
        <v/>
      </c>
      <c r="CX11" s="241" t="str">
        <f t="shared" si="10"/>
        <v/>
      </c>
      <c r="CY11" s="241" t="str">
        <f t="shared" si="10"/>
        <v/>
      </c>
      <c r="CZ11" s="241" t="str">
        <f t="shared" si="10"/>
        <v/>
      </c>
      <c r="DA11" s="253" t="str">
        <f t="shared" si="10"/>
        <v/>
      </c>
      <c r="DB11" s="237"/>
      <c r="DC11" s="237"/>
      <c r="DD11" s="237"/>
      <c r="DE11" s="237"/>
      <c r="DF11" s="237"/>
      <c r="DG11" s="237"/>
      <c r="DH11" s="237" t="str">
        <f t="shared" ref="DH11:DH74" si="11">IF(OR($A11=1,BF11=0),"",DH$2)</f>
        <v/>
      </c>
      <c r="DI11" s="237" t="str">
        <f t="shared" ref="DI11:DS36" si="12">IF($A11=1,"",IF(BG11=0,DH11,DH11&amp;DI$2))</f>
        <v/>
      </c>
      <c r="DJ11" s="237" t="str">
        <f t="shared" si="12"/>
        <v/>
      </c>
      <c r="DK11" s="237" t="str">
        <f t="shared" si="12"/>
        <v/>
      </c>
      <c r="DL11" s="237" t="str">
        <f t="shared" si="12"/>
        <v/>
      </c>
      <c r="DM11" s="237" t="str">
        <f t="shared" si="12"/>
        <v/>
      </c>
      <c r="DN11" s="237" t="str">
        <f t="shared" si="12"/>
        <v/>
      </c>
      <c r="DO11" s="237" t="str">
        <f t="shared" si="12"/>
        <v/>
      </c>
      <c r="DP11" s="237" t="str">
        <f t="shared" si="12"/>
        <v/>
      </c>
      <c r="DQ11" s="237" t="str">
        <f t="shared" si="12"/>
        <v/>
      </c>
      <c r="DR11" s="237" t="str">
        <f t="shared" si="12"/>
        <v/>
      </c>
      <c r="DS11" s="252" t="str">
        <f t="shared" si="12"/>
        <v/>
      </c>
      <c r="DY11" s="254" t="str">
        <f t="shared" ref="DY11:DY74" si="13">IF($A11=1,"",IF(AND(W11&gt;0,X11&gt;0),DY$1,""))</f>
        <v/>
      </c>
      <c r="DZ11" s="254" t="str">
        <f t="shared" ref="DZ11:DZ74" si="14">IF($A11=1,"",IF(OR(AND(V11&gt;0,X11&gt;0),AND(X11&gt;0,Y11&gt;0)),DZ$1,""))</f>
        <v/>
      </c>
      <c r="EA11" s="254" t="str">
        <f t="shared" ref="EA11:EH36" si="15">IF($A11=1,"",IF(OR(AND(V11&gt;0,W11&gt;0),AND(W11&gt;0,Y11&gt;0),AND(Y11&gt;0,Z11&gt;0)),EA$1,""))</f>
        <v/>
      </c>
      <c r="EB11" s="254" t="str">
        <f t="shared" si="15"/>
        <v/>
      </c>
      <c r="EC11" s="254" t="str">
        <f t="shared" si="15"/>
        <v/>
      </c>
      <c r="ED11" s="254" t="str">
        <f t="shared" si="15"/>
        <v/>
      </c>
      <c r="EE11" s="254" t="str">
        <f t="shared" si="15"/>
        <v/>
      </c>
      <c r="EF11" s="254" t="str">
        <f t="shared" si="15"/>
        <v/>
      </c>
      <c r="EG11" s="254" t="str">
        <f t="shared" si="15"/>
        <v/>
      </c>
      <c r="EH11" s="254" t="str">
        <f t="shared" si="15"/>
        <v/>
      </c>
      <c r="EI11" s="254" t="str">
        <f t="shared" ref="EI11:EI74" si="16">IF($A11=1,"",IF(OR(AND(AD11&gt;0,AE11&gt;0),AND(AE11&gt;0,AG11&gt;0)),EI$1,""))</f>
        <v/>
      </c>
      <c r="EJ11" s="254" t="str">
        <f t="shared" ref="EJ11:EJ74" si="17">IF($A11=1,"",IF(OR(AND(AE11&gt;0,AF11&gt;0)),EJ$1,""))</f>
        <v/>
      </c>
      <c r="EK11" s="265" t="str">
        <f t="shared" ref="EK11:EK36" si="18">DY11&amp;DZ11&amp;EA11&amp;EB11&amp;EC11&amp;ED11&amp;EE11&amp;EF11&amp;EG11&amp;EH11&amp;EI11&amp;EJ11</f>
        <v/>
      </c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2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2"/>
      <c r="FY11" s="258" t="str">
        <f t="shared" ref="FY11:FY36" si="19">EK11&amp;FC11&amp;FU11</f>
        <v/>
      </c>
      <c r="FZ11" s="266"/>
    </row>
    <row r="12" spans="1:190" ht="12.75" x14ac:dyDescent="0.2">
      <c r="A12" s="250" t="e">
        <f t="shared" si="2"/>
        <v>#VALUE!</v>
      </c>
      <c r="B12" s="65" t="str">
        <f>IF(Bot!A6="","",Bot!A6)</f>
        <v/>
      </c>
      <c r="C12" s="264" t="e">
        <f t="shared" si="3"/>
        <v>#VALUE!</v>
      </c>
      <c r="F12" s="237"/>
      <c r="G12" s="256" t="e">
        <f t="shared" ref="G12:G77" si="20">FY12</f>
        <v>#VALUE!</v>
      </c>
      <c r="H12" s="251" t="e">
        <f t="shared" si="4"/>
        <v>#VALUE!</v>
      </c>
      <c r="I12" s="238" t="e">
        <f t="shared" si="5"/>
        <v>#VALUE!</v>
      </c>
      <c r="J12" s="267">
        <f t="shared" ref="J12:J13" si="21">J11</f>
        <v>1</v>
      </c>
      <c r="K12" s="234" t="e">
        <f t="shared" ref="K12:K13" si="22">IF(C12="","",IF(G12="",K11,IF(I12=0,K11+(12-H12)*J12,K11-J12*H12)))</f>
        <v>#VALUE!</v>
      </c>
      <c r="L12" s="239" t="e">
        <f t="shared" ref="L12:L13" si="23">IF(K12&gt;L11,K12,L11)</f>
        <v>#VALUE!</v>
      </c>
      <c r="M12" s="240" t="e">
        <f t="shared" ref="M12:M13" si="24">L12-K12</f>
        <v>#VALUE!</v>
      </c>
      <c r="V12" s="237" t="e">
        <f t="shared" ref="V12:AG12" si="25">IF($A12=1,"",IF($A12=2,IF($C11=V$1,1,0),IF($C11=V$1,V11+1,V11)))</f>
        <v>#VALUE!</v>
      </c>
      <c r="W12" s="237" t="e">
        <f t="shared" si="25"/>
        <v>#VALUE!</v>
      </c>
      <c r="X12" s="237" t="e">
        <f t="shared" si="25"/>
        <v>#VALUE!</v>
      </c>
      <c r="Y12" s="237" t="e">
        <f t="shared" si="25"/>
        <v>#VALUE!</v>
      </c>
      <c r="Z12" s="237" t="e">
        <f t="shared" si="25"/>
        <v>#VALUE!</v>
      </c>
      <c r="AA12" s="237" t="e">
        <f t="shared" si="25"/>
        <v>#VALUE!</v>
      </c>
      <c r="AB12" s="237" t="e">
        <f t="shared" si="25"/>
        <v>#VALUE!</v>
      </c>
      <c r="AC12" s="237" t="e">
        <f t="shared" si="25"/>
        <v>#VALUE!</v>
      </c>
      <c r="AD12" s="237" t="e">
        <f t="shared" si="25"/>
        <v>#VALUE!</v>
      </c>
      <c r="AE12" s="237" t="e">
        <f t="shared" si="25"/>
        <v>#VALUE!</v>
      </c>
      <c r="AF12" s="237" t="e">
        <f t="shared" si="25"/>
        <v>#VALUE!</v>
      </c>
      <c r="AG12" s="237" t="e">
        <f t="shared" si="25"/>
        <v>#VALUE!</v>
      </c>
      <c r="BX12" s="237" t="e">
        <f t="shared" ref="BX12:BX13" si="26">IF(OR($A12=1,V12=0),"",BX$2)</f>
        <v>#VALUE!</v>
      </c>
      <c r="BY12" s="237" t="e">
        <f t="shared" ref="BY12:CH13" si="27">IF($A12=1,"",IF(W12=0,BX12,BX12&amp;BY$2))</f>
        <v>#VALUE!</v>
      </c>
      <c r="BZ12" s="237" t="e">
        <f t="shared" si="27"/>
        <v>#VALUE!</v>
      </c>
      <c r="CA12" s="237" t="e">
        <f t="shared" si="27"/>
        <v>#VALUE!</v>
      </c>
      <c r="CB12" s="237" t="e">
        <f t="shared" si="27"/>
        <v>#VALUE!</v>
      </c>
      <c r="CC12" s="237" t="e">
        <f t="shared" si="27"/>
        <v>#VALUE!</v>
      </c>
      <c r="CD12" s="237" t="e">
        <f t="shared" si="27"/>
        <v>#VALUE!</v>
      </c>
      <c r="CE12" s="237" t="e">
        <f t="shared" si="27"/>
        <v>#VALUE!</v>
      </c>
      <c r="CF12" s="237" t="e">
        <f t="shared" si="27"/>
        <v>#VALUE!</v>
      </c>
      <c r="CG12" s="237" t="e">
        <f t="shared" si="27"/>
        <v>#VALUE!</v>
      </c>
      <c r="CH12" s="237" t="e">
        <f t="shared" si="27"/>
        <v>#VALUE!</v>
      </c>
      <c r="CI12" s="252" t="e">
        <f t="shared" ref="CI12:CI13" si="28">IF(C11="","",IF($A12=1,"",IF(AG12=0,CH12,CH12&amp;CI$2)))</f>
        <v>#VALUE!</v>
      </c>
      <c r="CP12" s="241" t="e">
        <f t="shared" ref="CP12:CP13" si="29">IF(OR($A12=1,AN12=0),"",CP$2)</f>
        <v>#VALUE!</v>
      </c>
      <c r="CQ12" s="241" t="e">
        <f t="shared" ref="CQ12:CZ13" si="30">IF($A12=1,"",IF(AO12=0,CP12,CP12&amp;CQ$2))</f>
        <v>#VALUE!</v>
      </c>
      <c r="CR12" s="241" t="e">
        <f t="shared" si="30"/>
        <v>#VALUE!</v>
      </c>
      <c r="CS12" s="241" t="e">
        <f t="shared" si="30"/>
        <v>#VALUE!</v>
      </c>
      <c r="CT12" s="241" t="e">
        <f t="shared" si="30"/>
        <v>#VALUE!</v>
      </c>
      <c r="CU12" s="241" t="e">
        <f t="shared" si="30"/>
        <v>#VALUE!</v>
      </c>
      <c r="CV12" s="241" t="e">
        <f t="shared" si="30"/>
        <v>#VALUE!</v>
      </c>
      <c r="CW12" s="241" t="e">
        <f t="shared" si="30"/>
        <v>#VALUE!</v>
      </c>
      <c r="CX12" s="241" t="e">
        <f t="shared" si="30"/>
        <v>#VALUE!</v>
      </c>
      <c r="CY12" s="241" t="e">
        <f t="shared" si="30"/>
        <v>#VALUE!</v>
      </c>
      <c r="CZ12" s="241" t="e">
        <f t="shared" si="30"/>
        <v>#VALUE!</v>
      </c>
      <c r="DA12" s="253" t="e">
        <f t="shared" ref="DA12:DA13" si="31">IF(C11="","",IF($A12=1,"",IF(AY12=0,CZ12,CZ12&amp;DA$2)))</f>
        <v>#VALUE!</v>
      </c>
      <c r="DB12" s="237"/>
      <c r="DC12" s="237"/>
      <c r="DD12" s="237"/>
      <c r="DE12" s="237"/>
      <c r="DF12" s="237"/>
      <c r="DG12" s="237"/>
      <c r="DH12" s="237" t="e">
        <f t="shared" ref="DH12:DH13" si="32">IF(OR($A12=1,BF12=0),"",DH$2)</f>
        <v>#VALUE!</v>
      </c>
      <c r="DI12" s="237" t="e">
        <f t="shared" ref="DI12:DR13" si="33">IF($A12=1,"",IF(BG12=0,DH12,DH12&amp;DI$2))</f>
        <v>#VALUE!</v>
      </c>
      <c r="DJ12" s="237" t="e">
        <f t="shared" si="33"/>
        <v>#VALUE!</v>
      </c>
      <c r="DK12" s="237" t="e">
        <f t="shared" si="33"/>
        <v>#VALUE!</v>
      </c>
      <c r="DL12" s="237" t="e">
        <f t="shared" si="33"/>
        <v>#VALUE!</v>
      </c>
      <c r="DM12" s="237" t="e">
        <f t="shared" si="33"/>
        <v>#VALUE!</v>
      </c>
      <c r="DN12" s="237" t="e">
        <f t="shared" si="33"/>
        <v>#VALUE!</v>
      </c>
      <c r="DO12" s="237" t="e">
        <f t="shared" si="33"/>
        <v>#VALUE!</v>
      </c>
      <c r="DP12" s="237" t="e">
        <f t="shared" si="33"/>
        <v>#VALUE!</v>
      </c>
      <c r="DQ12" s="237" t="e">
        <f t="shared" si="33"/>
        <v>#VALUE!</v>
      </c>
      <c r="DR12" s="237" t="e">
        <f t="shared" si="33"/>
        <v>#VALUE!</v>
      </c>
      <c r="DS12" s="252" t="e">
        <f t="shared" ref="DS12:DS13" si="34">IF(C11="","",IF($A12=1,"",IF(BQ12=0,DR12,DR12&amp;DS$2)))</f>
        <v>#VALUE!</v>
      </c>
      <c r="DY12" s="254" t="e">
        <f t="shared" ref="DY12:DY13" si="35">IF($A12=1,"",IF(AND(W12&gt;0,X12&gt;0),DY$1,""))</f>
        <v>#VALUE!</v>
      </c>
      <c r="DZ12" s="254" t="e">
        <f t="shared" ref="DZ12:DZ13" si="36">IF($A12=1,"",IF(OR(AND(V12&gt;0,X12&gt;0),AND(X12&gt;0,Y12&gt;0)),DZ$1,""))</f>
        <v>#VALUE!</v>
      </c>
      <c r="EA12" s="254" t="e">
        <f t="shared" ref="EA12:EA13" si="37">IF($A12=1,"",IF(OR(AND(V12&gt;0,W12&gt;0),AND(W12&gt;0,Y12&gt;0),AND(Y12&gt;0,Z12&gt;0)),EA$1,""))</f>
        <v>#VALUE!</v>
      </c>
      <c r="EB12" s="254" t="e">
        <f t="shared" ref="EB12:EB13" si="38">IF($A12=1,"",IF(OR(AND(W12&gt;0,X12&gt;0),AND(X12&gt;0,Z12&gt;0),AND(Z12&gt;0,AA12&gt;0)),EB$1,""))</f>
        <v>#VALUE!</v>
      </c>
      <c r="EC12" s="254" t="e">
        <f t="shared" ref="EC12:EC13" si="39">IF($A12=1,"",IF(OR(AND(X12&gt;0,Y12&gt;0),AND(Y12&gt;0,AA12&gt;0),AND(AA12&gt;0,AB12&gt;0)),EC$1,""))</f>
        <v>#VALUE!</v>
      </c>
      <c r="ED12" s="254" t="e">
        <f t="shared" ref="ED12:ED13" si="40">IF($A12=1,"",IF(OR(AND(Y12&gt;0,Z12&gt;0),AND(Z12&gt;0,AB12&gt;0),AND(AB12&gt;0,AC12&gt;0)),ED$1,""))</f>
        <v>#VALUE!</v>
      </c>
      <c r="EE12" s="254" t="e">
        <f t="shared" ref="EE12:EE13" si="41">IF($A12=1,"",IF(OR(AND(Z12&gt;0,AA12&gt;0),AND(AA12&gt;0,AC12&gt;0),AND(AC12&gt;0,AD12&gt;0)),EE$1,""))</f>
        <v>#VALUE!</v>
      </c>
      <c r="EF12" s="254" t="e">
        <f t="shared" ref="EF12:EF13" si="42">IF($A12=1,"",IF(OR(AND(AA12&gt;0,AB12&gt;0),AND(AB12&gt;0,AD12&gt;0),AND(AD12&gt;0,AE12&gt;0)),EF$1,""))</f>
        <v>#VALUE!</v>
      </c>
      <c r="EG12" s="254" t="e">
        <f t="shared" ref="EG12:EG13" si="43">IF($A12=1,"",IF(OR(AND(AB12&gt;0,AC12&gt;0),AND(AC12&gt;0,AE12&gt;0),AND(AE12&gt;0,AF12&gt;0)),EG$1,""))</f>
        <v>#VALUE!</v>
      </c>
      <c r="EH12" s="254" t="e">
        <f t="shared" ref="EH12:EH13" si="44">IF($A12=1,"",IF(OR(AND(AC12&gt;0,AD12&gt;0),AND(AD12&gt;0,AF12&gt;0),AND(AF12&gt;0,AG12&gt;0)),EH$1,""))</f>
        <v>#VALUE!</v>
      </c>
      <c r="EI12" s="254" t="e">
        <f t="shared" ref="EI12:EI13" si="45">IF($A12=1,"",IF(OR(AND(AD12&gt;0,AE12&gt;0),AND(AE12&gt;0,AG12&gt;0)),EI$1,""))</f>
        <v>#VALUE!</v>
      </c>
      <c r="EJ12" s="254" t="e">
        <f t="shared" ref="EJ12:EJ13" si="46">IF($A12=1,"",IF(OR(AND(AE12&gt;0,AF12&gt;0)),EJ$1,""))</f>
        <v>#VALUE!</v>
      </c>
      <c r="EK12" s="265" t="e">
        <f t="shared" ref="EK12:EK13" si="47">DY12&amp;DZ12&amp;EA12&amp;EB12&amp;EC12&amp;ED12&amp;EE12&amp;EF12&amp;EG12&amp;EH12&amp;EI12&amp;EJ12</f>
        <v>#VALUE!</v>
      </c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2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2"/>
      <c r="FY12" s="258" t="e">
        <f t="shared" ref="FY12" si="48">EK12&amp;FC12&amp;FU12</f>
        <v>#VALUE!</v>
      </c>
      <c r="FZ12" s="266" t="e">
        <f t="shared" ref="FZ12" si="49">G12</f>
        <v>#VALUE!</v>
      </c>
      <c r="GA12" s="268">
        <f t="shared" ref="GA12:GA13" si="50">J12</f>
        <v>1</v>
      </c>
      <c r="GB12" s="269">
        <f t="shared" ref="GB12:GB77" si="51">IF(GA12&lt;31,GA12,GA12-GC12*3)</f>
        <v>1</v>
      </c>
      <c r="GC12" s="269">
        <f t="shared" ref="GC12:GC13" si="52">IF(GA12&gt;30,10,GA12-GB12)</f>
        <v>0</v>
      </c>
      <c r="GD12" s="270"/>
      <c r="GE12" s="271" t="e">
        <f t="shared" ref="GE12:GE75" si="53">IF(G12="","",IF(GC12=0,IF(GA12&lt;31,VLOOKUP(FZ12,betsynum,3,FALSE),VLOOKUP(FZ12,betsynum,5,FALSE)),REPLACE(IF(GA12&lt;31,VLOOKUP(FZ12,betsynum,3,FALSE),VLOOKUP(FZ12,betsynum,5,FALSE)),LEN(IF(GA12&lt;31,VLOOKUP(FZ12,betsynum,3,FALSE),VLOOKUP(FZ12,betsynum,5,FALSE))),1,"")))</f>
        <v>#VALUE!</v>
      </c>
      <c r="GF12" s="271" t="e">
        <f t="shared" ref="GF12:GF13" si="54">IF(GG12="",GH12,IF(GH12="",GG12,GG12&amp;GH12))</f>
        <v>#VALUE!</v>
      </c>
      <c r="GG12" s="272" t="e">
        <f t="shared" ref="GG12:GG13" si="55">IF(OR(GB12=0,$GE12=""),"",IF($H12=1,GB12,IF($H12=2,GB12&amp;","&amp;GB12,IF($H12=3,GB12&amp;","&amp;GB12&amp;","&amp;GB12,IF($H12=4,GB12&amp;","&amp;GB12&amp;","&amp;GB12&amp;","&amp;GB12,IF($H12=5,GB12&amp;","&amp;GB12&amp;","&amp;GB12&amp;","&amp;GB12&amp;","&amp;GB12,GB12&amp;","&amp;GB12&amp;","&amp;GB12&amp;","&amp;GB12&amp;","&amp;GB12&amp;","&amp;GB12))))))</f>
        <v>#VALUE!</v>
      </c>
      <c r="GH12" s="272" t="e">
        <f t="shared" ref="GH12:GH13" si="56">IF(OR(GC12=0,$GE12=""),"",IF($H12=1,GC12&amp;","&amp;GC12&amp;","&amp;GC12,IF($H12=2,GC12&amp;","&amp;GC12&amp;","&amp;GC12&amp;","&amp;GC12&amp;","&amp;GC12&amp;","&amp;GC12,IF($H12=3,GC12&amp;","&amp;GC12&amp;","&amp;GC12&amp;","&amp;GC12&amp;","&amp;GC12&amp;","&amp;GC12&amp;","&amp;GC12&amp;","&amp;GC12&amp;","&amp;GC12,IF($H12=4,GC12&amp;","&amp;GC12&amp;","&amp;GC12&amp;","&amp;GC12&amp;","&amp;GC12&amp;","&amp;GC12&amp;","&amp;GC12&amp;","&amp;GC12&amp;","&amp;GC12&amp;","&amp;GC12&amp;","&amp;GC12&amp;","&amp;GC12,IF($H12=5,GC12&amp;","&amp;GC12&amp;","&amp;GC12&amp;","&amp;GC12&amp;","&amp;GC12&amp;","&amp;GC12&amp;","&amp;GC12&amp;","&amp;GC12&amp;","&amp;GC12&amp;","&amp;GC12&amp;","&amp;GC12&amp;","&amp;GC12&amp;","&amp;GC12&amp;","&amp;GC12&amp;","&amp;GC12,GC12&amp;","&amp;GC12&amp;","&amp;GC12&amp;","&amp;GC12&amp;","&amp;GC12&amp;","&amp;GC12&amp;","&amp;GC12&amp;","&amp;GC12&amp;","&amp;GC12&amp;","&amp;GC12&amp;","&amp;GC12&amp;","&amp;GC12&amp;","&amp;GC12&amp;","&amp;GC12&amp;","&amp;GC12&amp;","&amp;GC12&amp;","&amp;GC12&amp;","&amp;GC12))))))</f>
        <v>#VALUE!</v>
      </c>
    </row>
    <row r="13" spans="1:190" ht="12.75" x14ac:dyDescent="0.2">
      <c r="A13" s="250" t="e">
        <f t="shared" si="2"/>
        <v>#VALUE!</v>
      </c>
      <c r="B13" s="65" t="str">
        <f>IF(Bot!A7="","",Bot!A7)</f>
        <v/>
      </c>
      <c r="C13" s="264" t="e">
        <f t="shared" si="3"/>
        <v>#VALUE!</v>
      </c>
      <c r="F13" s="237"/>
      <c r="G13" s="256" t="e">
        <f t="shared" si="20"/>
        <v>#VALUE!</v>
      </c>
      <c r="H13" s="251" t="e">
        <f t="shared" si="4"/>
        <v>#VALUE!</v>
      </c>
      <c r="I13" s="238" t="e">
        <f t="shared" si="5"/>
        <v>#VALUE!</v>
      </c>
      <c r="J13" s="267">
        <f t="shared" si="21"/>
        <v>1</v>
      </c>
      <c r="K13" s="234" t="e">
        <f t="shared" si="22"/>
        <v>#VALUE!</v>
      </c>
      <c r="L13" s="239" t="e">
        <f t="shared" si="23"/>
        <v>#VALUE!</v>
      </c>
      <c r="M13" s="240" t="e">
        <f t="shared" si="24"/>
        <v>#VALUE!</v>
      </c>
      <c r="V13" s="237" t="e">
        <f t="shared" ref="V13:AG13" si="57">IF($A13=1,"",IF($A13=2,IF($C12=V$1,1,0),IF($C12=V$1,V12+1,V12)))</f>
        <v>#VALUE!</v>
      </c>
      <c r="W13" s="237" t="e">
        <f t="shared" si="57"/>
        <v>#VALUE!</v>
      </c>
      <c r="X13" s="237" t="e">
        <f t="shared" si="57"/>
        <v>#VALUE!</v>
      </c>
      <c r="Y13" s="237" t="e">
        <f t="shared" si="57"/>
        <v>#VALUE!</v>
      </c>
      <c r="Z13" s="237" t="e">
        <f t="shared" si="57"/>
        <v>#VALUE!</v>
      </c>
      <c r="AA13" s="237" t="e">
        <f t="shared" si="57"/>
        <v>#VALUE!</v>
      </c>
      <c r="AB13" s="237" t="e">
        <f t="shared" si="57"/>
        <v>#VALUE!</v>
      </c>
      <c r="AC13" s="237" t="e">
        <f t="shared" si="57"/>
        <v>#VALUE!</v>
      </c>
      <c r="AD13" s="237" t="e">
        <f t="shared" si="57"/>
        <v>#VALUE!</v>
      </c>
      <c r="AE13" s="237" t="e">
        <f t="shared" si="57"/>
        <v>#VALUE!</v>
      </c>
      <c r="AF13" s="237" t="e">
        <f t="shared" si="57"/>
        <v>#VALUE!</v>
      </c>
      <c r="AG13" s="237" t="e">
        <f t="shared" si="57"/>
        <v>#VALUE!</v>
      </c>
      <c r="BX13" s="237" t="e">
        <f t="shared" si="26"/>
        <v>#VALUE!</v>
      </c>
      <c r="BY13" s="237" t="e">
        <f t="shared" si="27"/>
        <v>#VALUE!</v>
      </c>
      <c r="BZ13" s="237" t="e">
        <f t="shared" si="27"/>
        <v>#VALUE!</v>
      </c>
      <c r="CA13" s="237" t="e">
        <f t="shared" si="27"/>
        <v>#VALUE!</v>
      </c>
      <c r="CB13" s="237" t="e">
        <f t="shared" si="27"/>
        <v>#VALUE!</v>
      </c>
      <c r="CC13" s="237" t="e">
        <f t="shared" si="27"/>
        <v>#VALUE!</v>
      </c>
      <c r="CD13" s="237" t="e">
        <f t="shared" si="27"/>
        <v>#VALUE!</v>
      </c>
      <c r="CE13" s="237" t="e">
        <f t="shared" si="27"/>
        <v>#VALUE!</v>
      </c>
      <c r="CF13" s="237" t="e">
        <f t="shared" si="27"/>
        <v>#VALUE!</v>
      </c>
      <c r="CG13" s="237" t="e">
        <f t="shared" si="27"/>
        <v>#VALUE!</v>
      </c>
      <c r="CH13" s="237" t="e">
        <f t="shared" si="27"/>
        <v>#VALUE!</v>
      </c>
      <c r="CI13" s="252" t="e">
        <f t="shared" si="28"/>
        <v>#VALUE!</v>
      </c>
      <c r="CP13" s="241" t="e">
        <f t="shared" si="29"/>
        <v>#VALUE!</v>
      </c>
      <c r="CQ13" s="241" t="e">
        <f t="shared" si="30"/>
        <v>#VALUE!</v>
      </c>
      <c r="CR13" s="241" t="e">
        <f t="shared" si="30"/>
        <v>#VALUE!</v>
      </c>
      <c r="CS13" s="241" t="e">
        <f t="shared" si="30"/>
        <v>#VALUE!</v>
      </c>
      <c r="CT13" s="241" t="e">
        <f t="shared" si="30"/>
        <v>#VALUE!</v>
      </c>
      <c r="CU13" s="241" t="e">
        <f t="shared" si="30"/>
        <v>#VALUE!</v>
      </c>
      <c r="CV13" s="241" t="e">
        <f t="shared" si="30"/>
        <v>#VALUE!</v>
      </c>
      <c r="CW13" s="241" t="e">
        <f t="shared" si="30"/>
        <v>#VALUE!</v>
      </c>
      <c r="CX13" s="241" t="e">
        <f t="shared" si="30"/>
        <v>#VALUE!</v>
      </c>
      <c r="CY13" s="241" t="e">
        <f t="shared" si="30"/>
        <v>#VALUE!</v>
      </c>
      <c r="CZ13" s="241" t="e">
        <f t="shared" si="30"/>
        <v>#VALUE!</v>
      </c>
      <c r="DA13" s="253" t="e">
        <f t="shared" si="31"/>
        <v>#VALUE!</v>
      </c>
      <c r="DB13" s="237"/>
      <c r="DC13" s="237"/>
      <c r="DD13" s="237"/>
      <c r="DE13" s="237"/>
      <c r="DF13" s="237"/>
      <c r="DG13" s="237"/>
      <c r="DH13" s="237" t="e">
        <f t="shared" si="32"/>
        <v>#VALUE!</v>
      </c>
      <c r="DI13" s="237" t="e">
        <f t="shared" si="33"/>
        <v>#VALUE!</v>
      </c>
      <c r="DJ13" s="237" t="e">
        <f t="shared" si="33"/>
        <v>#VALUE!</v>
      </c>
      <c r="DK13" s="237" t="e">
        <f t="shared" si="33"/>
        <v>#VALUE!</v>
      </c>
      <c r="DL13" s="237" t="e">
        <f t="shared" si="33"/>
        <v>#VALUE!</v>
      </c>
      <c r="DM13" s="237" t="e">
        <f t="shared" si="33"/>
        <v>#VALUE!</v>
      </c>
      <c r="DN13" s="237" t="e">
        <f t="shared" si="33"/>
        <v>#VALUE!</v>
      </c>
      <c r="DO13" s="237" t="e">
        <f t="shared" si="33"/>
        <v>#VALUE!</v>
      </c>
      <c r="DP13" s="237" t="e">
        <f t="shared" si="33"/>
        <v>#VALUE!</v>
      </c>
      <c r="DQ13" s="237" t="e">
        <f t="shared" si="33"/>
        <v>#VALUE!</v>
      </c>
      <c r="DR13" s="237" t="e">
        <f t="shared" si="33"/>
        <v>#VALUE!</v>
      </c>
      <c r="DS13" s="252" t="e">
        <f t="shared" si="34"/>
        <v>#VALUE!</v>
      </c>
      <c r="DY13" s="254" t="e">
        <f t="shared" si="35"/>
        <v>#VALUE!</v>
      </c>
      <c r="DZ13" s="254" t="e">
        <f t="shared" si="36"/>
        <v>#VALUE!</v>
      </c>
      <c r="EA13" s="254" t="e">
        <f t="shared" si="37"/>
        <v>#VALUE!</v>
      </c>
      <c r="EB13" s="254" t="e">
        <f t="shared" si="38"/>
        <v>#VALUE!</v>
      </c>
      <c r="EC13" s="254" t="e">
        <f t="shared" si="39"/>
        <v>#VALUE!</v>
      </c>
      <c r="ED13" s="254" t="e">
        <f t="shared" si="40"/>
        <v>#VALUE!</v>
      </c>
      <c r="EE13" s="254" t="e">
        <f t="shared" si="41"/>
        <v>#VALUE!</v>
      </c>
      <c r="EF13" s="254" t="e">
        <f t="shared" si="42"/>
        <v>#VALUE!</v>
      </c>
      <c r="EG13" s="254" t="e">
        <f t="shared" si="43"/>
        <v>#VALUE!</v>
      </c>
      <c r="EH13" s="254" t="e">
        <f t="shared" si="44"/>
        <v>#VALUE!</v>
      </c>
      <c r="EI13" s="254" t="e">
        <f t="shared" si="45"/>
        <v>#VALUE!</v>
      </c>
      <c r="EJ13" s="254" t="e">
        <f t="shared" si="46"/>
        <v>#VALUE!</v>
      </c>
      <c r="EK13" s="265" t="e">
        <f t="shared" si="47"/>
        <v>#VALUE!</v>
      </c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2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2"/>
      <c r="FY13" s="258" t="e">
        <f>EK13&amp;FC13&amp;FU13</f>
        <v>#VALUE!</v>
      </c>
      <c r="FZ13" s="266" t="e">
        <f>G13</f>
        <v>#VALUE!</v>
      </c>
      <c r="GA13" s="268">
        <f t="shared" si="50"/>
        <v>1</v>
      </c>
      <c r="GB13" s="269">
        <f t="shared" si="51"/>
        <v>1</v>
      </c>
      <c r="GC13" s="269">
        <f t="shared" si="52"/>
        <v>0</v>
      </c>
      <c r="GD13" s="270"/>
      <c r="GE13" s="271" t="e">
        <f t="shared" si="53"/>
        <v>#VALUE!</v>
      </c>
      <c r="GF13" s="271" t="e">
        <f t="shared" si="54"/>
        <v>#VALUE!</v>
      </c>
      <c r="GG13" s="272" t="e">
        <f t="shared" si="55"/>
        <v>#VALUE!</v>
      </c>
      <c r="GH13" s="272" t="e">
        <f t="shared" si="56"/>
        <v>#VALUE!</v>
      </c>
    </row>
    <row r="14" spans="1:190" ht="12.75" x14ac:dyDescent="0.2">
      <c r="A14" s="250" t="e">
        <f t="shared" si="2"/>
        <v>#VALUE!</v>
      </c>
      <c r="B14" s="65" t="str">
        <f>IF(Bot!A8="","",Bot!A8)</f>
        <v/>
      </c>
      <c r="C14" s="264" t="e">
        <f t="shared" si="3"/>
        <v>#VALUE!</v>
      </c>
      <c r="F14" s="237"/>
      <c r="G14" s="256" t="e">
        <f t="shared" si="20"/>
        <v>#VALUE!</v>
      </c>
      <c r="H14" s="251" t="e">
        <f>ROUND(LEN(G14),0)</f>
        <v>#VALUE!</v>
      </c>
      <c r="I14" s="238" t="e">
        <f>IF(C14="","",IF(G14="",I13,IF(ISERROR(FIND(C14,G14,1)),I13+1,0)))</f>
        <v>#VALUE!</v>
      </c>
      <c r="J14" s="267">
        <f>J13</f>
        <v>1</v>
      </c>
      <c r="K14" s="234" t="e">
        <f t="shared" ref="K14:K77" si="58">IF(C14="","",IF(G14="",K13,IF(I14=0,K13+(12-H14)*J14,K13-J14*H14)))</f>
        <v>#VALUE!</v>
      </c>
      <c r="L14" s="239" t="e">
        <f t="shared" ref="L14:L76" si="59">IF(K14&gt;L13,K14,L13)</f>
        <v>#VALUE!</v>
      </c>
      <c r="M14" s="240" t="e">
        <f t="shared" ref="M14:M76" si="60">L14-K14</f>
        <v>#VALUE!</v>
      </c>
      <c r="V14" s="237" t="e">
        <f t="shared" ref="V14:AG28" si="61">IF($A14=1,"",IF($A14=2,IF($C13=V$1,1,0),IF($C13=V$1,V13+1,V13)))</f>
        <v>#VALUE!</v>
      </c>
      <c r="W14" s="237" t="e">
        <f t="shared" si="61"/>
        <v>#VALUE!</v>
      </c>
      <c r="X14" s="237" t="e">
        <f t="shared" si="61"/>
        <v>#VALUE!</v>
      </c>
      <c r="Y14" s="237" t="e">
        <f t="shared" si="61"/>
        <v>#VALUE!</v>
      </c>
      <c r="Z14" s="237" t="e">
        <f t="shared" si="61"/>
        <v>#VALUE!</v>
      </c>
      <c r="AA14" s="237" t="e">
        <f t="shared" si="61"/>
        <v>#VALUE!</v>
      </c>
      <c r="AB14" s="237" t="e">
        <f t="shared" si="61"/>
        <v>#VALUE!</v>
      </c>
      <c r="AC14" s="237" t="e">
        <f t="shared" si="61"/>
        <v>#VALUE!</v>
      </c>
      <c r="AD14" s="237" t="e">
        <f t="shared" si="61"/>
        <v>#VALUE!</v>
      </c>
      <c r="AE14" s="237" t="e">
        <f t="shared" si="61"/>
        <v>#VALUE!</v>
      </c>
      <c r="AF14" s="237" t="e">
        <f t="shared" si="61"/>
        <v>#VALUE!</v>
      </c>
      <c r="AG14" s="237" t="e">
        <f t="shared" si="61"/>
        <v>#VALUE!</v>
      </c>
      <c r="BX14" s="237" t="e">
        <f t="shared" si="7"/>
        <v>#VALUE!</v>
      </c>
      <c r="BY14" s="237" t="e">
        <f t="shared" si="8"/>
        <v>#VALUE!</v>
      </c>
      <c r="BZ14" s="237" t="e">
        <f t="shared" si="8"/>
        <v>#VALUE!</v>
      </c>
      <c r="CA14" s="237" t="e">
        <f t="shared" si="8"/>
        <v>#VALUE!</v>
      </c>
      <c r="CB14" s="237" t="e">
        <f t="shared" si="8"/>
        <v>#VALUE!</v>
      </c>
      <c r="CC14" s="237" t="e">
        <f t="shared" si="8"/>
        <v>#VALUE!</v>
      </c>
      <c r="CD14" s="237" t="e">
        <f t="shared" si="8"/>
        <v>#VALUE!</v>
      </c>
      <c r="CE14" s="237" t="e">
        <f t="shared" si="8"/>
        <v>#VALUE!</v>
      </c>
      <c r="CF14" s="237" t="e">
        <f t="shared" si="8"/>
        <v>#VALUE!</v>
      </c>
      <c r="CG14" s="237" t="e">
        <f t="shared" si="8"/>
        <v>#VALUE!</v>
      </c>
      <c r="CH14" s="237" t="e">
        <f t="shared" si="8"/>
        <v>#VALUE!</v>
      </c>
      <c r="CI14" s="252" t="e">
        <f t="shared" ref="CI14:CI17" si="62">IF(C13="","",IF($A14=1,"",IF(AG14=0,CH14,CH14&amp;CI$2)))</f>
        <v>#VALUE!</v>
      </c>
      <c r="CP14" s="241" t="e">
        <f t="shared" si="9"/>
        <v>#VALUE!</v>
      </c>
      <c r="CQ14" s="241" t="e">
        <f t="shared" si="10"/>
        <v>#VALUE!</v>
      </c>
      <c r="CR14" s="241" t="e">
        <f t="shared" si="10"/>
        <v>#VALUE!</v>
      </c>
      <c r="CS14" s="241" t="e">
        <f t="shared" si="10"/>
        <v>#VALUE!</v>
      </c>
      <c r="CT14" s="241" t="e">
        <f t="shared" si="10"/>
        <v>#VALUE!</v>
      </c>
      <c r="CU14" s="241" t="e">
        <f t="shared" si="10"/>
        <v>#VALUE!</v>
      </c>
      <c r="CV14" s="241" t="e">
        <f t="shared" si="10"/>
        <v>#VALUE!</v>
      </c>
      <c r="CW14" s="241" t="e">
        <f t="shared" si="10"/>
        <v>#VALUE!</v>
      </c>
      <c r="CX14" s="241" t="e">
        <f t="shared" si="10"/>
        <v>#VALUE!</v>
      </c>
      <c r="CY14" s="241" t="e">
        <f t="shared" si="10"/>
        <v>#VALUE!</v>
      </c>
      <c r="CZ14" s="241" t="e">
        <f t="shared" si="10"/>
        <v>#VALUE!</v>
      </c>
      <c r="DA14" s="253" t="e">
        <f t="shared" ref="DA14:DA17" si="63">IF(C13="","",IF($A14=1,"",IF(AY14=0,CZ14,CZ14&amp;DA$2)))</f>
        <v>#VALUE!</v>
      </c>
      <c r="DB14" s="237"/>
      <c r="DC14" s="237"/>
      <c r="DD14" s="237"/>
      <c r="DE14" s="237"/>
      <c r="DF14" s="237"/>
      <c r="DG14" s="237"/>
      <c r="DH14" s="237" t="e">
        <f t="shared" si="11"/>
        <v>#VALUE!</v>
      </c>
      <c r="DI14" s="237" t="e">
        <f t="shared" si="12"/>
        <v>#VALUE!</v>
      </c>
      <c r="DJ14" s="237" t="e">
        <f t="shared" si="12"/>
        <v>#VALUE!</v>
      </c>
      <c r="DK14" s="237" t="e">
        <f t="shared" si="12"/>
        <v>#VALUE!</v>
      </c>
      <c r="DL14" s="237" t="e">
        <f t="shared" si="12"/>
        <v>#VALUE!</v>
      </c>
      <c r="DM14" s="237" t="e">
        <f t="shared" si="12"/>
        <v>#VALUE!</v>
      </c>
      <c r="DN14" s="237" t="e">
        <f t="shared" si="12"/>
        <v>#VALUE!</v>
      </c>
      <c r="DO14" s="237" t="e">
        <f t="shared" si="12"/>
        <v>#VALUE!</v>
      </c>
      <c r="DP14" s="237" t="e">
        <f t="shared" si="12"/>
        <v>#VALUE!</v>
      </c>
      <c r="DQ14" s="237" t="e">
        <f t="shared" si="12"/>
        <v>#VALUE!</v>
      </c>
      <c r="DR14" s="237" t="e">
        <f t="shared" si="12"/>
        <v>#VALUE!</v>
      </c>
      <c r="DS14" s="252" t="e">
        <f t="shared" ref="DS14:DS17" si="64">IF(C13="","",IF($A14=1,"",IF(BQ14=0,DR14,DR14&amp;DS$2)))</f>
        <v>#VALUE!</v>
      </c>
      <c r="DY14" s="254" t="e">
        <f t="shared" si="13"/>
        <v>#VALUE!</v>
      </c>
      <c r="DZ14" s="254" t="e">
        <f t="shared" si="14"/>
        <v>#VALUE!</v>
      </c>
      <c r="EA14" s="254" t="e">
        <f t="shared" si="15"/>
        <v>#VALUE!</v>
      </c>
      <c r="EB14" s="254" t="e">
        <f t="shared" si="15"/>
        <v>#VALUE!</v>
      </c>
      <c r="EC14" s="254" t="e">
        <f t="shared" si="15"/>
        <v>#VALUE!</v>
      </c>
      <c r="ED14" s="254" t="e">
        <f t="shared" si="15"/>
        <v>#VALUE!</v>
      </c>
      <c r="EE14" s="254" t="e">
        <f t="shared" si="15"/>
        <v>#VALUE!</v>
      </c>
      <c r="EF14" s="254" t="e">
        <f t="shared" si="15"/>
        <v>#VALUE!</v>
      </c>
      <c r="EG14" s="254" t="e">
        <f t="shared" si="15"/>
        <v>#VALUE!</v>
      </c>
      <c r="EH14" s="254" t="e">
        <f t="shared" si="15"/>
        <v>#VALUE!</v>
      </c>
      <c r="EI14" s="254" t="e">
        <f t="shared" si="16"/>
        <v>#VALUE!</v>
      </c>
      <c r="EJ14" s="254" t="e">
        <f t="shared" si="17"/>
        <v>#VALUE!</v>
      </c>
      <c r="EK14" s="265" t="e">
        <f t="shared" si="18"/>
        <v>#VALUE!</v>
      </c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2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2"/>
      <c r="FY14" s="258" t="e">
        <f t="shared" si="19"/>
        <v>#VALUE!</v>
      </c>
      <c r="FZ14" s="266" t="e">
        <f t="shared" ref="FZ14:FZ16" si="65">G14</f>
        <v>#VALUE!</v>
      </c>
      <c r="GA14" s="268">
        <f t="shared" ref="GA14:GA76" si="66">J14</f>
        <v>1</v>
      </c>
      <c r="GB14" s="269">
        <f t="shared" si="51"/>
        <v>1</v>
      </c>
      <c r="GC14" s="269">
        <f t="shared" ref="GC14:GC77" si="67">IF(GA14&gt;30,10,GA14-GB14)</f>
        <v>0</v>
      </c>
      <c r="GD14" s="270"/>
      <c r="GE14" s="271" t="e">
        <f t="shared" si="53"/>
        <v>#VALUE!</v>
      </c>
      <c r="GF14" s="271" t="e">
        <f t="shared" ref="GF14:GF24" si="68">IF(GG14="",GH14,IF(GH14="",GG14,GG14&amp;GH14))</f>
        <v>#VALUE!</v>
      </c>
      <c r="GG14" s="272" t="e">
        <f>IF(OR(GB14=0,$GE14=""),"",IF($H14=1,GB14,IF($H14=2,GB14&amp;","&amp;GB14,IF($H14=3,GB14&amp;","&amp;GB14&amp;","&amp;GB14,IF($H14=4,GB14&amp;","&amp;GB14&amp;","&amp;GB14&amp;","&amp;GB14,IF($H14=5,GB14&amp;","&amp;GB14&amp;","&amp;GB14&amp;","&amp;GB14&amp;","&amp;GB14,GB14&amp;","&amp;GB14&amp;","&amp;GB14&amp;","&amp;GB14&amp;","&amp;GB14&amp;","&amp;GB14))))))</f>
        <v>#VALUE!</v>
      </c>
      <c r="GH14" s="272" t="e">
        <f>IF(OR(GC14=0,$GE14=""),"",IF($H14=1,GC14&amp;","&amp;GC14&amp;","&amp;GC14,IF($H14=2,GC14&amp;","&amp;GC14&amp;","&amp;GC14&amp;","&amp;GC14&amp;","&amp;GC14&amp;","&amp;GC14,IF($H14=3,GC14&amp;","&amp;GC14&amp;","&amp;GC14&amp;","&amp;GC14&amp;","&amp;GC14&amp;","&amp;GC14&amp;","&amp;GC14&amp;","&amp;GC14&amp;","&amp;GC14,IF($H14=4,GC14&amp;","&amp;GC14&amp;","&amp;GC14&amp;","&amp;GC14&amp;","&amp;GC14&amp;","&amp;GC14&amp;","&amp;GC14&amp;","&amp;GC14&amp;","&amp;GC14&amp;","&amp;GC14&amp;","&amp;GC14&amp;","&amp;GC14,IF($H14=5,GC14&amp;","&amp;GC14&amp;","&amp;GC14&amp;","&amp;GC14&amp;","&amp;GC14&amp;","&amp;GC14&amp;","&amp;GC14&amp;","&amp;GC14&amp;","&amp;GC14&amp;","&amp;GC14&amp;","&amp;GC14&amp;","&amp;GC14&amp;","&amp;GC14&amp;","&amp;GC14&amp;","&amp;GC14,GC14&amp;","&amp;GC14&amp;","&amp;GC14&amp;","&amp;GC14&amp;","&amp;GC14&amp;","&amp;GC14&amp;","&amp;GC14&amp;","&amp;GC14&amp;","&amp;GC14&amp;","&amp;GC14&amp;","&amp;GC14&amp;","&amp;GC14&amp;","&amp;GC14&amp;","&amp;GC14&amp;","&amp;GC14&amp;","&amp;GC14&amp;","&amp;GC14&amp;","&amp;GC14))))))</f>
        <v>#VALUE!</v>
      </c>
    </row>
    <row r="15" spans="1:190" ht="12.75" x14ac:dyDescent="0.2">
      <c r="A15" s="250" t="e">
        <f t="shared" si="2"/>
        <v>#VALUE!</v>
      </c>
      <c r="B15" s="65" t="str">
        <f>IF(Bot!A9="","",Bot!A9)</f>
        <v/>
      </c>
      <c r="C15" s="264" t="e">
        <f t="shared" si="3"/>
        <v>#VALUE!</v>
      </c>
      <c r="F15" s="237"/>
      <c r="G15" s="256" t="e">
        <f t="shared" si="20"/>
        <v>#VALUE!</v>
      </c>
      <c r="H15" s="251" t="e">
        <f t="shared" ref="H15:H78" si="69">ROUND(LEN(G15),0)</f>
        <v>#VALUE!</v>
      </c>
      <c r="I15" s="238" t="e">
        <f t="shared" ref="I15:I78" si="70">IF(C15="","",IF(G15="",I14,IF(ISERROR(FIND(C15,G15,1)),I14+1,0)))</f>
        <v>#VALUE!</v>
      </c>
      <c r="J15" s="267">
        <f t="shared" ref="J15:J78" si="71">J14</f>
        <v>1</v>
      </c>
      <c r="K15" s="234" t="e">
        <f t="shared" si="58"/>
        <v>#VALUE!</v>
      </c>
      <c r="L15" s="239" t="e">
        <f t="shared" si="59"/>
        <v>#VALUE!</v>
      </c>
      <c r="M15" s="240" t="e">
        <f t="shared" si="60"/>
        <v>#VALUE!</v>
      </c>
      <c r="V15" s="237" t="e">
        <f t="shared" si="61"/>
        <v>#VALUE!</v>
      </c>
      <c r="W15" s="237" t="e">
        <f t="shared" si="61"/>
        <v>#VALUE!</v>
      </c>
      <c r="X15" s="237" t="e">
        <f t="shared" si="61"/>
        <v>#VALUE!</v>
      </c>
      <c r="Y15" s="237" t="e">
        <f t="shared" si="61"/>
        <v>#VALUE!</v>
      </c>
      <c r="Z15" s="237" t="e">
        <f t="shared" si="61"/>
        <v>#VALUE!</v>
      </c>
      <c r="AA15" s="237" t="e">
        <f t="shared" si="61"/>
        <v>#VALUE!</v>
      </c>
      <c r="AB15" s="237" t="e">
        <f t="shared" si="61"/>
        <v>#VALUE!</v>
      </c>
      <c r="AC15" s="237" t="e">
        <f t="shared" si="61"/>
        <v>#VALUE!</v>
      </c>
      <c r="AD15" s="237" t="e">
        <f t="shared" si="61"/>
        <v>#VALUE!</v>
      </c>
      <c r="AE15" s="237" t="e">
        <f t="shared" si="61"/>
        <v>#VALUE!</v>
      </c>
      <c r="AF15" s="237" t="e">
        <f t="shared" si="61"/>
        <v>#VALUE!</v>
      </c>
      <c r="AG15" s="237" t="e">
        <f t="shared" si="61"/>
        <v>#VALUE!</v>
      </c>
      <c r="BX15" s="237" t="e">
        <f t="shared" si="7"/>
        <v>#VALUE!</v>
      </c>
      <c r="BY15" s="237" t="e">
        <f t="shared" si="8"/>
        <v>#VALUE!</v>
      </c>
      <c r="BZ15" s="237" t="e">
        <f t="shared" si="8"/>
        <v>#VALUE!</v>
      </c>
      <c r="CA15" s="237" t="e">
        <f t="shared" si="8"/>
        <v>#VALUE!</v>
      </c>
      <c r="CB15" s="237" t="e">
        <f t="shared" si="8"/>
        <v>#VALUE!</v>
      </c>
      <c r="CC15" s="237" t="e">
        <f t="shared" si="8"/>
        <v>#VALUE!</v>
      </c>
      <c r="CD15" s="237" t="e">
        <f t="shared" si="8"/>
        <v>#VALUE!</v>
      </c>
      <c r="CE15" s="237" t="e">
        <f t="shared" si="8"/>
        <v>#VALUE!</v>
      </c>
      <c r="CF15" s="237" t="e">
        <f t="shared" si="8"/>
        <v>#VALUE!</v>
      </c>
      <c r="CG15" s="237" t="e">
        <f t="shared" si="8"/>
        <v>#VALUE!</v>
      </c>
      <c r="CH15" s="237" t="e">
        <f t="shared" si="8"/>
        <v>#VALUE!</v>
      </c>
      <c r="CI15" s="252" t="e">
        <f t="shared" si="62"/>
        <v>#VALUE!</v>
      </c>
      <c r="CP15" s="241" t="e">
        <f t="shared" si="9"/>
        <v>#VALUE!</v>
      </c>
      <c r="CQ15" s="241" t="e">
        <f t="shared" si="10"/>
        <v>#VALUE!</v>
      </c>
      <c r="CR15" s="241" t="e">
        <f t="shared" si="10"/>
        <v>#VALUE!</v>
      </c>
      <c r="CS15" s="241" t="e">
        <f t="shared" si="10"/>
        <v>#VALUE!</v>
      </c>
      <c r="CT15" s="241" t="e">
        <f t="shared" si="10"/>
        <v>#VALUE!</v>
      </c>
      <c r="CU15" s="241" t="e">
        <f t="shared" si="10"/>
        <v>#VALUE!</v>
      </c>
      <c r="CV15" s="241" t="e">
        <f t="shared" si="10"/>
        <v>#VALUE!</v>
      </c>
      <c r="CW15" s="241" t="e">
        <f t="shared" si="10"/>
        <v>#VALUE!</v>
      </c>
      <c r="CX15" s="241" t="e">
        <f t="shared" si="10"/>
        <v>#VALUE!</v>
      </c>
      <c r="CY15" s="241" t="e">
        <f t="shared" si="10"/>
        <v>#VALUE!</v>
      </c>
      <c r="CZ15" s="241" t="e">
        <f t="shared" si="10"/>
        <v>#VALUE!</v>
      </c>
      <c r="DA15" s="253" t="e">
        <f t="shared" si="63"/>
        <v>#VALUE!</v>
      </c>
      <c r="DB15" s="237"/>
      <c r="DC15" s="237"/>
      <c r="DD15" s="237"/>
      <c r="DE15" s="237"/>
      <c r="DF15" s="237"/>
      <c r="DG15" s="237"/>
      <c r="DH15" s="237" t="e">
        <f t="shared" si="11"/>
        <v>#VALUE!</v>
      </c>
      <c r="DI15" s="237" t="e">
        <f t="shared" si="12"/>
        <v>#VALUE!</v>
      </c>
      <c r="DJ15" s="237" t="e">
        <f t="shared" si="12"/>
        <v>#VALUE!</v>
      </c>
      <c r="DK15" s="237" t="e">
        <f t="shared" si="12"/>
        <v>#VALUE!</v>
      </c>
      <c r="DL15" s="237" t="e">
        <f t="shared" si="12"/>
        <v>#VALUE!</v>
      </c>
      <c r="DM15" s="237" t="e">
        <f t="shared" si="12"/>
        <v>#VALUE!</v>
      </c>
      <c r="DN15" s="237" t="e">
        <f t="shared" si="12"/>
        <v>#VALUE!</v>
      </c>
      <c r="DO15" s="237" t="e">
        <f t="shared" si="12"/>
        <v>#VALUE!</v>
      </c>
      <c r="DP15" s="237" t="e">
        <f t="shared" si="12"/>
        <v>#VALUE!</v>
      </c>
      <c r="DQ15" s="237" t="e">
        <f t="shared" si="12"/>
        <v>#VALUE!</v>
      </c>
      <c r="DR15" s="237" t="e">
        <f t="shared" si="12"/>
        <v>#VALUE!</v>
      </c>
      <c r="DS15" s="252" t="e">
        <f t="shared" si="64"/>
        <v>#VALUE!</v>
      </c>
      <c r="DY15" s="254" t="e">
        <f t="shared" si="13"/>
        <v>#VALUE!</v>
      </c>
      <c r="DZ15" s="254" t="e">
        <f t="shared" si="14"/>
        <v>#VALUE!</v>
      </c>
      <c r="EA15" s="254" t="e">
        <f t="shared" si="15"/>
        <v>#VALUE!</v>
      </c>
      <c r="EB15" s="254" t="e">
        <f t="shared" si="15"/>
        <v>#VALUE!</v>
      </c>
      <c r="EC15" s="254" t="e">
        <f t="shared" si="15"/>
        <v>#VALUE!</v>
      </c>
      <c r="ED15" s="254" t="e">
        <f t="shared" si="15"/>
        <v>#VALUE!</v>
      </c>
      <c r="EE15" s="254" t="e">
        <f t="shared" si="15"/>
        <v>#VALUE!</v>
      </c>
      <c r="EF15" s="254" t="e">
        <f t="shared" si="15"/>
        <v>#VALUE!</v>
      </c>
      <c r="EG15" s="254" t="e">
        <f t="shared" si="15"/>
        <v>#VALUE!</v>
      </c>
      <c r="EH15" s="254" t="e">
        <f t="shared" si="15"/>
        <v>#VALUE!</v>
      </c>
      <c r="EI15" s="254" t="e">
        <f t="shared" si="16"/>
        <v>#VALUE!</v>
      </c>
      <c r="EJ15" s="254" t="e">
        <f t="shared" si="17"/>
        <v>#VALUE!</v>
      </c>
      <c r="EK15" s="265" t="e">
        <f t="shared" si="18"/>
        <v>#VALUE!</v>
      </c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2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2"/>
      <c r="FY15" s="258" t="e">
        <f t="shared" si="19"/>
        <v>#VALUE!</v>
      </c>
      <c r="FZ15" s="266" t="e">
        <f t="shared" si="65"/>
        <v>#VALUE!</v>
      </c>
      <c r="GA15" s="268">
        <f t="shared" si="66"/>
        <v>1</v>
      </c>
      <c r="GB15" s="269">
        <f t="shared" si="51"/>
        <v>1</v>
      </c>
      <c r="GC15" s="269">
        <f t="shared" si="67"/>
        <v>0</v>
      </c>
      <c r="GD15" s="270"/>
      <c r="GE15" s="271" t="e">
        <f t="shared" si="53"/>
        <v>#VALUE!</v>
      </c>
      <c r="GF15" s="271" t="e">
        <f t="shared" si="68"/>
        <v>#VALUE!</v>
      </c>
      <c r="GG15" s="272" t="e">
        <f t="shared" ref="GG15:GG78" si="72">IF(OR(GB15=0,$GE15=""),"",IF($H15=1,GB15,IF($H15=2,GB15&amp;","&amp;GB15,IF($H15=3,GB15&amp;","&amp;GB15&amp;","&amp;GB15,IF($H15=4,GB15&amp;","&amp;GB15&amp;","&amp;GB15&amp;","&amp;GB15,IF($H15=5,GB15&amp;","&amp;GB15&amp;","&amp;GB15&amp;","&amp;GB15&amp;","&amp;GB15,GB15&amp;","&amp;GB15&amp;","&amp;GB15&amp;","&amp;GB15&amp;","&amp;GB15&amp;","&amp;GB15))))))</f>
        <v>#VALUE!</v>
      </c>
      <c r="GH15" s="272" t="e">
        <f t="shared" ref="GH15:GH78" si="73">IF(OR(GC15=0,$GE15=""),"",IF($H15=1,GC15&amp;","&amp;GC15&amp;","&amp;GC15,IF($H15=2,GC15&amp;","&amp;GC15&amp;","&amp;GC15&amp;","&amp;GC15&amp;","&amp;GC15&amp;","&amp;GC15,IF($H15=3,GC15&amp;","&amp;GC15&amp;","&amp;GC15&amp;","&amp;GC15&amp;","&amp;GC15&amp;","&amp;GC15&amp;","&amp;GC15&amp;","&amp;GC15&amp;","&amp;GC15,IF($H15=4,GC15&amp;","&amp;GC15&amp;","&amp;GC15&amp;","&amp;GC15&amp;","&amp;GC15&amp;","&amp;GC15&amp;","&amp;GC15&amp;","&amp;GC15&amp;","&amp;GC15&amp;","&amp;GC15&amp;","&amp;GC15&amp;","&amp;GC15,IF($H15=5,GC15&amp;","&amp;GC15&amp;","&amp;GC15&amp;","&amp;GC15&amp;","&amp;GC15&amp;","&amp;GC15&amp;","&amp;GC15&amp;","&amp;GC15&amp;","&amp;GC15&amp;","&amp;GC15&amp;","&amp;GC15&amp;","&amp;GC15&amp;","&amp;GC15&amp;","&amp;GC15&amp;","&amp;GC15,GC15&amp;","&amp;GC15&amp;","&amp;GC15&amp;","&amp;GC15&amp;","&amp;GC15&amp;","&amp;GC15&amp;","&amp;GC15&amp;","&amp;GC15&amp;","&amp;GC15&amp;","&amp;GC15&amp;","&amp;GC15&amp;","&amp;GC15&amp;","&amp;GC15&amp;","&amp;GC15&amp;","&amp;GC15&amp;","&amp;GC15&amp;","&amp;GC15&amp;","&amp;GC15))))))</f>
        <v>#VALUE!</v>
      </c>
    </row>
    <row r="16" spans="1:190" ht="12.75" x14ac:dyDescent="0.2">
      <c r="A16" s="250" t="e">
        <f t="shared" si="2"/>
        <v>#VALUE!</v>
      </c>
      <c r="B16" s="65" t="str">
        <f>IF(Bot!A10="","",Bot!A10)</f>
        <v/>
      </c>
      <c r="C16" s="264" t="e">
        <f t="shared" si="3"/>
        <v>#VALUE!</v>
      </c>
      <c r="F16" s="237"/>
      <c r="G16" s="256" t="e">
        <f t="shared" si="20"/>
        <v>#VALUE!</v>
      </c>
      <c r="H16" s="251" t="e">
        <f t="shared" si="69"/>
        <v>#VALUE!</v>
      </c>
      <c r="I16" s="238" t="e">
        <f t="shared" si="70"/>
        <v>#VALUE!</v>
      </c>
      <c r="J16" s="267">
        <f t="shared" si="71"/>
        <v>1</v>
      </c>
      <c r="K16" s="234" t="e">
        <f t="shared" si="58"/>
        <v>#VALUE!</v>
      </c>
      <c r="L16" s="239" t="e">
        <f t="shared" si="59"/>
        <v>#VALUE!</v>
      </c>
      <c r="M16" s="240" t="e">
        <f t="shared" si="60"/>
        <v>#VALUE!</v>
      </c>
      <c r="V16" s="237" t="e">
        <f t="shared" si="61"/>
        <v>#VALUE!</v>
      </c>
      <c r="W16" s="237" t="e">
        <f t="shared" si="61"/>
        <v>#VALUE!</v>
      </c>
      <c r="X16" s="237" t="e">
        <f t="shared" si="61"/>
        <v>#VALUE!</v>
      </c>
      <c r="Y16" s="237" t="e">
        <f t="shared" si="61"/>
        <v>#VALUE!</v>
      </c>
      <c r="Z16" s="237" t="e">
        <f t="shared" si="61"/>
        <v>#VALUE!</v>
      </c>
      <c r="AA16" s="237" t="e">
        <f t="shared" si="61"/>
        <v>#VALUE!</v>
      </c>
      <c r="AB16" s="237" t="e">
        <f t="shared" si="61"/>
        <v>#VALUE!</v>
      </c>
      <c r="AC16" s="237" t="e">
        <f t="shared" si="61"/>
        <v>#VALUE!</v>
      </c>
      <c r="AD16" s="237" t="e">
        <f t="shared" si="61"/>
        <v>#VALUE!</v>
      </c>
      <c r="AE16" s="237" t="e">
        <f t="shared" si="61"/>
        <v>#VALUE!</v>
      </c>
      <c r="AF16" s="237" t="e">
        <f t="shared" si="61"/>
        <v>#VALUE!</v>
      </c>
      <c r="AG16" s="237" t="e">
        <f t="shared" si="61"/>
        <v>#VALUE!</v>
      </c>
      <c r="BX16" s="237" t="e">
        <f t="shared" si="7"/>
        <v>#VALUE!</v>
      </c>
      <c r="BY16" s="237" t="e">
        <f t="shared" si="8"/>
        <v>#VALUE!</v>
      </c>
      <c r="BZ16" s="237" t="e">
        <f t="shared" si="8"/>
        <v>#VALUE!</v>
      </c>
      <c r="CA16" s="237" t="e">
        <f t="shared" si="8"/>
        <v>#VALUE!</v>
      </c>
      <c r="CB16" s="237" t="e">
        <f t="shared" si="8"/>
        <v>#VALUE!</v>
      </c>
      <c r="CC16" s="237" t="e">
        <f t="shared" si="8"/>
        <v>#VALUE!</v>
      </c>
      <c r="CD16" s="237" t="e">
        <f t="shared" si="8"/>
        <v>#VALUE!</v>
      </c>
      <c r="CE16" s="237" t="e">
        <f t="shared" si="8"/>
        <v>#VALUE!</v>
      </c>
      <c r="CF16" s="237" t="e">
        <f t="shared" si="8"/>
        <v>#VALUE!</v>
      </c>
      <c r="CG16" s="237" t="e">
        <f t="shared" si="8"/>
        <v>#VALUE!</v>
      </c>
      <c r="CH16" s="237" t="e">
        <f t="shared" si="8"/>
        <v>#VALUE!</v>
      </c>
      <c r="CI16" s="252" t="e">
        <f t="shared" si="62"/>
        <v>#VALUE!</v>
      </c>
      <c r="CP16" s="241" t="e">
        <f t="shared" si="9"/>
        <v>#VALUE!</v>
      </c>
      <c r="CQ16" s="241" t="e">
        <f t="shared" si="10"/>
        <v>#VALUE!</v>
      </c>
      <c r="CR16" s="241" t="e">
        <f t="shared" si="10"/>
        <v>#VALUE!</v>
      </c>
      <c r="CS16" s="241" t="e">
        <f t="shared" si="10"/>
        <v>#VALUE!</v>
      </c>
      <c r="CT16" s="241" t="e">
        <f t="shared" si="10"/>
        <v>#VALUE!</v>
      </c>
      <c r="CU16" s="241" t="e">
        <f t="shared" si="10"/>
        <v>#VALUE!</v>
      </c>
      <c r="CV16" s="241" t="e">
        <f t="shared" si="10"/>
        <v>#VALUE!</v>
      </c>
      <c r="CW16" s="241" t="e">
        <f t="shared" si="10"/>
        <v>#VALUE!</v>
      </c>
      <c r="CX16" s="241" t="e">
        <f t="shared" si="10"/>
        <v>#VALUE!</v>
      </c>
      <c r="CY16" s="241" t="e">
        <f t="shared" si="10"/>
        <v>#VALUE!</v>
      </c>
      <c r="CZ16" s="241" t="e">
        <f t="shared" si="10"/>
        <v>#VALUE!</v>
      </c>
      <c r="DA16" s="253" t="e">
        <f t="shared" si="63"/>
        <v>#VALUE!</v>
      </c>
      <c r="DB16" s="237"/>
      <c r="DC16" s="237"/>
      <c r="DD16" s="237"/>
      <c r="DE16" s="237"/>
      <c r="DF16" s="237"/>
      <c r="DG16" s="237"/>
      <c r="DH16" s="237" t="e">
        <f t="shared" si="11"/>
        <v>#VALUE!</v>
      </c>
      <c r="DI16" s="237" t="e">
        <f t="shared" si="12"/>
        <v>#VALUE!</v>
      </c>
      <c r="DJ16" s="237" t="e">
        <f t="shared" si="12"/>
        <v>#VALUE!</v>
      </c>
      <c r="DK16" s="237" t="e">
        <f t="shared" si="12"/>
        <v>#VALUE!</v>
      </c>
      <c r="DL16" s="237" t="e">
        <f t="shared" si="12"/>
        <v>#VALUE!</v>
      </c>
      <c r="DM16" s="237" t="e">
        <f t="shared" si="12"/>
        <v>#VALUE!</v>
      </c>
      <c r="DN16" s="237" t="e">
        <f t="shared" si="12"/>
        <v>#VALUE!</v>
      </c>
      <c r="DO16" s="237" t="e">
        <f t="shared" si="12"/>
        <v>#VALUE!</v>
      </c>
      <c r="DP16" s="237" t="e">
        <f t="shared" si="12"/>
        <v>#VALUE!</v>
      </c>
      <c r="DQ16" s="237" t="e">
        <f t="shared" si="12"/>
        <v>#VALUE!</v>
      </c>
      <c r="DR16" s="237" t="e">
        <f t="shared" si="12"/>
        <v>#VALUE!</v>
      </c>
      <c r="DS16" s="252" t="e">
        <f t="shared" si="64"/>
        <v>#VALUE!</v>
      </c>
      <c r="DY16" s="254" t="e">
        <f t="shared" si="13"/>
        <v>#VALUE!</v>
      </c>
      <c r="DZ16" s="254" t="e">
        <f t="shared" si="14"/>
        <v>#VALUE!</v>
      </c>
      <c r="EA16" s="254" t="e">
        <f t="shared" si="15"/>
        <v>#VALUE!</v>
      </c>
      <c r="EB16" s="254" t="e">
        <f t="shared" si="15"/>
        <v>#VALUE!</v>
      </c>
      <c r="EC16" s="254" t="e">
        <f t="shared" si="15"/>
        <v>#VALUE!</v>
      </c>
      <c r="ED16" s="254" t="e">
        <f t="shared" si="15"/>
        <v>#VALUE!</v>
      </c>
      <c r="EE16" s="254" t="e">
        <f t="shared" si="15"/>
        <v>#VALUE!</v>
      </c>
      <c r="EF16" s="254" t="e">
        <f t="shared" si="15"/>
        <v>#VALUE!</v>
      </c>
      <c r="EG16" s="254" t="e">
        <f t="shared" si="15"/>
        <v>#VALUE!</v>
      </c>
      <c r="EH16" s="254" t="e">
        <f t="shared" si="15"/>
        <v>#VALUE!</v>
      </c>
      <c r="EI16" s="254" t="e">
        <f t="shared" si="16"/>
        <v>#VALUE!</v>
      </c>
      <c r="EJ16" s="254" t="e">
        <f t="shared" si="17"/>
        <v>#VALUE!</v>
      </c>
      <c r="EK16" s="265" t="e">
        <f t="shared" si="18"/>
        <v>#VALUE!</v>
      </c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2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2"/>
      <c r="FY16" s="258" t="e">
        <f t="shared" si="19"/>
        <v>#VALUE!</v>
      </c>
      <c r="FZ16" s="266" t="e">
        <f t="shared" si="65"/>
        <v>#VALUE!</v>
      </c>
      <c r="GA16" s="268">
        <f t="shared" si="66"/>
        <v>1</v>
      </c>
      <c r="GB16" s="269">
        <f t="shared" si="51"/>
        <v>1</v>
      </c>
      <c r="GC16" s="269">
        <f t="shared" si="67"/>
        <v>0</v>
      </c>
      <c r="GD16" s="270"/>
      <c r="GE16" s="271" t="e">
        <f t="shared" si="53"/>
        <v>#VALUE!</v>
      </c>
      <c r="GF16" s="271" t="e">
        <f t="shared" si="68"/>
        <v>#VALUE!</v>
      </c>
      <c r="GG16" s="272" t="e">
        <f t="shared" si="72"/>
        <v>#VALUE!</v>
      </c>
      <c r="GH16" s="272" t="e">
        <f t="shared" si="73"/>
        <v>#VALUE!</v>
      </c>
    </row>
    <row r="17" spans="1:190" ht="12.75" x14ac:dyDescent="0.2">
      <c r="A17" s="250" t="e">
        <f t="shared" si="2"/>
        <v>#VALUE!</v>
      </c>
      <c r="B17" s="65" t="str">
        <f>IF(Bot!A11="","",Bot!A11)</f>
        <v/>
      </c>
      <c r="C17" s="264" t="e">
        <f t="shared" si="3"/>
        <v>#VALUE!</v>
      </c>
      <c r="F17" s="237"/>
      <c r="G17" s="256" t="e">
        <f t="shared" si="20"/>
        <v>#VALUE!</v>
      </c>
      <c r="H17" s="251" t="e">
        <f t="shared" si="69"/>
        <v>#VALUE!</v>
      </c>
      <c r="I17" s="238" t="e">
        <f t="shared" si="70"/>
        <v>#VALUE!</v>
      </c>
      <c r="J17" s="267">
        <f t="shared" si="71"/>
        <v>1</v>
      </c>
      <c r="K17" s="234" t="e">
        <f t="shared" si="58"/>
        <v>#VALUE!</v>
      </c>
      <c r="L17" s="239" t="e">
        <f t="shared" si="59"/>
        <v>#VALUE!</v>
      </c>
      <c r="M17" s="240" t="e">
        <f t="shared" si="60"/>
        <v>#VALUE!</v>
      </c>
      <c r="V17" s="237" t="e">
        <f t="shared" si="61"/>
        <v>#VALUE!</v>
      </c>
      <c r="W17" s="237" t="e">
        <f t="shared" si="61"/>
        <v>#VALUE!</v>
      </c>
      <c r="X17" s="237" t="e">
        <f t="shared" si="61"/>
        <v>#VALUE!</v>
      </c>
      <c r="Y17" s="237" t="e">
        <f t="shared" si="61"/>
        <v>#VALUE!</v>
      </c>
      <c r="Z17" s="237" t="e">
        <f t="shared" si="61"/>
        <v>#VALUE!</v>
      </c>
      <c r="AA17" s="237" t="e">
        <f t="shared" si="61"/>
        <v>#VALUE!</v>
      </c>
      <c r="AB17" s="237" t="e">
        <f t="shared" si="61"/>
        <v>#VALUE!</v>
      </c>
      <c r="AC17" s="237" t="e">
        <f t="shared" si="61"/>
        <v>#VALUE!</v>
      </c>
      <c r="AD17" s="237" t="e">
        <f t="shared" si="61"/>
        <v>#VALUE!</v>
      </c>
      <c r="AE17" s="237" t="e">
        <f t="shared" si="61"/>
        <v>#VALUE!</v>
      </c>
      <c r="AF17" s="237" t="e">
        <f t="shared" si="61"/>
        <v>#VALUE!</v>
      </c>
      <c r="AG17" s="237" t="e">
        <f t="shared" si="61"/>
        <v>#VALUE!</v>
      </c>
      <c r="BX17" s="237" t="e">
        <f t="shared" si="7"/>
        <v>#VALUE!</v>
      </c>
      <c r="BY17" s="237" t="e">
        <f t="shared" si="8"/>
        <v>#VALUE!</v>
      </c>
      <c r="BZ17" s="237" t="e">
        <f t="shared" si="8"/>
        <v>#VALUE!</v>
      </c>
      <c r="CA17" s="237" t="e">
        <f t="shared" si="8"/>
        <v>#VALUE!</v>
      </c>
      <c r="CB17" s="237" t="e">
        <f t="shared" si="8"/>
        <v>#VALUE!</v>
      </c>
      <c r="CC17" s="237" t="e">
        <f t="shared" si="8"/>
        <v>#VALUE!</v>
      </c>
      <c r="CD17" s="237" t="e">
        <f t="shared" si="8"/>
        <v>#VALUE!</v>
      </c>
      <c r="CE17" s="237" t="e">
        <f t="shared" si="8"/>
        <v>#VALUE!</v>
      </c>
      <c r="CF17" s="237" t="e">
        <f t="shared" si="8"/>
        <v>#VALUE!</v>
      </c>
      <c r="CG17" s="237" t="e">
        <f t="shared" si="8"/>
        <v>#VALUE!</v>
      </c>
      <c r="CH17" s="237" t="e">
        <f t="shared" si="8"/>
        <v>#VALUE!</v>
      </c>
      <c r="CI17" s="252" t="e">
        <f t="shared" si="62"/>
        <v>#VALUE!</v>
      </c>
      <c r="CP17" s="241" t="e">
        <f t="shared" si="9"/>
        <v>#VALUE!</v>
      </c>
      <c r="CQ17" s="241" t="e">
        <f t="shared" si="10"/>
        <v>#VALUE!</v>
      </c>
      <c r="CR17" s="241" t="e">
        <f t="shared" si="10"/>
        <v>#VALUE!</v>
      </c>
      <c r="CS17" s="241" t="e">
        <f t="shared" si="10"/>
        <v>#VALUE!</v>
      </c>
      <c r="CT17" s="241" t="e">
        <f t="shared" si="10"/>
        <v>#VALUE!</v>
      </c>
      <c r="CU17" s="241" t="e">
        <f t="shared" si="10"/>
        <v>#VALUE!</v>
      </c>
      <c r="CV17" s="241" t="e">
        <f t="shared" si="10"/>
        <v>#VALUE!</v>
      </c>
      <c r="CW17" s="241" t="e">
        <f t="shared" si="10"/>
        <v>#VALUE!</v>
      </c>
      <c r="CX17" s="241" t="e">
        <f t="shared" si="10"/>
        <v>#VALUE!</v>
      </c>
      <c r="CY17" s="241" t="e">
        <f t="shared" si="10"/>
        <v>#VALUE!</v>
      </c>
      <c r="CZ17" s="241" t="e">
        <f t="shared" si="10"/>
        <v>#VALUE!</v>
      </c>
      <c r="DA17" s="253" t="e">
        <f t="shared" si="63"/>
        <v>#VALUE!</v>
      </c>
      <c r="DB17" s="237"/>
      <c r="DC17" s="237"/>
      <c r="DD17" s="237"/>
      <c r="DE17" s="237"/>
      <c r="DF17" s="237"/>
      <c r="DG17" s="237"/>
      <c r="DH17" s="237" t="e">
        <f t="shared" si="11"/>
        <v>#VALUE!</v>
      </c>
      <c r="DI17" s="237" t="e">
        <f t="shared" si="12"/>
        <v>#VALUE!</v>
      </c>
      <c r="DJ17" s="237" t="e">
        <f t="shared" si="12"/>
        <v>#VALUE!</v>
      </c>
      <c r="DK17" s="237" t="e">
        <f t="shared" si="12"/>
        <v>#VALUE!</v>
      </c>
      <c r="DL17" s="237" t="e">
        <f t="shared" si="12"/>
        <v>#VALUE!</v>
      </c>
      <c r="DM17" s="237" t="e">
        <f t="shared" si="12"/>
        <v>#VALUE!</v>
      </c>
      <c r="DN17" s="237" t="e">
        <f t="shared" si="12"/>
        <v>#VALUE!</v>
      </c>
      <c r="DO17" s="237" t="e">
        <f t="shared" si="12"/>
        <v>#VALUE!</v>
      </c>
      <c r="DP17" s="237" t="e">
        <f t="shared" si="12"/>
        <v>#VALUE!</v>
      </c>
      <c r="DQ17" s="237" t="e">
        <f t="shared" si="12"/>
        <v>#VALUE!</v>
      </c>
      <c r="DR17" s="237" t="e">
        <f t="shared" si="12"/>
        <v>#VALUE!</v>
      </c>
      <c r="DS17" s="252" t="e">
        <f t="shared" si="64"/>
        <v>#VALUE!</v>
      </c>
      <c r="DY17" s="254" t="e">
        <f t="shared" si="13"/>
        <v>#VALUE!</v>
      </c>
      <c r="DZ17" s="254" t="e">
        <f t="shared" si="14"/>
        <v>#VALUE!</v>
      </c>
      <c r="EA17" s="254" t="e">
        <f t="shared" si="15"/>
        <v>#VALUE!</v>
      </c>
      <c r="EB17" s="254" t="e">
        <f t="shared" si="15"/>
        <v>#VALUE!</v>
      </c>
      <c r="EC17" s="254" t="e">
        <f t="shared" si="15"/>
        <v>#VALUE!</v>
      </c>
      <c r="ED17" s="254" t="e">
        <f t="shared" si="15"/>
        <v>#VALUE!</v>
      </c>
      <c r="EE17" s="254" t="e">
        <f t="shared" si="15"/>
        <v>#VALUE!</v>
      </c>
      <c r="EF17" s="254" t="e">
        <f t="shared" si="15"/>
        <v>#VALUE!</v>
      </c>
      <c r="EG17" s="254" t="e">
        <f t="shared" si="15"/>
        <v>#VALUE!</v>
      </c>
      <c r="EH17" s="254" t="e">
        <f t="shared" si="15"/>
        <v>#VALUE!</v>
      </c>
      <c r="EI17" s="254" t="e">
        <f t="shared" si="16"/>
        <v>#VALUE!</v>
      </c>
      <c r="EJ17" s="254" t="e">
        <f t="shared" si="17"/>
        <v>#VALUE!</v>
      </c>
      <c r="EK17" s="265" t="e">
        <f t="shared" si="18"/>
        <v>#VALUE!</v>
      </c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2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2"/>
      <c r="FY17" s="258" t="e">
        <f t="shared" si="19"/>
        <v>#VALUE!</v>
      </c>
      <c r="FZ17" s="266" t="e">
        <f>G17</f>
        <v>#VALUE!</v>
      </c>
      <c r="GA17" s="268">
        <f t="shared" si="66"/>
        <v>1</v>
      </c>
      <c r="GB17" s="269">
        <f t="shared" si="51"/>
        <v>1</v>
      </c>
      <c r="GC17" s="269">
        <f t="shared" si="67"/>
        <v>0</v>
      </c>
      <c r="GD17" s="270"/>
      <c r="GE17" s="271" t="e">
        <f t="shared" si="53"/>
        <v>#VALUE!</v>
      </c>
      <c r="GF17" s="271" t="e">
        <f t="shared" si="68"/>
        <v>#VALUE!</v>
      </c>
      <c r="GG17" s="272" t="e">
        <f t="shared" si="72"/>
        <v>#VALUE!</v>
      </c>
      <c r="GH17" s="272" t="e">
        <f t="shared" si="73"/>
        <v>#VALUE!</v>
      </c>
    </row>
    <row r="18" spans="1:190" ht="12.75" x14ac:dyDescent="0.2">
      <c r="A18" s="250" t="e">
        <f t="shared" si="2"/>
        <v>#VALUE!</v>
      </c>
      <c r="B18" s="65" t="str">
        <f>IF(Bot!A12="","",Bot!A12)</f>
        <v/>
      </c>
      <c r="C18" s="264" t="e">
        <f t="shared" si="3"/>
        <v>#VALUE!</v>
      </c>
      <c r="F18" s="237"/>
      <c r="G18" s="256" t="e">
        <f t="shared" si="20"/>
        <v>#VALUE!</v>
      </c>
      <c r="H18" s="251" t="e">
        <f t="shared" si="69"/>
        <v>#VALUE!</v>
      </c>
      <c r="I18" s="238" t="e">
        <f t="shared" si="70"/>
        <v>#VALUE!</v>
      </c>
      <c r="J18" s="267">
        <f t="shared" si="71"/>
        <v>1</v>
      </c>
      <c r="K18" s="234" t="e">
        <f t="shared" si="58"/>
        <v>#VALUE!</v>
      </c>
      <c r="L18" s="239" t="e">
        <f t="shared" si="59"/>
        <v>#VALUE!</v>
      </c>
      <c r="M18" s="240" t="e">
        <f t="shared" si="60"/>
        <v>#VALUE!</v>
      </c>
      <c r="V18" s="237" t="e">
        <f t="shared" si="61"/>
        <v>#VALUE!</v>
      </c>
      <c r="W18" s="237" t="e">
        <f t="shared" si="61"/>
        <v>#VALUE!</v>
      </c>
      <c r="X18" s="237" t="e">
        <f t="shared" si="61"/>
        <v>#VALUE!</v>
      </c>
      <c r="Y18" s="237" t="e">
        <f t="shared" si="61"/>
        <v>#VALUE!</v>
      </c>
      <c r="Z18" s="237" t="e">
        <f t="shared" si="61"/>
        <v>#VALUE!</v>
      </c>
      <c r="AA18" s="237" t="e">
        <f t="shared" si="61"/>
        <v>#VALUE!</v>
      </c>
      <c r="AB18" s="237" t="e">
        <f t="shared" si="61"/>
        <v>#VALUE!</v>
      </c>
      <c r="AC18" s="237" t="e">
        <f t="shared" si="61"/>
        <v>#VALUE!</v>
      </c>
      <c r="AD18" s="237" t="e">
        <f t="shared" si="61"/>
        <v>#VALUE!</v>
      </c>
      <c r="AE18" s="237" t="e">
        <f t="shared" si="61"/>
        <v>#VALUE!</v>
      </c>
      <c r="AF18" s="237" t="e">
        <f t="shared" si="61"/>
        <v>#VALUE!</v>
      </c>
      <c r="AG18" s="237" t="e">
        <f t="shared" si="61"/>
        <v>#VALUE!</v>
      </c>
      <c r="BX18" s="237" t="e">
        <f t="shared" si="7"/>
        <v>#VALUE!</v>
      </c>
      <c r="BY18" s="237" t="e">
        <f t="shared" si="8"/>
        <v>#VALUE!</v>
      </c>
      <c r="BZ18" s="237" t="e">
        <f t="shared" si="8"/>
        <v>#VALUE!</v>
      </c>
      <c r="CA18" s="237" t="e">
        <f t="shared" si="8"/>
        <v>#VALUE!</v>
      </c>
      <c r="CB18" s="237" t="e">
        <f t="shared" si="8"/>
        <v>#VALUE!</v>
      </c>
      <c r="CC18" s="237" t="e">
        <f t="shared" si="8"/>
        <v>#VALUE!</v>
      </c>
      <c r="CD18" s="237" t="e">
        <f t="shared" si="8"/>
        <v>#VALUE!</v>
      </c>
      <c r="CE18" s="237" t="e">
        <f t="shared" si="8"/>
        <v>#VALUE!</v>
      </c>
      <c r="CF18" s="237" t="e">
        <f t="shared" si="8"/>
        <v>#VALUE!</v>
      </c>
      <c r="CG18" s="237" t="e">
        <f t="shared" si="8"/>
        <v>#VALUE!</v>
      </c>
      <c r="CH18" s="237" t="e">
        <f t="shared" si="8"/>
        <v>#VALUE!</v>
      </c>
      <c r="CI18" s="252" t="e">
        <f>IF(C17="","",IF($A18=1,"",IF(AG18=0,CH18,CH18&amp;CI$2)))</f>
        <v>#VALUE!</v>
      </c>
      <c r="CP18" s="241" t="e">
        <f t="shared" si="9"/>
        <v>#VALUE!</v>
      </c>
      <c r="CQ18" s="241" t="e">
        <f t="shared" si="10"/>
        <v>#VALUE!</v>
      </c>
      <c r="CR18" s="241" t="e">
        <f t="shared" si="10"/>
        <v>#VALUE!</v>
      </c>
      <c r="CS18" s="241" t="e">
        <f t="shared" si="10"/>
        <v>#VALUE!</v>
      </c>
      <c r="CT18" s="241" t="e">
        <f t="shared" si="10"/>
        <v>#VALUE!</v>
      </c>
      <c r="CU18" s="241" t="e">
        <f t="shared" si="10"/>
        <v>#VALUE!</v>
      </c>
      <c r="CV18" s="241" t="e">
        <f t="shared" si="10"/>
        <v>#VALUE!</v>
      </c>
      <c r="CW18" s="241" t="e">
        <f t="shared" si="10"/>
        <v>#VALUE!</v>
      </c>
      <c r="CX18" s="241" t="e">
        <f t="shared" si="10"/>
        <v>#VALUE!</v>
      </c>
      <c r="CY18" s="241" t="e">
        <f t="shared" si="10"/>
        <v>#VALUE!</v>
      </c>
      <c r="CZ18" s="241" t="e">
        <f t="shared" si="10"/>
        <v>#VALUE!</v>
      </c>
      <c r="DA18" s="253" t="e">
        <f>IF(C17="","",IF($A18=1,"",IF(AY18=0,CZ18,CZ18&amp;DA$2)))</f>
        <v>#VALUE!</v>
      </c>
      <c r="DB18" s="237"/>
      <c r="DC18" s="237"/>
      <c r="DD18" s="237"/>
      <c r="DE18" s="237"/>
      <c r="DF18" s="237"/>
      <c r="DG18" s="237"/>
      <c r="DH18" s="237" t="e">
        <f t="shared" si="11"/>
        <v>#VALUE!</v>
      </c>
      <c r="DI18" s="237" t="e">
        <f t="shared" si="12"/>
        <v>#VALUE!</v>
      </c>
      <c r="DJ18" s="237" t="e">
        <f t="shared" si="12"/>
        <v>#VALUE!</v>
      </c>
      <c r="DK18" s="237" t="e">
        <f t="shared" si="12"/>
        <v>#VALUE!</v>
      </c>
      <c r="DL18" s="237" t="e">
        <f t="shared" si="12"/>
        <v>#VALUE!</v>
      </c>
      <c r="DM18" s="237" t="e">
        <f t="shared" si="12"/>
        <v>#VALUE!</v>
      </c>
      <c r="DN18" s="237" t="e">
        <f t="shared" si="12"/>
        <v>#VALUE!</v>
      </c>
      <c r="DO18" s="237" t="e">
        <f t="shared" si="12"/>
        <v>#VALUE!</v>
      </c>
      <c r="DP18" s="237" t="e">
        <f t="shared" si="12"/>
        <v>#VALUE!</v>
      </c>
      <c r="DQ18" s="237" t="e">
        <f t="shared" si="12"/>
        <v>#VALUE!</v>
      </c>
      <c r="DR18" s="237" t="e">
        <f t="shared" si="12"/>
        <v>#VALUE!</v>
      </c>
      <c r="DS18" s="252" t="e">
        <f>IF(C17="","",IF($A18=1,"",IF(BQ18=0,DR18,DR18&amp;DS$2)))</f>
        <v>#VALUE!</v>
      </c>
      <c r="DY18" s="254" t="e">
        <f t="shared" si="13"/>
        <v>#VALUE!</v>
      </c>
      <c r="DZ18" s="254" t="e">
        <f t="shared" si="14"/>
        <v>#VALUE!</v>
      </c>
      <c r="EA18" s="254" t="e">
        <f t="shared" si="15"/>
        <v>#VALUE!</v>
      </c>
      <c r="EB18" s="254" t="e">
        <f t="shared" si="15"/>
        <v>#VALUE!</v>
      </c>
      <c r="EC18" s="254" t="e">
        <f t="shared" si="15"/>
        <v>#VALUE!</v>
      </c>
      <c r="ED18" s="254" t="e">
        <f t="shared" si="15"/>
        <v>#VALUE!</v>
      </c>
      <c r="EE18" s="254" t="e">
        <f t="shared" si="15"/>
        <v>#VALUE!</v>
      </c>
      <c r="EF18" s="254" t="e">
        <f t="shared" si="15"/>
        <v>#VALUE!</v>
      </c>
      <c r="EG18" s="254" t="e">
        <f t="shared" si="15"/>
        <v>#VALUE!</v>
      </c>
      <c r="EH18" s="254" t="e">
        <f t="shared" si="15"/>
        <v>#VALUE!</v>
      </c>
      <c r="EI18" s="254" t="e">
        <f t="shared" si="16"/>
        <v>#VALUE!</v>
      </c>
      <c r="EJ18" s="254" t="e">
        <f t="shared" si="17"/>
        <v>#VALUE!</v>
      </c>
      <c r="EK18" s="265" t="e">
        <f t="shared" si="18"/>
        <v>#VALUE!</v>
      </c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2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2"/>
      <c r="FY18" s="258" t="e">
        <f t="shared" si="19"/>
        <v>#VALUE!</v>
      </c>
      <c r="FZ18" s="266" t="e">
        <f t="shared" ref="FZ18:FZ81" si="74">G18</f>
        <v>#VALUE!</v>
      </c>
      <c r="GA18" s="268">
        <f t="shared" si="66"/>
        <v>1</v>
      </c>
      <c r="GB18" s="269">
        <f t="shared" si="51"/>
        <v>1</v>
      </c>
      <c r="GC18" s="269">
        <f t="shared" si="67"/>
        <v>0</v>
      </c>
      <c r="GD18" s="270"/>
      <c r="GE18" s="271" t="e">
        <f t="shared" si="53"/>
        <v>#VALUE!</v>
      </c>
      <c r="GF18" s="271" t="e">
        <f t="shared" si="68"/>
        <v>#VALUE!</v>
      </c>
      <c r="GG18" s="272" t="e">
        <f t="shared" si="72"/>
        <v>#VALUE!</v>
      </c>
      <c r="GH18" s="272" t="e">
        <f t="shared" si="73"/>
        <v>#VALUE!</v>
      </c>
    </row>
    <row r="19" spans="1:190" ht="12.75" x14ac:dyDescent="0.2">
      <c r="A19" s="250" t="e">
        <f t="shared" si="2"/>
        <v>#VALUE!</v>
      </c>
      <c r="B19" s="65" t="str">
        <f>IF(Bot!A13="","",Bot!A13)</f>
        <v/>
      </c>
      <c r="C19" s="264" t="e">
        <f t="shared" si="3"/>
        <v>#VALUE!</v>
      </c>
      <c r="F19" s="237"/>
      <c r="G19" s="256" t="e">
        <f t="shared" si="20"/>
        <v>#VALUE!</v>
      </c>
      <c r="H19" s="251" t="e">
        <f t="shared" si="69"/>
        <v>#VALUE!</v>
      </c>
      <c r="I19" s="238" t="e">
        <f t="shared" si="70"/>
        <v>#VALUE!</v>
      </c>
      <c r="J19" s="267">
        <f t="shared" si="71"/>
        <v>1</v>
      </c>
      <c r="K19" s="234" t="e">
        <f t="shared" si="58"/>
        <v>#VALUE!</v>
      </c>
      <c r="L19" s="239" t="e">
        <f t="shared" si="59"/>
        <v>#VALUE!</v>
      </c>
      <c r="M19" s="240" t="e">
        <f t="shared" si="60"/>
        <v>#VALUE!</v>
      </c>
      <c r="V19" s="237" t="e">
        <f t="shared" si="61"/>
        <v>#VALUE!</v>
      </c>
      <c r="W19" s="237" t="e">
        <f t="shared" si="61"/>
        <v>#VALUE!</v>
      </c>
      <c r="X19" s="237" t="e">
        <f t="shared" si="61"/>
        <v>#VALUE!</v>
      </c>
      <c r="Y19" s="237" t="e">
        <f t="shared" si="61"/>
        <v>#VALUE!</v>
      </c>
      <c r="Z19" s="237" t="e">
        <f t="shared" si="61"/>
        <v>#VALUE!</v>
      </c>
      <c r="AA19" s="237" t="e">
        <f t="shared" si="61"/>
        <v>#VALUE!</v>
      </c>
      <c r="AB19" s="237" t="e">
        <f t="shared" si="61"/>
        <v>#VALUE!</v>
      </c>
      <c r="AC19" s="237" t="e">
        <f t="shared" si="61"/>
        <v>#VALUE!</v>
      </c>
      <c r="AD19" s="237" t="e">
        <f t="shared" si="61"/>
        <v>#VALUE!</v>
      </c>
      <c r="AE19" s="237" t="e">
        <f t="shared" si="61"/>
        <v>#VALUE!</v>
      </c>
      <c r="AF19" s="237" t="e">
        <f t="shared" si="61"/>
        <v>#VALUE!</v>
      </c>
      <c r="AG19" s="237" t="e">
        <f t="shared" si="61"/>
        <v>#VALUE!</v>
      </c>
      <c r="BX19" s="237" t="e">
        <f t="shared" si="7"/>
        <v>#VALUE!</v>
      </c>
      <c r="BY19" s="237" t="e">
        <f t="shared" si="8"/>
        <v>#VALUE!</v>
      </c>
      <c r="BZ19" s="237" t="e">
        <f t="shared" si="8"/>
        <v>#VALUE!</v>
      </c>
      <c r="CA19" s="237" t="e">
        <f t="shared" si="8"/>
        <v>#VALUE!</v>
      </c>
      <c r="CB19" s="237" t="e">
        <f t="shared" si="8"/>
        <v>#VALUE!</v>
      </c>
      <c r="CC19" s="237" t="e">
        <f t="shared" si="8"/>
        <v>#VALUE!</v>
      </c>
      <c r="CD19" s="237" t="e">
        <f t="shared" si="8"/>
        <v>#VALUE!</v>
      </c>
      <c r="CE19" s="237" t="e">
        <f t="shared" si="8"/>
        <v>#VALUE!</v>
      </c>
      <c r="CF19" s="237" t="e">
        <f t="shared" si="8"/>
        <v>#VALUE!</v>
      </c>
      <c r="CG19" s="237" t="e">
        <f t="shared" si="8"/>
        <v>#VALUE!</v>
      </c>
      <c r="CH19" s="237" t="e">
        <f t="shared" si="8"/>
        <v>#VALUE!</v>
      </c>
      <c r="CI19" s="252" t="e">
        <f t="shared" ref="CI19:CI82" si="75">IF(C18="","",IF($A19=1,"",IF(AG19=0,CH19,CH19&amp;CI$2)))</f>
        <v>#VALUE!</v>
      </c>
      <c r="CP19" s="241" t="e">
        <f t="shared" si="9"/>
        <v>#VALUE!</v>
      </c>
      <c r="CQ19" s="241" t="e">
        <f t="shared" si="10"/>
        <v>#VALUE!</v>
      </c>
      <c r="CR19" s="241" t="e">
        <f t="shared" si="10"/>
        <v>#VALUE!</v>
      </c>
      <c r="CS19" s="241" t="e">
        <f t="shared" si="10"/>
        <v>#VALUE!</v>
      </c>
      <c r="CT19" s="241" t="e">
        <f t="shared" si="10"/>
        <v>#VALUE!</v>
      </c>
      <c r="CU19" s="241" t="e">
        <f t="shared" si="10"/>
        <v>#VALUE!</v>
      </c>
      <c r="CV19" s="241" t="e">
        <f t="shared" si="10"/>
        <v>#VALUE!</v>
      </c>
      <c r="CW19" s="241" t="e">
        <f t="shared" si="10"/>
        <v>#VALUE!</v>
      </c>
      <c r="CX19" s="241" t="e">
        <f t="shared" si="10"/>
        <v>#VALUE!</v>
      </c>
      <c r="CY19" s="241" t="e">
        <f t="shared" si="10"/>
        <v>#VALUE!</v>
      </c>
      <c r="CZ19" s="241" t="e">
        <f t="shared" si="10"/>
        <v>#VALUE!</v>
      </c>
      <c r="DA19" s="253" t="e">
        <f t="shared" ref="DA19:DA82" si="76">IF(C18="","",IF($A19=1,"",IF(AY19=0,CZ19,CZ19&amp;DA$2)))</f>
        <v>#VALUE!</v>
      </c>
      <c r="DB19" s="237"/>
      <c r="DC19" s="237"/>
      <c r="DD19" s="237"/>
      <c r="DE19" s="237"/>
      <c r="DF19" s="237"/>
      <c r="DG19" s="237"/>
      <c r="DH19" s="237" t="e">
        <f t="shared" si="11"/>
        <v>#VALUE!</v>
      </c>
      <c r="DI19" s="237" t="e">
        <f t="shared" si="12"/>
        <v>#VALUE!</v>
      </c>
      <c r="DJ19" s="237" t="e">
        <f t="shared" si="12"/>
        <v>#VALUE!</v>
      </c>
      <c r="DK19" s="237" t="e">
        <f t="shared" si="12"/>
        <v>#VALUE!</v>
      </c>
      <c r="DL19" s="237" t="e">
        <f t="shared" si="12"/>
        <v>#VALUE!</v>
      </c>
      <c r="DM19" s="237" t="e">
        <f t="shared" si="12"/>
        <v>#VALUE!</v>
      </c>
      <c r="DN19" s="237" t="e">
        <f t="shared" si="12"/>
        <v>#VALUE!</v>
      </c>
      <c r="DO19" s="237" t="e">
        <f t="shared" si="12"/>
        <v>#VALUE!</v>
      </c>
      <c r="DP19" s="237" t="e">
        <f t="shared" si="12"/>
        <v>#VALUE!</v>
      </c>
      <c r="DQ19" s="237" t="e">
        <f t="shared" si="12"/>
        <v>#VALUE!</v>
      </c>
      <c r="DR19" s="237" t="e">
        <f t="shared" si="12"/>
        <v>#VALUE!</v>
      </c>
      <c r="DS19" s="252" t="e">
        <f t="shared" ref="DS19:DS82" si="77">IF(C18="","",IF($A19=1,"",IF(BQ19=0,DR19,DR19&amp;DS$2)))</f>
        <v>#VALUE!</v>
      </c>
      <c r="DY19" s="254" t="e">
        <f t="shared" si="13"/>
        <v>#VALUE!</v>
      </c>
      <c r="DZ19" s="254" t="e">
        <f t="shared" si="14"/>
        <v>#VALUE!</v>
      </c>
      <c r="EA19" s="254" t="e">
        <f t="shared" si="15"/>
        <v>#VALUE!</v>
      </c>
      <c r="EB19" s="254" t="e">
        <f>IF($A19=1,"",IF(OR(AND(W19&gt;0,X19&gt;0),AND(X19&gt;0,Z19&gt;0),AND(Z19&gt;0,AA19&gt;0)),EB$1,""))</f>
        <v>#VALUE!</v>
      </c>
      <c r="EC19" s="254" t="e">
        <f t="shared" si="15"/>
        <v>#VALUE!</v>
      </c>
      <c r="ED19" s="254" t="e">
        <f t="shared" si="15"/>
        <v>#VALUE!</v>
      </c>
      <c r="EE19" s="254" t="e">
        <f t="shared" si="15"/>
        <v>#VALUE!</v>
      </c>
      <c r="EF19" s="254" t="e">
        <f t="shared" si="15"/>
        <v>#VALUE!</v>
      </c>
      <c r="EG19" s="254" t="e">
        <f t="shared" si="15"/>
        <v>#VALUE!</v>
      </c>
      <c r="EH19" s="254" t="e">
        <f t="shared" si="15"/>
        <v>#VALUE!</v>
      </c>
      <c r="EI19" s="254" t="e">
        <f t="shared" si="16"/>
        <v>#VALUE!</v>
      </c>
      <c r="EJ19" s="254" t="e">
        <f t="shared" si="17"/>
        <v>#VALUE!</v>
      </c>
      <c r="EK19" s="265" t="e">
        <f t="shared" si="18"/>
        <v>#VALUE!</v>
      </c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2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2"/>
      <c r="FY19" s="258" t="e">
        <f t="shared" si="19"/>
        <v>#VALUE!</v>
      </c>
      <c r="FZ19" s="266" t="e">
        <f t="shared" si="74"/>
        <v>#VALUE!</v>
      </c>
      <c r="GA19" s="268">
        <f t="shared" si="66"/>
        <v>1</v>
      </c>
      <c r="GB19" s="269">
        <f t="shared" si="51"/>
        <v>1</v>
      </c>
      <c r="GC19" s="269">
        <f t="shared" si="67"/>
        <v>0</v>
      </c>
      <c r="GD19" s="270"/>
      <c r="GE19" s="271" t="e">
        <f t="shared" si="53"/>
        <v>#VALUE!</v>
      </c>
      <c r="GF19" s="271" t="e">
        <f t="shared" si="68"/>
        <v>#VALUE!</v>
      </c>
      <c r="GG19" s="272" t="e">
        <f t="shared" si="72"/>
        <v>#VALUE!</v>
      </c>
      <c r="GH19" s="272" t="e">
        <f t="shared" si="73"/>
        <v>#VALUE!</v>
      </c>
    </row>
    <row r="20" spans="1:190" ht="12.75" x14ac:dyDescent="0.2">
      <c r="A20" s="250" t="e">
        <f t="shared" si="2"/>
        <v>#VALUE!</v>
      </c>
      <c r="B20" s="65" t="str">
        <f>IF(Bot!A14="","",Bot!A14)</f>
        <v/>
      </c>
      <c r="C20" s="264" t="e">
        <f t="shared" si="3"/>
        <v>#VALUE!</v>
      </c>
      <c r="F20" s="237"/>
      <c r="G20" s="256" t="e">
        <f t="shared" si="20"/>
        <v>#VALUE!</v>
      </c>
      <c r="H20" s="251" t="e">
        <f t="shared" si="69"/>
        <v>#VALUE!</v>
      </c>
      <c r="I20" s="238" t="e">
        <f t="shared" si="70"/>
        <v>#VALUE!</v>
      </c>
      <c r="J20" s="267">
        <f t="shared" si="71"/>
        <v>1</v>
      </c>
      <c r="K20" s="234" t="e">
        <f t="shared" si="58"/>
        <v>#VALUE!</v>
      </c>
      <c r="L20" s="239" t="e">
        <f t="shared" si="59"/>
        <v>#VALUE!</v>
      </c>
      <c r="M20" s="240" t="e">
        <f t="shared" si="60"/>
        <v>#VALUE!</v>
      </c>
      <c r="V20" s="237" t="e">
        <f t="shared" si="61"/>
        <v>#VALUE!</v>
      </c>
      <c r="W20" s="237" t="e">
        <f t="shared" si="61"/>
        <v>#VALUE!</v>
      </c>
      <c r="X20" s="237" t="e">
        <f t="shared" si="61"/>
        <v>#VALUE!</v>
      </c>
      <c r="Y20" s="237" t="e">
        <f t="shared" si="61"/>
        <v>#VALUE!</v>
      </c>
      <c r="Z20" s="237" t="e">
        <f t="shared" si="61"/>
        <v>#VALUE!</v>
      </c>
      <c r="AA20" s="237" t="e">
        <f t="shared" si="61"/>
        <v>#VALUE!</v>
      </c>
      <c r="AB20" s="237" t="e">
        <f t="shared" si="61"/>
        <v>#VALUE!</v>
      </c>
      <c r="AC20" s="237" t="e">
        <f t="shared" si="61"/>
        <v>#VALUE!</v>
      </c>
      <c r="AD20" s="237" t="e">
        <f t="shared" si="61"/>
        <v>#VALUE!</v>
      </c>
      <c r="AE20" s="237" t="e">
        <f t="shared" si="61"/>
        <v>#VALUE!</v>
      </c>
      <c r="AF20" s="237" t="e">
        <f t="shared" si="61"/>
        <v>#VALUE!</v>
      </c>
      <c r="AG20" s="237" t="e">
        <f t="shared" si="61"/>
        <v>#VALUE!</v>
      </c>
      <c r="BX20" s="237" t="e">
        <f t="shared" si="7"/>
        <v>#VALUE!</v>
      </c>
      <c r="BY20" s="237" t="e">
        <f t="shared" si="8"/>
        <v>#VALUE!</v>
      </c>
      <c r="BZ20" s="237" t="e">
        <f t="shared" si="8"/>
        <v>#VALUE!</v>
      </c>
      <c r="CA20" s="237" t="e">
        <f t="shared" si="8"/>
        <v>#VALUE!</v>
      </c>
      <c r="CB20" s="237" t="e">
        <f t="shared" si="8"/>
        <v>#VALUE!</v>
      </c>
      <c r="CC20" s="237" t="e">
        <f t="shared" si="8"/>
        <v>#VALUE!</v>
      </c>
      <c r="CD20" s="237" t="e">
        <f t="shared" si="8"/>
        <v>#VALUE!</v>
      </c>
      <c r="CE20" s="237" t="e">
        <f t="shared" si="8"/>
        <v>#VALUE!</v>
      </c>
      <c r="CF20" s="237" t="e">
        <f t="shared" si="8"/>
        <v>#VALUE!</v>
      </c>
      <c r="CG20" s="237" t="e">
        <f t="shared" si="8"/>
        <v>#VALUE!</v>
      </c>
      <c r="CH20" s="237" t="e">
        <f t="shared" si="8"/>
        <v>#VALUE!</v>
      </c>
      <c r="CI20" s="252" t="e">
        <f t="shared" si="75"/>
        <v>#VALUE!</v>
      </c>
      <c r="CP20" s="241" t="e">
        <f t="shared" si="9"/>
        <v>#VALUE!</v>
      </c>
      <c r="CQ20" s="241" t="e">
        <f t="shared" si="10"/>
        <v>#VALUE!</v>
      </c>
      <c r="CR20" s="241" t="e">
        <f t="shared" si="10"/>
        <v>#VALUE!</v>
      </c>
      <c r="CS20" s="241" t="e">
        <f t="shared" si="10"/>
        <v>#VALUE!</v>
      </c>
      <c r="CT20" s="241" t="e">
        <f t="shared" si="10"/>
        <v>#VALUE!</v>
      </c>
      <c r="CU20" s="241" t="e">
        <f t="shared" si="10"/>
        <v>#VALUE!</v>
      </c>
      <c r="CV20" s="241" t="e">
        <f t="shared" si="10"/>
        <v>#VALUE!</v>
      </c>
      <c r="CW20" s="241" t="e">
        <f t="shared" si="10"/>
        <v>#VALUE!</v>
      </c>
      <c r="CX20" s="241" t="e">
        <f t="shared" si="10"/>
        <v>#VALUE!</v>
      </c>
      <c r="CY20" s="241" t="e">
        <f t="shared" si="10"/>
        <v>#VALUE!</v>
      </c>
      <c r="CZ20" s="241" t="e">
        <f t="shared" si="10"/>
        <v>#VALUE!</v>
      </c>
      <c r="DA20" s="253" t="e">
        <f t="shared" si="76"/>
        <v>#VALUE!</v>
      </c>
      <c r="DB20" s="237"/>
      <c r="DC20" s="237"/>
      <c r="DD20" s="237"/>
      <c r="DE20" s="237"/>
      <c r="DF20" s="237"/>
      <c r="DG20" s="237"/>
      <c r="DH20" s="237" t="e">
        <f t="shared" si="11"/>
        <v>#VALUE!</v>
      </c>
      <c r="DI20" s="237" t="e">
        <f t="shared" si="12"/>
        <v>#VALUE!</v>
      </c>
      <c r="DJ20" s="237" t="e">
        <f t="shared" si="12"/>
        <v>#VALUE!</v>
      </c>
      <c r="DK20" s="237" t="e">
        <f t="shared" si="12"/>
        <v>#VALUE!</v>
      </c>
      <c r="DL20" s="237" t="e">
        <f t="shared" si="12"/>
        <v>#VALUE!</v>
      </c>
      <c r="DM20" s="237" t="e">
        <f t="shared" si="12"/>
        <v>#VALUE!</v>
      </c>
      <c r="DN20" s="237" t="e">
        <f t="shared" si="12"/>
        <v>#VALUE!</v>
      </c>
      <c r="DO20" s="237" t="e">
        <f t="shared" si="12"/>
        <v>#VALUE!</v>
      </c>
      <c r="DP20" s="237" t="e">
        <f t="shared" si="12"/>
        <v>#VALUE!</v>
      </c>
      <c r="DQ20" s="237" t="e">
        <f t="shared" si="12"/>
        <v>#VALUE!</v>
      </c>
      <c r="DR20" s="237" t="e">
        <f t="shared" si="12"/>
        <v>#VALUE!</v>
      </c>
      <c r="DS20" s="252" t="e">
        <f t="shared" si="77"/>
        <v>#VALUE!</v>
      </c>
      <c r="DY20" s="254" t="e">
        <f t="shared" si="13"/>
        <v>#VALUE!</v>
      </c>
      <c r="DZ20" s="254" t="e">
        <f t="shared" si="14"/>
        <v>#VALUE!</v>
      </c>
      <c r="EA20" s="254" t="e">
        <f t="shared" si="15"/>
        <v>#VALUE!</v>
      </c>
      <c r="EB20" s="254" t="e">
        <f t="shared" si="15"/>
        <v>#VALUE!</v>
      </c>
      <c r="EC20" s="254" t="e">
        <f t="shared" si="15"/>
        <v>#VALUE!</v>
      </c>
      <c r="ED20" s="254" t="e">
        <f t="shared" si="15"/>
        <v>#VALUE!</v>
      </c>
      <c r="EE20" s="254" t="e">
        <f t="shared" si="15"/>
        <v>#VALUE!</v>
      </c>
      <c r="EF20" s="254" t="e">
        <f t="shared" si="15"/>
        <v>#VALUE!</v>
      </c>
      <c r="EG20" s="254" t="e">
        <f t="shared" si="15"/>
        <v>#VALUE!</v>
      </c>
      <c r="EH20" s="254" t="e">
        <f t="shared" si="15"/>
        <v>#VALUE!</v>
      </c>
      <c r="EI20" s="254" t="e">
        <f t="shared" si="16"/>
        <v>#VALUE!</v>
      </c>
      <c r="EJ20" s="254" t="e">
        <f t="shared" si="17"/>
        <v>#VALUE!</v>
      </c>
      <c r="EK20" s="265" t="e">
        <f t="shared" si="18"/>
        <v>#VALUE!</v>
      </c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2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2"/>
      <c r="FY20" s="258" t="e">
        <f t="shared" si="19"/>
        <v>#VALUE!</v>
      </c>
      <c r="FZ20" s="266" t="e">
        <f t="shared" si="74"/>
        <v>#VALUE!</v>
      </c>
      <c r="GA20" s="268">
        <f t="shared" si="66"/>
        <v>1</v>
      </c>
      <c r="GB20" s="269">
        <f t="shared" si="51"/>
        <v>1</v>
      </c>
      <c r="GC20" s="269">
        <f t="shared" si="67"/>
        <v>0</v>
      </c>
      <c r="GD20" s="270"/>
      <c r="GE20" s="271" t="e">
        <f t="shared" si="53"/>
        <v>#VALUE!</v>
      </c>
      <c r="GF20" s="271" t="e">
        <f t="shared" si="68"/>
        <v>#VALUE!</v>
      </c>
      <c r="GG20" s="272" t="e">
        <f t="shared" si="72"/>
        <v>#VALUE!</v>
      </c>
      <c r="GH20" s="272" t="e">
        <f t="shared" si="73"/>
        <v>#VALUE!</v>
      </c>
    </row>
    <row r="21" spans="1:190" ht="12.75" x14ac:dyDescent="0.2">
      <c r="A21" s="250" t="e">
        <f t="shared" si="2"/>
        <v>#VALUE!</v>
      </c>
      <c r="B21" s="65" t="str">
        <f>IF(Bot!A15="","",Bot!A15)</f>
        <v/>
      </c>
      <c r="C21" s="264" t="e">
        <f t="shared" si="3"/>
        <v>#VALUE!</v>
      </c>
      <c r="F21" s="237"/>
      <c r="G21" s="256" t="e">
        <f t="shared" si="20"/>
        <v>#VALUE!</v>
      </c>
      <c r="H21" s="251" t="e">
        <f t="shared" si="69"/>
        <v>#VALUE!</v>
      </c>
      <c r="I21" s="238" t="e">
        <f t="shared" si="70"/>
        <v>#VALUE!</v>
      </c>
      <c r="J21" s="267">
        <f t="shared" si="71"/>
        <v>1</v>
      </c>
      <c r="K21" s="234" t="e">
        <f t="shared" si="58"/>
        <v>#VALUE!</v>
      </c>
      <c r="L21" s="239" t="e">
        <f t="shared" si="59"/>
        <v>#VALUE!</v>
      </c>
      <c r="M21" s="240" t="e">
        <f t="shared" si="60"/>
        <v>#VALUE!</v>
      </c>
      <c r="V21" s="237" t="e">
        <f t="shared" si="61"/>
        <v>#VALUE!</v>
      </c>
      <c r="W21" s="237" t="e">
        <f t="shared" si="61"/>
        <v>#VALUE!</v>
      </c>
      <c r="X21" s="237" t="e">
        <f t="shared" si="61"/>
        <v>#VALUE!</v>
      </c>
      <c r="Y21" s="237" t="e">
        <f t="shared" si="61"/>
        <v>#VALUE!</v>
      </c>
      <c r="Z21" s="237" t="e">
        <f t="shared" si="61"/>
        <v>#VALUE!</v>
      </c>
      <c r="AA21" s="237" t="e">
        <f t="shared" si="61"/>
        <v>#VALUE!</v>
      </c>
      <c r="AB21" s="237" t="e">
        <f t="shared" si="61"/>
        <v>#VALUE!</v>
      </c>
      <c r="AC21" s="237" t="e">
        <f t="shared" si="61"/>
        <v>#VALUE!</v>
      </c>
      <c r="AD21" s="237" t="e">
        <f t="shared" si="61"/>
        <v>#VALUE!</v>
      </c>
      <c r="AE21" s="237" t="e">
        <f t="shared" si="61"/>
        <v>#VALUE!</v>
      </c>
      <c r="AF21" s="237" t="e">
        <f t="shared" si="61"/>
        <v>#VALUE!</v>
      </c>
      <c r="AG21" s="237" t="e">
        <f t="shared" si="61"/>
        <v>#VALUE!</v>
      </c>
      <c r="BX21" s="237" t="e">
        <f t="shared" si="7"/>
        <v>#VALUE!</v>
      </c>
      <c r="BY21" s="237" t="e">
        <f t="shared" si="8"/>
        <v>#VALUE!</v>
      </c>
      <c r="BZ21" s="237" t="e">
        <f t="shared" si="8"/>
        <v>#VALUE!</v>
      </c>
      <c r="CA21" s="237" t="e">
        <f t="shared" si="8"/>
        <v>#VALUE!</v>
      </c>
      <c r="CB21" s="237" t="e">
        <f t="shared" si="8"/>
        <v>#VALUE!</v>
      </c>
      <c r="CC21" s="237" t="e">
        <f t="shared" si="8"/>
        <v>#VALUE!</v>
      </c>
      <c r="CD21" s="237" t="e">
        <f t="shared" si="8"/>
        <v>#VALUE!</v>
      </c>
      <c r="CE21" s="237" t="e">
        <f t="shared" si="8"/>
        <v>#VALUE!</v>
      </c>
      <c r="CF21" s="237" t="e">
        <f t="shared" si="8"/>
        <v>#VALUE!</v>
      </c>
      <c r="CG21" s="237" t="e">
        <f t="shared" si="8"/>
        <v>#VALUE!</v>
      </c>
      <c r="CH21" s="237" t="e">
        <f t="shared" si="8"/>
        <v>#VALUE!</v>
      </c>
      <c r="CI21" s="252" t="e">
        <f t="shared" si="75"/>
        <v>#VALUE!</v>
      </c>
      <c r="CP21" s="241" t="e">
        <f t="shared" si="9"/>
        <v>#VALUE!</v>
      </c>
      <c r="CQ21" s="241" t="e">
        <f t="shared" si="10"/>
        <v>#VALUE!</v>
      </c>
      <c r="CR21" s="241" t="e">
        <f t="shared" si="10"/>
        <v>#VALUE!</v>
      </c>
      <c r="CS21" s="241" t="e">
        <f t="shared" si="10"/>
        <v>#VALUE!</v>
      </c>
      <c r="CT21" s="241" t="e">
        <f t="shared" si="10"/>
        <v>#VALUE!</v>
      </c>
      <c r="CU21" s="241" t="e">
        <f t="shared" si="10"/>
        <v>#VALUE!</v>
      </c>
      <c r="CV21" s="241" t="e">
        <f t="shared" si="10"/>
        <v>#VALUE!</v>
      </c>
      <c r="CW21" s="241" t="e">
        <f t="shared" si="10"/>
        <v>#VALUE!</v>
      </c>
      <c r="CX21" s="241" t="e">
        <f t="shared" si="10"/>
        <v>#VALUE!</v>
      </c>
      <c r="CY21" s="241" t="e">
        <f t="shared" si="10"/>
        <v>#VALUE!</v>
      </c>
      <c r="CZ21" s="241" t="e">
        <f t="shared" si="10"/>
        <v>#VALUE!</v>
      </c>
      <c r="DA21" s="253" t="e">
        <f t="shared" si="76"/>
        <v>#VALUE!</v>
      </c>
      <c r="DB21" s="237"/>
      <c r="DC21" s="237"/>
      <c r="DD21" s="237"/>
      <c r="DE21" s="237"/>
      <c r="DF21" s="237"/>
      <c r="DG21" s="237"/>
      <c r="DH21" s="237" t="e">
        <f t="shared" si="11"/>
        <v>#VALUE!</v>
      </c>
      <c r="DI21" s="237" t="e">
        <f t="shared" si="12"/>
        <v>#VALUE!</v>
      </c>
      <c r="DJ21" s="237" t="e">
        <f t="shared" si="12"/>
        <v>#VALUE!</v>
      </c>
      <c r="DK21" s="237" t="e">
        <f t="shared" si="12"/>
        <v>#VALUE!</v>
      </c>
      <c r="DL21" s="237" t="e">
        <f t="shared" si="12"/>
        <v>#VALUE!</v>
      </c>
      <c r="DM21" s="237" t="e">
        <f t="shared" si="12"/>
        <v>#VALUE!</v>
      </c>
      <c r="DN21" s="237" t="e">
        <f t="shared" si="12"/>
        <v>#VALUE!</v>
      </c>
      <c r="DO21" s="237" t="e">
        <f t="shared" si="12"/>
        <v>#VALUE!</v>
      </c>
      <c r="DP21" s="237" t="e">
        <f t="shared" si="12"/>
        <v>#VALUE!</v>
      </c>
      <c r="DQ21" s="237" t="e">
        <f t="shared" si="12"/>
        <v>#VALUE!</v>
      </c>
      <c r="DR21" s="237" t="e">
        <f t="shared" si="12"/>
        <v>#VALUE!</v>
      </c>
      <c r="DS21" s="252" t="e">
        <f t="shared" si="77"/>
        <v>#VALUE!</v>
      </c>
      <c r="DY21" s="254" t="e">
        <f t="shared" si="13"/>
        <v>#VALUE!</v>
      </c>
      <c r="DZ21" s="254" t="e">
        <f t="shared" si="14"/>
        <v>#VALUE!</v>
      </c>
      <c r="EA21" s="254" t="e">
        <f t="shared" si="15"/>
        <v>#VALUE!</v>
      </c>
      <c r="EB21" s="254" t="e">
        <f t="shared" si="15"/>
        <v>#VALUE!</v>
      </c>
      <c r="EC21" s="254" t="e">
        <f t="shared" si="15"/>
        <v>#VALUE!</v>
      </c>
      <c r="ED21" s="254" t="e">
        <f t="shared" si="15"/>
        <v>#VALUE!</v>
      </c>
      <c r="EE21" s="254" t="e">
        <f t="shared" si="15"/>
        <v>#VALUE!</v>
      </c>
      <c r="EF21" s="254" t="e">
        <f t="shared" si="15"/>
        <v>#VALUE!</v>
      </c>
      <c r="EG21" s="254" t="e">
        <f t="shared" si="15"/>
        <v>#VALUE!</v>
      </c>
      <c r="EH21" s="254" t="e">
        <f t="shared" si="15"/>
        <v>#VALUE!</v>
      </c>
      <c r="EI21" s="254" t="e">
        <f t="shared" si="16"/>
        <v>#VALUE!</v>
      </c>
      <c r="EJ21" s="254" t="e">
        <f t="shared" si="17"/>
        <v>#VALUE!</v>
      </c>
      <c r="EK21" s="265" t="e">
        <f t="shared" si="18"/>
        <v>#VALUE!</v>
      </c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2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2"/>
      <c r="FY21" s="258" t="e">
        <f t="shared" si="19"/>
        <v>#VALUE!</v>
      </c>
      <c r="FZ21" s="266" t="e">
        <f t="shared" si="74"/>
        <v>#VALUE!</v>
      </c>
      <c r="GA21" s="268">
        <f t="shared" si="66"/>
        <v>1</v>
      </c>
      <c r="GB21" s="269">
        <f t="shared" si="51"/>
        <v>1</v>
      </c>
      <c r="GC21" s="269">
        <f t="shared" si="67"/>
        <v>0</v>
      </c>
      <c r="GD21" s="270"/>
      <c r="GE21" s="271" t="e">
        <f t="shared" si="53"/>
        <v>#VALUE!</v>
      </c>
      <c r="GF21" s="271" t="e">
        <f t="shared" si="68"/>
        <v>#VALUE!</v>
      </c>
      <c r="GG21" s="272" t="e">
        <f t="shared" si="72"/>
        <v>#VALUE!</v>
      </c>
      <c r="GH21" s="272" t="e">
        <f t="shared" si="73"/>
        <v>#VALUE!</v>
      </c>
    </row>
    <row r="22" spans="1:190" ht="12.75" x14ac:dyDescent="0.2">
      <c r="A22" s="250" t="e">
        <f>IF(AND(G21&lt;&gt;"",I21=0),1,A21+1)</f>
        <v>#VALUE!</v>
      </c>
      <c r="B22" s="65" t="str">
        <f>IF(Bot!A16="","",Bot!A16)</f>
        <v/>
      </c>
      <c r="C22" s="264" t="e">
        <f t="shared" si="3"/>
        <v>#VALUE!</v>
      </c>
      <c r="F22" s="237"/>
      <c r="G22" s="256" t="e">
        <f t="shared" si="20"/>
        <v>#VALUE!</v>
      </c>
      <c r="H22" s="251" t="e">
        <f t="shared" si="69"/>
        <v>#VALUE!</v>
      </c>
      <c r="I22" s="238" t="e">
        <f t="shared" si="70"/>
        <v>#VALUE!</v>
      </c>
      <c r="J22" s="267">
        <f t="shared" si="71"/>
        <v>1</v>
      </c>
      <c r="K22" s="234" t="e">
        <f t="shared" si="58"/>
        <v>#VALUE!</v>
      </c>
      <c r="L22" s="239" t="e">
        <f t="shared" si="59"/>
        <v>#VALUE!</v>
      </c>
      <c r="M22" s="240" t="e">
        <f t="shared" si="60"/>
        <v>#VALUE!</v>
      </c>
      <c r="V22" s="237" t="e">
        <f t="shared" si="61"/>
        <v>#VALUE!</v>
      </c>
      <c r="W22" s="237" t="e">
        <f t="shared" si="61"/>
        <v>#VALUE!</v>
      </c>
      <c r="X22" s="237" t="e">
        <f t="shared" si="61"/>
        <v>#VALUE!</v>
      </c>
      <c r="Y22" s="237" t="e">
        <f t="shared" si="61"/>
        <v>#VALUE!</v>
      </c>
      <c r="Z22" s="237" t="e">
        <f t="shared" si="61"/>
        <v>#VALUE!</v>
      </c>
      <c r="AA22" s="237" t="e">
        <f t="shared" si="61"/>
        <v>#VALUE!</v>
      </c>
      <c r="AB22" s="237" t="e">
        <f t="shared" si="61"/>
        <v>#VALUE!</v>
      </c>
      <c r="AC22" s="237" t="e">
        <f t="shared" si="61"/>
        <v>#VALUE!</v>
      </c>
      <c r="AD22" s="237" t="e">
        <f t="shared" si="61"/>
        <v>#VALUE!</v>
      </c>
      <c r="AE22" s="237" t="e">
        <f t="shared" si="61"/>
        <v>#VALUE!</v>
      </c>
      <c r="AF22" s="237" t="e">
        <f t="shared" si="61"/>
        <v>#VALUE!</v>
      </c>
      <c r="AG22" s="237" t="e">
        <f t="shared" si="61"/>
        <v>#VALUE!</v>
      </c>
      <c r="BX22" s="237" t="e">
        <f t="shared" si="7"/>
        <v>#VALUE!</v>
      </c>
      <c r="BY22" s="237" t="e">
        <f t="shared" si="8"/>
        <v>#VALUE!</v>
      </c>
      <c r="BZ22" s="237" t="e">
        <f t="shared" si="8"/>
        <v>#VALUE!</v>
      </c>
      <c r="CA22" s="237" t="e">
        <f t="shared" si="8"/>
        <v>#VALUE!</v>
      </c>
      <c r="CB22" s="237" t="e">
        <f t="shared" si="8"/>
        <v>#VALUE!</v>
      </c>
      <c r="CC22" s="237" t="e">
        <f t="shared" si="8"/>
        <v>#VALUE!</v>
      </c>
      <c r="CD22" s="237" t="e">
        <f t="shared" si="8"/>
        <v>#VALUE!</v>
      </c>
      <c r="CE22" s="237" t="e">
        <f t="shared" si="8"/>
        <v>#VALUE!</v>
      </c>
      <c r="CF22" s="237" t="e">
        <f t="shared" si="8"/>
        <v>#VALUE!</v>
      </c>
      <c r="CG22" s="237" t="e">
        <f t="shared" si="8"/>
        <v>#VALUE!</v>
      </c>
      <c r="CH22" s="237" t="e">
        <f t="shared" si="8"/>
        <v>#VALUE!</v>
      </c>
      <c r="CI22" s="252" t="e">
        <f t="shared" si="75"/>
        <v>#VALUE!</v>
      </c>
      <c r="CP22" s="241" t="e">
        <f t="shared" si="9"/>
        <v>#VALUE!</v>
      </c>
      <c r="CQ22" s="241" t="e">
        <f t="shared" si="10"/>
        <v>#VALUE!</v>
      </c>
      <c r="CR22" s="241" t="e">
        <f t="shared" si="10"/>
        <v>#VALUE!</v>
      </c>
      <c r="CS22" s="241" t="e">
        <f t="shared" si="10"/>
        <v>#VALUE!</v>
      </c>
      <c r="CT22" s="241" t="e">
        <f t="shared" si="10"/>
        <v>#VALUE!</v>
      </c>
      <c r="CU22" s="241" t="e">
        <f t="shared" si="10"/>
        <v>#VALUE!</v>
      </c>
      <c r="CV22" s="241" t="e">
        <f t="shared" si="10"/>
        <v>#VALUE!</v>
      </c>
      <c r="CW22" s="241" t="e">
        <f t="shared" si="10"/>
        <v>#VALUE!</v>
      </c>
      <c r="CX22" s="241" t="e">
        <f t="shared" si="10"/>
        <v>#VALUE!</v>
      </c>
      <c r="CY22" s="241" t="e">
        <f t="shared" si="10"/>
        <v>#VALUE!</v>
      </c>
      <c r="CZ22" s="241" t="e">
        <f t="shared" si="10"/>
        <v>#VALUE!</v>
      </c>
      <c r="DA22" s="253" t="e">
        <f t="shared" si="76"/>
        <v>#VALUE!</v>
      </c>
      <c r="DB22" s="237"/>
      <c r="DC22" s="237"/>
      <c r="DD22" s="237"/>
      <c r="DE22" s="237"/>
      <c r="DF22" s="237"/>
      <c r="DG22" s="237"/>
      <c r="DH22" s="237" t="e">
        <f t="shared" si="11"/>
        <v>#VALUE!</v>
      </c>
      <c r="DI22" s="237" t="e">
        <f t="shared" si="12"/>
        <v>#VALUE!</v>
      </c>
      <c r="DJ22" s="237" t="e">
        <f t="shared" si="12"/>
        <v>#VALUE!</v>
      </c>
      <c r="DK22" s="237" t="e">
        <f t="shared" si="12"/>
        <v>#VALUE!</v>
      </c>
      <c r="DL22" s="237" t="e">
        <f t="shared" si="12"/>
        <v>#VALUE!</v>
      </c>
      <c r="DM22" s="237" t="e">
        <f t="shared" si="12"/>
        <v>#VALUE!</v>
      </c>
      <c r="DN22" s="237" t="e">
        <f t="shared" si="12"/>
        <v>#VALUE!</v>
      </c>
      <c r="DO22" s="237" t="e">
        <f t="shared" si="12"/>
        <v>#VALUE!</v>
      </c>
      <c r="DP22" s="237" t="e">
        <f t="shared" si="12"/>
        <v>#VALUE!</v>
      </c>
      <c r="DQ22" s="237" t="e">
        <f t="shared" si="12"/>
        <v>#VALUE!</v>
      </c>
      <c r="DR22" s="237" t="e">
        <f t="shared" si="12"/>
        <v>#VALUE!</v>
      </c>
      <c r="DS22" s="252" t="e">
        <f t="shared" si="77"/>
        <v>#VALUE!</v>
      </c>
      <c r="DY22" s="254" t="e">
        <f t="shared" si="13"/>
        <v>#VALUE!</v>
      </c>
      <c r="DZ22" s="254" t="e">
        <f t="shared" si="14"/>
        <v>#VALUE!</v>
      </c>
      <c r="EA22" s="254" t="e">
        <f t="shared" si="15"/>
        <v>#VALUE!</v>
      </c>
      <c r="EB22" s="254" t="e">
        <f t="shared" si="15"/>
        <v>#VALUE!</v>
      </c>
      <c r="EC22" s="254" t="e">
        <f t="shared" si="15"/>
        <v>#VALUE!</v>
      </c>
      <c r="ED22" s="254" t="e">
        <f t="shared" si="15"/>
        <v>#VALUE!</v>
      </c>
      <c r="EE22" s="254" t="e">
        <f t="shared" si="15"/>
        <v>#VALUE!</v>
      </c>
      <c r="EF22" s="254" t="e">
        <f t="shared" si="15"/>
        <v>#VALUE!</v>
      </c>
      <c r="EG22" s="254" t="e">
        <f t="shared" si="15"/>
        <v>#VALUE!</v>
      </c>
      <c r="EH22" s="254" t="e">
        <f t="shared" si="15"/>
        <v>#VALUE!</v>
      </c>
      <c r="EI22" s="254" t="e">
        <f t="shared" si="16"/>
        <v>#VALUE!</v>
      </c>
      <c r="EJ22" s="254" t="e">
        <f t="shared" si="17"/>
        <v>#VALUE!</v>
      </c>
      <c r="EK22" s="265" t="e">
        <f t="shared" si="18"/>
        <v>#VALUE!</v>
      </c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2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2"/>
      <c r="FY22" s="258" t="e">
        <f t="shared" si="19"/>
        <v>#VALUE!</v>
      </c>
      <c r="FZ22" s="266" t="e">
        <f t="shared" si="74"/>
        <v>#VALUE!</v>
      </c>
      <c r="GA22" s="268">
        <f t="shared" si="66"/>
        <v>1</v>
      </c>
      <c r="GB22" s="269">
        <f t="shared" si="51"/>
        <v>1</v>
      </c>
      <c r="GC22" s="269">
        <f t="shared" si="67"/>
        <v>0</v>
      </c>
      <c r="GD22" s="270"/>
      <c r="GE22" s="271" t="e">
        <f t="shared" si="53"/>
        <v>#VALUE!</v>
      </c>
      <c r="GF22" s="271" t="e">
        <f t="shared" si="68"/>
        <v>#VALUE!</v>
      </c>
      <c r="GG22" s="272" t="e">
        <f t="shared" si="72"/>
        <v>#VALUE!</v>
      </c>
      <c r="GH22" s="272" t="e">
        <f t="shared" si="73"/>
        <v>#VALUE!</v>
      </c>
    </row>
    <row r="23" spans="1:190" ht="12.75" x14ac:dyDescent="0.2">
      <c r="A23" s="250" t="e">
        <f t="shared" ref="A23:A86" si="78">IF(AND(G22&lt;&gt;"",I22=0),1,A22+1)</f>
        <v>#VALUE!</v>
      </c>
      <c r="B23" s="65" t="str">
        <f>IF(Bot!A17="","",Bot!A17)</f>
        <v/>
      </c>
      <c r="C23" s="264" t="e">
        <f t="shared" si="3"/>
        <v>#VALUE!</v>
      </c>
      <c r="F23" s="237"/>
      <c r="G23" s="256" t="e">
        <f t="shared" si="20"/>
        <v>#VALUE!</v>
      </c>
      <c r="H23" s="251" t="e">
        <f t="shared" si="69"/>
        <v>#VALUE!</v>
      </c>
      <c r="I23" s="238" t="e">
        <f t="shared" si="70"/>
        <v>#VALUE!</v>
      </c>
      <c r="J23" s="267">
        <f t="shared" si="71"/>
        <v>1</v>
      </c>
      <c r="K23" s="234" t="e">
        <f t="shared" si="58"/>
        <v>#VALUE!</v>
      </c>
      <c r="L23" s="239" t="e">
        <f t="shared" si="59"/>
        <v>#VALUE!</v>
      </c>
      <c r="M23" s="240" t="e">
        <f t="shared" si="60"/>
        <v>#VALUE!</v>
      </c>
      <c r="V23" s="237" t="e">
        <f t="shared" si="61"/>
        <v>#VALUE!</v>
      </c>
      <c r="W23" s="237" t="e">
        <f t="shared" si="61"/>
        <v>#VALUE!</v>
      </c>
      <c r="X23" s="237" t="e">
        <f t="shared" si="61"/>
        <v>#VALUE!</v>
      </c>
      <c r="Y23" s="237" t="e">
        <f t="shared" si="61"/>
        <v>#VALUE!</v>
      </c>
      <c r="Z23" s="237" t="e">
        <f t="shared" si="61"/>
        <v>#VALUE!</v>
      </c>
      <c r="AA23" s="237" t="e">
        <f t="shared" si="61"/>
        <v>#VALUE!</v>
      </c>
      <c r="AB23" s="237" t="e">
        <f t="shared" si="61"/>
        <v>#VALUE!</v>
      </c>
      <c r="AC23" s="237" t="e">
        <f t="shared" si="61"/>
        <v>#VALUE!</v>
      </c>
      <c r="AD23" s="237" t="e">
        <f t="shared" si="61"/>
        <v>#VALUE!</v>
      </c>
      <c r="AE23" s="237" t="e">
        <f t="shared" si="61"/>
        <v>#VALUE!</v>
      </c>
      <c r="AF23" s="237" t="e">
        <f t="shared" si="61"/>
        <v>#VALUE!</v>
      </c>
      <c r="AG23" s="237" t="e">
        <f t="shared" si="61"/>
        <v>#VALUE!</v>
      </c>
      <c r="BX23" s="237" t="e">
        <f t="shared" si="7"/>
        <v>#VALUE!</v>
      </c>
      <c r="BY23" s="237" t="e">
        <f t="shared" si="8"/>
        <v>#VALUE!</v>
      </c>
      <c r="BZ23" s="237" t="e">
        <f t="shared" si="8"/>
        <v>#VALUE!</v>
      </c>
      <c r="CA23" s="237" t="e">
        <f t="shared" si="8"/>
        <v>#VALUE!</v>
      </c>
      <c r="CB23" s="237" t="e">
        <f t="shared" si="8"/>
        <v>#VALUE!</v>
      </c>
      <c r="CC23" s="237" t="e">
        <f t="shared" si="8"/>
        <v>#VALUE!</v>
      </c>
      <c r="CD23" s="237" t="e">
        <f t="shared" si="8"/>
        <v>#VALUE!</v>
      </c>
      <c r="CE23" s="237" t="e">
        <f t="shared" si="8"/>
        <v>#VALUE!</v>
      </c>
      <c r="CF23" s="237" t="e">
        <f t="shared" si="8"/>
        <v>#VALUE!</v>
      </c>
      <c r="CG23" s="237" t="e">
        <f t="shared" si="8"/>
        <v>#VALUE!</v>
      </c>
      <c r="CH23" s="237" t="e">
        <f t="shared" si="8"/>
        <v>#VALUE!</v>
      </c>
      <c r="CI23" s="252" t="e">
        <f t="shared" si="75"/>
        <v>#VALUE!</v>
      </c>
      <c r="CP23" s="241" t="e">
        <f t="shared" si="9"/>
        <v>#VALUE!</v>
      </c>
      <c r="CQ23" s="241" t="e">
        <f t="shared" si="10"/>
        <v>#VALUE!</v>
      </c>
      <c r="CR23" s="241" t="e">
        <f t="shared" si="10"/>
        <v>#VALUE!</v>
      </c>
      <c r="CS23" s="241" t="e">
        <f t="shared" si="10"/>
        <v>#VALUE!</v>
      </c>
      <c r="CT23" s="241" t="e">
        <f t="shared" si="10"/>
        <v>#VALUE!</v>
      </c>
      <c r="CU23" s="241" t="e">
        <f t="shared" si="10"/>
        <v>#VALUE!</v>
      </c>
      <c r="CV23" s="241" t="e">
        <f t="shared" si="10"/>
        <v>#VALUE!</v>
      </c>
      <c r="CW23" s="241" t="e">
        <f t="shared" si="10"/>
        <v>#VALUE!</v>
      </c>
      <c r="CX23" s="241" t="e">
        <f t="shared" si="10"/>
        <v>#VALUE!</v>
      </c>
      <c r="CY23" s="241" t="e">
        <f t="shared" si="10"/>
        <v>#VALUE!</v>
      </c>
      <c r="CZ23" s="241" t="e">
        <f t="shared" si="10"/>
        <v>#VALUE!</v>
      </c>
      <c r="DA23" s="253" t="e">
        <f t="shared" si="76"/>
        <v>#VALUE!</v>
      </c>
      <c r="DB23" s="237"/>
      <c r="DC23" s="237"/>
      <c r="DD23" s="237"/>
      <c r="DE23" s="237"/>
      <c r="DF23" s="237"/>
      <c r="DG23" s="237"/>
      <c r="DH23" s="237" t="e">
        <f t="shared" si="11"/>
        <v>#VALUE!</v>
      </c>
      <c r="DI23" s="237" t="e">
        <f t="shared" si="12"/>
        <v>#VALUE!</v>
      </c>
      <c r="DJ23" s="237" t="e">
        <f t="shared" si="12"/>
        <v>#VALUE!</v>
      </c>
      <c r="DK23" s="237" t="e">
        <f t="shared" si="12"/>
        <v>#VALUE!</v>
      </c>
      <c r="DL23" s="237" t="e">
        <f t="shared" si="12"/>
        <v>#VALUE!</v>
      </c>
      <c r="DM23" s="237" t="e">
        <f t="shared" si="12"/>
        <v>#VALUE!</v>
      </c>
      <c r="DN23" s="237" t="e">
        <f t="shared" si="12"/>
        <v>#VALUE!</v>
      </c>
      <c r="DO23" s="237" t="e">
        <f t="shared" si="12"/>
        <v>#VALUE!</v>
      </c>
      <c r="DP23" s="237" t="e">
        <f t="shared" si="12"/>
        <v>#VALUE!</v>
      </c>
      <c r="DQ23" s="237" t="e">
        <f t="shared" si="12"/>
        <v>#VALUE!</v>
      </c>
      <c r="DR23" s="237" t="e">
        <f t="shared" si="12"/>
        <v>#VALUE!</v>
      </c>
      <c r="DS23" s="252" t="e">
        <f t="shared" si="77"/>
        <v>#VALUE!</v>
      </c>
      <c r="DY23" s="254" t="e">
        <f t="shared" si="13"/>
        <v>#VALUE!</v>
      </c>
      <c r="DZ23" s="254" t="e">
        <f t="shared" si="14"/>
        <v>#VALUE!</v>
      </c>
      <c r="EA23" s="254" t="e">
        <f t="shared" si="15"/>
        <v>#VALUE!</v>
      </c>
      <c r="EB23" s="254" t="e">
        <f t="shared" si="15"/>
        <v>#VALUE!</v>
      </c>
      <c r="EC23" s="254" t="e">
        <f t="shared" si="15"/>
        <v>#VALUE!</v>
      </c>
      <c r="ED23" s="254" t="e">
        <f t="shared" si="15"/>
        <v>#VALUE!</v>
      </c>
      <c r="EE23" s="254" t="e">
        <f t="shared" si="15"/>
        <v>#VALUE!</v>
      </c>
      <c r="EF23" s="254" t="e">
        <f t="shared" si="15"/>
        <v>#VALUE!</v>
      </c>
      <c r="EG23" s="254" t="e">
        <f t="shared" si="15"/>
        <v>#VALUE!</v>
      </c>
      <c r="EH23" s="254" t="e">
        <f t="shared" si="15"/>
        <v>#VALUE!</v>
      </c>
      <c r="EI23" s="254" t="e">
        <f t="shared" si="16"/>
        <v>#VALUE!</v>
      </c>
      <c r="EJ23" s="254" t="e">
        <f t="shared" si="17"/>
        <v>#VALUE!</v>
      </c>
      <c r="EK23" s="265" t="e">
        <f t="shared" si="18"/>
        <v>#VALUE!</v>
      </c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2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2"/>
      <c r="FY23" s="258" t="e">
        <f t="shared" si="19"/>
        <v>#VALUE!</v>
      </c>
      <c r="FZ23" s="266" t="e">
        <f t="shared" si="74"/>
        <v>#VALUE!</v>
      </c>
      <c r="GA23" s="268">
        <f t="shared" si="66"/>
        <v>1</v>
      </c>
      <c r="GB23" s="269">
        <f t="shared" si="51"/>
        <v>1</v>
      </c>
      <c r="GC23" s="269">
        <f t="shared" si="67"/>
        <v>0</v>
      </c>
      <c r="GD23" s="270"/>
      <c r="GE23" s="271" t="e">
        <f t="shared" si="53"/>
        <v>#VALUE!</v>
      </c>
      <c r="GF23" s="271" t="e">
        <f t="shared" si="68"/>
        <v>#VALUE!</v>
      </c>
      <c r="GG23" s="272" t="e">
        <f t="shared" si="72"/>
        <v>#VALUE!</v>
      </c>
      <c r="GH23" s="272" t="e">
        <f t="shared" si="73"/>
        <v>#VALUE!</v>
      </c>
    </row>
    <row r="24" spans="1:190" ht="12.75" x14ac:dyDescent="0.2">
      <c r="A24" s="250" t="e">
        <f t="shared" si="78"/>
        <v>#VALUE!</v>
      </c>
      <c r="B24" s="65" t="str">
        <f>IF(Bot!A18="","",Bot!A18)</f>
        <v/>
      </c>
      <c r="C24" s="264" t="e">
        <f t="shared" si="3"/>
        <v>#VALUE!</v>
      </c>
      <c r="F24" s="237"/>
      <c r="G24" s="256" t="e">
        <f t="shared" si="20"/>
        <v>#VALUE!</v>
      </c>
      <c r="H24" s="251" t="e">
        <f t="shared" si="69"/>
        <v>#VALUE!</v>
      </c>
      <c r="I24" s="238" t="e">
        <f t="shared" si="70"/>
        <v>#VALUE!</v>
      </c>
      <c r="J24" s="267">
        <f t="shared" si="71"/>
        <v>1</v>
      </c>
      <c r="K24" s="234" t="e">
        <f t="shared" si="58"/>
        <v>#VALUE!</v>
      </c>
      <c r="L24" s="239" t="e">
        <f t="shared" si="59"/>
        <v>#VALUE!</v>
      </c>
      <c r="M24" s="240" t="e">
        <f t="shared" si="60"/>
        <v>#VALUE!</v>
      </c>
      <c r="V24" s="237" t="e">
        <f t="shared" si="61"/>
        <v>#VALUE!</v>
      </c>
      <c r="W24" s="237" t="e">
        <f t="shared" si="61"/>
        <v>#VALUE!</v>
      </c>
      <c r="X24" s="237" t="e">
        <f t="shared" si="61"/>
        <v>#VALUE!</v>
      </c>
      <c r="Y24" s="237" t="e">
        <f t="shared" si="61"/>
        <v>#VALUE!</v>
      </c>
      <c r="Z24" s="237" t="e">
        <f t="shared" si="61"/>
        <v>#VALUE!</v>
      </c>
      <c r="AA24" s="237" t="e">
        <f t="shared" si="61"/>
        <v>#VALUE!</v>
      </c>
      <c r="AB24" s="237" t="e">
        <f t="shared" si="61"/>
        <v>#VALUE!</v>
      </c>
      <c r="AC24" s="237" t="e">
        <f t="shared" si="61"/>
        <v>#VALUE!</v>
      </c>
      <c r="AD24" s="237" t="e">
        <f t="shared" si="61"/>
        <v>#VALUE!</v>
      </c>
      <c r="AE24" s="237" t="e">
        <f t="shared" si="61"/>
        <v>#VALUE!</v>
      </c>
      <c r="AF24" s="237" t="e">
        <f t="shared" si="61"/>
        <v>#VALUE!</v>
      </c>
      <c r="AG24" s="237" t="e">
        <f t="shared" si="61"/>
        <v>#VALUE!</v>
      </c>
      <c r="BX24" s="237" t="e">
        <f t="shared" si="7"/>
        <v>#VALUE!</v>
      </c>
      <c r="BY24" s="237" t="e">
        <f t="shared" si="8"/>
        <v>#VALUE!</v>
      </c>
      <c r="BZ24" s="237" t="e">
        <f t="shared" si="8"/>
        <v>#VALUE!</v>
      </c>
      <c r="CA24" s="237" t="e">
        <f t="shared" si="8"/>
        <v>#VALUE!</v>
      </c>
      <c r="CB24" s="237" t="e">
        <f t="shared" si="8"/>
        <v>#VALUE!</v>
      </c>
      <c r="CC24" s="237" t="e">
        <f t="shared" si="8"/>
        <v>#VALUE!</v>
      </c>
      <c r="CD24" s="237" t="e">
        <f t="shared" si="8"/>
        <v>#VALUE!</v>
      </c>
      <c r="CE24" s="237" t="e">
        <f t="shared" si="8"/>
        <v>#VALUE!</v>
      </c>
      <c r="CF24" s="237" t="e">
        <f t="shared" si="8"/>
        <v>#VALUE!</v>
      </c>
      <c r="CG24" s="237" t="e">
        <f t="shared" si="8"/>
        <v>#VALUE!</v>
      </c>
      <c r="CH24" s="237" t="e">
        <f t="shared" si="8"/>
        <v>#VALUE!</v>
      </c>
      <c r="CI24" s="252" t="e">
        <f t="shared" si="75"/>
        <v>#VALUE!</v>
      </c>
      <c r="CP24" s="241" t="e">
        <f t="shared" si="9"/>
        <v>#VALUE!</v>
      </c>
      <c r="CQ24" s="241" t="e">
        <f t="shared" si="10"/>
        <v>#VALUE!</v>
      </c>
      <c r="CR24" s="241" t="e">
        <f t="shared" si="10"/>
        <v>#VALUE!</v>
      </c>
      <c r="CS24" s="241" t="e">
        <f t="shared" si="10"/>
        <v>#VALUE!</v>
      </c>
      <c r="CT24" s="241" t="e">
        <f t="shared" si="10"/>
        <v>#VALUE!</v>
      </c>
      <c r="CU24" s="241" t="e">
        <f t="shared" si="10"/>
        <v>#VALUE!</v>
      </c>
      <c r="CV24" s="241" t="e">
        <f t="shared" si="10"/>
        <v>#VALUE!</v>
      </c>
      <c r="CW24" s="241" t="e">
        <f t="shared" si="10"/>
        <v>#VALUE!</v>
      </c>
      <c r="CX24" s="241" t="e">
        <f t="shared" si="10"/>
        <v>#VALUE!</v>
      </c>
      <c r="CY24" s="241" t="e">
        <f t="shared" si="10"/>
        <v>#VALUE!</v>
      </c>
      <c r="CZ24" s="241" t="e">
        <f t="shared" si="10"/>
        <v>#VALUE!</v>
      </c>
      <c r="DA24" s="253" t="e">
        <f t="shared" si="76"/>
        <v>#VALUE!</v>
      </c>
      <c r="DB24" s="237"/>
      <c r="DC24" s="237"/>
      <c r="DD24" s="237"/>
      <c r="DE24" s="237"/>
      <c r="DF24" s="237"/>
      <c r="DG24" s="237"/>
      <c r="DH24" s="237" t="e">
        <f t="shared" si="11"/>
        <v>#VALUE!</v>
      </c>
      <c r="DI24" s="237" t="e">
        <f t="shared" si="12"/>
        <v>#VALUE!</v>
      </c>
      <c r="DJ24" s="237" t="e">
        <f t="shared" si="12"/>
        <v>#VALUE!</v>
      </c>
      <c r="DK24" s="237" t="e">
        <f t="shared" si="12"/>
        <v>#VALUE!</v>
      </c>
      <c r="DL24" s="237" t="e">
        <f t="shared" si="12"/>
        <v>#VALUE!</v>
      </c>
      <c r="DM24" s="237" t="e">
        <f t="shared" si="12"/>
        <v>#VALUE!</v>
      </c>
      <c r="DN24" s="237" t="e">
        <f t="shared" si="12"/>
        <v>#VALUE!</v>
      </c>
      <c r="DO24" s="237" t="e">
        <f t="shared" si="12"/>
        <v>#VALUE!</v>
      </c>
      <c r="DP24" s="237" t="e">
        <f t="shared" si="12"/>
        <v>#VALUE!</v>
      </c>
      <c r="DQ24" s="237" t="e">
        <f t="shared" si="12"/>
        <v>#VALUE!</v>
      </c>
      <c r="DR24" s="237" t="e">
        <f t="shared" si="12"/>
        <v>#VALUE!</v>
      </c>
      <c r="DS24" s="252" t="e">
        <f t="shared" si="77"/>
        <v>#VALUE!</v>
      </c>
      <c r="DY24" s="254" t="e">
        <f t="shared" si="13"/>
        <v>#VALUE!</v>
      </c>
      <c r="DZ24" s="254" t="e">
        <f t="shared" si="14"/>
        <v>#VALUE!</v>
      </c>
      <c r="EA24" s="254" t="e">
        <f t="shared" si="15"/>
        <v>#VALUE!</v>
      </c>
      <c r="EB24" s="254" t="e">
        <f t="shared" si="15"/>
        <v>#VALUE!</v>
      </c>
      <c r="EC24" s="254" t="e">
        <f t="shared" si="15"/>
        <v>#VALUE!</v>
      </c>
      <c r="ED24" s="254" t="e">
        <f t="shared" si="15"/>
        <v>#VALUE!</v>
      </c>
      <c r="EE24" s="254" t="e">
        <f t="shared" si="15"/>
        <v>#VALUE!</v>
      </c>
      <c r="EF24" s="254" t="e">
        <f t="shared" si="15"/>
        <v>#VALUE!</v>
      </c>
      <c r="EG24" s="254" t="e">
        <f t="shared" si="15"/>
        <v>#VALUE!</v>
      </c>
      <c r="EH24" s="254" t="e">
        <f t="shared" si="15"/>
        <v>#VALUE!</v>
      </c>
      <c r="EI24" s="254" t="e">
        <f t="shared" si="16"/>
        <v>#VALUE!</v>
      </c>
      <c r="EJ24" s="254" t="e">
        <f t="shared" si="17"/>
        <v>#VALUE!</v>
      </c>
      <c r="EK24" s="265" t="e">
        <f t="shared" si="18"/>
        <v>#VALUE!</v>
      </c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2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2"/>
      <c r="FY24" s="258" t="e">
        <f t="shared" si="19"/>
        <v>#VALUE!</v>
      </c>
      <c r="FZ24" s="266" t="e">
        <f t="shared" si="74"/>
        <v>#VALUE!</v>
      </c>
      <c r="GA24" s="268">
        <f t="shared" si="66"/>
        <v>1</v>
      </c>
      <c r="GB24" s="269">
        <f t="shared" si="51"/>
        <v>1</v>
      </c>
      <c r="GC24" s="269">
        <f t="shared" si="67"/>
        <v>0</v>
      </c>
      <c r="GD24" s="270"/>
      <c r="GE24" s="271" t="e">
        <f t="shared" si="53"/>
        <v>#VALUE!</v>
      </c>
      <c r="GF24" s="271" t="e">
        <f t="shared" si="68"/>
        <v>#VALUE!</v>
      </c>
      <c r="GG24" s="272" t="e">
        <f t="shared" si="72"/>
        <v>#VALUE!</v>
      </c>
      <c r="GH24" s="272" t="e">
        <f t="shared" si="73"/>
        <v>#VALUE!</v>
      </c>
    </row>
    <row r="25" spans="1:190" ht="12.75" x14ac:dyDescent="0.2">
      <c r="A25" s="250" t="e">
        <f t="shared" si="78"/>
        <v>#VALUE!</v>
      </c>
      <c r="B25" s="65" t="str">
        <f>IF(Bot!A19="","",Bot!A19)</f>
        <v/>
      </c>
      <c r="C25" s="264" t="e">
        <f t="shared" si="3"/>
        <v>#VALUE!</v>
      </c>
      <c r="F25" s="237"/>
      <c r="G25" s="256" t="e">
        <f t="shared" si="20"/>
        <v>#VALUE!</v>
      </c>
      <c r="H25" s="251" t="e">
        <f t="shared" si="69"/>
        <v>#VALUE!</v>
      </c>
      <c r="I25" s="238" t="e">
        <f t="shared" si="70"/>
        <v>#VALUE!</v>
      </c>
      <c r="J25" s="267">
        <f t="shared" si="71"/>
        <v>1</v>
      </c>
      <c r="K25" s="234" t="e">
        <f t="shared" si="58"/>
        <v>#VALUE!</v>
      </c>
      <c r="L25" s="239" t="e">
        <f t="shared" si="59"/>
        <v>#VALUE!</v>
      </c>
      <c r="M25" s="240" t="e">
        <f t="shared" si="60"/>
        <v>#VALUE!</v>
      </c>
      <c r="V25" s="237" t="e">
        <f t="shared" si="61"/>
        <v>#VALUE!</v>
      </c>
      <c r="W25" s="237" t="e">
        <f t="shared" si="61"/>
        <v>#VALUE!</v>
      </c>
      <c r="X25" s="237" t="e">
        <f t="shared" si="61"/>
        <v>#VALUE!</v>
      </c>
      <c r="Y25" s="237" t="e">
        <f t="shared" si="61"/>
        <v>#VALUE!</v>
      </c>
      <c r="Z25" s="237" t="e">
        <f t="shared" si="61"/>
        <v>#VALUE!</v>
      </c>
      <c r="AA25" s="237" t="e">
        <f t="shared" si="61"/>
        <v>#VALUE!</v>
      </c>
      <c r="AB25" s="237" t="e">
        <f t="shared" si="61"/>
        <v>#VALUE!</v>
      </c>
      <c r="AC25" s="237" t="e">
        <f t="shared" si="61"/>
        <v>#VALUE!</v>
      </c>
      <c r="AD25" s="237" t="e">
        <f t="shared" si="61"/>
        <v>#VALUE!</v>
      </c>
      <c r="AE25" s="237" t="e">
        <f t="shared" si="61"/>
        <v>#VALUE!</v>
      </c>
      <c r="AF25" s="237" t="e">
        <f t="shared" si="61"/>
        <v>#VALUE!</v>
      </c>
      <c r="AG25" s="237" t="e">
        <f t="shared" si="61"/>
        <v>#VALUE!</v>
      </c>
      <c r="BX25" s="237" t="e">
        <f t="shared" si="7"/>
        <v>#VALUE!</v>
      </c>
      <c r="BY25" s="237" t="e">
        <f t="shared" si="8"/>
        <v>#VALUE!</v>
      </c>
      <c r="BZ25" s="237" t="e">
        <f t="shared" si="8"/>
        <v>#VALUE!</v>
      </c>
      <c r="CA25" s="237" t="e">
        <f t="shared" si="8"/>
        <v>#VALUE!</v>
      </c>
      <c r="CB25" s="237" t="e">
        <f t="shared" si="8"/>
        <v>#VALUE!</v>
      </c>
      <c r="CC25" s="237" t="e">
        <f t="shared" si="8"/>
        <v>#VALUE!</v>
      </c>
      <c r="CD25" s="237" t="e">
        <f t="shared" si="8"/>
        <v>#VALUE!</v>
      </c>
      <c r="CE25" s="237" t="e">
        <f t="shared" si="8"/>
        <v>#VALUE!</v>
      </c>
      <c r="CF25" s="237" t="e">
        <f t="shared" si="8"/>
        <v>#VALUE!</v>
      </c>
      <c r="CG25" s="237" t="e">
        <f t="shared" si="8"/>
        <v>#VALUE!</v>
      </c>
      <c r="CH25" s="237" t="e">
        <f t="shared" si="8"/>
        <v>#VALUE!</v>
      </c>
      <c r="CI25" s="252" t="e">
        <f t="shared" si="75"/>
        <v>#VALUE!</v>
      </c>
      <c r="CP25" s="241" t="e">
        <f t="shared" si="9"/>
        <v>#VALUE!</v>
      </c>
      <c r="CQ25" s="241" t="e">
        <f t="shared" si="10"/>
        <v>#VALUE!</v>
      </c>
      <c r="CR25" s="241" t="e">
        <f t="shared" si="10"/>
        <v>#VALUE!</v>
      </c>
      <c r="CS25" s="241" t="e">
        <f t="shared" si="10"/>
        <v>#VALUE!</v>
      </c>
      <c r="CT25" s="241" t="e">
        <f t="shared" si="10"/>
        <v>#VALUE!</v>
      </c>
      <c r="CU25" s="241" t="e">
        <f t="shared" si="10"/>
        <v>#VALUE!</v>
      </c>
      <c r="CV25" s="241" t="e">
        <f t="shared" si="10"/>
        <v>#VALUE!</v>
      </c>
      <c r="CW25" s="241" t="e">
        <f t="shared" si="10"/>
        <v>#VALUE!</v>
      </c>
      <c r="CX25" s="241" t="e">
        <f t="shared" si="10"/>
        <v>#VALUE!</v>
      </c>
      <c r="CY25" s="241" t="e">
        <f t="shared" si="10"/>
        <v>#VALUE!</v>
      </c>
      <c r="CZ25" s="241" t="e">
        <f t="shared" si="10"/>
        <v>#VALUE!</v>
      </c>
      <c r="DA25" s="253" t="e">
        <f t="shared" si="76"/>
        <v>#VALUE!</v>
      </c>
      <c r="DB25" s="237"/>
      <c r="DC25" s="237"/>
      <c r="DD25" s="237"/>
      <c r="DE25" s="237"/>
      <c r="DF25" s="237"/>
      <c r="DG25" s="237"/>
      <c r="DH25" s="237" t="e">
        <f t="shared" si="11"/>
        <v>#VALUE!</v>
      </c>
      <c r="DI25" s="237" t="e">
        <f t="shared" si="12"/>
        <v>#VALUE!</v>
      </c>
      <c r="DJ25" s="237" t="e">
        <f t="shared" si="12"/>
        <v>#VALUE!</v>
      </c>
      <c r="DK25" s="237" t="e">
        <f t="shared" si="12"/>
        <v>#VALUE!</v>
      </c>
      <c r="DL25" s="237" t="e">
        <f t="shared" si="12"/>
        <v>#VALUE!</v>
      </c>
      <c r="DM25" s="237" t="e">
        <f t="shared" si="12"/>
        <v>#VALUE!</v>
      </c>
      <c r="DN25" s="237" t="e">
        <f t="shared" si="12"/>
        <v>#VALUE!</v>
      </c>
      <c r="DO25" s="237" t="e">
        <f t="shared" si="12"/>
        <v>#VALUE!</v>
      </c>
      <c r="DP25" s="237" t="e">
        <f t="shared" si="12"/>
        <v>#VALUE!</v>
      </c>
      <c r="DQ25" s="237" t="e">
        <f t="shared" si="12"/>
        <v>#VALUE!</v>
      </c>
      <c r="DR25" s="237" t="e">
        <f t="shared" si="12"/>
        <v>#VALUE!</v>
      </c>
      <c r="DS25" s="252" t="e">
        <f t="shared" si="77"/>
        <v>#VALUE!</v>
      </c>
      <c r="DY25" s="254" t="e">
        <f t="shared" si="13"/>
        <v>#VALUE!</v>
      </c>
      <c r="DZ25" s="254" t="e">
        <f t="shared" si="14"/>
        <v>#VALUE!</v>
      </c>
      <c r="EA25" s="254" t="e">
        <f t="shared" si="15"/>
        <v>#VALUE!</v>
      </c>
      <c r="EB25" s="254" t="e">
        <f t="shared" si="15"/>
        <v>#VALUE!</v>
      </c>
      <c r="EC25" s="254" t="e">
        <f t="shared" si="15"/>
        <v>#VALUE!</v>
      </c>
      <c r="ED25" s="254" t="e">
        <f t="shared" si="15"/>
        <v>#VALUE!</v>
      </c>
      <c r="EE25" s="254" t="e">
        <f t="shared" si="15"/>
        <v>#VALUE!</v>
      </c>
      <c r="EF25" s="254" t="e">
        <f t="shared" si="15"/>
        <v>#VALUE!</v>
      </c>
      <c r="EG25" s="254" t="e">
        <f t="shared" si="15"/>
        <v>#VALUE!</v>
      </c>
      <c r="EH25" s="254" t="e">
        <f t="shared" si="15"/>
        <v>#VALUE!</v>
      </c>
      <c r="EI25" s="254" t="e">
        <f t="shared" si="16"/>
        <v>#VALUE!</v>
      </c>
      <c r="EJ25" s="254" t="e">
        <f t="shared" si="17"/>
        <v>#VALUE!</v>
      </c>
      <c r="EK25" s="265" t="e">
        <f t="shared" si="18"/>
        <v>#VALUE!</v>
      </c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2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2"/>
      <c r="FY25" s="258" t="e">
        <f t="shared" si="19"/>
        <v>#VALUE!</v>
      </c>
      <c r="FZ25" s="266" t="e">
        <f t="shared" si="74"/>
        <v>#VALUE!</v>
      </c>
      <c r="GA25" s="268">
        <f t="shared" si="66"/>
        <v>1</v>
      </c>
      <c r="GB25" s="269">
        <f t="shared" si="51"/>
        <v>1</v>
      </c>
      <c r="GC25" s="269">
        <f t="shared" si="67"/>
        <v>0</v>
      </c>
      <c r="GD25" s="270"/>
      <c r="GE25" s="271" t="e">
        <f t="shared" si="53"/>
        <v>#VALUE!</v>
      </c>
      <c r="GF25" s="271" t="e">
        <f>IF(GG25="",GH25,IF(GH25="",GG25,GG25&amp;GH25))</f>
        <v>#VALUE!</v>
      </c>
      <c r="GG25" s="272" t="e">
        <f t="shared" si="72"/>
        <v>#VALUE!</v>
      </c>
      <c r="GH25" s="272" t="e">
        <f t="shared" si="73"/>
        <v>#VALUE!</v>
      </c>
    </row>
    <row r="26" spans="1:190" ht="12.75" x14ac:dyDescent="0.2">
      <c r="A26" s="250" t="e">
        <f t="shared" si="78"/>
        <v>#VALUE!</v>
      </c>
      <c r="B26" s="65" t="str">
        <f>IF(Bot!A20="","",Bot!A20)</f>
        <v/>
      </c>
      <c r="C26" s="264" t="e">
        <f t="shared" si="3"/>
        <v>#VALUE!</v>
      </c>
      <c r="F26" s="237"/>
      <c r="G26" s="256" t="e">
        <f t="shared" si="20"/>
        <v>#VALUE!</v>
      </c>
      <c r="H26" s="251" t="e">
        <f t="shared" si="69"/>
        <v>#VALUE!</v>
      </c>
      <c r="I26" s="238" t="e">
        <f t="shared" si="70"/>
        <v>#VALUE!</v>
      </c>
      <c r="J26" s="267">
        <f t="shared" si="71"/>
        <v>1</v>
      </c>
      <c r="K26" s="234" t="e">
        <f t="shared" si="58"/>
        <v>#VALUE!</v>
      </c>
      <c r="L26" s="239" t="e">
        <f t="shared" si="59"/>
        <v>#VALUE!</v>
      </c>
      <c r="M26" s="240" t="e">
        <f t="shared" si="60"/>
        <v>#VALUE!</v>
      </c>
      <c r="V26" s="237" t="e">
        <f t="shared" si="61"/>
        <v>#VALUE!</v>
      </c>
      <c r="W26" s="237" t="e">
        <f t="shared" si="61"/>
        <v>#VALUE!</v>
      </c>
      <c r="X26" s="237" t="e">
        <f t="shared" si="61"/>
        <v>#VALUE!</v>
      </c>
      <c r="Y26" s="237" t="e">
        <f t="shared" si="61"/>
        <v>#VALUE!</v>
      </c>
      <c r="Z26" s="237" t="e">
        <f t="shared" si="61"/>
        <v>#VALUE!</v>
      </c>
      <c r="AA26" s="237" t="e">
        <f t="shared" si="61"/>
        <v>#VALUE!</v>
      </c>
      <c r="AB26" s="237" t="e">
        <f t="shared" si="61"/>
        <v>#VALUE!</v>
      </c>
      <c r="AC26" s="237" t="e">
        <f t="shared" si="61"/>
        <v>#VALUE!</v>
      </c>
      <c r="AD26" s="237" t="e">
        <f t="shared" si="61"/>
        <v>#VALUE!</v>
      </c>
      <c r="AE26" s="237" t="e">
        <f t="shared" si="61"/>
        <v>#VALUE!</v>
      </c>
      <c r="AF26" s="237" t="e">
        <f t="shared" si="61"/>
        <v>#VALUE!</v>
      </c>
      <c r="AG26" s="237" t="e">
        <f t="shared" si="61"/>
        <v>#VALUE!</v>
      </c>
      <c r="BX26" s="237" t="e">
        <f t="shared" si="7"/>
        <v>#VALUE!</v>
      </c>
      <c r="BY26" s="237" t="e">
        <f t="shared" si="8"/>
        <v>#VALUE!</v>
      </c>
      <c r="BZ26" s="237" t="e">
        <f t="shared" si="8"/>
        <v>#VALUE!</v>
      </c>
      <c r="CA26" s="237" t="e">
        <f t="shared" si="8"/>
        <v>#VALUE!</v>
      </c>
      <c r="CB26" s="237" t="e">
        <f t="shared" si="8"/>
        <v>#VALUE!</v>
      </c>
      <c r="CC26" s="237" t="e">
        <f t="shared" si="8"/>
        <v>#VALUE!</v>
      </c>
      <c r="CD26" s="237" t="e">
        <f t="shared" si="8"/>
        <v>#VALUE!</v>
      </c>
      <c r="CE26" s="237" t="e">
        <f t="shared" si="8"/>
        <v>#VALUE!</v>
      </c>
      <c r="CF26" s="237" t="e">
        <f t="shared" si="8"/>
        <v>#VALUE!</v>
      </c>
      <c r="CG26" s="237" t="e">
        <f t="shared" si="8"/>
        <v>#VALUE!</v>
      </c>
      <c r="CH26" s="237" t="e">
        <f t="shared" si="8"/>
        <v>#VALUE!</v>
      </c>
      <c r="CI26" s="252" t="e">
        <f t="shared" si="75"/>
        <v>#VALUE!</v>
      </c>
      <c r="CP26" s="241" t="e">
        <f t="shared" si="9"/>
        <v>#VALUE!</v>
      </c>
      <c r="CQ26" s="241" t="e">
        <f t="shared" si="10"/>
        <v>#VALUE!</v>
      </c>
      <c r="CR26" s="241" t="e">
        <f t="shared" si="10"/>
        <v>#VALUE!</v>
      </c>
      <c r="CS26" s="241" t="e">
        <f t="shared" si="10"/>
        <v>#VALUE!</v>
      </c>
      <c r="CT26" s="241" t="e">
        <f t="shared" si="10"/>
        <v>#VALUE!</v>
      </c>
      <c r="CU26" s="241" t="e">
        <f t="shared" si="10"/>
        <v>#VALUE!</v>
      </c>
      <c r="CV26" s="241" t="e">
        <f t="shared" si="10"/>
        <v>#VALUE!</v>
      </c>
      <c r="CW26" s="241" t="e">
        <f t="shared" si="10"/>
        <v>#VALUE!</v>
      </c>
      <c r="CX26" s="241" t="e">
        <f t="shared" si="10"/>
        <v>#VALUE!</v>
      </c>
      <c r="CY26" s="241" t="e">
        <f t="shared" si="10"/>
        <v>#VALUE!</v>
      </c>
      <c r="CZ26" s="241" t="e">
        <f t="shared" si="10"/>
        <v>#VALUE!</v>
      </c>
      <c r="DA26" s="253" t="e">
        <f t="shared" si="76"/>
        <v>#VALUE!</v>
      </c>
      <c r="DB26" s="237"/>
      <c r="DC26" s="237"/>
      <c r="DD26" s="237"/>
      <c r="DE26" s="237"/>
      <c r="DF26" s="237"/>
      <c r="DG26" s="237"/>
      <c r="DH26" s="237" t="e">
        <f t="shared" si="11"/>
        <v>#VALUE!</v>
      </c>
      <c r="DI26" s="237" t="e">
        <f t="shared" si="12"/>
        <v>#VALUE!</v>
      </c>
      <c r="DJ26" s="237" t="e">
        <f t="shared" si="12"/>
        <v>#VALUE!</v>
      </c>
      <c r="DK26" s="237" t="e">
        <f t="shared" si="12"/>
        <v>#VALUE!</v>
      </c>
      <c r="DL26" s="237" t="e">
        <f t="shared" si="12"/>
        <v>#VALUE!</v>
      </c>
      <c r="DM26" s="237" t="e">
        <f t="shared" si="12"/>
        <v>#VALUE!</v>
      </c>
      <c r="DN26" s="237" t="e">
        <f t="shared" si="12"/>
        <v>#VALUE!</v>
      </c>
      <c r="DO26" s="237" t="e">
        <f t="shared" si="12"/>
        <v>#VALUE!</v>
      </c>
      <c r="DP26" s="237" t="e">
        <f t="shared" si="12"/>
        <v>#VALUE!</v>
      </c>
      <c r="DQ26" s="237" t="e">
        <f t="shared" si="12"/>
        <v>#VALUE!</v>
      </c>
      <c r="DR26" s="237" t="e">
        <f t="shared" si="12"/>
        <v>#VALUE!</v>
      </c>
      <c r="DS26" s="252" t="e">
        <f t="shared" si="77"/>
        <v>#VALUE!</v>
      </c>
      <c r="DY26" s="254" t="e">
        <f t="shared" si="13"/>
        <v>#VALUE!</v>
      </c>
      <c r="DZ26" s="254" t="e">
        <f t="shared" si="14"/>
        <v>#VALUE!</v>
      </c>
      <c r="EA26" s="254" t="e">
        <f t="shared" si="15"/>
        <v>#VALUE!</v>
      </c>
      <c r="EB26" s="254" t="e">
        <f t="shared" si="15"/>
        <v>#VALUE!</v>
      </c>
      <c r="EC26" s="254" t="e">
        <f t="shared" si="15"/>
        <v>#VALUE!</v>
      </c>
      <c r="ED26" s="254" t="e">
        <f t="shared" si="15"/>
        <v>#VALUE!</v>
      </c>
      <c r="EE26" s="254" t="e">
        <f t="shared" si="15"/>
        <v>#VALUE!</v>
      </c>
      <c r="EF26" s="254" t="e">
        <f t="shared" si="15"/>
        <v>#VALUE!</v>
      </c>
      <c r="EG26" s="254" t="e">
        <f t="shared" si="15"/>
        <v>#VALUE!</v>
      </c>
      <c r="EH26" s="254" t="e">
        <f t="shared" si="15"/>
        <v>#VALUE!</v>
      </c>
      <c r="EI26" s="254" t="e">
        <f t="shared" si="16"/>
        <v>#VALUE!</v>
      </c>
      <c r="EJ26" s="254" t="e">
        <f t="shared" si="17"/>
        <v>#VALUE!</v>
      </c>
      <c r="EK26" s="265" t="e">
        <f t="shared" si="18"/>
        <v>#VALUE!</v>
      </c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2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2"/>
      <c r="FY26" s="258" t="e">
        <f t="shared" si="19"/>
        <v>#VALUE!</v>
      </c>
      <c r="FZ26" s="266" t="e">
        <f t="shared" si="74"/>
        <v>#VALUE!</v>
      </c>
      <c r="GA26" s="268">
        <f t="shared" si="66"/>
        <v>1</v>
      </c>
      <c r="GB26" s="269">
        <f t="shared" si="51"/>
        <v>1</v>
      </c>
      <c r="GC26" s="269">
        <f t="shared" si="67"/>
        <v>0</v>
      </c>
      <c r="GD26" s="270"/>
      <c r="GE26" s="271" t="e">
        <f t="shared" si="53"/>
        <v>#VALUE!</v>
      </c>
      <c r="GF26" s="271" t="e">
        <f t="shared" ref="GF26:GF89" si="79">IF(GG26="",GH26,IF(GH26="",GG26,GG26&amp;GH26))</f>
        <v>#VALUE!</v>
      </c>
      <c r="GG26" s="272" t="e">
        <f t="shared" si="72"/>
        <v>#VALUE!</v>
      </c>
      <c r="GH26" s="272" t="e">
        <f t="shared" si="73"/>
        <v>#VALUE!</v>
      </c>
    </row>
    <row r="27" spans="1:190" ht="12.75" x14ac:dyDescent="0.2">
      <c r="A27" s="250" t="e">
        <f t="shared" si="78"/>
        <v>#VALUE!</v>
      </c>
      <c r="B27" s="65" t="str">
        <f>IF(Bot!A21="","",Bot!A21)</f>
        <v/>
      </c>
      <c r="C27" s="264" t="e">
        <f t="shared" si="3"/>
        <v>#VALUE!</v>
      </c>
      <c r="F27" s="237"/>
      <c r="G27" s="256" t="e">
        <f t="shared" si="20"/>
        <v>#VALUE!</v>
      </c>
      <c r="H27" s="251" t="e">
        <f t="shared" si="69"/>
        <v>#VALUE!</v>
      </c>
      <c r="I27" s="238" t="e">
        <f t="shared" si="70"/>
        <v>#VALUE!</v>
      </c>
      <c r="J27" s="267">
        <f t="shared" si="71"/>
        <v>1</v>
      </c>
      <c r="K27" s="234" t="e">
        <f t="shared" si="58"/>
        <v>#VALUE!</v>
      </c>
      <c r="L27" s="239" t="e">
        <f t="shared" si="59"/>
        <v>#VALUE!</v>
      </c>
      <c r="M27" s="240" t="e">
        <f t="shared" si="60"/>
        <v>#VALUE!</v>
      </c>
      <c r="V27" s="237" t="e">
        <f t="shared" si="61"/>
        <v>#VALUE!</v>
      </c>
      <c r="W27" s="237" t="e">
        <f t="shared" si="61"/>
        <v>#VALUE!</v>
      </c>
      <c r="X27" s="237" t="e">
        <f t="shared" si="61"/>
        <v>#VALUE!</v>
      </c>
      <c r="Y27" s="237" t="e">
        <f t="shared" si="61"/>
        <v>#VALUE!</v>
      </c>
      <c r="Z27" s="237" t="e">
        <f t="shared" si="61"/>
        <v>#VALUE!</v>
      </c>
      <c r="AA27" s="237" t="e">
        <f t="shared" si="61"/>
        <v>#VALUE!</v>
      </c>
      <c r="AB27" s="237" t="e">
        <f t="shared" si="61"/>
        <v>#VALUE!</v>
      </c>
      <c r="AC27" s="237" t="e">
        <f t="shared" si="61"/>
        <v>#VALUE!</v>
      </c>
      <c r="AD27" s="237" t="e">
        <f t="shared" si="61"/>
        <v>#VALUE!</v>
      </c>
      <c r="AE27" s="237" t="e">
        <f t="shared" si="61"/>
        <v>#VALUE!</v>
      </c>
      <c r="AF27" s="237" t="e">
        <f t="shared" si="61"/>
        <v>#VALUE!</v>
      </c>
      <c r="AG27" s="237" t="e">
        <f t="shared" si="61"/>
        <v>#VALUE!</v>
      </c>
      <c r="BX27" s="237" t="e">
        <f t="shared" si="7"/>
        <v>#VALUE!</v>
      </c>
      <c r="BY27" s="237" t="e">
        <f t="shared" si="8"/>
        <v>#VALUE!</v>
      </c>
      <c r="BZ27" s="237" t="e">
        <f t="shared" si="8"/>
        <v>#VALUE!</v>
      </c>
      <c r="CA27" s="237" t="e">
        <f t="shared" si="8"/>
        <v>#VALUE!</v>
      </c>
      <c r="CB27" s="237" t="e">
        <f t="shared" si="8"/>
        <v>#VALUE!</v>
      </c>
      <c r="CC27" s="237" t="e">
        <f t="shared" si="8"/>
        <v>#VALUE!</v>
      </c>
      <c r="CD27" s="237" t="e">
        <f t="shared" si="8"/>
        <v>#VALUE!</v>
      </c>
      <c r="CE27" s="237" t="e">
        <f t="shared" si="8"/>
        <v>#VALUE!</v>
      </c>
      <c r="CF27" s="237" t="e">
        <f t="shared" si="8"/>
        <v>#VALUE!</v>
      </c>
      <c r="CG27" s="237" t="e">
        <f t="shared" si="8"/>
        <v>#VALUE!</v>
      </c>
      <c r="CH27" s="237" t="e">
        <f t="shared" si="8"/>
        <v>#VALUE!</v>
      </c>
      <c r="CI27" s="252" t="e">
        <f t="shared" si="75"/>
        <v>#VALUE!</v>
      </c>
      <c r="CP27" s="241" t="e">
        <f t="shared" si="9"/>
        <v>#VALUE!</v>
      </c>
      <c r="CQ27" s="241" t="e">
        <f t="shared" si="10"/>
        <v>#VALUE!</v>
      </c>
      <c r="CR27" s="241" t="e">
        <f t="shared" si="10"/>
        <v>#VALUE!</v>
      </c>
      <c r="CS27" s="241" t="e">
        <f t="shared" si="10"/>
        <v>#VALUE!</v>
      </c>
      <c r="CT27" s="241" t="e">
        <f t="shared" si="10"/>
        <v>#VALUE!</v>
      </c>
      <c r="CU27" s="241" t="e">
        <f t="shared" si="10"/>
        <v>#VALUE!</v>
      </c>
      <c r="CV27" s="241" t="e">
        <f t="shared" si="10"/>
        <v>#VALUE!</v>
      </c>
      <c r="CW27" s="241" t="e">
        <f t="shared" si="10"/>
        <v>#VALUE!</v>
      </c>
      <c r="CX27" s="241" t="e">
        <f t="shared" si="10"/>
        <v>#VALUE!</v>
      </c>
      <c r="CY27" s="241" t="e">
        <f t="shared" si="10"/>
        <v>#VALUE!</v>
      </c>
      <c r="CZ27" s="241" t="e">
        <f t="shared" si="10"/>
        <v>#VALUE!</v>
      </c>
      <c r="DA27" s="253" t="e">
        <f t="shared" si="76"/>
        <v>#VALUE!</v>
      </c>
      <c r="DB27" s="237"/>
      <c r="DC27" s="237"/>
      <c r="DD27" s="237"/>
      <c r="DE27" s="237"/>
      <c r="DF27" s="237"/>
      <c r="DG27" s="237"/>
      <c r="DH27" s="237" t="e">
        <f t="shared" si="11"/>
        <v>#VALUE!</v>
      </c>
      <c r="DI27" s="237" t="e">
        <f t="shared" si="12"/>
        <v>#VALUE!</v>
      </c>
      <c r="DJ27" s="237" t="e">
        <f t="shared" si="12"/>
        <v>#VALUE!</v>
      </c>
      <c r="DK27" s="237" t="e">
        <f t="shared" si="12"/>
        <v>#VALUE!</v>
      </c>
      <c r="DL27" s="237" t="e">
        <f t="shared" si="12"/>
        <v>#VALUE!</v>
      </c>
      <c r="DM27" s="237" t="e">
        <f t="shared" si="12"/>
        <v>#VALUE!</v>
      </c>
      <c r="DN27" s="237" t="e">
        <f t="shared" si="12"/>
        <v>#VALUE!</v>
      </c>
      <c r="DO27" s="237" t="e">
        <f t="shared" si="12"/>
        <v>#VALUE!</v>
      </c>
      <c r="DP27" s="237" t="e">
        <f t="shared" si="12"/>
        <v>#VALUE!</v>
      </c>
      <c r="DQ27" s="237" t="e">
        <f t="shared" si="12"/>
        <v>#VALUE!</v>
      </c>
      <c r="DR27" s="237" t="e">
        <f t="shared" si="12"/>
        <v>#VALUE!</v>
      </c>
      <c r="DS27" s="252" t="e">
        <f t="shared" si="77"/>
        <v>#VALUE!</v>
      </c>
      <c r="DY27" s="254" t="e">
        <f t="shared" si="13"/>
        <v>#VALUE!</v>
      </c>
      <c r="DZ27" s="254" t="e">
        <f t="shared" si="14"/>
        <v>#VALUE!</v>
      </c>
      <c r="EA27" s="254" t="e">
        <f t="shared" si="15"/>
        <v>#VALUE!</v>
      </c>
      <c r="EB27" s="254" t="e">
        <f t="shared" si="15"/>
        <v>#VALUE!</v>
      </c>
      <c r="EC27" s="254" t="e">
        <f t="shared" si="15"/>
        <v>#VALUE!</v>
      </c>
      <c r="ED27" s="254" t="e">
        <f t="shared" si="15"/>
        <v>#VALUE!</v>
      </c>
      <c r="EE27" s="254" t="e">
        <f t="shared" si="15"/>
        <v>#VALUE!</v>
      </c>
      <c r="EF27" s="254" t="e">
        <f t="shared" si="15"/>
        <v>#VALUE!</v>
      </c>
      <c r="EG27" s="254" t="e">
        <f t="shared" si="15"/>
        <v>#VALUE!</v>
      </c>
      <c r="EH27" s="254" t="e">
        <f t="shared" si="15"/>
        <v>#VALUE!</v>
      </c>
      <c r="EI27" s="254" t="e">
        <f t="shared" si="16"/>
        <v>#VALUE!</v>
      </c>
      <c r="EJ27" s="254" t="e">
        <f t="shared" si="17"/>
        <v>#VALUE!</v>
      </c>
      <c r="EK27" s="265" t="e">
        <f t="shared" si="18"/>
        <v>#VALUE!</v>
      </c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2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2"/>
      <c r="FY27" s="258" t="e">
        <f t="shared" si="19"/>
        <v>#VALUE!</v>
      </c>
      <c r="FZ27" s="266" t="e">
        <f t="shared" si="74"/>
        <v>#VALUE!</v>
      </c>
      <c r="GA27" s="268">
        <f t="shared" si="66"/>
        <v>1</v>
      </c>
      <c r="GB27" s="269">
        <f t="shared" si="51"/>
        <v>1</v>
      </c>
      <c r="GC27" s="269">
        <f t="shared" si="67"/>
        <v>0</v>
      </c>
      <c r="GD27" s="270"/>
      <c r="GE27" s="271" t="e">
        <f t="shared" si="53"/>
        <v>#VALUE!</v>
      </c>
      <c r="GF27" s="271" t="e">
        <f t="shared" si="79"/>
        <v>#VALUE!</v>
      </c>
      <c r="GG27" s="272" t="e">
        <f t="shared" si="72"/>
        <v>#VALUE!</v>
      </c>
      <c r="GH27" s="272" t="e">
        <f t="shared" si="73"/>
        <v>#VALUE!</v>
      </c>
    </row>
    <row r="28" spans="1:190" ht="12.75" x14ac:dyDescent="0.2">
      <c r="A28" s="250" t="e">
        <f t="shared" si="78"/>
        <v>#VALUE!</v>
      </c>
      <c r="B28" s="65" t="str">
        <f>IF(Bot!A22="","",Bot!A22)</f>
        <v/>
      </c>
      <c r="C28" s="264" t="e">
        <f t="shared" si="3"/>
        <v>#VALUE!</v>
      </c>
      <c r="F28" s="237"/>
      <c r="G28" s="256" t="e">
        <f t="shared" si="20"/>
        <v>#VALUE!</v>
      </c>
      <c r="H28" s="251" t="e">
        <f t="shared" si="69"/>
        <v>#VALUE!</v>
      </c>
      <c r="I28" s="238" t="e">
        <f t="shared" si="70"/>
        <v>#VALUE!</v>
      </c>
      <c r="J28" s="267">
        <f t="shared" si="71"/>
        <v>1</v>
      </c>
      <c r="K28" s="234" t="e">
        <f t="shared" si="58"/>
        <v>#VALUE!</v>
      </c>
      <c r="L28" s="239" t="e">
        <f t="shared" si="59"/>
        <v>#VALUE!</v>
      </c>
      <c r="M28" s="240" t="e">
        <f t="shared" si="60"/>
        <v>#VALUE!</v>
      </c>
      <c r="V28" s="237" t="e">
        <f t="shared" si="61"/>
        <v>#VALUE!</v>
      </c>
      <c r="W28" s="237" t="e">
        <f t="shared" si="61"/>
        <v>#VALUE!</v>
      </c>
      <c r="X28" s="237" t="e">
        <f t="shared" si="61"/>
        <v>#VALUE!</v>
      </c>
      <c r="Y28" s="237" t="e">
        <f t="shared" si="61"/>
        <v>#VALUE!</v>
      </c>
      <c r="Z28" s="237" t="e">
        <f t="shared" si="61"/>
        <v>#VALUE!</v>
      </c>
      <c r="AA28" s="237" t="e">
        <f t="shared" si="61"/>
        <v>#VALUE!</v>
      </c>
      <c r="AB28" s="237" t="e">
        <f t="shared" si="61"/>
        <v>#VALUE!</v>
      </c>
      <c r="AC28" s="237" t="e">
        <f t="shared" si="61"/>
        <v>#VALUE!</v>
      </c>
      <c r="AD28" s="237" t="e">
        <f t="shared" si="61"/>
        <v>#VALUE!</v>
      </c>
      <c r="AE28" s="237" t="e">
        <f t="shared" si="61"/>
        <v>#VALUE!</v>
      </c>
      <c r="AF28" s="237" t="e">
        <f t="shared" si="61"/>
        <v>#VALUE!</v>
      </c>
      <c r="AG28" s="237" t="e">
        <f t="shared" si="61"/>
        <v>#VALUE!</v>
      </c>
      <c r="BX28" s="237" t="e">
        <f t="shared" si="7"/>
        <v>#VALUE!</v>
      </c>
      <c r="BY28" s="237" t="e">
        <f t="shared" si="8"/>
        <v>#VALUE!</v>
      </c>
      <c r="BZ28" s="237" t="e">
        <f t="shared" si="8"/>
        <v>#VALUE!</v>
      </c>
      <c r="CA28" s="237" t="e">
        <f t="shared" si="8"/>
        <v>#VALUE!</v>
      </c>
      <c r="CB28" s="237" t="e">
        <f t="shared" si="8"/>
        <v>#VALUE!</v>
      </c>
      <c r="CC28" s="237" t="e">
        <f t="shared" si="8"/>
        <v>#VALUE!</v>
      </c>
      <c r="CD28" s="237" t="e">
        <f t="shared" si="8"/>
        <v>#VALUE!</v>
      </c>
      <c r="CE28" s="237" t="e">
        <f t="shared" si="8"/>
        <v>#VALUE!</v>
      </c>
      <c r="CF28" s="237" t="e">
        <f t="shared" si="8"/>
        <v>#VALUE!</v>
      </c>
      <c r="CG28" s="237" t="e">
        <f t="shared" si="8"/>
        <v>#VALUE!</v>
      </c>
      <c r="CH28" s="237" t="e">
        <f t="shared" si="8"/>
        <v>#VALUE!</v>
      </c>
      <c r="CI28" s="252" t="e">
        <f t="shared" si="75"/>
        <v>#VALUE!</v>
      </c>
      <c r="CP28" s="241" t="e">
        <f t="shared" si="9"/>
        <v>#VALUE!</v>
      </c>
      <c r="CQ28" s="241" t="e">
        <f t="shared" si="10"/>
        <v>#VALUE!</v>
      </c>
      <c r="CR28" s="241" t="e">
        <f t="shared" si="10"/>
        <v>#VALUE!</v>
      </c>
      <c r="CS28" s="241" t="e">
        <f t="shared" si="10"/>
        <v>#VALUE!</v>
      </c>
      <c r="CT28" s="241" t="e">
        <f t="shared" si="10"/>
        <v>#VALUE!</v>
      </c>
      <c r="CU28" s="241" t="e">
        <f t="shared" si="10"/>
        <v>#VALUE!</v>
      </c>
      <c r="CV28" s="241" t="e">
        <f t="shared" si="10"/>
        <v>#VALUE!</v>
      </c>
      <c r="CW28" s="241" t="e">
        <f t="shared" si="10"/>
        <v>#VALUE!</v>
      </c>
      <c r="CX28" s="241" t="e">
        <f t="shared" si="10"/>
        <v>#VALUE!</v>
      </c>
      <c r="CY28" s="241" t="e">
        <f t="shared" si="10"/>
        <v>#VALUE!</v>
      </c>
      <c r="CZ28" s="241" t="e">
        <f t="shared" si="10"/>
        <v>#VALUE!</v>
      </c>
      <c r="DA28" s="253" t="e">
        <f t="shared" si="76"/>
        <v>#VALUE!</v>
      </c>
      <c r="DB28" s="237"/>
      <c r="DC28" s="237"/>
      <c r="DD28" s="237"/>
      <c r="DE28" s="237"/>
      <c r="DF28" s="237"/>
      <c r="DG28" s="237"/>
      <c r="DH28" s="237" t="e">
        <f t="shared" si="11"/>
        <v>#VALUE!</v>
      </c>
      <c r="DI28" s="237" t="e">
        <f t="shared" si="12"/>
        <v>#VALUE!</v>
      </c>
      <c r="DJ28" s="237" t="e">
        <f t="shared" si="12"/>
        <v>#VALUE!</v>
      </c>
      <c r="DK28" s="237" t="e">
        <f t="shared" si="12"/>
        <v>#VALUE!</v>
      </c>
      <c r="DL28" s="237" t="e">
        <f t="shared" si="12"/>
        <v>#VALUE!</v>
      </c>
      <c r="DM28" s="237" t="e">
        <f t="shared" si="12"/>
        <v>#VALUE!</v>
      </c>
      <c r="DN28" s="237" t="e">
        <f t="shared" si="12"/>
        <v>#VALUE!</v>
      </c>
      <c r="DO28" s="237" t="e">
        <f t="shared" si="12"/>
        <v>#VALUE!</v>
      </c>
      <c r="DP28" s="237" t="e">
        <f t="shared" si="12"/>
        <v>#VALUE!</v>
      </c>
      <c r="DQ28" s="237" t="e">
        <f t="shared" si="12"/>
        <v>#VALUE!</v>
      </c>
      <c r="DR28" s="237" t="e">
        <f t="shared" si="12"/>
        <v>#VALUE!</v>
      </c>
      <c r="DS28" s="252" t="e">
        <f t="shared" si="77"/>
        <v>#VALUE!</v>
      </c>
      <c r="DY28" s="254" t="e">
        <f t="shared" si="13"/>
        <v>#VALUE!</v>
      </c>
      <c r="DZ28" s="254" t="e">
        <f t="shared" si="14"/>
        <v>#VALUE!</v>
      </c>
      <c r="EA28" s="254" t="e">
        <f t="shared" si="15"/>
        <v>#VALUE!</v>
      </c>
      <c r="EB28" s="254" t="e">
        <f t="shared" si="15"/>
        <v>#VALUE!</v>
      </c>
      <c r="EC28" s="254" t="e">
        <f t="shared" si="15"/>
        <v>#VALUE!</v>
      </c>
      <c r="ED28" s="254" t="e">
        <f t="shared" si="15"/>
        <v>#VALUE!</v>
      </c>
      <c r="EE28" s="254" t="e">
        <f t="shared" si="15"/>
        <v>#VALUE!</v>
      </c>
      <c r="EF28" s="254" t="e">
        <f t="shared" si="15"/>
        <v>#VALUE!</v>
      </c>
      <c r="EG28" s="254" t="e">
        <f t="shared" si="15"/>
        <v>#VALUE!</v>
      </c>
      <c r="EH28" s="254" t="e">
        <f t="shared" si="15"/>
        <v>#VALUE!</v>
      </c>
      <c r="EI28" s="254" t="e">
        <f t="shared" si="16"/>
        <v>#VALUE!</v>
      </c>
      <c r="EJ28" s="254" t="e">
        <f t="shared" si="17"/>
        <v>#VALUE!</v>
      </c>
      <c r="EK28" s="265" t="e">
        <f t="shared" si="18"/>
        <v>#VALUE!</v>
      </c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2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2"/>
      <c r="FY28" s="258" t="e">
        <f t="shared" si="19"/>
        <v>#VALUE!</v>
      </c>
      <c r="FZ28" s="266" t="e">
        <f t="shared" si="74"/>
        <v>#VALUE!</v>
      </c>
      <c r="GA28" s="268">
        <f t="shared" si="66"/>
        <v>1</v>
      </c>
      <c r="GB28" s="269">
        <f t="shared" si="51"/>
        <v>1</v>
      </c>
      <c r="GC28" s="269">
        <f t="shared" si="67"/>
        <v>0</v>
      </c>
      <c r="GD28" s="270"/>
      <c r="GE28" s="271" t="e">
        <f t="shared" si="53"/>
        <v>#VALUE!</v>
      </c>
      <c r="GF28" s="271" t="e">
        <f t="shared" si="79"/>
        <v>#VALUE!</v>
      </c>
      <c r="GG28" s="272" t="e">
        <f t="shared" si="72"/>
        <v>#VALUE!</v>
      </c>
      <c r="GH28" s="272" t="e">
        <f t="shared" si="73"/>
        <v>#VALUE!</v>
      </c>
    </row>
    <row r="29" spans="1:190" ht="12.75" x14ac:dyDescent="0.2">
      <c r="A29" s="250" t="e">
        <f t="shared" si="78"/>
        <v>#VALUE!</v>
      </c>
      <c r="B29" s="65" t="str">
        <f>IF(Bot!A23="","",Bot!A23)</f>
        <v/>
      </c>
      <c r="C29" s="264" t="e">
        <f t="shared" si="3"/>
        <v>#VALUE!</v>
      </c>
      <c r="F29" s="237"/>
      <c r="G29" s="256" t="e">
        <f t="shared" si="20"/>
        <v>#VALUE!</v>
      </c>
      <c r="H29" s="251" t="e">
        <f t="shared" si="69"/>
        <v>#VALUE!</v>
      </c>
      <c r="I29" s="238" t="e">
        <f t="shared" si="70"/>
        <v>#VALUE!</v>
      </c>
      <c r="J29" s="267">
        <f t="shared" si="71"/>
        <v>1</v>
      </c>
      <c r="K29" s="234" t="e">
        <f t="shared" si="58"/>
        <v>#VALUE!</v>
      </c>
      <c r="L29" s="239" t="e">
        <f t="shared" si="59"/>
        <v>#VALUE!</v>
      </c>
      <c r="M29" s="240" t="e">
        <f t="shared" si="60"/>
        <v>#VALUE!</v>
      </c>
      <c r="V29" s="237" t="e">
        <f t="shared" ref="V29:AG44" si="80">IF($A29=1,"",IF($A29=2,IF($C28=V$1,1,0),IF($C28=V$1,V28+1,V28)))</f>
        <v>#VALUE!</v>
      </c>
      <c r="W29" s="237" t="e">
        <f t="shared" si="80"/>
        <v>#VALUE!</v>
      </c>
      <c r="X29" s="237" t="e">
        <f t="shared" si="80"/>
        <v>#VALUE!</v>
      </c>
      <c r="Y29" s="237" t="e">
        <f t="shared" si="80"/>
        <v>#VALUE!</v>
      </c>
      <c r="Z29" s="237" t="e">
        <f t="shared" si="80"/>
        <v>#VALUE!</v>
      </c>
      <c r="AA29" s="237" t="e">
        <f t="shared" si="80"/>
        <v>#VALUE!</v>
      </c>
      <c r="AB29" s="237" t="e">
        <f t="shared" si="80"/>
        <v>#VALUE!</v>
      </c>
      <c r="AC29" s="237" t="e">
        <f t="shared" si="80"/>
        <v>#VALUE!</v>
      </c>
      <c r="AD29" s="237" t="e">
        <f t="shared" si="80"/>
        <v>#VALUE!</v>
      </c>
      <c r="AE29" s="237" t="e">
        <f t="shared" si="80"/>
        <v>#VALUE!</v>
      </c>
      <c r="AF29" s="237" t="e">
        <f t="shared" si="80"/>
        <v>#VALUE!</v>
      </c>
      <c r="AG29" s="237" t="e">
        <f t="shared" si="80"/>
        <v>#VALUE!</v>
      </c>
      <c r="BX29" s="237" t="e">
        <f t="shared" si="7"/>
        <v>#VALUE!</v>
      </c>
      <c r="BY29" s="237" t="e">
        <f t="shared" si="8"/>
        <v>#VALUE!</v>
      </c>
      <c r="BZ29" s="237" t="e">
        <f t="shared" si="8"/>
        <v>#VALUE!</v>
      </c>
      <c r="CA29" s="237" t="e">
        <f t="shared" si="8"/>
        <v>#VALUE!</v>
      </c>
      <c r="CB29" s="237" t="e">
        <f t="shared" si="8"/>
        <v>#VALUE!</v>
      </c>
      <c r="CC29" s="237" t="e">
        <f t="shared" si="8"/>
        <v>#VALUE!</v>
      </c>
      <c r="CD29" s="237" t="e">
        <f t="shared" si="8"/>
        <v>#VALUE!</v>
      </c>
      <c r="CE29" s="237" t="e">
        <f t="shared" si="8"/>
        <v>#VALUE!</v>
      </c>
      <c r="CF29" s="237" t="e">
        <f t="shared" si="8"/>
        <v>#VALUE!</v>
      </c>
      <c r="CG29" s="237" t="e">
        <f t="shared" si="8"/>
        <v>#VALUE!</v>
      </c>
      <c r="CH29" s="237" t="e">
        <f t="shared" si="8"/>
        <v>#VALUE!</v>
      </c>
      <c r="CI29" s="252" t="e">
        <f t="shared" si="75"/>
        <v>#VALUE!</v>
      </c>
      <c r="CP29" s="241" t="e">
        <f t="shared" si="9"/>
        <v>#VALUE!</v>
      </c>
      <c r="CQ29" s="241" t="e">
        <f t="shared" si="10"/>
        <v>#VALUE!</v>
      </c>
      <c r="CR29" s="241" t="e">
        <f t="shared" si="10"/>
        <v>#VALUE!</v>
      </c>
      <c r="CS29" s="241" t="e">
        <f t="shared" si="10"/>
        <v>#VALUE!</v>
      </c>
      <c r="CT29" s="241" t="e">
        <f t="shared" si="10"/>
        <v>#VALUE!</v>
      </c>
      <c r="CU29" s="241" t="e">
        <f t="shared" si="10"/>
        <v>#VALUE!</v>
      </c>
      <c r="CV29" s="241" t="e">
        <f t="shared" si="10"/>
        <v>#VALUE!</v>
      </c>
      <c r="CW29" s="241" t="e">
        <f t="shared" si="10"/>
        <v>#VALUE!</v>
      </c>
      <c r="CX29" s="241" t="e">
        <f t="shared" si="10"/>
        <v>#VALUE!</v>
      </c>
      <c r="CY29" s="241" t="e">
        <f t="shared" si="10"/>
        <v>#VALUE!</v>
      </c>
      <c r="CZ29" s="241" t="e">
        <f t="shared" si="10"/>
        <v>#VALUE!</v>
      </c>
      <c r="DA29" s="253" t="e">
        <f t="shared" si="76"/>
        <v>#VALUE!</v>
      </c>
      <c r="DB29" s="237"/>
      <c r="DC29" s="237"/>
      <c r="DD29" s="237"/>
      <c r="DE29" s="237"/>
      <c r="DF29" s="237"/>
      <c r="DG29" s="237"/>
      <c r="DH29" s="237" t="e">
        <f t="shared" si="11"/>
        <v>#VALUE!</v>
      </c>
      <c r="DI29" s="237" t="e">
        <f t="shared" si="12"/>
        <v>#VALUE!</v>
      </c>
      <c r="DJ29" s="237" t="e">
        <f t="shared" si="12"/>
        <v>#VALUE!</v>
      </c>
      <c r="DK29" s="237" t="e">
        <f t="shared" si="12"/>
        <v>#VALUE!</v>
      </c>
      <c r="DL29" s="237" t="e">
        <f t="shared" si="12"/>
        <v>#VALUE!</v>
      </c>
      <c r="DM29" s="237" t="e">
        <f t="shared" si="12"/>
        <v>#VALUE!</v>
      </c>
      <c r="DN29" s="237" t="e">
        <f t="shared" si="12"/>
        <v>#VALUE!</v>
      </c>
      <c r="DO29" s="237" t="e">
        <f t="shared" si="12"/>
        <v>#VALUE!</v>
      </c>
      <c r="DP29" s="237" t="e">
        <f t="shared" si="12"/>
        <v>#VALUE!</v>
      </c>
      <c r="DQ29" s="237" t="e">
        <f t="shared" si="12"/>
        <v>#VALUE!</v>
      </c>
      <c r="DR29" s="237" t="e">
        <f t="shared" si="12"/>
        <v>#VALUE!</v>
      </c>
      <c r="DS29" s="252" t="e">
        <f t="shared" si="77"/>
        <v>#VALUE!</v>
      </c>
      <c r="DY29" s="254" t="e">
        <f t="shared" si="13"/>
        <v>#VALUE!</v>
      </c>
      <c r="DZ29" s="254" t="e">
        <f t="shared" si="14"/>
        <v>#VALUE!</v>
      </c>
      <c r="EA29" s="254" t="e">
        <f t="shared" si="15"/>
        <v>#VALUE!</v>
      </c>
      <c r="EB29" s="254" t="e">
        <f t="shared" si="15"/>
        <v>#VALUE!</v>
      </c>
      <c r="EC29" s="254" t="e">
        <f t="shared" si="15"/>
        <v>#VALUE!</v>
      </c>
      <c r="ED29" s="254" t="e">
        <f t="shared" si="15"/>
        <v>#VALUE!</v>
      </c>
      <c r="EE29" s="254" t="e">
        <f t="shared" si="15"/>
        <v>#VALUE!</v>
      </c>
      <c r="EF29" s="254" t="e">
        <f t="shared" si="15"/>
        <v>#VALUE!</v>
      </c>
      <c r="EG29" s="254" t="e">
        <f t="shared" si="15"/>
        <v>#VALUE!</v>
      </c>
      <c r="EH29" s="254" t="e">
        <f t="shared" si="15"/>
        <v>#VALUE!</v>
      </c>
      <c r="EI29" s="254" t="e">
        <f t="shared" si="16"/>
        <v>#VALUE!</v>
      </c>
      <c r="EJ29" s="254" t="e">
        <f t="shared" si="17"/>
        <v>#VALUE!</v>
      </c>
      <c r="EK29" s="265" t="e">
        <f t="shared" si="18"/>
        <v>#VALUE!</v>
      </c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2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2"/>
      <c r="FY29" s="258" t="e">
        <f t="shared" si="19"/>
        <v>#VALUE!</v>
      </c>
      <c r="FZ29" s="266" t="e">
        <f t="shared" si="74"/>
        <v>#VALUE!</v>
      </c>
      <c r="GA29" s="268">
        <f t="shared" si="66"/>
        <v>1</v>
      </c>
      <c r="GB29" s="269">
        <f t="shared" si="51"/>
        <v>1</v>
      </c>
      <c r="GC29" s="269">
        <f t="shared" si="67"/>
        <v>0</v>
      </c>
      <c r="GD29" s="270"/>
      <c r="GE29" s="271" t="e">
        <f t="shared" si="53"/>
        <v>#VALUE!</v>
      </c>
      <c r="GF29" s="271" t="e">
        <f t="shared" si="79"/>
        <v>#VALUE!</v>
      </c>
      <c r="GG29" s="272" t="e">
        <f t="shared" si="72"/>
        <v>#VALUE!</v>
      </c>
      <c r="GH29" s="272" t="e">
        <f t="shared" si="73"/>
        <v>#VALUE!</v>
      </c>
    </row>
    <row r="30" spans="1:190" ht="12.75" x14ac:dyDescent="0.2">
      <c r="A30" s="250" t="e">
        <f t="shared" si="78"/>
        <v>#VALUE!</v>
      </c>
      <c r="B30" s="65" t="str">
        <f>IF(Bot!A24="","",Bot!A24)</f>
        <v/>
      </c>
      <c r="C30" s="264" t="e">
        <f t="shared" si="3"/>
        <v>#VALUE!</v>
      </c>
      <c r="F30" s="237"/>
      <c r="G30" s="256" t="e">
        <f t="shared" si="20"/>
        <v>#VALUE!</v>
      </c>
      <c r="H30" s="251" t="e">
        <f t="shared" si="69"/>
        <v>#VALUE!</v>
      </c>
      <c r="I30" s="238" t="e">
        <f t="shared" si="70"/>
        <v>#VALUE!</v>
      </c>
      <c r="J30" s="267">
        <f t="shared" si="71"/>
        <v>1</v>
      </c>
      <c r="K30" s="234" t="e">
        <f t="shared" si="58"/>
        <v>#VALUE!</v>
      </c>
      <c r="L30" s="239" t="e">
        <f t="shared" si="59"/>
        <v>#VALUE!</v>
      </c>
      <c r="M30" s="240" t="e">
        <f t="shared" si="60"/>
        <v>#VALUE!</v>
      </c>
      <c r="V30" s="237" t="e">
        <f t="shared" si="80"/>
        <v>#VALUE!</v>
      </c>
      <c r="W30" s="237" t="e">
        <f t="shared" si="80"/>
        <v>#VALUE!</v>
      </c>
      <c r="X30" s="237" t="e">
        <f t="shared" si="80"/>
        <v>#VALUE!</v>
      </c>
      <c r="Y30" s="237" t="e">
        <f t="shared" si="80"/>
        <v>#VALUE!</v>
      </c>
      <c r="Z30" s="237" t="e">
        <f t="shared" si="80"/>
        <v>#VALUE!</v>
      </c>
      <c r="AA30" s="237" t="e">
        <f t="shared" si="80"/>
        <v>#VALUE!</v>
      </c>
      <c r="AB30" s="237" t="e">
        <f t="shared" si="80"/>
        <v>#VALUE!</v>
      </c>
      <c r="AC30" s="237" t="e">
        <f t="shared" si="80"/>
        <v>#VALUE!</v>
      </c>
      <c r="AD30" s="237" t="e">
        <f t="shared" si="80"/>
        <v>#VALUE!</v>
      </c>
      <c r="AE30" s="237" t="e">
        <f t="shared" si="80"/>
        <v>#VALUE!</v>
      </c>
      <c r="AF30" s="237" t="e">
        <f t="shared" si="80"/>
        <v>#VALUE!</v>
      </c>
      <c r="AG30" s="237" t="e">
        <f t="shared" si="80"/>
        <v>#VALUE!</v>
      </c>
      <c r="BX30" s="237" t="e">
        <f t="shared" si="7"/>
        <v>#VALUE!</v>
      </c>
      <c r="BY30" s="237" t="e">
        <f t="shared" si="8"/>
        <v>#VALUE!</v>
      </c>
      <c r="BZ30" s="237" t="e">
        <f t="shared" si="8"/>
        <v>#VALUE!</v>
      </c>
      <c r="CA30" s="237" t="e">
        <f t="shared" si="8"/>
        <v>#VALUE!</v>
      </c>
      <c r="CB30" s="237" t="e">
        <f t="shared" si="8"/>
        <v>#VALUE!</v>
      </c>
      <c r="CC30" s="237" t="e">
        <f t="shared" si="8"/>
        <v>#VALUE!</v>
      </c>
      <c r="CD30" s="237" t="e">
        <f t="shared" si="8"/>
        <v>#VALUE!</v>
      </c>
      <c r="CE30" s="237" t="e">
        <f t="shared" si="8"/>
        <v>#VALUE!</v>
      </c>
      <c r="CF30" s="237" t="e">
        <f t="shared" si="8"/>
        <v>#VALUE!</v>
      </c>
      <c r="CG30" s="237" t="e">
        <f t="shared" si="8"/>
        <v>#VALUE!</v>
      </c>
      <c r="CH30" s="237" t="e">
        <f t="shared" si="8"/>
        <v>#VALUE!</v>
      </c>
      <c r="CI30" s="252" t="e">
        <f t="shared" si="75"/>
        <v>#VALUE!</v>
      </c>
      <c r="CP30" s="241" t="e">
        <f t="shared" si="9"/>
        <v>#VALUE!</v>
      </c>
      <c r="CQ30" s="241" t="e">
        <f t="shared" si="10"/>
        <v>#VALUE!</v>
      </c>
      <c r="CR30" s="241" t="e">
        <f t="shared" si="10"/>
        <v>#VALUE!</v>
      </c>
      <c r="CS30" s="241" t="e">
        <f t="shared" si="10"/>
        <v>#VALUE!</v>
      </c>
      <c r="CT30" s="241" t="e">
        <f t="shared" si="10"/>
        <v>#VALUE!</v>
      </c>
      <c r="CU30" s="241" t="e">
        <f t="shared" si="10"/>
        <v>#VALUE!</v>
      </c>
      <c r="CV30" s="241" t="e">
        <f t="shared" si="10"/>
        <v>#VALUE!</v>
      </c>
      <c r="CW30" s="241" t="e">
        <f t="shared" si="10"/>
        <v>#VALUE!</v>
      </c>
      <c r="CX30" s="241" t="e">
        <f t="shared" si="10"/>
        <v>#VALUE!</v>
      </c>
      <c r="CY30" s="241" t="e">
        <f t="shared" si="10"/>
        <v>#VALUE!</v>
      </c>
      <c r="CZ30" s="241" t="e">
        <f t="shared" si="10"/>
        <v>#VALUE!</v>
      </c>
      <c r="DA30" s="253" t="e">
        <f t="shared" si="76"/>
        <v>#VALUE!</v>
      </c>
      <c r="DB30" s="237"/>
      <c r="DC30" s="237"/>
      <c r="DD30" s="237"/>
      <c r="DE30" s="237"/>
      <c r="DF30" s="237"/>
      <c r="DG30" s="237"/>
      <c r="DH30" s="237" t="e">
        <f t="shared" si="11"/>
        <v>#VALUE!</v>
      </c>
      <c r="DI30" s="237" t="e">
        <f t="shared" si="12"/>
        <v>#VALUE!</v>
      </c>
      <c r="DJ30" s="237" t="e">
        <f t="shared" si="12"/>
        <v>#VALUE!</v>
      </c>
      <c r="DK30" s="237" t="e">
        <f t="shared" si="12"/>
        <v>#VALUE!</v>
      </c>
      <c r="DL30" s="237" t="e">
        <f t="shared" si="12"/>
        <v>#VALUE!</v>
      </c>
      <c r="DM30" s="237" t="e">
        <f t="shared" si="12"/>
        <v>#VALUE!</v>
      </c>
      <c r="DN30" s="237" t="e">
        <f t="shared" si="12"/>
        <v>#VALUE!</v>
      </c>
      <c r="DO30" s="237" t="e">
        <f t="shared" si="12"/>
        <v>#VALUE!</v>
      </c>
      <c r="DP30" s="237" t="e">
        <f t="shared" si="12"/>
        <v>#VALUE!</v>
      </c>
      <c r="DQ30" s="237" t="e">
        <f t="shared" si="12"/>
        <v>#VALUE!</v>
      </c>
      <c r="DR30" s="237" t="e">
        <f t="shared" si="12"/>
        <v>#VALUE!</v>
      </c>
      <c r="DS30" s="252" t="e">
        <f t="shared" si="77"/>
        <v>#VALUE!</v>
      </c>
      <c r="DY30" s="254" t="e">
        <f t="shared" si="13"/>
        <v>#VALUE!</v>
      </c>
      <c r="DZ30" s="254" t="e">
        <f t="shared" si="14"/>
        <v>#VALUE!</v>
      </c>
      <c r="EA30" s="254" t="e">
        <f t="shared" si="15"/>
        <v>#VALUE!</v>
      </c>
      <c r="EB30" s="254" t="e">
        <f t="shared" si="15"/>
        <v>#VALUE!</v>
      </c>
      <c r="EC30" s="254" t="e">
        <f t="shared" si="15"/>
        <v>#VALUE!</v>
      </c>
      <c r="ED30" s="254" t="e">
        <f t="shared" si="15"/>
        <v>#VALUE!</v>
      </c>
      <c r="EE30" s="254" t="e">
        <f t="shared" si="15"/>
        <v>#VALUE!</v>
      </c>
      <c r="EF30" s="254" t="e">
        <f t="shared" si="15"/>
        <v>#VALUE!</v>
      </c>
      <c r="EG30" s="254" t="e">
        <f t="shared" si="15"/>
        <v>#VALUE!</v>
      </c>
      <c r="EH30" s="254" t="e">
        <f t="shared" si="15"/>
        <v>#VALUE!</v>
      </c>
      <c r="EI30" s="254" t="e">
        <f t="shared" si="16"/>
        <v>#VALUE!</v>
      </c>
      <c r="EJ30" s="254" t="e">
        <f t="shared" si="17"/>
        <v>#VALUE!</v>
      </c>
      <c r="EK30" s="265" t="e">
        <f t="shared" si="18"/>
        <v>#VALUE!</v>
      </c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2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2"/>
      <c r="FY30" s="258" t="e">
        <f t="shared" si="19"/>
        <v>#VALUE!</v>
      </c>
      <c r="FZ30" s="266" t="e">
        <f t="shared" si="74"/>
        <v>#VALUE!</v>
      </c>
      <c r="GA30" s="268">
        <f t="shared" si="66"/>
        <v>1</v>
      </c>
      <c r="GB30" s="269">
        <f t="shared" si="51"/>
        <v>1</v>
      </c>
      <c r="GC30" s="269">
        <f t="shared" si="67"/>
        <v>0</v>
      </c>
      <c r="GD30" s="270"/>
      <c r="GE30" s="271" t="e">
        <f t="shared" si="53"/>
        <v>#VALUE!</v>
      </c>
      <c r="GF30" s="271" t="e">
        <f t="shared" si="79"/>
        <v>#VALUE!</v>
      </c>
      <c r="GG30" s="272" t="e">
        <f t="shared" si="72"/>
        <v>#VALUE!</v>
      </c>
      <c r="GH30" s="272" t="e">
        <f t="shared" si="73"/>
        <v>#VALUE!</v>
      </c>
    </row>
    <row r="31" spans="1:190" ht="12.75" x14ac:dyDescent="0.2">
      <c r="A31" s="250" t="e">
        <f t="shared" si="78"/>
        <v>#VALUE!</v>
      </c>
      <c r="B31" s="65" t="str">
        <f>IF(Bot!A25="","",Bot!A25)</f>
        <v/>
      </c>
      <c r="C31" s="264" t="e">
        <f t="shared" si="3"/>
        <v>#VALUE!</v>
      </c>
      <c r="F31" s="237"/>
      <c r="G31" s="256" t="e">
        <f t="shared" si="20"/>
        <v>#VALUE!</v>
      </c>
      <c r="H31" s="251" t="e">
        <f t="shared" si="69"/>
        <v>#VALUE!</v>
      </c>
      <c r="I31" s="238" t="e">
        <f t="shared" si="70"/>
        <v>#VALUE!</v>
      </c>
      <c r="J31" s="267">
        <f t="shared" si="71"/>
        <v>1</v>
      </c>
      <c r="K31" s="234" t="e">
        <f t="shared" si="58"/>
        <v>#VALUE!</v>
      </c>
      <c r="L31" s="239" t="e">
        <f t="shared" si="59"/>
        <v>#VALUE!</v>
      </c>
      <c r="M31" s="240" t="e">
        <f t="shared" si="60"/>
        <v>#VALUE!</v>
      </c>
      <c r="V31" s="237" t="e">
        <f t="shared" si="80"/>
        <v>#VALUE!</v>
      </c>
      <c r="W31" s="237" t="e">
        <f t="shared" si="80"/>
        <v>#VALUE!</v>
      </c>
      <c r="X31" s="237" t="e">
        <f t="shared" si="80"/>
        <v>#VALUE!</v>
      </c>
      <c r="Y31" s="237" t="e">
        <f t="shared" si="80"/>
        <v>#VALUE!</v>
      </c>
      <c r="Z31" s="237" t="e">
        <f t="shared" si="80"/>
        <v>#VALUE!</v>
      </c>
      <c r="AA31" s="237" t="e">
        <f t="shared" si="80"/>
        <v>#VALUE!</v>
      </c>
      <c r="AB31" s="237" t="e">
        <f t="shared" si="80"/>
        <v>#VALUE!</v>
      </c>
      <c r="AC31" s="237" t="e">
        <f t="shared" si="80"/>
        <v>#VALUE!</v>
      </c>
      <c r="AD31" s="237" t="e">
        <f t="shared" si="80"/>
        <v>#VALUE!</v>
      </c>
      <c r="AE31" s="237" t="e">
        <f t="shared" si="80"/>
        <v>#VALUE!</v>
      </c>
      <c r="AF31" s="237" t="e">
        <f t="shared" si="80"/>
        <v>#VALUE!</v>
      </c>
      <c r="AG31" s="237" t="e">
        <f t="shared" si="80"/>
        <v>#VALUE!</v>
      </c>
      <c r="BX31" s="237" t="e">
        <f t="shared" si="7"/>
        <v>#VALUE!</v>
      </c>
      <c r="BY31" s="237" t="e">
        <f t="shared" si="8"/>
        <v>#VALUE!</v>
      </c>
      <c r="BZ31" s="237" t="e">
        <f t="shared" si="8"/>
        <v>#VALUE!</v>
      </c>
      <c r="CA31" s="237" t="e">
        <f t="shared" si="8"/>
        <v>#VALUE!</v>
      </c>
      <c r="CB31" s="237" t="e">
        <f t="shared" si="8"/>
        <v>#VALUE!</v>
      </c>
      <c r="CC31" s="237" t="e">
        <f t="shared" si="8"/>
        <v>#VALUE!</v>
      </c>
      <c r="CD31" s="237" t="e">
        <f t="shared" si="8"/>
        <v>#VALUE!</v>
      </c>
      <c r="CE31" s="237" t="e">
        <f t="shared" si="8"/>
        <v>#VALUE!</v>
      </c>
      <c r="CF31" s="237" t="e">
        <f t="shared" si="8"/>
        <v>#VALUE!</v>
      </c>
      <c r="CG31" s="237" t="e">
        <f t="shared" si="8"/>
        <v>#VALUE!</v>
      </c>
      <c r="CH31" s="237" t="e">
        <f t="shared" si="8"/>
        <v>#VALUE!</v>
      </c>
      <c r="CI31" s="252" t="e">
        <f t="shared" si="75"/>
        <v>#VALUE!</v>
      </c>
      <c r="CP31" s="241" t="e">
        <f t="shared" si="9"/>
        <v>#VALUE!</v>
      </c>
      <c r="CQ31" s="241" t="e">
        <f t="shared" si="10"/>
        <v>#VALUE!</v>
      </c>
      <c r="CR31" s="241" t="e">
        <f t="shared" si="10"/>
        <v>#VALUE!</v>
      </c>
      <c r="CS31" s="241" t="e">
        <f t="shared" si="10"/>
        <v>#VALUE!</v>
      </c>
      <c r="CT31" s="241" t="e">
        <f t="shared" si="10"/>
        <v>#VALUE!</v>
      </c>
      <c r="CU31" s="241" t="e">
        <f t="shared" si="10"/>
        <v>#VALUE!</v>
      </c>
      <c r="CV31" s="241" t="e">
        <f t="shared" si="10"/>
        <v>#VALUE!</v>
      </c>
      <c r="CW31" s="241" t="e">
        <f t="shared" si="10"/>
        <v>#VALUE!</v>
      </c>
      <c r="CX31" s="241" t="e">
        <f t="shared" si="10"/>
        <v>#VALUE!</v>
      </c>
      <c r="CY31" s="241" t="e">
        <f t="shared" si="10"/>
        <v>#VALUE!</v>
      </c>
      <c r="CZ31" s="241" t="e">
        <f t="shared" si="10"/>
        <v>#VALUE!</v>
      </c>
      <c r="DA31" s="253" t="e">
        <f t="shared" si="76"/>
        <v>#VALUE!</v>
      </c>
      <c r="DB31" s="237"/>
      <c r="DC31" s="237"/>
      <c r="DD31" s="237"/>
      <c r="DE31" s="237"/>
      <c r="DF31" s="237"/>
      <c r="DG31" s="237"/>
      <c r="DH31" s="237" t="e">
        <f t="shared" si="11"/>
        <v>#VALUE!</v>
      </c>
      <c r="DI31" s="237" t="e">
        <f t="shared" si="12"/>
        <v>#VALUE!</v>
      </c>
      <c r="DJ31" s="237" t="e">
        <f t="shared" si="12"/>
        <v>#VALUE!</v>
      </c>
      <c r="DK31" s="237" t="e">
        <f t="shared" si="12"/>
        <v>#VALUE!</v>
      </c>
      <c r="DL31" s="237" t="e">
        <f t="shared" si="12"/>
        <v>#VALUE!</v>
      </c>
      <c r="DM31" s="237" t="e">
        <f t="shared" si="12"/>
        <v>#VALUE!</v>
      </c>
      <c r="DN31" s="237" t="e">
        <f t="shared" si="12"/>
        <v>#VALUE!</v>
      </c>
      <c r="DO31" s="237" t="e">
        <f t="shared" si="12"/>
        <v>#VALUE!</v>
      </c>
      <c r="DP31" s="237" t="e">
        <f t="shared" si="12"/>
        <v>#VALUE!</v>
      </c>
      <c r="DQ31" s="237" t="e">
        <f t="shared" si="12"/>
        <v>#VALUE!</v>
      </c>
      <c r="DR31" s="237" t="e">
        <f t="shared" si="12"/>
        <v>#VALUE!</v>
      </c>
      <c r="DS31" s="252" t="e">
        <f t="shared" si="77"/>
        <v>#VALUE!</v>
      </c>
      <c r="DY31" s="254" t="e">
        <f t="shared" si="13"/>
        <v>#VALUE!</v>
      </c>
      <c r="DZ31" s="254" t="e">
        <f t="shared" si="14"/>
        <v>#VALUE!</v>
      </c>
      <c r="EA31" s="254" t="e">
        <f t="shared" si="15"/>
        <v>#VALUE!</v>
      </c>
      <c r="EB31" s="254" t="e">
        <f t="shared" si="15"/>
        <v>#VALUE!</v>
      </c>
      <c r="EC31" s="254" t="e">
        <f t="shared" si="15"/>
        <v>#VALUE!</v>
      </c>
      <c r="ED31" s="254" t="e">
        <f t="shared" si="15"/>
        <v>#VALUE!</v>
      </c>
      <c r="EE31" s="254" t="e">
        <f t="shared" si="15"/>
        <v>#VALUE!</v>
      </c>
      <c r="EF31" s="254" t="e">
        <f t="shared" si="15"/>
        <v>#VALUE!</v>
      </c>
      <c r="EG31" s="254" t="e">
        <f t="shared" si="15"/>
        <v>#VALUE!</v>
      </c>
      <c r="EH31" s="254" t="e">
        <f t="shared" si="15"/>
        <v>#VALUE!</v>
      </c>
      <c r="EI31" s="254" t="e">
        <f t="shared" si="16"/>
        <v>#VALUE!</v>
      </c>
      <c r="EJ31" s="254" t="e">
        <f t="shared" si="17"/>
        <v>#VALUE!</v>
      </c>
      <c r="EK31" s="265" t="e">
        <f t="shared" si="18"/>
        <v>#VALUE!</v>
      </c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2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2"/>
      <c r="FY31" s="258" t="e">
        <f t="shared" si="19"/>
        <v>#VALUE!</v>
      </c>
      <c r="FZ31" s="266" t="e">
        <f t="shared" si="74"/>
        <v>#VALUE!</v>
      </c>
      <c r="GA31" s="268">
        <f t="shared" si="66"/>
        <v>1</v>
      </c>
      <c r="GB31" s="269">
        <f t="shared" si="51"/>
        <v>1</v>
      </c>
      <c r="GC31" s="269">
        <f t="shared" si="67"/>
        <v>0</v>
      </c>
      <c r="GD31" s="270"/>
      <c r="GE31" s="271" t="e">
        <f t="shared" si="53"/>
        <v>#VALUE!</v>
      </c>
      <c r="GF31" s="271" t="e">
        <f t="shared" si="79"/>
        <v>#VALUE!</v>
      </c>
      <c r="GG31" s="272" t="e">
        <f t="shared" si="72"/>
        <v>#VALUE!</v>
      </c>
      <c r="GH31" s="272" t="e">
        <f t="shared" si="73"/>
        <v>#VALUE!</v>
      </c>
    </row>
    <row r="32" spans="1:190" ht="12.75" x14ac:dyDescent="0.2">
      <c r="A32" s="250" t="e">
        <f t="shared" si="78"/>
        <v>#VALUE!</v>
      </c>
      <c r="B32" s="65" t="str">
        <f>IF(Bot!A26="","",Bot!A26)</f>
        <v/>
      </c>
      <c r="C32" s="264" t="e">
        <f t="shared" si="3"/>
        <v>#VALUE!</v>
      </c>
      <c r="F32" s="237"/>
      <c r="G32" s="256" t="e">
        <f t="shared" si="20"/>
        <v>#VALUE!</v>
      </c>
      <c r="H32" s="251" t="e">
        <f t="shared" si="69"/>
        <v>#VALUE!</v>
      </c>
      <c r="I32" s="238" t="e">
        <f t="shared" si="70"/>
        <v>#VALUE!</v>
      </c>
      <c r="J32" s="267">
        <f t="shared" si="71"/>
        <v>1</v>
      </c>
      <c r="K32" s="234" t="e">
        <f t="shared" si="58"/>
        <v>#VALUE!</v>
      </c>
      <c r="L32" s="239" t="e">
        <f t="shared" si="59"/>
        <v>#VALUE!</v>
      </c>
      <c r="M32" s="240" t="e">
        <f t="shared" si="60"/>
        <v>#VALUE!</v>
      </c>
      <c r="V32" s="237" t="e">
        <f t="shared" si="80"/>
        <v>#VALUE!</v>
      </c>
      <c r="W32" s="237" t="e">
        <f t="shared" si="80"/>
        <v>#VALUE!</v>
      </c>
      <c r="X32" s="237" t="e">
        <f t="shared" si="80"/>
        <v>#VALUE!</v>
      </c>
      <c r="Y32" s="237" t="e">
        <f t="shared" si="80"/>
        <v>#VALUE!</v>
      </c>
      <c r="Z32" s="237" t="e">
        <f t="shared" si="80"/>
        <v>#VALUE!</v>
      </c>
      <c r="AA32" s="237" t="e">
        <f t="shared" si="80"/>
        <v>#VALUE!</v>
      </c>
      <c r="AB32" s="237" t="e">
        <f t="shared" si="80"/>
        <v>#VALUE!</v>
      </c>
      <c r="AC32" s="237" t="e">
        <f t="shared" si="80"/>
        <v>#VALUE!</v>
      </c>
      <c r="AD32" s="237" t="e">
        <f t="shared" si="80"/>
        <v>#VALUE!</v>
      </c>
      <c r="AE32" s="237" t="e">
        <f t="shared" si="80"/>
        <v>#VALUE!</v>
      </c>
      <c r="AF32" s="237" t="e">
        <f t="shared" si="80"/>
        <v>#VALUE!</v>
      </c>
      <c r="AG32" s="237" t="e">
        <f t="shared" si="80"/>
        <v>#VALUE!</v>
      </c>
      <c r="BX32" s="237" t="e">
        <f t="shared" si="7"/>
        <v>#VALUE!</v>
      </c>
      <c r="BY32" s="237" t="e">
        <f t="shared" si="8"/>
        <v>#VALUE!</v>
      </c>
      <c r="BZ32" s="237" t="e">
        <f t="shared" si="8"/>
        <v>#VALUE!</v>
      </c>
      <c r="CA32" s="237" t="e">
        <f t="shared" si="8"/>
        <v>#VALUE!</v>
      </c>
      <c r="CB32" s="237" t="e">
        <f t="shared" si="8"/>
        <v>#VALUE!</v>
      </c>
      <c r="CC32" s="237" t="e">
        <f t="shared" si="8"/>
        <v>#VALUE!</v>
      </c>
      <c r="CD32" s="237" t="e">
        <f t="shared" si="8"/>
        <v>#VALUE!</v>
      </c>
      <c r="CE32" s="237" t="e">
        <f t="shared" si="8"/>
        <v>#VALUE!</v>
      </c>
      <c r="CF32" s="237" t="e">
        <f t="shared" si="8"/>
        <v>#VALUE!</v>
      </c>
      <c r="CG32" s="237" t="e">
        <f t="shared" si="8"/>
        <v>#VALUE!</v>
      </c>
      <c r="CH32" s="237" t="e">
        <f t="shared" si="8"/>
        <v>#VALUE!</v>
      </c>
      <c r="CI32" s="252" t="e">
        <f t="shared" si="75"/>
        <v>#VALUE!</v>
      </c>
      <c r="CP32" s="241" t="e">
        <f t="shared" si="9"/>
        <v>#VALUE!</v>
      </c>
      <c r="CQ32" s="241" t="e">
        <f t="shared" si="10"/>
        <v>#VALUE!</v>
      </c>
      <c r="CR32" s="241" t="e">
        <f t="shared" si="10"/>
        <v>#VALUE!</v>
      </c>
      <c r="CS32" s="241" t="e">
        <f t="shared" si="10"/>
        <v>#VALUE!</v>
      </c>
      <c r="CT32" s="241" t="e">
        <f t="shared" si="10"/>
        <v>#VALUE!</v>
      </c>
      <c r="CU32" s="241" t="e">
        <f t="shared" si="10"/>
        <v>#VALUE!</v>
      </c>
      <c r="CV32" s="241" t="e">
        <f t="shared" si="10"/>
        <v>#VALUE!</v>
      </c>
      <c r="CW32" s="241" t="e">
        <f t="shared" si="10"/>
        <v>#VALUE!</v>
      </c>
      <c r="CX32" s="241" t="e">
        <f t="shared" si="10"/>
        <v>#VALUE!</v>
      </c>
      <c r="CY32" s="241" t="e">
        <f t="shared" si="10"/>
        <v>#VALUE!</v>
      </c>
      <c r="CZ32" s="241" t="e">
        <f t="shared" si="10"/>
        <v>#VALUE!</v>
      </c>
      <c r="DA32" s="253" t="e">
        <f t="shared" si="76"/>
        <v>#VALUE!</v>
      </c>
      <c r="DB32" s="237"/>
      <c r="DC32" s="237"/>
      <c r="DD32" s="237"/>
      <c r="DE32" s="237"/>
      <c r="DF32" s="237"/>
      <c r="DG32" s="237"/>
      <c r="DH32" s="237" t="e">
        <f t="shared" si="11"/>
        <v>#VALUE!</v>
      </c>
      <c r="DI32" s="237" t="e">
        <f t="shared" si="12"/>
        <v>#VALUE!</v>
      </c>
      <c r="DJ32" s="237" t="e">
        <f t="shared" si="12"/>
        <v>#VALUE!</v>
      </c>
      <c r="DK32" s="237" t="e">
        <f t="shared" si="12"/>
        <v>#VALUE!</v>
      </c>
      <c r="DL32" s="237" t="e">
        <f t="shared" si="12"/>
        <v>#VALUE!</v>
      </c>
      <c r="DM32" s="237" t="e">
        <f t="shared" si="12"/>
        <v>#VALUE!</v>
      </c>
      <c r="DN32" s="237" t="e">
        <f t="shared" si="12"/>
        <v>#VALUE!</v>
      </c>
      <c r="DO32" s="237" t="e">
        <f t="shared" si="12"/>
        <v>#VALUE!</v>
      </c>
      <c r="DP32" s="237" t="e">
        <f t="shared" si="12"/>
        <v>#VALUE!</v>
      </c>
      <c r="DQ32" s="237" t="e">
        <f t="shared" si="12"/>
        <v>#VALUE!</v>
      </c>
      <c r="DR32" s="237" t="e">
        <f t="shared" si="12"/>
        <v>#VALUE!</v>
      </c>
      <c r="DS32" s="252" t="e">
        <f t="shared" si="77"/>
        <v>#VALUE!</v>
      </c>
      <c r="DY32" s="254" t="e">
        <f t="shared" si="13"/>
        <v>#VALUE!</v>
      </c>
      <c r="DZ32" s="254" t="e">
        <f t="shared" si="14"/>
        <v>#VALUE!</v>
      </c>
      <c r="EA32" s="254" t="e">
        <f t="shared" si="15"/>
        <v>#VALUE!</v>
      </c>
      <c r="EB32" s="254" t="e">
        <f t="shared" si="15"/>
        <v>#VALUE!</v>
      </c>
      <c r="EC32" s="254" t="e">
        <f t="shared" si="15"/>
        <v>#VALUE!</v>
      </c>
      <c r="ED32" s="254" t="e">
        <f t="shared" si="15"/>
        <v>#VALUE!</v>
      </c>
      <c r="EE32" s="254" t="e">
        <f t="shared" si="15"/>
        <v>#VALUE!</v>
      </c>
      <c r="EF32" s="254" t="e">
        <f t="shared" si="15"/>
        <v>#VALUE!</v>
      </c>
      <c r="EG32" s="254" t="e">
        <f t="shared" si="15"/>
        <v>#VALUE!</v>
      </c>
      <c r="EH32" s="254" t="e">
        <f t="shared" si="15"/>
        <v>#VALUE!</v>
      </c>
      <c r="EI32" s="254" t="e">
        <f t="shared" si="16"/>
        <v>#VALUE!</v>
      </c>
      <c r="EJ32" s="254" t="e">
        <f t="shared" si="17"/>
        <v>#VALUE!</v>
      </c>
      <c r="EK32" s="265" t="e">
        <f t="shared" si="18"/>
        <v>#VALUE!</v>
      </c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2"/>
      <c r="FI32" s="254"/>
      <c r="FJ32" s="254"/>
      <c r="FK32" s="254"/>
      <c r="FL32" s="254"/>
      <c r="FM32" s="254"/>
      <c r="FN32" s="254"/>
      <c r="FO32" s="254"/>
      <c r="FP32" s="254"/>
      <c r="FQ32" s="254"/>
      <c r="FR32" s="254"/>
      <c r="FS32" s="254"/>
      <c r="FT32" s="254"/>
      <c r="FU32" s="252"/>
      <c r="FY32" s="258" t="e">
        <f t="shared" si="19"/>
        <v>#VALUE!</v>
      </c>
      <c r="FZ32" s="266" t="e">
        <f t="shared" si="74"/>
        <v>#VALUE!</v>
      </c>
      <c r="GA32" s="268">
        <f t="shared" si="66"/>
        <v>1</v>
      </c>
      <c r="GB32" s="269">
        <f t="shared" si="51"/>
        <v>1</v>
      </c>
      <c r="GC32" s="269">
        <f t="shared" si="67"/>
        <v>0</v>
      </c>
      <c r="GD32" s="270"/>
      <c r="GE32" s="271" t="e">
        <f t="shared" si="53"/>
        <v>#VALUE!</v>
      </c>
      <c r="GF32" s="271" t="e">
        <f t="shared" si="79"/>
        <v>#VALUE!</v>
      </c>
      <c r="GG32" s="272" t="e">
        <f t="shared" si="72"/>
        <v>#VALUE!</v>
      </c>
      <c r="GH32" s="272" t="e">
        <f t="shared" si="73"/>
        <v>#VALUE!</v>
      </c>
    </row>
    <row r="33" spans="1:190" ht="12.75" x14ac:dyDescent="0.2">
      <c r="A33" s="250" t="e">
        <f t="shared" si="78"/>
        <v>#VALUE!</v>
      </c>
      <c r="B33" s="65" t="str">
        <f>IF(Bot!A27="","",Bot!A27)</f>
        <v/>
      </c>
      <c r="C33" s="264" t="e">
        <f t="shared" si="3"/>
        <v>#VALUE!</v>
      </c>
      <c r="F33" s="237"/>
      <c r="G33" s="256" t="e">
        <f t="shared" si="20"/>
        <v>#VALUE!</v>
      </c>
      <c r="H33" s="251" t="e">
        <f t="shared" si="69"/>
        <v>#VALUE!</v>
      </c>
      <c r="I33" s="238" t="e">
        <f t="shared" si="70"/>
        <v>#VALUE!</v>
      </c>
      <c r="J33" s="267">
        <f t="shared" si="71"/>
        <v>1</v>
      </c>
      <c r="K33" s="234" t="e">
        <f t="shared" si="58"/>
        <v>#VALUE!</v>
      </c>
      <c r="L33" s="239" t="e">
        <f t="shared" si="59"/>
        <v>#VALUE!</v>
      </c>
      <c r="M33" s="240" t="e">
        <f t="shared" si="60"/>
        <v>#VALUE!</v>
      </c>
      <c r="V33" s="237" t="e">
        <f t="shared" si="80"/>
        <v>#VALUE!</v>
      </c>
      <c r="W33" s="237" t="e">
        <f t="shared" si="80"/>
        <v>#VALUE!</v>
      </c>
      <c r="X33" s="237" t="e">
        <f t="shared" si="80"/>
        <v>#VALUE!</v>
      </c>
      <c r="Y33" s="237" t="e">
        <f t="shared" si="80"/>
        <v>#VALUE!</v>
      </c>
      <c r="Z33" s="237" t="e">
        <f t="shared" si="80"/>
        <v>#VALUE!</v>
      </c>
      <c r="AA33" s="237" t="e">
        <f t="shared" si="80"/>
        <v>#VALUE!</v>
      </c>
      <c r="AB33" s="237" t="e">
        <f t="shared" si="80"/>
        <v>#VALUE!</v>
      </c>
      <c r="AC33" s="237" t="e">
        <f t="shared" si="80"/>
        <v>#VALUE!</v>
      </c>
      <c r="AD33" s="237" t="e">
        <f t="shared" si="80"/>
        <v>#VALUE!</v>
      </c>
      <c r="AE33" s="237" t="e">
        <f t="shared" si="80"/>
        <v>#VALUE!</v>
      </c>
      <c r="AF33" s="237" t="e">
        <f t="shared" si="80"/>
        <v>#VALUE!</v>
      </c>
      <c r="AG33" s="237" t="e">
        <f t="shared" si="80"/>
        <v>#VALUE!</v>
      </c>
      <c r="BX33" s="237" t="e">
        <f t="shared" si="7"/>
        <v>#VALUE!</v>
      </c>
      <c r="BY33" s="237" t="e">
        <f t="shared" si="8"/>
        <v>#VALUE!</v>
      </c>
      <c r="BZ33" s="237" t="e">
        <f t="shared" si="8"/>
        <v>#VALUE!</v>
      </c>
      <c r="CA33" s="237" t="e">
        <f t="shared" si="8"/>
        <v>#VALUE!</v>
      </c>
      <c r="CB33" s="237" t="e">
        <f t="shared" si="8"/>
        <v>#VALUE!</v>
      </c>
      <c r="CC33" s="237" t="e">
        <f t="shared" si="8"/>
        <v>#VALUE!</v>
      </c>
      <c r="CD33" s="237" t="e">
        <f t="shared" si="8"/>
        <v>#VALUE!</v>
      </c>
      <c r="CE33" s="237" t="e">
        <f t="shared" si="8"/>
        <v>#VALUE!</v>
      </c>
      <c r="CF33" s="237" t="e">
        <f t="shared" si="8"/>
        <v>#VALUE!</v>
      </c>
      <c r="CG33" s="237" t="e">
        <f t="shared" si="8"/>
        <v>#VALUE!</v>
      </c>
      <c r="CH33" s="237" t="e">
        <f t="shared" si="8"/>
        <v>#VALUE!</v>
      </c>
      <c r="CI33" s="252" t="e">
        <f t="shared" si="75"/>
        <v>#VALUE!</v>
      </c>
      <c r="CP33" s="241" t="e">
        <f t="shared" si="9"/>
        <v>#VALUE!</v>
      </c>
      <c r="CQ33" s="241" t="e">
        <f t="shared" si="10"/>
        <v>#VALUE!</v>
      </c>
      <c r="CR33" s="241" t="e">
        <f t="shared" si="10"/>
        <v>#VALUE!</v>
      </c>
      <c r="CS33" s="241" t="e">
        <f t="shared" si="10"/>
        <v>#VALUE!</v>
      </c>
      <c r="CT33" s="241" t="e">
        <f t="shared" si="10"/>
        <v>#VALUE!</v>
      </c>
      <c r="CU33" s="241" t="e">
        <f t="shared" si="10"/>
        <v>#VALUE!</v>
      </c>
      <c r="CV33" s="241" t="e">
        <f t="shared" si="10"/>
        <v>#VALUE!</v>
      </c>
      <c r="CW33" s="241" t="e">
        <f t="shared" si="10"/>
        <v>#VALUE!</v>
      </c>
      <c r="CX33" s="241" t="e">
        <f t="shared" si="10"/>
        <v>#VALUE!</v>
      </c>
      <c r="CY33" s="241" t="e">
        <f t="shared" si="10"/>
        <v>#VALUE!</v>
      </c>
      <c r="CZ33" s="241" t="e">
        <f t="shared" si="10"/>
        <v>#VALUE!</v>
      </c>
      <c r="DA33" s="253" t="e">
        <f t="shared" si="76"/>
        <v>#VALUE!</v>
      </c>
      <c r="DB33" s="237"/>
      <c r="DC33" s="237"/>
      <c r="DD33" s="237"/>
      <c r="DE33" s="237"/>
      <c r="DF33" s="237"/>
      <c r="DG33" s="237"/>
      <c r="DH33" s="237" t="e">
        <f t="shared" si="11"/>
        <v>#VALUE!</v>
      </c>
      <c r="DI33" s="237" t="e">
        <f t="shared" si="12"/>
        <v>#VALUE!</v>
      </c>
      <c r="DJ33" s="237" t="e">
        <f t="shared" si="12"/>
        <v>#VALUE!</v>
      </c>
      <c r="DK33" s="237" t="e">
        <f t="shared" si="12"/>
        <v>#VALUE!</v>
      </c>
      <c r="DL33" s="237" t="e">
        <f t="shared" si="12"/>
        <v>#VALUE!</v>
      </c>
      <c r="DM33" s="237" t="e">
        <f t="shared" si="12"/>
        <v>#VALUE!</v>
      </c>
      <c r="DN33" s="237" t="e">
        <f t="shared" si="12"/>
        <v>#VALUE!</v>
      </c>
      <c r="DO33" s="237" t="e">
        <f t="shared" si="12"/>
        <v>#VALUE!</v>
      </c>
      <c r="DP33" s="237" t="e">
        <f t="shared" si="12"/>
        <v>#VALUE!</v>
      </c>
      <c r="DQ33" s="237" t="e">
        <f t="shared" si="12"/>
        <v>#VALUE!</v>
      </c>
      <c r="DR33" s="237" t="e">
        <f t="shared" si="12"/>
        <v>#VALUE!</v>
      </c>
      <c r="DS33" s="252" t="e">
        <f t="shared" si="77"/>
        <v>#VALUE!</v>
      </c>
      <c r="DY33" s="254" t="e">
        <f t="shared" si="13"/>
        <v>#VALUE!</v>
      </c>
      <c r="DZ33" s="254" t="e">
        <f t="shared" si="14"/>
        <v>#VALUE!</v>
      </c>
      <c r="EA33" s="254" t="e">
        <f t="shared" si="15"/>
        <v>#VALUE!</v>
      </c>
      <c r="EB33" s="254" t="e">
        <f t="shared" si="15"/>
        <v>#VALUE!</v>
      </c>
      <c r="EC33" s="254" t="e">
        <f t="shared" si="15"/>
        <v>#VALUE!</v>
      </c>
      <c r="ED33" s="254" t="e">
        <f t="shared" si="15"/>
        <v>#VALUE!</v>
      </c>
      <c r="EE33" s="254" t="e">
        <f t="shared" si="15"/>
        <v>#VALUE!</v>
      </c>
      <c r="EF33" s="254" t="e">
        <f t="shared" si="15"/>
        <v>#VALUE!</v>
      </c>
      <c r="EG33" s="254" t="e">
        <f t="shared" si="15"/>
        <v>#VALUE!</v>
      </c>
      <c r="EH33" s="254" t="e">
        <f t="shared" si="15"/>
        <v>#VALUE!</v>
      </c>
      <c r="EI33" s="254" t="e">
        <f t="shared" si="16"/>
        <v>#VALUE!</v>
      </c>
      <c r="EJ33" s="254" t="e">
        <f t="shared" si="17"/>
        <v>#VALUE!</v>
      </c>
      <c r="EK33" s="265" t="e">
        <f t="shared" si="18"/>
        <v>#VALUE!</v>
      </c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2"/>
      <c r="FI33" s="254"/>
      <c r="FJ33" s="254"/>
      <c r="FK33" s="254"/>
      <c r="FL33" s="254"/>
      <c r="FM33" s="254"/>
      <c r="FN33" s="254"/>
      <c r="FO33" s="254"/>
      <c r="FP33" s="254"/>
      <c r="FQ33" s="254"/>
      <c r="FR33" s="254"/>
      <c r="FS33" s="254"/>
      <c r="FT33" s="254"/>
      <c r="FU33" s="252"/>
      <c r="FY33" s="258" t="e">
        <f t="shared" si="19"/>
        <v>#VALUE!</v>
      </c>
      <c r="FZ33" s="266" t="e">
        <f t="shared" si="74"/>
        <v>#VALUE!</v>
      </c>
      <c r="GA33" s="268">
        <f t="shared" si="66"/>
        <v>1</v>
      </c>
      <c r="GB33" s="269">
        <f t="shared" si="51"/>
        <v>1</v>
      </c>
      <c r="GC33" s="269">
        <f t="shared" si="67"/>
        <v>0</v>
      </c>
      <c r="GD33" s="270"/>
      <c r="GE33" s="271" t="e">
        <f t="shared" si="53"/>
        <v>#VALUE!</v>
      </c>
      <c r="GF33" s="271" t="e">
        <f t="shared" si="79"/>
        <v>#VALUE!</v>
      </c>
      <c r="GG33" s="272" t="e">
        <f t="shared" si="72"/>
        <v>#VALUE!</v>
      </c>
      <c r="GH33" s="272" t="e">
        <f t="shared" si="73"/>
        <v>#VALUE!</v>
      </c>
    </row>
    <row r="34" spans="1:190" ht="12.75" x14ac:dyDescent="0.2">
      <c r="A34" s="250" t="e">
        <f t="shared" si="78"/>
        <v>#VALUE!</v>
      </c>
      <c r="B34" s="65" t="str">
        <f>IF(Bot!A28="","",Bot!A28)</f>
        <v/>
      </c>
      <c r="C34" s="264" t="e">
        <f t="shared" si="3"/>
        <v>#VALUE!</v>
      </c>
      <c r="F34" s="237"/>
      <c r="G34" s="256" t="e">
        <f t="shared" si="20"/>
        <v>#VALUE!</v>
      </c>
      <c r="H34" s="251" t="e">
        <f t="shared" si="69"/>
        <v>#VALUE!</v>
      </c>
      <c r="I34" s="238" t="e">
        <f t="shared" si="70"/>
        <v>#VALUE!</v>
      </c>
      <c r="J34" s="267">
        <f t="shared" si="71"/>
        <v>1</v>
      </c>
      <c r="K34" s="234" t="e">
        <f t="shared" si="58"/>
        <v>#VALUE!</v>
      </c>
      <c r="L34" s="239" t="e">
        <f t="shared" si="59"/>
        <v>#VALUE!</v>
      </c>
      <c r="M34" s="240" t="e">
        <f t="shared" si="60"/>
        <v>#VALUE!</v>
      </c>
      <c r="V34" s="237" t="e">
        <f t="shared" si="80"/>
        <v>#VALUE!</v>
      </c>
      <c r="W34" s="237" t="e">
        <f t="shared" si="80"/>
        <v>#VALUE!</v>
      </c>
      <c r="X34" s="237" t="e">
        <f t="shared" si="80"/>
        <v>#VALUE!</v>
      </c>
      <c r="Y34" s="237" t="e">
        <f t="shared" si="80"/>
        <v>#VALUE!</v>
      </c>
      <c r="Z34" s="237" t="e">
        <f t="shared" si="80"/>
        <v>#VALUE!</v>
      </c>
      <c r="AA34" s="237" t="e">
        <f t="shared" si="80"/>
        <v>#VALUE!</v>
      </c>
      <c r="AB34" s="237" t="e">
        <f t="shared" si="80"/>
        <v>#VALUE!</v>
      </c>
      <c r="AC34" s="237" t="e">
        <f t="shared" si="80"/>
        <v>#VALUE!</v>
      </c>
      <c r="AD34" s="237" t="e">
        <f t="shared" si="80"/>
        <v>#VALUE!</v>
      </c>
      <c r="AE34" s="237" t="e">
        <f t="shared" si="80"/>
        <v>#VALUE!</v>
      </c>
      <c r="AF34" s="237" t="e">
        <f t="shared" si="80"/>
        <v>#VALUE!</v>
      </c>
      <c r="AG34" s="237" t="e">
        <f t="shared" si="80"/>
        <v>#VALUE!</v>
      </c>
      <c r="BX34" s="237" t="e">
        <f t="shared" si="7"/>
        <v>#VALUE!</v>
      </c>
      <c r="BY34" s="237" t="e">
        <f t="shared" si="8"/>
        <v>#VALUE!</v>
      </c>
      <c r="BZ34" s="237" t="e">
        <f t="shared" si="8"/>
        <v>#VALUE!</v>
      </c>
      <c r="CA34" s="237" t="e">
        <f t="shared" si="8"/>
        <v>#VALUE!</v>
      </c>
      <c r="CB34" s="237" t="e">
        <f t="shared" si="8"/>
        <v>#VALUE!</v>
      </c>
      <c r="CC34" s="237" t="e">
        <f t="shared" si="8"/>
        <v>#VALUE!</v>
      </c>
      <c r="CD34" s="237" t="e">
        <f t="shared" si="8"/>
        <v>#VALUE!</v>
      </c>
      <c r="CE34" s="237" t="e">
        <f t="shared" si="8"/>
        <v>#VALUE!</v>
      </c>
      <c r="CF34" s="237" t="e">
        <f t="shared" si="8"/>
        <v>#VALUE!</v>
      </c>
      <c r="CG34" s="237" t="e">
        <f t="shared" si="8"/>
        <v>#VALUE!</v>
      </c>
      <c r="CH34" s="237" t="e">
        <f t="shared" si="8"/>
        <v>#VALUE!</v>
      </c>
      <c r="CI34" s="252" t="e">
        <f t="shared" si="75"/>
        <v>#VALUE!</v>
      </c>
      <c r="CP34" s="241" t="e">
        <f t="shared" si="9"/>
        <v>#VALUE!</v>
      </c>
      <c r="CQ34" s="241" t="e">
        <f t="shared" si="10"/>
        <v>#VALUE!</v>
      </c>
      <c r="CR34" s="241" t="e">
        <f t="shared" si="10"/>
        <v>#VALUE!</v>
      </c>
      <c r="CS34" s="241" t="e">
        <f t="shared" si="10"/>
        <v>#VALUE!</v>
      </c>
      <c r="CT34" s="241" t="e">
        <f t="shared" si="10"/>
        <v>#VALUE!</v>
      </c>
      <c r="CU34" s="241" t="e">
        <f t="shared" si="10"/>
        <v>#VALUE!</v>
      </c>
      <c r="CV34" s="241" t="e">
        <f t="shared" si="10"/>
        <v>#VALUE!</v>
      </c>
      <c r="CW34" s="241" t="e">
        <f t="shared" si="10"/>
        <v>#VALUE!</v>
      </c>
      <c r="CX34" s="241" t="e">
        <f t="shared" si="10"/>
        <v>#VALUE!</v>
      </c>
      <c r="CY34" s="241" t="e">
        <f t="shared" si="10"/>
        <v>#VALUE!</v>
      </c>
      <c r="CZ34" s="241" t="e">
        <f t="shared" si="10"/>
        <v>#VALUE!</v>
      </c>
      <c r="DA34" s="253" t="e">
        <f t="shared" si="76"/>
        <v>#VALUE!</v>
      </c>
      <c r="DB34" s="237"/>
      <c r="DC34" s="237"/>
      <c r="DD34" s="237"/>
      <c r="DE34" s="237"/>
      <c r="DF34" s="237"/>
      <c r="DG34" s="237"/>
      <c r="DH34" s="237" t="e">
        <f t="shared" si="11"/>
        <v>#VALUE!</v>
      </c>
      <c r="DI34" s="237" t="e">
        <f t="shared" si="12"/>
        <v>#VALUE!</v>
      </c>
      <c r="DJ34" s="237" t="e">
        <f t="shared" si="12"/>
        <v>#VALUE!</v>
      </c>
      <c r="DK34" s="237" t="e">
        <f t="shared" si="12"/>
        <v>#VALUE!</v>
      </c>
      <c r="DL34" s="237" t="e">
        <f t="shared" si="12"/>
        <v>#VALUE!</v>
      </c>
      <c r="DM34" s="237" t="e">
        <f t="shared" si="12"/>
        <v>#VALUE!</v>
      </c>
      <c r="DN34" s="237" t="e">
        <f t="shared" si="12"/>
        <v>#VALUE!</v>
      </c>
      <c r="DO34" s="237" t="e">
        <f t="shared" si="12"/>
        <v>#VALUE!</v>
      </c>
      <c r="DP34" s="237" t="e">
        <f t="shared" si="12"/>
        <v>#VALUE!</v>
      </c>
      <c r="DQ34" s="237" t="e">
        <f t="shared" si="12"/>
        <v>#VALUE!</v>
      </c>
      <c r="DR34" s="237" t="e">
        <f t="shared" si="12"/>
        <v>#VALUE!</v>
      </c>
      <c r="DS34" s="252" t="e">
        <f t="shared" si="77"/>
        <v>#VALUE!</v>
      </c>
      <c r="DY34" s="254" t="e">
        <f t="shared" si="13"/>
        <v>#VALUE!</v>
      </c>
      <c r="DZ34" s="254" t="e">
        <f t="shared" si="14"/>
        <v>#VALUE!</v>
      </c>
      <c r="EA34" s="254" t="e">
        <f t="shared" si="15"/>
        <v>#VALUE!</v>
      </c>
      <c r="EB34" s="254" t="e">
        <f t="shared" si="15"/>
        <v>#VALUE!</v>
      </c>
      <c r="EC34" s="254" t="e">
        <f t="shared" si="15"/>
        <v>#VALUE!</v>
      </c>
      <c r="ED34" s="254" t="e">
        <f t="shared" si="15"/>
        <v>#VALUE!</v>
      </c>
      <c r="EE34" s="254" t="e">
        <f t="shared" si="15"/>
        <v>#VALUE!</v>
      </c>
      <c r="EF34" s="254" t="e">
        <f t="shared" si="15"/>
        <v>#VALUE!</v>
      </c>
      <c r="EG34" s="254" t="e">
        <f t="shared" si="15"/>
        <v>#VALUE!</v>
      </c>
      <c r="EH34" s="254" t="e">
        <f t="shared" si="15"/>
        <v>#VALUE!</v>
      </c>
      <c r="EI34" s="254" t="e">
        <f t="shared" si="16"/>
        <v>#VALUE!</v>
      </c>
      <c r="EJ34" s="254" t="e">
        <f t="shared" si="17"/>
        <v>#VALUE!</v>
      </c>
      <c r="EK34" s="265" t="e">
        <f t="shared" si="18"/>
        <v>#VALUE!</v>
      </c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2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2"/>
      <c r="FY34" s="258" t="e">
        <f t="shared" si="19"/>
        <v>#VALUE!</v>
      </c>
      <c r="FZ34" s="266" t="e">
        <f t="shared" si="74"/>
        <v>#VALUE!</v>
      </c>
      <c r="GA34" s="268">
        <f t="shared" si="66"/>
        <v>1</v>
      </c>
      <c r="GB34" s="269">
        <f t="shared" si="51"/>
        <v>1</v>
      </c>
      <c r="GC34" s="269">
        <f t="shared" si="67"/>
        <v>0</v>
      </c>
      <c r="GD34" s="270"/>
      <c r="GE34" s="271" t="e">
        <f t="shared" si="53"/>
        <v>#VALUE!</v>
      </c>
      <c r="GF34" s="271" t="e">
        <f t="shared" si="79"/>
        <v>#VALUE!</v>
      </c>
      <c r="GG34" s="272" t="e">
        <f t="shared" si="72"/>
        <v>#VALUE!</v>
      </c>
      <c r="GH34" s="272" t="e">
        <f t="shared" si="73"/>
        <v>#VALUE!</v>
      </c>
    </row>
    <row r="35" spans="1:190" ht="12.75" x14ac:dyDescent="0.2">
      <c r="A35" s="250" t="e">
        <f t="shared" si="78"/>
        <v>#VALUE!</v>
      </c>
      <c r="B35" s="65" t="str">
        <f>IF(Bot!A29="","",Bot!A29)</f>
        <v/>
      </c>
      <c r="C35" s="264" t="e">
        <f t="shared" si="3"/>
        <v>#VALUE!</v>
      </c>
      <c r="F35" s="237"/>
      <c r="G35" s="256" t="e">
        <f t="shared" si="20"/>
        <v>#VALUE!</v>
      </c>
      <c r="H35" s="251" t="e">
        <f t="shared" si="69"/>
        <v>#VALUE!</v>
      </c>
      <c r="I35" s="238" t="e">
        <f t="shared" si="70"/>
        <v>#VALUE!</v>
      </c>
      <c r="J35" s="267">
        <f t="shared" si="71"/>
        <v>1</v>
      </c>
      <c r="K35" s="234" t="e">
        <f t="shared" si="58"/>
        <v>#VALUE!</v>
      </c>
      <c r="L35" s="239" t="e">
        <f t="shared" si="59"/>
        <v>#VALUE!</v>
      </c>
      <c r="M35" s="240" t="e">
        <f t="shared" si="60"/>
        <v>#VALUE!</v>
      </c>
      <c r="V35" s="237" t="e">
        <f t="shared" si="80"/>
        <v>#VALUE!</v>
      </c>
      <c r="W35" s="237" t="e">
        <f t="shared" si="80"/>
        <v>#VALUE!</v>
      </c>
      <c r="X35" s="237" t="e">
        <f t="shared" si="80"/>
        <v>#VALUE!</v>
      </c>
      <c r="Y35" s="237" t="e">
        <f t="shared" si="80"/>
        <v>#VALUE!</v>
      </c>
      <c r="Z35" s="237" t="e">
        <f t="shared" si="80"/>
        <v>#VALUE!</v>
      </c>
      <c r="AA35" s="237" t="e">
        <f t="shared" si="80"/>
        <v>#VALUE!</v>
      </c>
      <c r="AB35" s="237" t="e">
        <f t="shared" si="80"/>
        <v>#VALUE!</v>
      </c>
      <c r="AC35" s="237" t="e">
        <f t="shared" si="80"/>
        <v>#VALUE!</v>
      </c>
      <c r="AD35" s="237" t="e">
        <f t="shared" si="80"/>
        <v>#VALUE!</v>
      </c>
      <c r="AE35" s="237" t="e">
        <f t="shared" si="80"/>
        <v>#VALUE!</v>
      </c>
      <c r="AF35" s="237" t="e">
        <f t="shared" si="80"/>
        <v>#VALUE!</v>
      </c>
      <c r="AG35" s="237" t="e">
        <f t="shared" si="80"/>
        <v>#VALUE!</v>
      </c>
      <c r="BX35" s="237" t="e">
        <f t="shared" si="7"/>
        <v>#VALUE!</v>
      </c>
      <c r="BY35" s="237" t="e">
        <f t="shared" si="8"/>
        <v>#VALUE!</v>
      </c>
      <c r="BZ35" s="237" t="e">
        <f t="shared" si="8"/>
        <v>#VALUE!</v>
      </c>
      <c r="CA35" s="237" t="e">
        <f t="shared" si="8"/>
        <v>#VALUE!</v>
      </c>
      <c r="CB35" s="237" t="e">
        <f t="shared" si="8"/>
        <v>#VALUE!</v>
      </c>
      <c r="CC35" s="237" t="e">
        <f t="shared" si="8"/>
        <v>#VALUE!</v>
      </c>
      <c r="CD35" s="237" t="e">
        <f t="shared" si="8"/>
        <v>#VALUE!</v>
      </c>
      <c r="CE35" s="237" t="e">
        <f t="shared" si="8"/>
        <v>#VALUE!</v>
      </c>
      <c r="CF35" s="237" t="e">
        <f t="shared" si="8"/>
        <v>#VALUE!</v>
      </c>
      <c r="CG35" s="237" t="e">
        <f t="shared" si="8"/>
        <v>#VALUE!</v>
      </c>
      <c r="CH35" s="237" t="e">
        <f t="shared" si="8"/>
        <v>#VALUE!</v>
      </c>
      <c r="CI35" s="252" t="e">
        <f t="shared" si="75"/>
        <v>#VALUE!</v>
      </c>
      <c r="CP35" s="241" t="e">
        <f t="shared" si="9"/>
        <v>#VALUE!</v>
      </c>
      <c r="CQ35" s="241" t="e">
        <f t="shared" si="10"/>
        <v>#VALUE!</v>
      </c>
      <c r="CR35" s="241" t="e">
        <f t="shared" si="10"/>
        <v>#VALUE!</v>
      </c>
      <c r="CS35" s="241" t="e">
        <f t="shared" si="10"/>
        <v>#VALUE!</v>
      </c>
      <c r="CT35" s="241" t="e">
        <f t="shared" si="10"/>
        <v>#VALUE!</v>
      </c>
      <c r="CU35" s="241" t="e">
        <f t="shared" si="10"/>
        <v>#VALUE!</v>
      </c>
      <c r="CV35" s="241" t="e">
        <f t="shared" si="10"/>
        <v>#VALUE!</v>
      </c>
      <c r="CW35" s="241" t="e">
        <f t="shared" si="10"/>
        <v>#VALUE!</v>
      </c>
      <c r="CX35" s="241" t="e">
        <f t="shared" si="10"/>
        <v>#VALUE!</v>
      </c>
      <c r="CY35" s="241" t="e">
        <f t="shared" si="10"/>
        <v>#VALUE!</v>
      </c>
      <c r="CZ35" s="241" t="e">
        <f t="shared" si="10"/>
        <v>#VALUE!</v>
      </c>
      <c r="DA35" s="253" t="e">
        <f t="shared" si="76"/>
        <v>#VALUE!</v>
      </c>
      <c r="DB35" s="237"/>
      <c r="DC35" s="237"/>
      <c r="DD35" s="237"/>
      <c r="DE35" s="237"/>
      <c r="DF35" s="237"/>
      <c r="DG35" s="237"/>
      <c r="DH35" s="237" t="e">
        <f t="shared" si="11"/>
        <v>#VALUE!</v>
      </c>
      <c r="DI35" s="237" t="e">
        <f t="shared" si="12"/>
        <v>#VALUE!</v>
      </c>
      <c r="DJ35" s="237" t="e">
        <f t="shared" si="12"/>
        <v>#VALUE!</v>
      </c>
      <c r="DK35" s="237" t="e">
        <f t="shared" si="12"/>
        <v>#VALUE!</v>
      </c>
      <c r="DL35" s="237" t="e">
        <f t="shared" si="12"/>
        <v>#VALUE!</v>
      </c>
      <c r="DM35" s="237" t="e">
        <f t="shared" si="12"/>
        <v>#VALUE!</v>
      </c>
      <c r="DN35" s="237" t="e">
        <f t="shared" si="12"/>
        <v>#VALUE!</v>
      </c>
      <c r="DO35" s="237" t="e">
        <f t="shared" si="12"/>
        <v>#VALUE!</v>
      </c>
      <c r="DP35" s="237" t="e">
        <f t="shared" si="12"/>
        <v>#VALUE!</v>
      </c>
      <c r="DQ35" s="237" t="e">
        <f t="shared" si="12"/>
        <v>#VALUE!</v>
      </c>
      <c r="DR35" s="237" t="e">
        <f t="shared" si="12"/>
        <v>#VALUE!</v>
      </c>
      <c r="DS35" s="252" t="e">
        <f t="shared" si="77"/>
        <v>#VALUE!</v>
      </c>
      <c r="DY35" s="254" t="e">
        <f t="shared" si="13"/>
        <v>#VALUE!</v>
      </c>
      <c r="DZ35" s="254" t="e">
        <f t="shared" si="14"/>
        <v>#VALUE!</v>
      </c>
      <c r="EA35" s="254" t="e">
        <f t="shared" si="15"/>
        <v>#VALUE!</v>
      </c>
      <c r="EB35" s="254" t="e">
        <f t="shared" si="15"/>
        <v>#VALUE!</v>
      </c>
      <c r="EC35" s="254" t="e">
        <f t="shared" si="15"/>
        <v>#VALUE!</v>
      </c>
      <c r="ED35" s="254" t="e">
        <f t="shared" si="15"/>
        <v>#VALUE!</v>
      </c>
      <c r="EE35" s="254" t="e">
        <f t="shared" si="15"/>
        <v>#VALUE!</v>
      </c>
      <c r="EF35" s="254" t="e">
        <f t="shared" si="15"/>
        <v>#VALUE!</v>
      </c>
      <c r="EG35" s="254" t="e">
        <f t="shared" si="15"/>
        <v>#VALUE!</v>
      </c>
      <c r="EH35" s="254" t="e">
        <f t="shared" si="15"/>
        <v>#VALUE!</v>
      </c>
      <c r="EI35" s="254" t="e">
        <f t="shared" si="16"/>
        <v>#VALUE!</v>
      </c>
      <c r="EJ35" s="254" t="e">
        <f t="shared" si="17"/>
        <v>#VALUE!</v>
      </c>
      <c r="EK35" s="265" t="e">
        <f t="shared" si="18"/>
        <v>#VALUE!</v>
      </c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2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2"/>
      <c r="FY35" s="258" t="e">
        <f t="shared" si="19"/>
        <v>#VALUE!</v>
      </c>
      <c r="FZ35" s="266" t="e">
        <f t="shared" si="74"/>
        <v>#VALUE!</v>
      </c>
      <c r="GA35" s="268">
        <f t="shared" si="66"/>
        <v>1</v>
      </c>
      <c r="GB35" s="269">
        <f t="shared" si="51"/>
        <v>1</v>
      </c>
      <c r="GC35" s="269">
        <f t="shared" si="67"/>
        <v>0</v>
      </c>
      <c r="GD35" s="270"/>
      <c r="GE35" s="271" t="e">
        <f t="shared" si="53"/>
        <v>#VALUE!</v>
      </c>
      <c r="GF35" s="271" t="e">
        <f t="shared" si="79"/>
        <v>#VALUE!</v>
      </c>
      <c r="GG35" s="272" t="e">
        <f t="shared" si="72"/>
        <v>#VALUE!</v>
      </c>
      <c r="GH35" s="272" t="e">
        <f t="shared" si="73"/>
        <v>#VALUE!</v>
      </c>
    </row>
    <row r="36" spans="1:190" ht="12.75" x14ac:dyDescent="0.2">
      <c r="A36" s="250" t="e">
        <f t="shared" si="78"/>
        <v>#VALUE!</v>
      </c>
      <c r="B36" s="65" t="str">
        <f>IF(Bot!A30="","",Bot!A30)</f>
        <v/>
      </c>
      <c r="C36" s="264" t="e">
        <f t="shared" si="3"/>
        <v>#VALUE!</v>
      </c>
      <c r="F36" s="237"/>
      <c r="G36" s="256" t="e">
        <f t="shared" si="20"/>
        <v>#VALUE!</v>
      </c>
      <c r="H36" s="251" t="e">
        <f t="shared" si="69"/>
        <v>#VALUE!</v>
      </c>
      <c r="I36" s="238" t="e">
        <f t="shared" si="70"/>
        <v>#VALUE!</v>
      </c>
      <c r="J36" s="267">
        <f t="shared" si="71"/>
        <v>1</v>
      </c>
      <c r="K36" s="234" t="e">
        <f t="shared" si="58"/>
        <v>#VALUE!</v>
      </c>
      <c r="L36" s="239" t="e">
        <f t="shared" si="59"/>
        <v>#VALUE!</v>
      </c>
      <c r="M36" s="240" t="e">
        <f t="shared" si="60"/>
        <v>#VALUE!</v>
      </c>
      <c r="V36" s="237" t="e">
        <f t="shared" si="80"/>
        <v>#VALUE!</v>
      </c>
      <c r="W36" s="237" t="e">
        <f t="shared" si="80"/>
        <v>#VALUE!</v>
      </c>
      <c r="X36" s="237" t="e">
        <f t="shared" si="80"/>
        <v>#VALUE!</v>
      </c>
      <c r="Y36" s="237" t="e">
        <f t="shared" si="80"/>
        <v>#VALUE!</v>
      </c>
      <c r="Z36" s="237" t="e">
        <f t="shared" si="80"/>
        <v>#VALUE!</v>
      </c>
      <c r="AA36" s="237" t="e">
        <f t="shared" si="80"/>
        <v>#VALUE!</v>
      </c>
      <c r="AB36" s="237" t="e">
        <f t="shared" si="80"/>
        <v>#VALUE!</v>
      </c>
      <c r="AC36" s="237" t="e">
        <f t="shared" si="80"/>
        <v>#VALUE!</v>
      </c>
      <c r="AD36" s="237" t="e">
        <f t="shared" si="80"/>
        <v>#VALUE!</v>
      </c>
      <c r="AE36" s="237" t="e">
        <f t="shared" si="80"/>
        <v>#VALUE!</v>
      </c>
      <c r="AF36" s="237" t="e">
        <f t="shared" si="80"/>
        <v>#VALUE!</v>
      </c>
      <c r="AG36" s="237" t="e">
        <f t="shared" si="80"/>
        <v>#VALUE!</v>
      </c>
      <c r="BX36" s="237" t="e">
        <f t="shared" si="7"/>
        <v>#VALUE!</v>
      </c>
      <c r="BY36" s="237" t="e">
        <f t="shared" si="8"/>
        <v>#VALUE!</v>
      </c>
      <c r="BZ36" s="237" t="e">
        <f t="shared" si="8"/>
        <v>#VALUE!</v>
      </c>
      <c r="CA36" s="237" t="e">
        <f t="shared" si="8"/>
        <v>#VALUE!</v>
      </c>
      <c r="CB36" s="237" t="e">
        <f t="shared" si="8"/>
        <v>#VALUE!</v>
      </c>
      <c r="CC36" s="237" t="e">
        <f t="shared" ref="CC36:CH67" si="81">IF($A36=1,"",IF(AA36=0,CB36,CB36&amp;CC$2))</f>
        <v>#VALUE!</v>
      </c>
      <c r="CD36" s="237" t="e">
        <f t="shared" si="81"/>
        <v>#VALUE!</v>
      </c>
      <c r="CE36" s="237" t="e">
        <f t="shared" si="81"/>
        <v>#VALUE!</v>
      </c>
      <c r="CF36" s="237" t="e">
        <f t="shared" si="81"/>
        <v>#VALUE!</v>
      </c>
      <c r="CG36" s="237" t="e">
        <f t="shared" si="81"/>
        <v>#VALUE!</v>
      </c>
      <c r="CH36" s="237" t="e">
        <f t="shared" si="81"/>
        <v>#VALUE!</v>
      </c>
      <c r="CI36" s="252" t="e">
        <f t="shared" si="75"/>
        <v>#VALUE!</v>
      </c>
      <c r="CP36" s="241" t="e">
        <f t="shared" si="9"/>
        <v>#VALUE!</v>
      </c>
      <c r="CQ36" s="241" t="e">
        <f t="shared" si="10"/>
        <v>#VALUE!</v>
      </c>
      <c r="CR36" s="241" t="e">
        <f t="shared" si="10"/>
        <v>#VALUE!</v>
      </c>
      <c r="CS36" s="241" t="e">
        <f t="shared" si="10"/>
        <v>#VALUE!</v>
      </c>
      <c r="CT36" s="241" t="e">
        <f t="shared" si="10"/>
        <v>#VALUE!</v>
      </c>
      <c r="CU36" s="241" t="e">
        <f t="shared" ref="CU36:CZ67" si="82">IF($A36=1,"",IF(AS36=0,CT36,CT36&amp;CU$2))</f>
        <v>#VALUE!</v>
      </c>
      <c r="CV36" s="241" t="e">
        <f t="shared" si="82"/>
        <v>#VALUE!</v>
      </c>
      <c r="CW36" s="241" t="e">
        <f t="shared" si="82"/>
        <v>#VALUE!</v>
      </c>
      <c r="CX36" s="241" t="e">
        <f t="shared" si="82"/>
        <v>#VALUE!</v>
      </c>
      <c r="CY36" s="241" t="e">
        <f t="shared" si="82"/>
        <v>#VALUE!</v>
      </c>
      <c r="CZ36" s="241" t="e">
        <f t="shared" si="82"/>
        <v>#VALUE!</v>
      </c>
      <c r="DA36" s="253" t="e">
        <f t="shared" si="76"/>
        <v>#VALUE!</v>
      </c>
      <c r="DB36" s="237"/>
      <c r="DC36" s="237"/>
      <c r="DD36" s="237"/>
      <c r="DE36" s="237"/>
      <c r="DF36" s="237"/>
      <c r="DG36" s="237"/>
      <c r="DH36" s="237" t="e">
        <f t="shared" si="11"/>
        <v>#VALUE!</v>
      </c>
      <c r="DI36" s="237" t="e">
        <f t="shared" si="12"/>
        <v>#VALUE!</v>
      </c>
      <c r="DJ36" s="237" t="e">
        <f t="shared" si="12"/>
        <v>#VALUE!</v>
      </c>
      <c r="DK36" s="237" t="e">
        <f t="shared" si="12"/>
        <v>#VALUE!</v>
      </c>
      <c r="DL36" s="237" t="e">
        <f t="shared" si="12"/>
        <v>#VALUE!</v>
      </c>
      <c r="DM36" s="237" t="e">
        <f t="shared" ref="DM36:DR67" si="83">IF($A36=1,"",IF(BK36=0,DL36,DL36&amp;DM$2))</f>
        <v>#VALUE!</v>
      </c>
      <c r="DN36" s="237" t="e">
        <f t="shared" si="83"/>
        <v>#VALUE!</v>
      </c>
      <c r="DO36" s="237" t="e">
        <f t="shared" si="83"/>
        <v>#VALUE!</v>
      </c>
      <c r="DP36" s="237" t="e">
        <f t="shared" si="83"/>
        <v>#VALUE!</v>
      </c>
      <c r="DQ36" s="237" t="e">
        <f t="shared" si="83"/>
        <v>#VALUE!</v>
      </c>
      <c r="DR36" s="237" t="e">
        <f t="shared" si="83"/>
        <v>#VALUE!</v>
      </c>
      <c r="DS36" s="252" t="e">
        <f t="shared" si="77"/>
        <v>#VALUE!</v>
      </c>
      <c r="DY36" s="254" t="e">
        <f t="shared" si="13"/>
        <v>#VALUE!</v>
      </c>
      <c r="DZ36" s="254" t="e">
        <f t="shared" si="14"/>
        <v>#VALUE!</v>
      </c>
      <c r="EA36" s="254" t="e">
        <f t="shared" si="15"/>
        <v>#VALUE!</v>
      </c>
      <c r="EB36" s="254" t="e">
        <f t="shared" si="15"/>
        <v>#VALUE!</v>
      </c>
      <c r="EC36" s="254" t="e">
        <f t="shared" si="15"/>
        <v>#VALUE!</v>
      </c>
      <c r="ED36" s="254" t="e">
        <f t="shared" si="15"/>
        <v>#VALUE!</v>
      </c>
      <c r="EE36" s="254" t="e">
        <f t="shared" si="15"/>
        <v>#VALUE!</v>
      </c>
      <c r="EF36" s="254" t="e">
        <f t="shared" si="15"/>
        <v>#VALUE!</v>
      </c>
      <c r="EG36" s="254" t="e">
        <f t="shared" si="15"/>
        <v>#VALUE!</v>
      </c>
      <c r="EH36" s="254" t="e">
        <f t="shared" si="15"/>
        <v>#VALUE!</v>
      </c>
      <c r="EI36" s="254" t="e">
        <f t="shared" si="16"/>
        <v>#VALUE!</v>
      </c>
      <c r="EJ36" s="254" t="e">
        <f t="shared" si="17"/>
        <v>#VALUE!</v>
      </c>
      <c r="EK36" s="265" t="e">
        <f t="shared" si="18"/>
        <v>#VALUE!</v>
      </c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2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2"/>
      <c r="FY36" s="258" t="e">
        <f t="shared" si="19"/>
        <v>#VALUE!</v>
      </c>
      <c r="FZ36" s="266" t="e">
        <f t="shared" si="74"/>
        <v>#VALUE!</v>
      </c>
      <c r="GA36" s="268">
        <f t="shared" si="66"/>
        <v>1</v>
      </c>
      <c r="GB36" s="269">
        <f t="shared" si="51"/>
        <v>1</v>
      </c>
      <c r="GC36" s="269">
        <f t="shared" si="67"/>
        <v>0</v>
      </c>
      <c r="GD36" s="270"/>
      <c r="GE36" s="271" t="e">
        <f t="shared" si="53"/>
        <v>#VALUE!</v>
      </c>
      <c r="GF36" s="271" t="e">
        <f t="shared" si="79"/>
        <v>#VALUE!</v>
      </c>
      <c r="GG36" s="272" t="e">
        <f t="shared" si="72"/>
        <v>#VALUE!</v>
      </c>
      <c r="GH36" s="272" t="e">
        <f t="shared" si="73"/>
        <v>#VALUE!</v>
      </c>
    </row>
    <row r="37" spans="1:190" ht="12.75" x14ac:dyDescent="0.2">
      <c r="A37" s="250" t="e">
        <f t="shared" si="78"/>
        <v>#VALUE!</v>
      </c>
      <c r="B37" s="65" t="str">
        <f>IF(Bot!A31="","",Bot!A31)</f>
        <v/>
      </c>
      <c r="C37" s="264" t="e">
        <f t="shared" si="3"/>
        <v>#VALUE!</v>
      </c>
      <c r="F37" s="237"/>
      <c r="G37" s="256" t="e">
        <f t="shared" si="20"/>
        <v>#VALUE!</v>
      </c>
      <c r="H37" s="251" t="e">
        <f t="shared" si="69"/>
        <v>#VALUE!</v>
      </c>
      <c r="I37" s="238" t="e">
        <f t="shared" si="70"/>
        <v>#VALUE!</v>
      </c>
      <c r="J37" s="267">
        <f t="shared" si="71"/>
        <v>1</v>
      </c>
      <c r="K37" s="234" t="e">
        <f t="shared" si="58"/>
        <v>#VALUE!</v>
      </c>
      <c r="L37" s="239" t="e">
        <f t="shared" si="59"/>
        <v>#VALUE!</v>
      </c>
      <c r="M37" s="240" t="e">
        <f t="shared" si="60"/>
        <v>#VALUE!</v>
      </c>
      <c r="V37" s="237" t="e">
        <f t="shared" si="80"/>
        <v>#VALUE!</v>
      </c>
      <c r="W37" s="237" t="e">
        <f t="shared" si="80"/>
        <v>#VALUE!</v>
      </c>
      <c r="X37" s="237" t="e">
        <f t="shared" si="80"/>
        <v>#VALUE!</v>
      </c>
      <c r="Y37" s="237" t="e">
        <f t="shared" si="80"/>
        <v>#VALUE!</v>
      </c>
      <c r="Z37" s="237" t="e">
        <f t="shared" si="80"/>
        <v>#VALUE!</v>
      </c>
      <c r="AA37" s="237" t="e">
        <f t="shared" si="80"/>
        <v>#VALUE!</v>
      </c>
      <c r="AB37" s="237" t="e">
        <f t="shared" si="80"/>
        <v>#VALUE!</v>
      </c>
      <c r="AC37" s="237" t="e">
        <f t="shared" si="80"/>
        <v>#VALUE!</v>
      </c>
      <c r="AD37" s="237" t="e">
        <f t="shared" si="80"/>
        <v>#VALUE!</v>
      </c>
      <c r="AE37" s="237" t="e">
        <f t="shared" si="80"/>
        <v>#VALUE!</v>
      </c>
      <c r="AF37" s="237" t="e">
        <f t="shared" si="80"/>
        <v>#VALUE!</v>
      </c>
      <c r="AG37" s="237" t="e">
        <f t="shared" si="80"/>
        <v>#VALUE!</v>
      </c>
      <c r="BX37" s="237" t="e">
        <f t="shared" si="7"/>
        <v>#VALUE!</v>
      </c>
      <c r="BY37" s="237" t="e">
        <f t="shared" ref="BY37:CH68" si="84">IF($A37=1,"",IF(W37=0,BX37,BX37&amp;BY$2))</f>
        <v>#VALUE!</v>
      </c>
      <c r="BZ37" s="237" t="e">
        <f t="shared" si="84"/>
        <v>#VALUE!</v>
      </c>
      <c r="CA37" s="237" t="e">
        <f t="shared" si="84"/>
        <v>#VALUE!</v>
      </c>
      <c r="CB37" s="237" t="e">
        <f t="shared" si="84"/>
        <v>#VALUE!</v>
      </c>
      <c r="CC37" s="237" t="e">
        <f t="shared" si="81"/>
        <v>#VALUE!</v>
      </c>
      <c r="CD37" s="237" t="e">
        <f t="shared" si="81"/>
        <v>#VALUE!</v>
      </c>
      <c r="CE37" s="237" t="e">
        <f t="shared" si="81"/>
        <v>#VALUE!</v>
      </c>
      <c r="CF37" s="237" t="e">
        <f t="shared" si="81"/>
        <v>#VALUE!</v>
      </c>
      <c r="CG37" s="237" t="e">
        <f t="shared" si="81"/>
        <v>#VALUE!</v>
      </c>
      <c r="CH37" s="237" t="e">
        <f t="shared" si="81"/>
        <v>#VALUE!</v>
      </c>
      <c r="CI37" s="252" t="e">
        <f t="shared" si="75"/>
        <v>#VALUE!</v>
      </c>
      <c r="CP37" s="241" t="e">
        <f t="shared" si="9"/>
        <v>#VALUE!</v>
      </c>
      <c r="CQ37" s="241" t="e">
        <f t="shared" ref="CQ37:CZ68" si="85">IF($A37=1,"",IF(AO37=0,CP37,CP37&amp;CQ$2))</f>
        <v>#VALUE!</v>
      </c>
      <c r="CR37" s="241" t="e">
        <f t="shared" si="85"/>
        <v>#VALUE!</v>
      </c>
      <c r="CS37" s="241" t="e">
        <f t="shared" si="85"/>
        <v>#VALUE!</v>
      </c>
      <c r="CT37" s="241" t="e">
        <f t="shared" si="85"/>
        <v>#VALUE!</v>
      </c>
      <c r="CU37" s="241" t="e">
        <f t="shared" si="82"/>
        <v>#VALUE!</v>
      </c>
      <c r="CV37" s="241" t="e">
        <f t="shared" si="82"/>
        <v>#VALUE!</v>
      </c>
      <c r="CW37" s="241" t="e">
        <f t="shared" si="82"/>
        <v>#VALUE!</v>
      </c>
      <c r="CX37" s="241" t="e">
        <f t="shared" si="82"/>
        <v>#VALUE!</v>
      </c>
      <c r="CY37" s="241" t="e">
        <f t="shared" si="82"/>
        <v>#VALUE!</v>
      </c>
      <c r="CZ37" s="241" t="e">
        <f t="shared" si="82"/>
        <v>#VALUE!</v>
      </c>
      <c r="DA37" s="253" t="e">
        <f t="shared" si="76"/>
        <v>#VALUE!</v>
      </c>
      <c r="DB37" s="237"/>
      <c r="DC37" s="237"/>
      <c r="DD37" s="237"/>
      <c r="DE37" s="237"/>
      <c r="DF37" s="237"/>
      <c r="DG37" s="237"/>
      <c r="DH37" s="237" t="e">
        <f t="shared" si="11"/>
        <v>#VALUE!</v>
      </c>
      <c r="DI37" s="237" t="e">
        <f t="shared" ref="DI37:DR68" si="86">IF($A37=1,"",IF(BG37=0,DH37,DH37&amp;DI$2))</f>
        <v>#VALUE!</v>
      </c>
      <c r="DJ37" s="237" t="e">
        <f t="shared" si="86"/>
        <v>#VALUE!</v>
      </c>
      <c r="DK37" s="237" t="e">
        <f t="shared" si="86"/>
        <v>#VALUE!</v>
      </c>
      <c r="DL37" s="237" t="e">
        <f t="shared" si="86"/>
        <v>#VALUE!</v>
      </c>
      <c r="DM37" s="237" t="e">
        <f t="shared" si="83"/>
        <v>#VALUE!</v>
      </c>
      <c r="DN37" s="237" t="e">
        <f t="shared" si="83"/>
        <v>#VALUE!</v>
      </c>
      <c r="DO37" s="237" t="e">
        <f t="shared" si="83"/>
        <v>#VALUE!</v>
      </c>
      <c r="DP37" s="237" t="e">
        <f t="shared" si="83"/>
        <v>#VALUE!</v>
      </c>
      <c r="DQ37" s="237" t="e">
        <f t="shared" si="83"/>
        <v>#VALUE!</v>
      </c>
      <c r="DR37" s="237" t="e">
        <f t="shared" si="83"/>
        <v>#VALUE!</v>
      </c>
      <c r="DS37" s="252" t="e">
        <f t="shared" si="77"/>
        <v>#VALUE!</v>
      </c>
      <c r="DY37" s="254" t="e">
        <f t="shared" si="13"/>
        <v>#VALUE!</v>
      </c>
      <c r="DZ37" s="254" t="e">
        <f t="shared" si="14"/>
        <v>#VALUE!</v>
      </c>
      <c r="EA37" s="254" t="e">
        <f t="shared" ref="EA37:EH52" si="87">IF($A37=1,"",IF(OR(AND(V37&gt;0,W37&gt;0),AND(W37&gt;0,Y37&gt;0),AND(Y37&gt;0,Z37&gt;0)),EA$1,""))</f>
        <v>#VALUE!</v>
      </c>
      <c r="EB37" s="254" t="e">
        <f t="shared" si="87"/>
        <v>#VALUE!</v>
      </c>
      <c r="EC37" s="254" t="e">
        <f t="shared" si="87"/>
        <v>#VALUE!</v>
      </c>
      <c r="ED37" s="254" t="e">
        <f t="shared" si="87"/>
        <v>#VALUE!</v>
      </c>
      <c r="EE37" s="254" t="e">
        <f t="shared" si="87"/>
        <v>#VALUE!</v>
      </c>
      <c r="EF37" s="254" t="e">
        <f t="shared" si="87"/>
        <v>#VALUE!</v>
      </c>
      <c r="EG37" s="254" t="e">
        <f t="shared" si="87"/>
        <v>#VALUE!</v>
      </c>
      <c r="EH37" s="254" t="e">
        <f t="shared" si="87"/>
        <v>#VALUE!</v>
      </c>
      <c r="EI37" s="254" t="e">
        <f t="shared" si="16"/>
        <v>#VALUE!</v>
      </c>
      <c r="EJ37" s="254" t="e">
        <f t="shared" si="17"/>
        <v>#VALUE!</v>
      </c>
      <c r="EK37" s="265" t="e">
        <f>DY37&amp;DZ37&amp;EA37&amp;EB37&amp;EC37&amp;ED37&amp;EE37&amp;EF37&amp;EG37&amp;EH37&amp;EI37&amp;EJ37</f>
        <v>#VALUE!</v>
      </c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2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2"/>
      <c r="FY37" s="258" t="e">
        <f>EK37&amp;FC37&amp;FU37</f>
        <v>#VALUE!</v>
      </c>
      <c r="FZ37" s="266" t="e">
        <f t="shared" si="74"/>
        <v>#VALUE!</v>
      </c>
      <c r="GA37" s="268">
        <f t="shared" si="66"/>
        <v>1</v>
      </c>
      <c r="GB37" s="269">
        <f t="shared" si="51"/>
        <v>1</v>
      </c>
      <c r="GC37" s="269">
        <f t="shared" si="67"/>
        <v>0</v>
      </c>
      <c r="GD37" s="270"/>
      <c r="GE37" s="271" t="e">
        <f t="shared" si="53"/>
        <v>#VALUE!</v>
      </c>
      <c r="GF37" s="271" t="e">
        <f t="shared" si="79"/>
        <v>#VALUE!</v>
      </c>
      <c r="GG37" s="272" t="e">
        <f t="shared" si="72"/>
        <v>#VALUE!</v>
      </c>
      <c r="GH37" s="272" t="e">
        <f t="shared" si="73"/>
        <v>#VALUE!</v>
      </c>
    </row>
    <row r="38" spans="1:190" ht="12.75" x14ac:dyDescent="0.2">
      <c r="A38" s="250" t="e">
        <f t="shared" si="78"/>
        <v>#VALUE!</v>
      </c>
      <c r="B38" s="65" t="str">
        <f>IF(Bot!A32="","",Bot!A32)</f>
        <v/>
      </c>
      <c r="C38" s="264" t="e">
        <f t="shared" si="3"/>
        <v>#VALUE!</v>
      </c>
      <c r="F38" s="237"/>
      <c r="G38" s="256" t="e">
        <f t="shared" si="20"/>
        <v>#VALUE!</v>
      </c>
      <c r="H38" s="251" t="e">
        <f t="shared" si="69"/>
        <v>#VALUE!</v>
      </c>
      <c r="I38" s="238" t="e">
        <f t="shared" si="70"/>
        <v>#VALUE!</v>
      </c>
      <c r="J38" s="267">
        <f t="shared" si="71"/>
        <v>1</v>
      </c>
      <c r="K38" s="234" t="e">
        <f t="shared" si="58"/>
        <v>#VALUE!</v>
      </c>
      <c r="L38" s="239" t="e">
        <f t="shared" si="59"/>
        <v>#VALUE!</v>
      </c>
      <c r="M38" s="240" t="e">
        <f t="shared" si="60"/>
        <v>#VALUE!</v>
      </c>
      <c r="V38" s="237" t="e">
        <f t="shared" si="80"/>
        <v>#VALUE!</v>
      </c>
      <c r="W38" s="237" t="e">
        <f t="shared" si="80"/>
        <v>#VALUE!</v>
      </c>
      <c r="X38" s="237" t="e">
        <f t="shared" si="80"/>
        <v>#VALUE!</v>
      </c>
      <c r="Y38" s="237" t="e">
        <f t="shared" si="80"/>
        <v>#VALUE!</v>
      </c>
      <c r="Z38" s="237" t="e">
        <f t="shared" si="80"/>
        <v>#VALUE!</v>
      </c>
      <c r="AA38" s="237" t="e">
        <f t="shared" si="80"/>
        <v>#VALUE!</v>
      </c>
      <c r="AB38" s="237" t="e">
        <f t="shared" si="80"/>
        <v>#VALUE!</v>
      </c>
      <c r="AC38" s="237" t="e">
        <f t="shared" si="80"/>
        <v>#VALUE!</v>
      </c>
      <c r="AD38" s="237" t="e">
        <f t="shared" si="80"/>
        <v>#VALUE!</v>
      </c>
      <c r="AE38" s="237" t="e">
        <f t="shared" si="80"/>
        <v>#VALUE!</v>
      </c>
      <c r="AF38" s="237" t="e">
        <f t="shared" si="80"/>
        <v>#VALUE!</v>
      </c>
      <c r="AG38" s="237" t="e">
        <f t="shared" si="80"/>
        <v>#VALUE!</v>
      </c>
      <c r="BX38" s="237" t="e">
        <f t="shared" si="7"/>
        <v>#VALUE!</v>
      </c>
      <c r="BY38" s="237" t="e">
        <f t="shared" si="84"/>
        <v>#VALUE!</v>
      </c>
      <c r="BZ38" s="237" t="e">
        <f t="shared" si="84"/>
        <v>#VALUE!</v>
      </c>
      <c r="CA38" s="237" t="e">
        <f t="shared" si="84"/>
        <v>#VALUE!</v>
      </c>
      <c r="CB38" s="237" t="e">
        <f t="shared" si="84"/>
        <v>#VALUE!</v>
      </c>
      <c r="CC38" s="237" t="e">
        <f t="shared" si="81"/>
        <v>#VALUE!</v>
      </c>
      <c r="CD38" s="237" t="e">
        <f t="shared" si="81"/>
        <v>#VALUE!</v>
      </c>
      <c r="CE38" s="237" t="e">
        <f t="shared" si="81"/>
        <v>#VALUE!</v>
      </c>
      <c r="CF38" s="237" t="e">
        <f t="shared" si="81"/>
        <v>#VALUE!</v>
      </c>
      <c r="CG38" s="237" t="e">
        <f t="shared" si="81"/>
        <v>#VALUE!</v>
      </c>
      <c r="CH38" s="237" t="e">
        <f t="shared" si="81"/>
        <v>#VALUE!</v>
      </c>
      <c r="CI38" s="252" t="e">
        <f t="shared" si="75"/>
        <v>#VALUE!</v>
      </c>
      <c r="CP38" s="241" t="e">
        <f t="shared" si="9"/>
        <v>#VALUE!</v>
      </c>
      <c r="CQ38" s="241" t="e">
        <f t="shared" si="85"/>
        <v>#VALUE!</v>
      </c>
      <c r="CR38" s="241" t="e">
        <f t="shared" si="85"/>
        <v>#VALUE!</v>
      </c>
      <c r="CS38" s="241" t="e">
        <f t="shared" si="85"/>
        <v>#VALUE!</v>
      </c>
      <c r="CT38" s="241" t="e">
        <f t="shared" si="85"/>
        <v>#VALUE!</v>
      </c>
      <c r="CU38" s="241" t="e">
        <f t="shared" si="82"/>
        <v>#VALUE!</v>
      </c>
      <c r="CV38" s="241" t="e">
        <f t="shared" si="82"/>
        <v>#VALUE!</v>
      </c>
      <c r="CW38" s="241" t="e">
        <f t="shared" si="82"/>
        <v>#VALUE!</v>
      </c>
      <c r="CX38" s="241" t="e">
        <f t="shared" si="82"/>
        <v>#VALUE!</v>
      </c>
      <c r="CY38" s="241" t="e">
        <f t="shared" si="82"/>
        <v>#VALUE!</v>
      </c>
      <c r="CZ38" s="241" t="e">
        <f t="shared" si="82"/>
        <v>#VALUE!</v>
      </c>
      <c r="DA38" s="253" t="e">
        <f t="shared" si="76"/>
        <v>#VALUE!</v>
      </c>
      <c r="DB38" s="237"/>
      <c r="DC38" s="237"/>
      <c r="DD38" s="237"/>
      <c r="DE38" s="237"/>
      <c r="DF38" s="237"/>
      <c r="DG38" s="237"/>
      <c r="DH38" s="237" t="e">
        <f t="shared" si="11"/>
        <v>#VALUE!</v>
      </c>
      <c r="DI38" s="237" t="e">
        <f t="shared" si="86"/>
        <v>#VALUE!</v>
      </c>
      <c r="DJ38" s="237" t="e">
        <f t="shared" si="86"/>
        <v>#VALUE!</v>
      </c>
      <c r="DK38" s="237" t="e">
        <f t="shared" si="86"/>
        <v>#VALUE!</v>
      </c>
      <c r="DL38" s="237" t="e">
        <f t="shared" si="86"/>
        <v>#VALUE!</v>
      </c>
      <c r="DM38" s="237" t="e">
        <f t="shared" si="83"/>
        <v>#VALUE!</v>
      </c>
      <c r="DN38" s="237" t="e">
        <f t="shared" si="83"/>
        <v>#VALUE!</v>
      </c>
      <c r="DO38" s="237" t="e">
        <f t="shared" si="83"/>
        <v>#VALUE!</v>
      </c>
      <c r="DP38" s="237" t="e">
        <f t="shared" si="83"/>
        <v>#VALUE!</v>
      </c>
      <c r="DQ38" s="237" t="e">
        <f t="shared" si="83"/>
        <v>#VALUE!</v>
      </c>
      <c r="DR38" s="237" t="e">
        <f t="shared" si="83"/>
        <v>#VALUE!</v>
      </c>
      <c r="DS38" s="252" t="e">
        <f t="shared" si="77"/>
        <v>#VALUE!</v>
      </c>
      <c r="DY38" s="254" t="e">
        <f t="shared" si="13"/>
        <v>#VALUE!</v>
      </c>
      <c r="DZ38" s="254" t="e">
        <f t="shared" si="14"/>
        <v>#VALUE!</v>
      </c>
      <c r="EA38" s="254" t="e">
        <f t="shared" si="87"/>
        <v>#VALUE!</v>
      </c>
      <c r="EB38" s="254" t="e">
        <f t="shared" si="87"/>
        <v>#VALUE!</v>
      </c>
      <c r="EC38" s="254" t="e">
        <f t="shared" si="87"/>
        <v>#VALUE!</v>
      </c>
      <c r="ED38" s="254" t="e">
        <f t="shared" si="87"/>
        <v>#VALUE!</v>
      </c>
      <c r="EE38" s="254" t="e">
        <f t="shared" si="87"/>
        <v>#VALUE!</v>
      </c>
      <c r="EF38" s="254" t="e">
        <f t="shared" si="87"/>
        <v>#VALUE!</v>
      </c>
      <c r="EG38" s="254" t="e">
        <f t="shared" si="87"/>
        <v>#VALUE!</v>
      </c>
      <c r="EH38" s="254" t="e">
        <f t="shared" si="87"/>
        <v>#VALUE!</v>
      </c>
      <c r="EI38" s="254" t="e">
        <f t="shared" si="16"/>
        <v>#VALUE!</v>
      </c>
      <c r="EJ38" s="254" t="e">
        <f t="shared" si="17"/>
        <v>#VALUE!</v>
      </c>
      <c r="EK38" s="265" t="e">
        <f t="shared" ref="EK38:EK101" si="88">DY38&amp;DZ38&amp;EA38&amp;EB38&amp;EC38&amp;ED38&amp;EE38&amp;EF38&amp;EG38&amp;EH38&amp;EI38&amp;EJ38</f>
        <v>#VALUE!</v>
      </c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2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2"/>
      <c r="FY38" s="258" t="e">
        <f t="shared" ref="FY38:FY101" si="89">EK38&amp;FC38&amp;FU38</f>
        <v>#VALUE!</v>
      </c>
      <c r="FZ38" s="266" t="e">
        <f t="shared" si="74"/>
        <v>#VALUE!</v>
      </c>
      <c r="GA38" s="268">
        <f t="shared" si="66"/>
        <v>1</v>
      </c>
      <c r="GB38" s="269">
        <f t="shared" si="51"/>
        <v>1</v>
      </c>
      <c r="GC38" s="269">
        <f t="shared" si="67"/>
        <v>0</v>
      </c>
      <c r="GD38" s="270"/>
      <c r="GE38" s="271" t="e">
        <f t="shared" si="53"/>
        <v>#VALUE!</v>
      </c>
      <c r="GF38" s="271" t="e">
        <f t="shared" si="79"/>
        <v>#VALUE!</v>
      </c>
      <c r="GG38" s="272" t="e">
        <f t="shared" si="72"/>
        <v>#VALUE!</v>
      </c>
      <c r="GH38" s="272" t="e">
        <f t="shared" si="73"/>
        <v>#VALUE!</v>
      </c>
    </row>
    <row r="39" spans="1:190" ht="12.75" x14ac:dyDescent="0.2">
      <c r="A39" s="250" t="e">
        <f t="shared" si="78"/>
        <v>#VALUE!</v>
      </c>
      <c r="B39" s="65" t="str">
        <f>IF(Bot!A33="","",Bot!A33)</f>
        <v/>
      </c>
      <c r="C39" s="264" t="e">
        <f t="shared" si="3"/>
        <v>#VALUE!</v>
      </c>
      <c r="F39" s="237"/>
      <c r="G39" s="256" t="e">
        <f t="shared" si="20"/>
        <v>#VALUE!</v>
      </c>
      <c r="H39" s="251" t="e">
        <f t="shared" si="69"/>
        <v>#VALUE!</v>
      </c>
      <c r="I39" s="238" t="e">
        <f t="shared" si="70"/>
        <v>#VALUE!</v>
      </c>
      <c r="J39" s="267">
        <f t="shared" si="71"/>
        <v>1</v>
      </c>
      <c r="K39" s="234" t="e">
        <f t="shared" si="58"/>
        <v>#VALUE!</v>
      </c>
      <c r="L39" s="239" t="e">
        <f t="shared" si="59"/>
        <v>#VALUE!</v>
      </c>
      <c r="M39" s="240" t="e">
        <f t="shared" si="60"/>
        <v>#VALUE!</v>
      </c>
      <c r="V39" s="237" t="e">
        <f t="shared" si="80"/>
        <v>#VALUE!</v>
      </c>
      <c r="W39" s="237" t="e">
        <f t="shared" si="80"/>
        <v>#VALUE!</v>
      </c>
      <c r="X39" s="237" t="e">
        <f t="shared" si="80"/>
        <v>#VALUE!</v>
      </c>
      <c r="Y39" s="237" t="e">
        <f t="shared" si="80"/>
        <v>#VALUE!</v>
      </c>
      <c r="Z39" s="237" t="e">
        <f t="shared" si="80"/>
        <v>#VALUE!</v>
      </c>
      <c r="AA39" s="237" t="e">
        <f t="shared" si="80"/>
        <v>#VALUE!</v>
      </c>
      <c r="AB39" s="237" t="e">
        <f t="shared" si="80"/>
        <v>#VALUE!</v>
      </c>
      <c r="AC39" s="237" t="e">
        <f t="shared" si="80"/>
        <v>#VALUE!</v>
      </c>
      <c r="AD39" s="237" t="e">
        <f t="shared" si="80"/>
        <v>#VALUE!</v>
      </c>
      <c r="AE39" s="237" t="e">
        <f t="shared" si="80"/>
        <v>#VALUE!</v>
      </c>
      <c r="AF39" s="237" t="e">
        <f t="shared" si="80"/>
        <v>#VALUE!</v>
      </c>
      <c r="AG39" s="237" t="e">
        <f t="shared" si="80"/>
        <v>#VALUE!</v>
      </c>
      <c r="BX39" s="237" t="e">
        <f t="shared" si="7"/>
        <v>#VALUE!</v>
      </c>
      <c r="BY39" s="237" t="e">
        <f t="shared" si="84"/>
        <v>#VALUE!</v>
      </c>
      <c r="BZ39" s="237" t="e">
        <f t="shared" si="84"/>
        <v>#VALUE!</v>
      </c>
      <c r="CA39" s="237" t="e">
        <f t="shared" si="84"/>
        <v>#VALUE!</v>
      </c>
      <c r="CB39" s="237" t="e">
        <f t="shared" si="84"/>
        <v>#VALUE!</v>
      </c>
      <c r="CC39" s="237" t="e">
        <f t="shared" si="81"/>
        <v>#VALUE!</v>
      </c>
      <c r="CD39" s="237" t="e">
        <f t="shared" si="81"/>
        <v>#VALUE!</v>
      </c>
      <c r="CE39" s="237" t="e">
        <f t="shared" si="81"/>
        <v>#VALUE!</v>
      </c>
      <c r="CF39" s="237" t="e">
        <f t="shared" si="81"/>
        <v>#VALUE!</v>
      </c>
      <c r="CG39" s="237" t="e">
        <f t="shared" si="81"/>
        <v>#VALUE!</v>
      </c>
      <c r="CH39" s="237" t="e">
        <f t="shared" si="81"/>
        <v>#VALUE!</v>
      </c>
      <c r="CI39" s="252" t="e">
        <f t="shared" si="75"/>
        <v>#VALUE!</v>
      </c>
      <c r="CP39" s="241" t="e">
        <f t="shared" si="9"/>
        <v>#VALUE!</v>
      </c>
      <c r="CQ39" s="241" t="e">
        <f t="shared" si="85"/>
        <v>#VALUE!</v>
      </c>
      <c r="CR39" s="241" t="e">
        <f t="shared" si="85"/>
        <v>#VALUE!</v>
      </c>
      <c r="CS39" s="241" t="e">
        <f t="shared" si="85"/>
        <v>#VALUE!</v>
      </c>
      <c r="CT39" s="241" t="e">
        <f t="shared" si="85"/>
        <v>#VALUE!</v>
      </c>
      <c r="CU39" s="241" t="e">
        <f t="shared" si="82"/>
        <v>#VALUE!</v>
      </c>
      <c r="CV39" s="241" t="e">
        <f t="shared" si="82"/>
        <v>#VALUE!</v>
      </c>
      <c r="CW39" s="241" t="e">
        <f t="shared" si="82"/>
        <v>#VALUE!</v>
      </c>
      <c r="CX39" s="241" t="e">
        <f t="shared" si="82"/>
        <v>#VALUE!</v>
      </c>
      <c r="CY39" s="241" t="e">
        <f t="shared" si="82"/>
        <v>#VALUE!</v>
      </c>
      <c r="CZ39" s="241" t="e">
        <f t="shared" si="82"/>
        <v>#VALUE!</v>
      </c>
      <c r="DA39" s="253" t="e">
        <f t="shared" si="76"/>
        <v>#VALUE!</v>
      </c>
      <c r="DB39" s="237"/>
      <c r="DC39" s="237"/>
      <c r="DD39" s="237"/>
      <c r="DE39" s="237"/>
      <c r="DF39" s="237"/>
      <c r="DG39" s="237"/>
      <c r="DH39" s="237" t="e">
        <f t="shared" si="11"/>
        <v>#VALUE!</v>
      </c>
      <c r="DI39" s="237" t="e">
        <f t="shared" si="86"/>
        <v>#VALUE!</v>
      </c>
      <c r="DJ39" s="237" t="e">
        <f t="shared" si="86"/>
        <v>#VALUE!</v>
      </c>
      <c r="DK39" s="237" t="e">
        <f t="shared" si="86"/>
        <v>#VALUE!</v>
      </c>
      <c r="DL39" s="237" t="e">
        <f t="shared" si="86"/>
        <v>#VALUE!</v>
      </c>
      <c r="DM39" s="237" t="e">
        <f t="shared" si="83"/>
        <v>#VALUE!</v>
      </c>
      <c r="DN39" s="237" t="e">
        <f t="shared" si="83"/>
        <v>#VALUE!</v>
      </c>
      <c r="DO39" s="237" t="e">
        <f t="shared" si="83"/>
        <v>#VALUE!</v>
      </c>
      <c r="DP39" s="237" t="e">
        <f t="shared" si="83"/>
        <v>#VALUE!</v>
      </c>
      <c r="DQ39" s="237" t="e">
        <f t="shared" si="83"/>
        <v>#VALUE!</v>
      </c>
      <c r="DR39" s="237" t="e">
        <f t="shared" si="83"/>
        <v>#VALUE!</v>
      </c>
      <c r="DS39" s="252" t="e">
        <f t="shared" si="77"/>
        <v>#VALUE!</v>
      </c>
      <c r="DY39" s="254" t="e">
        <f t="shared" si="13"/>
        <v>#VALUE!</v>
      </c>
      <c r="DZ39" s="254" t="e">
        <f t="shared" si="14"/>
        <v>#VALUE!</v>
      </c>
      <c r="EA39" s="254" t="e">
        <f t="shared" si="87"/>
        <v>#VALUE!</v>
      </c>
      <c r="EB39" s="254" t="e">
        <f t="shared" si="87"/>
        <v>#VALUE!</v>
      </c>
      <c r="EC39" s="254" t="e">
        <f t="shared" si="87"/>
        <v>#VALUE!</v>
      </c>
      <c r="ED39" s="254" t="e">
        <f t="shared" si="87"/>
        <v>#VALUE!</v>
      </c>
      <c r="EE39" s="254" t="e">
        <f t="shared" si="87"/>
        <v>#VALUE!</v>
      </c>
      <c r="EF39" s="254" t="e">
        <f t="shared" si="87"/>
        <v>#VALUE!</v>
      </c>
      <c r="EG39" s="254" t="e">
        <f t="shared" si="87"/>
        <v>#VALUE!</v>
      </c>
      <c r="EH39" s="254" t="e">
        <f t="shared" si="87"/>
        <v>#VALUE!</v>
      </c>
      <c r="EI39" s="254" t="e">
        <f t="shared" si="16"/>
        <v>#VALUE!</v>
      </c>
      <c r="EJ39" s="254" t="e">
        <f t="shared" si="17"/>
        <v>#VALUE!</v>
      </c>
      <c r="EK39" s="265" t="e">
        <f t="shared" si="88"/>
        <v>#VALUE!</v>
      </c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2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2"/>
      <c r="FY39" s="258" t="e">
        <f t="shared" si="89"/>
        <v>#VALUE!</v>
      </c>
      <c r="FZ39" s="266" t="e">
        <f t="shared" si="74"/>
        <v>#VALUE!</v>
      </c>
      <c r="GA39" s="268">
        <f t="shared" si="66"/>
        <v>1</v>
      </c>
      <c r="GB39" s="269">
        <f t="shared" si="51"/>
        <v>1</v>
      </c>
      <c r="GC39" s="269">
        <f t="shared" si="67"/>
        <v>0</v>
      </c>
      <c r="GD39" s="270"/>
      <c r="GE39" s="271" t="e">
        <f t="shared" si="53"/>
        <v>#VALUE!</v>
      </c>
      <c r="GF39" s="271" t="e">
        <f t="shared" si="79"/>
        <v>#VALUE!</v>
      </c>
      <c r="GG39" s="272" t="e">
        <f t="shared" si="72"/>
        <v>#VALUE!</v>
      </c>
      <c r="GH39" s="272" t="e">
        <f t="shared" si="73"/>
        <v>#VALUE!</v>
      </c>
    </row>
    <row r="40" spans="1:190" ht="12.75" x14ac:dyDescent="0.2">
      <c r="A40" s="250" t="e">
        <f t="shared" si="78"/>
        <v>#VALUE!</v>
      </c>
      <c r="B40" s="65" t="str">
        <f>IF(Bot!A34="","",Bot!A34)</f>
        <v/>
      </c>
      <c r="C40" s="264" t="e">
        <f t="shared" si="3"/>
        <v>#VALUE!</v>
      </c>
      <c r="F40" s="237"/>
      <c r="G40" s="256" t="e">
        <f t="shared" si="20"/>
        <v>#VALUE!</v>
      </c>
      <c r="H40" s="251" t="e">
        <f t="shared" si="69"/>
        <v>#VALUE!</v>
      </c>
      <c r="I40" s="238" t="e">
        <f t="shared" si="70"/>
        <v>#VALUE!</v>
      </c>
      <c r="J40" s="267">
        <f t="shared" si="71"/>
        <v>1</v>
      </c>
      <c r="K40" s="234" t="e">
        <f t="shared" si="58"/>
        <v>#VALUE!</v>
      </c>
      <c r="L40" s="239" t="e">
        <f t="shared" si="59"/>
        <v>#VALUE!</v>
      </c>
      <c r="M40" s="240" t="e">
        <f t="shared" si="60"/>
        <v>#VALUE!</v>
      </c>
      <c r="V40" s="237" t="e">
        <f t="shared" si="80"/>
        <v>#VALUE!</v>
      </c>
      <c r="W40" s="237" t="e">
        <f t="shared" si="80"/>
        <v>#VALUE!</v>
      </c>
      <c r="X40" s="237" t="e">
        <f t="shared" si="80"/>
        <v>#VALUE!</v>
      </c>
      <c r="Y40" s="237" t="e">
        <f t="shared" si="80"/>
        <v>#VALUE!</v>
      </c>
      <c r="Z40" s="237" t="e">
        <f t="shared" si="80"/>
        <v>#VALUE!</v>
      </c>
      <c r="AA40" s="237" t="e">
        <f t="shared" si="80"/>
        <v>#VALUE!</v>
      </c>
      <c r="AB40" s="237" t="e">
        <f t="shared" si="80"/>
        <v>#VALUE!</v>
      </c>
      <c r="AC40" s="237" t="e">
        <f t="shared" si="80"/>
        <v>#VALUE!</v>
      </c>
      <c r="AD40" s="237" t="e">
        <f t="shared" si="80"/>
        <v>#VALUE!</v>
      </c>
      <c r="AE40" s="237" t="e">
        <f t="shared" si="80"/>
        <v>#VALUE!</v>
      </c>
      <c r="AF40" s="237" t="e">
        <f t="shared" si="80"/>
        <v>#VALUE!</v>
      </c>
      <c r="AG40" s="237" t="e">
        <f t="shared" si="80"/>
        <v>#VALUE!</v>
      </c>
      <c r="BX40" s="237" t="e">
        <f t="shared" si="7"/>
        <v>#VALUE!</v>
      </c>
      <c r="BY40" s="237" t="e">
        <f t="shared" si="84"/>
        <v>#VALUE!</v>
      </c>
      <c r="BZ40" s="237" t="e">
        <f t="shared" si="84"/>
        <v>#VALUE!</v>
      </c>
      <c r="CA40" s="237" t="e">
        <f t="shared" si="84"/>
        <v>#VALUE!</v>
      </c>
      <c r="CB40" s="237" t="e">
        <f t="shared" si="84"/>
        <v>#VALUE!</v>
      </c>
      <c r="CC40" s="237" t="e">
        <f t="shared" si="81"/>
        <v>#VALUE!</v>
      </c>
      <c r="CD40" s="237" t="e">
        <f t="shared" si="81"/>
        <v>#VALUE!</v>
      </c>
      <c r="CE40" s="237" t="e">
        <f t="shared" si="81"/>
        <v>#VALUE!</v>
      </c>
      <c r="CF40" s="237" t="e">
        <f t="shared" si="81"/>
        <v>#VALUE!</v>
      </c>
      <c r="CG40" s="237" t="e">
        <f t="shared" si="81"/>
        <v>#VALUE!</v>
      </c>
      <c r="CH40" s="237" t="e">
        <f t="shared" si="81"/>
        <v>#VALUE!</v>
      </c>
      <c r="CI40" s="252" t="e">
        <f t="shared" si="75"/>
        <v>#VALUE!</v>
      </c>
      <c r="CP40" s="241" t="e">
        <f t="shared" si="9"/>
        <v>#VALUE!</v>
      </c>
      <c r="CQ40" s="241" t="e">
        <f t="shared" si="85"/>
        <v>#VALUE!</v>
      </c>
      <c r="CR40" s="241" t="e">
        <f t="shared" si="85"/>
        <v>#VALUE!</v>
      </c>
      <c r="CS40" s="241" t="e">
        <f t="shared" si="85"/>
        <v>#VALUE!</v>
      </c>
      <c r="CT40" s="241" t="e">
        <f t="shared" si="85"/>
        <v>#VALUE!</v>
      </c>
      <c r="CU40" s="241" t="e">
        <f t="shared" si="82"/>
        <v>#VALUE!</v>
      </c>
      <c r="CV40" s="241" t="e">
        <f t="shared" si="82"/>
        <v>#VALUE!</v>
      </c>
      <c r="CW40" s="241" t="e">
        <f t="shared" si="82"/>
        <v>#VALUE!</v>
      </c>
      <c r="CX40" s="241" t="e">
        <f t="shared" si="82"/>
        <v>#VALUE!</v>
      </c>
      <c r="CY40" s="241" t="e">
        <f t="shared" si="82"/>
        <v>#VALUE!</v>
      </c>
      <c r="CZ40" s="241" t="e">
        <f t="shared" si="82"/>
        <v>#VALUE!</v>
      </c>
      <c r="DA40" s="253" t="e">
        <f t="shared" si="76"/>
        <v>#VALUE!</v>
      </c>
      <c r="DB40" s="237"/>
      <c r="DC40" s="237"/>
      <c r="DD40" s="237"/>
      <c r="DE40" s="237"/>
      <c r="DF40" s="237"/>
      <c r="DG40" s="237"/>
      <c r="DH40" s="237" t="e">
        <f t="shared" si="11"/>
        <v>#VALUE!</v>
      </c>
      <c r="DI40" s="237" t="e">
        <f t="shared" si="86"/>
        <v>#VALUE!</v>
      </c>
      <c r="DJ40" s="237" t="e">
        <f t="shared" si="86"/>
        <v>#VALUE!</v>
      </c>
      <c r="DK40" s="237" t="e">
        <f t="shared" si="86"/>
        <v>#VALUE!</v>
      </c>
      <c r="DL40" s="237" t="e">
        <f t="shared" si="86"/>
        <v>#VALUE!</v>
      </c>
      <c r="DM40" s="237" t="e">
        <f t="shared" si="83"/>
        <v>#VALUE!</v>
      </c>
      <c r="DN40" s="237" t="e">
        <f t="shared" si="83"/>
        <v>#VALUE!</v>
      </c>
      <c r="DO40" s="237" t="e">
        <f t="shared" si="83"/>
        <v>#VALUE!</v>
      </c>
      <c r="DP40" s="237" t="e">
        <f t="shared" si="83"/>
        <v>#VALUE!</v>
      </c>
      <c r="DQ40" s="237" t="e">
        <f t="shared" si="83"/>
        <v>#VALUE!</v>
      </c>
      <c r="DR40" s="237" t="e">
        <f t="shared" si="83"/>
        <v>#VALUE!</v>
      </c>
      <c r="DS40" s="252" t="e">
        <f t="shared" si="77"/>
        <v>#VALUE!</v>
      </c>
      <c r="DY40" s="254" t="e">
        <f t="shared" si="13"/>
        <v>#VALUE!</v>
      </c>
      <c r="DZ40" s="254" t="e">
        <f t="shared" si="14"/>
        <v>#VALUE!</v>
      </c>
      <c r="EA40" s="254" t="e">
        <f t="shared" si="87"/>
        <v>#VALUE!</v>
      </c>
      <c r="EB40" s="254" t="e">
        <f t="shared" si="87"/>
        <v>#VALUE!</v>
      </c>
      <c r="EC40" s="254" t="e">
        <f t="shared" si="87"/>
        <v>#VALUE!</v>
      </c>
      <c r="ED40" s="254" t="e">
        <f t="shared" si="87"/>
        <v>#VALUE!</v>
      </c>
      <c r="EE40" s="254" t="e">
        <f t="shared" si="87"/>
        <v>#VALUE!</v>
      </c>
      <c r="EF40" s="254" t="e">
        <f t="shared" si="87"/>
        <v>#VALUE!</v>
      </c>
      <c r="EG40" s="254" t="e">
        <f t="shared" si="87"/>
        <v>#VALUE!</v>
      </c>
      <c r="EH40" s="254" t="e">
        <f t="shared" si="87"/>
        <v>#VALUE!</v>
      </c>
      <c r="EI40" s="254" t="e">
        <f t="shared" si="16"/>
        <v>#VALUE!</v>
      </c>
      <c r="EJ40" s="254" t="e">
        <f t="shared" si="17"/>
        <v>#VALUE!</v>
      </c>
      <c r="EK40" s="265" t="e">
        <f t="shared" si="88"/>
        <v>#VALUE!</v>
      </c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2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2"/>
      <c r="FY40" s="258" t="e">
        <f t="shared" si="89"/>
        <v>#VALUE!</v>
      </c>
      <c r="FZ40" s="266" t="e">
        <f t="shared" si="74"/>
        <v>#VALUE!</v>
      </c>
      <c r="GA40" s="268">
        <f t="shared" si="66"/>
        <v>1</v>
      </c>
      <c r="GB40" s="269">
        <f t="shared" si="51"/>
        <v>1</v>
      </c>
      <c r="GC40" s="269">
        <f t="shared" si="67"/>
        <v>0</v>
      </c>
      <c r="GD40" s="270"/>
      <c r="GE40" s="271" t="e">
        <f t="shared" si="53"/>
        <v>#VALUE!</v>
      </c>
      <c r="GF40" s="271" t="e">
        <f t="shared" si="79"/>
        <v>#VALUE!</v>
      </c>
      <c r="GG40" s="272" t="e">
        <f t="shared" si="72"/>
        <v>#VALUE!</v>
      </c>
      <c r="GH40" s="272" t="e">
        <f t="shared" si="73"/>
        <v>#VALUE!</v>
      </c>
    </row>
    <row r="41" spans="1:190" ht="12.75" x14ac:dyDescent="0.2">
      <c r="A41" s="250" t="e">
        <f t="shared" si="78"/>
        <v>#VALUE!</v>
      </c>
      <c r="B41" s="65" t="str">
        <f>IF(Bot!A35="","",Bot!A35)</f>
        <v/>
      </c>
      <c r="C41" s="264" t="e">
        <f t="shared" si="3"/>
        <v>#VALUE!</v>
      </c>
      <c r="F41" s="237"/>
      <c r="G41" s="256" t="e">
        <f t="shared" si="20"/>
        <v>#VALUE!</v>
      </c>
      <c r="H41" s="251" t="e">
        <f t="shared" si="69"/>
        <v>#VALUE!</v>
      </c>
      <c r="I41" s="238" t="e">
        <f t="shared" si="70"/>
        <v>#VALUE!</v>
      </c>
      <c r="J41" s="267">
        <f t="shared" si="71"/>
        <v>1</v>
      </c>
      <c r="K41" s="234" t="e">
        <f t="shared" si="58"/>
        <v>#VALUE!</v>
      </c>
      <c r="L41" s="239" t="e">
        <f t="shared" si="59"/>
        <v>#VALUE!</v>
      </c>
      <c r="M41" s="240" t="e">
        <f t="shared" si="60"/>
        <v>#VALUE!</v>
      </c>
      <c r="V41" s="237" t="e">
        <f t="shared" si="80"/>
        <v>#VALUE!</v>
      </c>
      <c r="W41" s="237" t="e">
        <f t="shared" si="80"/>
        <v>#VALUE!</v>
      </c>
      <c r="X41" s="237" t="e">
        <f t="shared" si="80"/>
        <v>#VALUE!</v>
      </c>
      <c r="Y41" s="237" t="e">
        <f t="shared" si="80"/>
        <v>#VALUE!</v>
      </c>
      <c r="Z41" s="237" t="e">
        <f t="shared" si="80"/>
        <v>#VALUE!</v>
      </c>
      <c r="AA41" s="237" t="e">
        <f t="shared" si="80"/>
        <v>#VALUE!</v>
      </c>
      <c r="AB41" s="237" t="e">
        <f t="shared" si="80"/>
        <v>#VALUE!</v>
      </c>
      <c r="AC41" s="237" t="e">
        <f t="shared" si="80"/>
        <v>#VALUE!</v>
      </c>
      <c r="AD41" s="237" t="e">
        <f t="shared" si="80"/>
        <v>#VALUE!</v>
      </c>
      <c r="AE41" s="237" t="e">
        <f t="shared" si="80"/>
        <v>#VALUE!</v>
      </c>
      <c r="AF41" s="237" t="e">
        <f t="shared" si="80"/>
        <v>#VALUE!</v>
      </c>
      <c r="AG41" s="237" t="e">
        <f t="shared" si="80"/>
        <v>#VALUE!</v>
      </c>
      <c r="BX41" s="237" t="e">
        <f t="shared" si="7"/>
        <v>#VALUE!</v>
      </c>
      <c r="BY41" s="237" t="e">
        <f t="shared" si="84"/>
        <v>#VALUE!</v>
      </c>
      <c r="BZ41" s="237" t="e">
        <f t="shared" si="84"/>
        <v>#VALUE!</v>
      </c>
      <c r="CA41" s="237" t="e">
        <f t="shared" si="84"/>
        <v>#VALUE!</v>
      </c>
      <c r="CB41" s="237" t="e">
        <f t="shared" si="84"/>
        <v>#VALUE!</v>
      </c>
      <c r="CC41" s="237" t="e">
        <f t="shared" si="81"/>
        <v>#VALUE!</v>
      </c>
      <c r="CD41" s="237" t="e">
        <f t="shared" si="81"/>
        <v>#VALUE!</v>
      </c>
      <c r="CE41" s="237" t="e">
        <f t="shared" si="81"/>
        <v>#VALUE!</v>
      </c>
      <c r="CF41" s="237" t="e">
        <f t="shared" si="81"/>
        <v>#VALUE!</v>
      </c>
      <c r="CG41" s="237" t="e">
        <f t="shared" si="81"/>
        <v>#VALUE!</v>
      </c>
      <c r="CH41" s="237" t="e">
        <f t="shared" si="81"/>
        <v>#VALUE!</v>
      </c>
      <c r="CI41" s="252" t="e">
        <f t="shared" si="75"/>
        <v>#VALUE!</v>
      </c>
      <c r="CP41" s="241" t="e">
        <f t="shared" si="9"/>
        <v>#VALUE!</v>
      </c>
      <c r="CQ41" s="241" t="e">
        <f t="shared" si="85"/>
        <v>#VALUE!</v>
      </c>
      <c r="CR41" s="241" t="e">
        <f t="shared" si="85"/>
        <v>#VALUE!</v>
      </c>
      <c r="CS41" s="241" t="e">
        <f t="shared" si="85"/>
        <v>#VALUE!</v>
      </c>
      <c r="CT41" s="241" t="e">
        <f t="shared" si="85"/>
        <v>#VALUE!</v>
      </c>
      <c r="CU41" s="241" t="e">
        <f t="shared" si="82"/>
        <v>#VALUE!</v>
      </c>
      <c r="CV41" s="241" t="e">
        <f t="shared" si="82"/>
        <v>#VALUE!</v>
      </c>
      <c r="CW41" s="241" t="e">
        <f t="shared" si="82"/>
        <v>#VALUE!</v>
      </c>
      <c r="CX41" s="241" t="e">
        <f t="shared" si="82"/>
        <v>#VALUE!</v>
      </c>
      <c r="CY41" s="241" t="e">
        <f t="shared" si="82"/>
        <v>#VALUE!</v>
      </c>
      <c r="CZ41" s="241" t="e">
        <f t="shared" si="82"/>
        <v>#VALUE!</v>
      </c>
      <c r="DA41" s="253" t="e">
        <f t="shared" si="76"/>
        <v>#VALUE!</v>
      </c>
      <c r="DB41" s="237"/>
      <c r="DC41" s="237"/>
      <c r="DD41" s="237"/>
      <c r="DE41" s="237"/>
      <c r="DF41" s="237"/>
      <c r="DG41" s="237"/>
      <c r="DH41" s="237" t="e">
        <f t="shared" si="11"/>
        <v>#VALUE!</v>
      </c>
      <c r="DI41" s="237" t="e">
        <f t="shared" si="86"/>
        <v>#VALUE!</v>
      </c>
      <c r="DJ41" s="237" t="e">
        <f t="shared" si="86"/>
        <v>#VALUE!</v>
      </c>
      <c r="DK41" s="237" t="e">
        <f t="shared" si="86"/>
        <v>#VALUE!</v>
      </c>
      <c r="DL41" s="237" t="e">
        <f t="shared" si="86"/>
        <v>#VALUE!</v>
      </c>
      <c r="DM41" s="237" t="e">
        <f t="shared" si="83"/>
        <v>#VALUE!</v>
      </c>
      <c r="DN41" s="237" t="e">
        <f t="shared" si="83"/>
        <v>#VALUE!</v>
      </c>
      <c r="DO41" s="237" t="e">
        <f t="shared" si="83"/>
        <v>#VALUE!</v>
      </c>
      <c r="DP41" s="237" t="e">
        <f t="shared" si="83"/>
        <v>#VALUE!</v>
      </c>
      <c r="DQ41" s="237" t="e">
        <f t="shared" si="83"/>
        <v>#VALUE!</v>
      </c>
      <c r="DR41" s="237" t="e">
        <f t="shared" si="83"/>
        <v>#VALUE!</v>
      </c>
      <c r="DS41" s="252" t="e">
        <f t="shared" si="77"/>
        <v>#VALUE!</v>
      </c>
      <c r="DY41" s="254" t="e">
        <f t="shared" si="13"/>
        <v>#VALUE!</v>
      </c>
      <c r="DZ41" s="254" t="e">
        <f t="shared" si="14"/>
        <v>#VALUE!</v>
      </c>
      <c r="EA41" s="254" t="e">
        <f t="shared" si="87"/>
        <v>#VALUE!</v>
      </c>
      <c r="EB41" s="254" t="e">
        <f t="shared" si="87"/>
        <v>#VALUE!</v>
      </c>
      <c r="EC41" s="254" t="e">
        <f t="shared" si="87"/>
        <v>#VALUE!</v>
      </c>
      <c r="ED41" s="254" t="e">
        <f t="shared" si="87"/>
        <v>#VALUE!</v>
      </c>
      <c r="EE41" s="254" t="e">
        <f t="shared" si="87"/>
        <v>#VALUE!</v>
      </c>
      <c r="EF41" s="254" t="e">
        <f t="shared" si="87"/>
        <v>#VALUE!</v>
      </c>
      <c r="EG41" s="254" t="e">
        <f t="shared" si="87"/>
        <v>#VALUE!</v>
      </c>
      <c r="EH41" s="254" t="e">
        <f t="shared" si="87"/>
        <v>#VALUE!</v>
      </c>
      <c r="EI41" s="254" t="e">
        <f t="shared" si="16"/>
        <v>#VALUE!</v>
      </c>
      <c r="EJ41" s="254" t="e">
        <f t="shared" si="17"/>
        <v>#VALUE!</v>
      </c>
      <c r="EK41" s="265" t="e">
        <f t="shared" si="88"/>
        <v>#VALUE!</v>
      </c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2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2"/>
      <c r="FY41" s="258" t="e">
        <f t="shared" si="89"/>
        <v>#VALUE!</v>
      </c>
      <c r="FZ41" s="266" t="e">
        <f t="shared" si="74"/>
        <v>#VALUE!</v>
      </c>
      <c r="GA41" s="268">
        <f t="shared" si="66"/>
        <v>1</v>
      </c>
      <c r="GB41" s="269">
        <f t="shared" si="51"/>
        <v>1</v>
      </c>
      <c r="GC41" s="269">
        <f t="shared" si="67"/>
        <v>0</v>
      </c>
      <c r="GD41" s="270"/>
      <c r="GE41" s="271" t="e">
        <f t="shared" si="53"/>
        <v>#VALUE!</v>
      </c>
      <c r="GF41" s="271" t="e">
        <f t="shared" si="79"/>
        <v>#VALUE!</v>
      </c>
      <c r="GG41" s="272" t="e">
        <f t="shared" si="72"/>
        <v>#VALUE!</v>
      </c>
      <c r="GH41" s="272" t="e">
        <f t="shared" si="73"/>
        <v>#VALUE!</v>
      </c>
    </row>
    <row r="42" spans="1:190" ht="12.75" x14ac:dyDescent="0.2">
      <c r="A42" s="250" t="e">
        <f t="shared" si="78"/>
        <v>#VALUE!</v>
      </c>
      <c r="B42" s="65" t="str">
        <f>IF(Bot!A36="","",Bot!A36)</f>
        <v/>
      </c>
      <c r="C42" s="264" t="e">
        <f t="shared" si="3"/>
        <v>#VALUE!</v>
      </c>
      <c r="F42" s="237"/>
      <c r="G42" s="256" t="e">
        <f t="shared" si="20"/>
        <v>#VALUE!</v>
      </c>
      <c r="H42" s="251" t="e">
        <f t="shared" si="69"/>
        <v>#VALUE!</v>
      </c>
      <c r="I42" s="238" t="e">
        <f t="shared" si="70"/>
        <v>#VALUE!</v>
      </c>
      <c r="J42" s="267">
        <f t="shared" si="71"/>
        <v>1</v>
      </c>
      <c r="K42" s="234" t="e">
        <f t="shared" si="58"/>
        <v>#VALUE!</v>
      </c>
      <c r="L42" s="239" t="e">
        <f t="shared" si="59"/>
        <v>#VALUE!</v>
      </c>
      <c r="M42" s="240" t="e">
        <f t="shared" si="60"/>
        <v>#VALUE!</v>
      </c>
      <c r="V42" s="237" t="e">
        <f t="shared" si="80"/>
        <v>#VALUE!</v>
      </c>
      <c r="W42" s="237" t="e">
        <f t="shared" si="80"/>
        <v>#VALUE!</v>
      </c>
      <c r="X42" s="237" t="e">
        <f t="shared" si="80"/>
        <v>#VALUE!</v>
      </c>
      <c r="Y42" s="237" t="e">
        <f t="shared" si="80"/>
        <v>#VALUE!</v>
      </c>
      <c r="Z42" s="237" t="e">
        <f t="shared" si="80"/>
        <v>#VALUE!</v>
      </c>
      <c r="AA42" s="237" t="e">
        <f t="shared" si="80"/>
        <v>#VALUE!</v>
      </c>
      <c r="AB42" s="237" t="e">
        <f t="shared" si="80"/>
        <v>#VALUE!</v>
      </c>
      <c r="AC42" s="237" t="e">
        <f t="shared" si="80"/>
        <v>#VALUE!</v>
      </c>
      <c r="AD42" s="237" t="e">
        <f t="shared" si="80"/>
        <v>#VALUE!</v>
      </c>
      <c r="AE42" s="237" t="e">
        <f t="shared" si="80"/>
        <v>#VALUE!</v>
      </c>
      <c r="AF42" s="237" t="e">
        <f t="shared" si="80"/>
        <v>#VALUE!</v>
      </c>
      <c r="AG42" s="237" t="e">
        <f t="shared" si="80"/>
        <v>#VALUE!</v>
      </c>
      <c r="BX42" s="237" t="e">
        <f t="shared" si="7"/>
        <v>#VALUE!</v>
      </c>
      <c r="BY42" s="237" t="e">
        <f t="shared" si="84"/>
        <v>#VALUE!</v>
      </c>
      <c r="BZ42" s="237" t="e">
        <f t="shared" si="84"/>
        <v>#VALUE!</v>
      </c>
      <c r="CA42" s="237" t="e">
        <f t="shared" si="84"/>
        <v>#VALUE!</v>
      </c>
      <c r="CB42" s="237" t="e">
        <f t="shared" si="84"/>
        <v>#VALUE!</v>
      </c>
      <c r="CC42" s="237" t="e">
        <f t="shared" si="81"/>
        <v>#VALUE!</v>
      </c>
      <c r="CD42" s="237" t="e">
        <f t="shared" si="81"/>
        <v>#VALUE!</v>
      </c>
      <c r="CE42" s="237" t="e">
        <f t="shared" si="81"/>
        <v>#VALUE!</v>
      </c>
      <c r="CF42" s="237" t="e">
        <f t="shared" si="81"/>
        <v>#VALUE!</v>
      </c>
      <c r="CG42" s="237" t="e">
        <f t="shared" si="81"/>
        <v>#VALUE!</v>
      </c>
      <c r="CH42" s="237" t="e">
        <f t="shared" si="81"/>
        <v>#VALUE!</v>
      </c>
      <c r="CI42" s="252" t="e">
        <f t="shared" si="75"/>
        <v>#VALUE!</v>
      </c>
      <c r="CP42" s="241" t="e">
        <f t="shared" si="9"/>
        <v>#VALUE!</v>
      </c>
      <c r="CQ42" s="241" t="e">
        <f t="shared" si="85"/>
        <v>#VALUE!</v>
      </c>
      <c r="CR42" s="241" t="e">
        <f t="shared" si="85"/>
        <v>#VALUE!</v>
      </c>
      <c r="CS42" s="241" t="e">
        <f t="shared" si="85"/>
        <v>#VALUE!</v>
      </c>
      <c r="CT42" s="241" t="e">
        <f t="shared" si="85"/>
        <v>#VALUE!</v>
      </c>
      <c r="CU42" s="241" t="e">
        <f t="shared" si="82"/>
        <v>#VALUE!</v>
      </c>
      <c r="CV42" s="241" t="e">
        <f t="shared" si="82"/>
        <v>#VALUE!</v>
      </c>
      <c r="CW42" s="241" t="e">
        <f t="shared" si="82"/>
        <v>#VALUE!</v>
      </c>
      <c r="CX42" s="241" t="e">
        <f t="shared" si="82"/>
        <v>#VALUE!</v>
      </c>
      <c r="CY42" s="241" t="e">
        <f t="shared" si="82"/>
        <v>#VALUE!</v>
      </c>
      <c r="CZ42" s="241" t="e">
        <f t="shared" si="82"/>
        <v>#VALUE!</v>
      </c>
      <c r="DA42" s="253" t="e">
        <f t="shared" si="76"/>
        <v>#VALUE!</v>
      </c>
      <c r="DB42" s="237"/>
      <c r="DC42" s="237"/>
      <c r="DD42" s="237"/>
      <c r="DE42" s="237"/>
      <c r="DF42" s="237"/>
      <c r="DG42" s="237"/>
      <c r="DH42" s="237" t="e">
        <f t="shared" si="11"/>
        <v>#VALUE!</v>
      </c>
      <c r="DI42" s="237" t="e">
        <f t="shared" si="86"/>
        <v>#VALUE!</v>
      </c>
      <c r="DJ42" s="237" t="e">
        <f t="shared" si="86"/>
        <v>#VALUE!</v>
      </c>
      <c r="DK42" s="237" t="e">
        <f t="shared" si="86"/>
        <v>#VALUE!</v>
      </c>
      <c r="DL42" s="237" t="e">
        <f t="shared" si="86"/>
        <v>#VALUE!</v>
      </c>
      <c r="DM42" s="237" t="e">
        <f t="shared" si="83"/>
        <v>#VALUE!</v>
      </c>
      <c r="DN42" s="237" t="e">
        <f t="shared" si="83"/>
        <v>#VALUE!</v>
      </c>
      <c r="DO42" s="237" t="e">
        <f t="shared" si="83"/>
        <v>#VALUE!</v>
      </c>
      <c r="DP42" s="237" t="e">
        <f t="shared" si="83"/>
        <v>#VALUE!</v>
      </c>
      <c r="DQ42" s="237" t="e">
        <f t="shared" si="83"/>
        <v>#VALUE!</v>
      </c>
      <c r="DR42" s="237" t="e">
        <f t="shared" si="83"/>
        <v>#VALUE!</v>
      </c>
      <c r="DS42" s="252" t="e">
        <f t="shared" si="77"/>
        <v>#VALUE!</v>
      </c>
      <c r="DY42" s="254" t="e">
        <f t="shared" si="13"/>
        <v>#VALUE!</v>
      </c>
      <c r="DZ42" s="254" t="e">
        <f t="shared" si="14"/>
        <v>#VALUE!</v>
      </c>
      <c r="EA42" s="254" t="e">
        <f t="shared" si="87"/>
        <v>#VALUE!</v>
      </c>
      <c r="EB42" s="254" t="e">
        <f t="shared" si="87"/>
        <v>#VALUE!</v>
      </c>
      <c r="EC42" s="254" t="e">
        <f t="shared" si="87"/>
        <v>#VALUE!</v>
      </c>
      <c r="ED42" s="254" t="e">
        <f t="shared" si="87"/>
        <v>#VALUE!</v>
      </c>
      <c r="EE42" s="254" t="e">
        <f t="shared" si="87"/>
        <v>#VALUE!</v>
      </c>
      <c r="EF42" s="254" t="e">
        <f t="shared" si="87"/>
        <v>#VALUE!</v>
      </c>
      <c r="EG42" s="254" t="e">
        <f t="shared" si="87"/>
        <v>#VALUE!</v>
      </c>
      <c r="EH42" s="254" t="e">
        <f t="shared" si="87"/>
        <v>#VALUE!</v>
      </c>
      <c r="EI42" s="254" t="e">
        <f t="shared" si="16"/>
        <v>#VALUE!</v>
      </c>
      <c r="EJ42" s="254" t="e">
        <f t="shared" si="17"/>
        <v>#VALUE!</v>
      </c>
      <c r="EK42" s="265" t="e">
        <f t="shared" si="88"/>
        <v>#VALUE!</v>
      </c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2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2"/>
      <c r="FY42" s="258" t="e">
        <f t="shared" si="89"/>
        <v>#VALUE!</v>
      </c>
      <c r="FZ42" s="266" t="e">
        <f t="shared" si="74"/>
        <v>#VALUE!</v>
      </c>
      <c r="GA42" s="268">
        <f t="shared" si="66"/>
        <v>1</v>
      </c>
      <c r="GB42" s="269">
        <f t="shared" si="51"/>
        <v>1</v>
      </c>
      <c r="GC42" s="269">
        <f t="shared" si="67"/>
        <v>0</v>
      </c>
      <c r="GD42" s="270"/>
      <c r="GE42" s="271" t="e">
        <f t="shared" si="53"/>
        <v>#VALUE!</v>
      </c>
      <c r="GF42" s="271" t="e">
        <f t="shared" si="79"/>
        <v>#VALUE!</v>
      </c>
      <c r="GG42" s="272" t="e">
        <f t="shared" si="72"/>
        <v>#VALUE!</v>
      </c>
      <c r="GH42" s="272" t="e">
        <f t="shared" si="73"/>
        <v>#VALUE!</v>
      </c>
    </row>
    <row r="43" spans="1:190" ht="12.75" x14ac:dyDescent="0.2">
      <c r="A43" s="250" t="e">
        <f t="shared" si="78"/>
        <v>#VALUE!</v>
      </c>
      <c r="B43" s="65" t="str">
        <f>IF(Bot!A37="","",Bot!A37)</f>
        <v/>
      </c>
      <c r="C43" s="264" t="e">
        <f t="shared" si="3"/>
        <v>#VALUE!</v>
      </c>
      <c r="F43" s="237"/>
      <c r="G43" s="256" t="e">
        <f t="shared" si="20"/>
        <v>#VALUE!</v>
      </c>
      <c r="H43" s="251" t="e">
        <f t="shared" si="69"/>
        <v>#VALUE!</v>
      </c>
      <c r="I43" s="238" t="e">
        <f t="shared" si="70"/>
        <v>#VALUE!</v>
      </c>
      <c r="J43" s="267">
        <f t="shared" si="71"/>
        <v>1</v>
      </c>
      <c r="K43" s="234" t="e">
        <f t="shared" si="58"/>
        <v>#VALUE!</v>
      </c>
      <c r="L43" s="239" t="e">
        <f t="shared" si="59"/>
        <v>#VALUE!</v>
      </c>
      <c r="M43" s="240" t="e">
        <f t="shared" si="60"/>
        <v>#VALUE!</v>
      </c>
      <c r="V43" s="237" t="e">
        <f t="shared" si="80"/>
        <v>#VALUE!</v>
      </c>
      <c r="W43" s="237" t="e">
        <f t="shared" si="80"/>
        <v>#VALUE!</v>
      </c>
      <c r="X43" s="237" t="e">
        <f t="shared" si="80"/>
        <v>#VALUE!</v>
      </c>
      <c r="Y43" s="237" t="e">
        <f t="shared" si="80"/>
        <v>#VALUE!</v>
      </c>
      <c r="Z43" s="237" t="e">
        <f t="shared" si="80"/>
        <v>#VALUE!</v>
      </c>
      <c r="AA43" s="237" t="e">
        <f t="shared" si="80"/>
        <v>#VALUE!</v>
      </c>
      <c r="AB43" s="237" t="e">
        <f t="shared" si="80"/>
        <v>#VALUE!</v>
      </c>
      <c r="AC43" s="237" t="e">
        <f t="shared" si="80"/>
        <v>#VALUE!</v>
      </c>
      <c r="AD43" s="237" t="e">
        <f t="shared" si="80"/>
        <v>#VALUE!</v>
      </c>
      <c r="AE43" s="237" t="e">
        <f t="shared" si="80"/>
        <v>#VALUE!</v>
      </c>
      <c r="AF43" s="237" t="e">
        <f t="shared" si="80"/>
        <v>#VALUE!</v>
      </c>
      <c r="AG43" s="237" t="e">
        <f t="shared" si="80"/>
        <v>#VALUE!</v>
      </c>
      <c r="BX43" s="237" t="e">
        <f t="shared" si="7"/>
        <v>#VALUE!</v>
      </c>
      <c r="BY43" s="237" t="e">
        <f t="shared" si="84"/>
        <v>#VALUE!</v>
      </c>
      <c r="BZ43" s="237" t="e">
        <f t="shared" si="84"/>
        <v>#VALUE!</v>
      </c>
      <c r="CA43" s="237" t="e">
        <f t="shared" si="84"/>
        <v>#VALUE!</v>
      </c>
      <c r="CB43" s="237" t="e">
        <f t="shared" si="84"/>
        <v>#VALUE!</v>
      </c>
      <c r="CC43" s="237" t="e">
        <f t="shared" si="81"/>
        <v>#VALUE!</v>
      </c>
      <c r="CD43" s="237" t="e">
        <f t="shared" si="81"/>
        <v>#VALUE!</v>
      </c>
      <c r="CE43" s="237" t="e">
        <f t="shared" si="81"/>
        <v>#VALUE!</v>
      </c>
      <c r="CF43" s="237" t="e">
        <f t="shared" si="81"/>
        <v>#VALUE!</v>
      </c>
      <c r="CG43" s="237" t="e">
        <f t="shared" si="81"/>
        <v>#VALUE!</v>
      </c>
      <c r="CH43" s="237" t="e">
        <f t="shared" si="81"/>
        <v>#VALUE!</v>
      </c>
      <c r="CI43" s="252" t="e">
        <f t="shared" si="75"/>
        <v>#VALUE!</v>
      </c>
      <c r="CP43" s="241" t="e">
        <f t="shared" si="9"/>
        <v>#VALUE!</v>
      </c>
      <c r="CQ43" s="241" t="e">
        <f t="shared" si="85"/>
        <v>#VALUE!</v>
      </c>
      <c r="CR43" s="241" t="e">
        <f t="shared" si="85"/>
        <v>#VALUE!</v>
      </c>
      <c r="CS43" s="241" t="e">
        <f t="shared" si="85"/>
        <v>#VALUE!</v>
      </c>
      <c r="CT43" s="241" t="e">
        <f t="shared" si="85"/>
        <v>#VALUE!</v>
      </c>
      <c r="CU43" s="241" t="e">
        <f t="shared" si="82"/>
        <v>#VALUE!</v>
      </c>
      <c r="CV43" s="241" t="e">
        <f t="shared" si="82"/>
        <v>#VALUE!</v>
      </c>
      <c r="CW43" s="241" t="e">
        <f t="shared" si="82"/>
        <v>#VALUE!</v>
      </c>
      <c r="CX43" s="241" t="e">
        <f t="shared" si="82"/>
        <v>#VALUE!</v>
      </c>
      <c r="CY43" s="241" t="e">
        <f t="shared" si="82"/>
        <v>#VALUE!</v>
      </c>
      <c r="CZ43" s="241" t="e">
        <f t="shared" si="82"/>
        <v>#VALUE!</v>
      </c>
      <c r="DA43" s="253" t="e">
        <f t="shared" si="76"/>
        <v>#VALUE!</v>
      </c>
      <c r="DB43" s="237"/>
      <c r="DC43" s="237"/>
      <c r="DD43" s="237"/>
      <c r="DE43" s="237"/>
      <c r="DF43" s="237"/>
      <c r="DG43" s="237"/>
      <c r="DH43" s="237" t="e">
        <f t="shared" si="11"/>
        <v>#VALUE!</v>
      </c>
      <c r="DI43" s="237" t="e">
        <f t="shared" si="86"/>
        <v>#VALUE!</v>
      </c>
      <c r="DJ43" s="237" t="e">
        <f t="shared" si="86"/>
        <v>#VALUE!</v>
      </c>
      <c r="DK43" s="237" t="e">
        <f t="shared" si="86"/>
        <v>#VALUE!</v>
      </c>
      <c r="DL43" s="237" t="e">
        <f t="shared" si="86"/>
        <v>#VALUE!</v>
      </c>
      <c r="DM43" s="237" t="e">
        <f t="shared" si="83"/>
        <v>#VALUE!</v>
      </c>
      <c r="DN43" s="237" t="e">
        <f t="shared" si="83"/>
        <v>#VALUE!</v>
      </c>
      <c r="DO43" s="237" t="e">
        <f t="shared" si="83"/>
        <v>#VALUE!</v>
      </c>
      <c r="DP43" s="237" t="e">
        <f t="shared" si="83"/>
        <v>#VALUE!</v>
      </c>
      <c r="DQ43" s="237" t="e">
        <f t="shared" si="83"/>
        <v>#VALUE!</v>
      </c>
      <c r="DR43" s="237" t="e">
        <f t="shared" si="83"/>
        <v>#VALUE!</v>
      </c>
      <c r="DS43" s="252" t="e">
        <f t="shared" si="77"/>
        <v>#VALUE!</v>
      </c>
      <c r="DY43" s="254" t="e">
        <f t="shared" si="13"/>
        <v>#VALUE!</v>
      </c>
      <c r="DZ43" s="254" t="e">
        <f t="shared" si="14"/>
        <v>#VALUE!</v>
      </c>
      <c r="EA43" s="254" t="e">
        <f t="shared" si="87"/>
        <v>#VALUE!</v>
      </c>
      <c r="EB43" s="254" t="e">
        <f t="shared" si="87"/>
        <v>#VALUE!</v>
      </c>
      <c r="EC43" s="254" t="e">
        <f t="shared" si="87"/>
        <v>#VALUE!</v>
      </c>
      <c r="ED43" s="254" t="e">
        <f t="shared" si="87"/>
        <v>#VALUE!</v>
      </c>
      <c r="EE43" s="254" t="e">
        <f t="shared" si="87"/>
        <v>#VALUE!</v>
      </c>
      <c r="EF43" s="254" t="e">
        <f t="shared" si="87"/>
        <v>#VALUE!</v>
      </c>
      <c r="EG43" s="254" t="e">
        <f t="shared" si="87"/>
        <v>#VALUE!</v>
      </c>
      <c r="EH43" s="254" t="e">
        <f t="shared" si="87"/>
        <v>#VALUE!</v>
      </c>
      <c r="EI43" s="254" t="e">
        <f t="shared" si="16"/>
        <v>#VALUE!</v>
      </c>
      <c r="EJ43" s="254" t="e">
        <f t="shared" si="17"/>
        <v>#VALUE!</v>
      </c>
      <c r="EK43" s="265" t="e">
        <f t="shared" si="88"/>
        <v>#VALUE!</v>
      </c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2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2"/>
      <c r="FY43" s="258" t="e">
        <f t="shared" si="89"/>
        <v>#VALUE!</v>
      </c>
      <c r="FZ43" s="266" t="e">
        <f t="shared" si="74"/>
        <v>#VALUE!</v>
      </c>
      <c r="GA43" s="268">
        <f t="shared" si="66"/>
        <v>1</v>
      </c>
      <c r="GB43" s="269">
        <f t="shared" si="51"/>
        <v>1</v>
      </c>
      <c r="GC43" s="269">
        <f t="shared" si="67"/>
        <v>0</v>
      </c>
      <c r="GD43" s="270"/>
      <c r="GE43" s="271" t="e">
        <f t="shared" si="53"/>
        <v>#VALUE!</v>
      </c>
      <c r="GF43" s="271" t="e">
        <f t="shared" si="79"/>
        <v>#VALUE!</v>
      </c>
      <c r="GG43" s="272" t="e">
        <f t="shared" si="72"/>
        <v>#VALUE!</v>
      </c>
      <c r="GH43" s="272" t="e">
        <f t="shared" si="73"/>
        <v>#VALUE!</v>
      </c>
    </row>
    <row r="44" spans="1:190" ht="12.75" x14ac:dyDescent="0.2">
      <c r="A44" s="250" t="e">
        <f t="shared" si="78"/>
        <v>#VALUE!</v>
      </c>
      <c r="B44" s="65" t="str">
        <f>IF(Bot!A38="","",Bot!A38)</f>
        <v/>
      </c>
      <c r="C44" s="264" t="e">
        <f t="shared" si="3"/>
        <v>#VALUE!</v>
      </c>
      <c r="F44" s="237"/>
      <c r="G44" s="256" t="e">
        <f t="shared" si="20"/>
        <v>#VALUE!</v>
      </c>
      <c r="H44" s="251" t="e">
        <f t="shared" si="69"/>
        <v>#VALUE!</v>
      </c>
      <c r="I44" s="238" t="e">
        <f t="shared" si="70"/>
        <v>#VALUE!</v>
      </c>
      <c r="J44" s="267">
        <f t="shared" si="71"/>
        <v>1</v>
      </c>
      <c r="K44" s="234" t="e">
        <f t="shared" si="58"/>
        <v>#VALUE!</v>
      </c>
      <c r="L44" s="239" t="e">
        <f t="shared" si="59"/>
        <v>#VALUE!</v>
      </c>
      <c r="M44" s="240" t="e">
        <f t="shared" si="60"/>
        <v>#VALUE!</v>
      </c>
      <c r="V44" s="237" t="e">
        <f t="shared" si="80"/>
        <v>#VALUE!</v>
      </c>
      <c r="W44" s="237" t="e">
        <f t="shared" si="80"/>
        <v>#VALUE!</v>
      </c>
      <c r="X44" s="237" t="e">
        <f t="shared" si="80"/>
        <v>#VALUE!</v>
      </c>
      <c r="Y44" s="237" t="e">
        <f t="shared" si="80"/>
        <v>#VALUE!</v>
      </c>
      <c r="Z44" s="237" t="e">
        <f t="shared" si="80"/>
        <v>#VALUE!</v>
      </c>
      <c r="AA44" s="237" t="e">
        <f t="shared" si="80"/>
        <v>#VALUE!</v>
      </c>
      <c r="AB44" s="237" t="e">
        <f t="shared" si="80"/>
        <v>#VALUE!</v>
      </c>
      <c r="AC44" s="237" t="e">
        <f t="shared" si="80"/>
        <v>#VALUE!</v>
      </c>
      <c r="AD44" s="237" t="e">
        <f t="shared" si="80"/>
        <v>#VALUE!</v>
      </c>
      <c r="AE44" s="237" t="e">
        <f t="shared" si="80"/>
        <v>#VALUE!</v>
      </c>
      <c r="AF44" s="237" t="e">
        <f t="shared" si="80"/>
        <v>#VALUE!</v>
      </c>
      <c r="AG44" s="237" t="e">
        <f t="shared" si="80"/>
        <v>#VALUE!</v>
      </c>
      <c r="BX44" s="237" t="e">
        <f t="shared" si="7"/>
        <v>#VALUE!</v>
      </c>
      <c r="BY44" s="237" t="e">
        <f t="shared" si="84"/>
        <v>#VALUE!</v>
      </c>
      <c r="BZ44" s="237" t="e">
        <f t="shared" si="84"/>
        <v>#VALUE!</v>
      </c>
      <c r="CA44" s="237" t="e">
        <f t="shared" si="84"/>
        <v>#VALUE!</v>
      </c>
      <c r="CB44" s="237" t="e">
        <f t="shared" si="84"/>
        <v>#VALUE!</v>
      </c>
      <c r="CC44" s="237" t="e">
        <f t="shared" si="81"/>
        <v>#VALUE!</v>
      </c>
      <c r="CD44" s="237" t="e">
        <f t="shared" si="81"/>
        <v>#VALUE!</v>
      </c>
      <c r="CE44" s="237" t="e">
        <f t="shared" si="81"/>
        <v>#VALUE!</v>
      </c>
      <c r="CF44" s="237" t="e">
        <f t="shared" si="81"/>
        <v>#VALUE!</v>
      </c>
      <c r="CG44" s="237" t="e">
        <f t="shared" si="81"/>
        <v>#VALUE!</v>
      </c>
      <c r="CH44" s="237" t="e">
        <f t="shared" si="81"/>
        <v>#VALUE!</v>
      </c>
      <c r="CI44" s="252" t="e">
        <f t="shared" si="75"/>
        <v>#VALUE!</v>
      </c>
      <c r="CP44" s="241" t="e">
        <f t="shared" si="9"/>
        <v>#VALUE!</v>
      </c>
      <c r="CQ44" s="241" t="e">
        <f t="shared" si="85"/>
        <v>#VALUE!</v>
      </c>
      <c r="CR44" s="241" t="e">
        <f t="shared" si="85"/>
        <v>#VALUE!</v>
      </c>
      <c r="CS44" s="241" t="e">
        <f t="shared" si="85"/>
        <v>#VALUE!</v>
      </c>
      <c r="CT44" s="241" t="e">
        <f t="shared" si="85"/>
        <v>#VALUE!</v>
      </c>
      <c r="CU44" s="241" t="e">
        <f t="shared" si="82"/>
        <v>#VALUE!</v>
      </c>
      <c r="CV44" s="241" t="e">
        <f t="shared" si="82"/>
        <v>#VALUE!</v>
      </c>
      <c r="CW44" s="241" t="e">
        <f t="shared" si="82"/>
        <v>#VALUE!</v>
      </c>
      <c r="CX44" s="241" t="e">
        <f t="shared" si="82"/>
        <v>#VALUE!</v>
      </c>
      <c r="CY44" s="241" t="e">
        <f t="shared" si="82"/>
        <v>#VALUE!</v>
      </c>
      <c r="CZ44" s="241" t="e">
        <f t="shared" si="82"/>
        <v>#VALUE!</v>
      </c>
      <c r="DA44" s="253" t="e">
        <f t="shared" si="76"/>
        <v>#VALUE!</v>
      </c>
      <c r="DB44" s="237"/>
      <c r="DC44" s="237"/>
      <c r="DD44" s="237"/>
      <c r="DE44" s="237"/>
      <c r="DF44" s="237"/>
      <c r="DG44" s="237"/>
      <c r="DH44" s="237" t="e">
        <f t="shared" si="11"/>
        <v>#VALUE!</v>
      </c>
      <c r="DI44" s="237" t="e">
        <f t="shared" si="86"/>
        <v>#VALUE!</v>
      </c>
      <c r="DJ44" s="237" t="e">
        <f t="shared" si="86"/>
        <v>#VALUE!</v>
      </c>
      <c r="DK44" s="237" t="e">
        <f t="shared" si="86"/>
        <v>#VALUE!</v>
      </c>
      <c r="DL44" s="237" t="e">
        <f t="shared" si="86"/>
        <v>#VALUE!</v>
      </c>
      <c r="DM44" s="237" t="e">
        <f t="shared" si="83"/>
        <v>#VALUE!</v>
      </c>
      <c r="DN44" s="237" t="e">
        <f t="shared" si="83"/>
        <v>#VALUE!</v>
      </c>
      <c r="DO44" s="237" t="e">
        <f t="shared" si="83"/>
        <v>#VALUE!</v>
      </c>
      <c r="DP44" s="237" t="e">
        <f t="shared" si="83"/>
        <v>#VALUE!</v>
      </c>
      <c r="DQ44" s="237" t="e">
        <f t="shared" si="83"/>
        <v>#VALUE!</v>
      </c>
      <c r="DR44" s="237" t="e">
        <f t="shared" si="83"/>
        <v>#VALUE!</v>
      </c>
      <c r="DS44" s="252" t="e">
        <f t="shared" si="77"/>
        <v>#VALUE!</v>
      </c>
      <c r="DY44" s="254" t="e">
        <f t="shared" si="13"/>
        <v>#VALUE!</v>
      </c>
      <c r="DZ44" s="254" t="e">
        <f t="shared" si="14"/>
        <v>#VALUE!</v>
      </c>
      <c r="EA44" s="254" t="e">
        <f t="shared" si="87"/>
        <v>#VALUE!</v>
      </c>
      <c r="EB44" s="254" t="e">
        <f t="shared" si="87"/>
        <v>#VALUE!</v>
      </c>
      <c r="EC44" s="254" t="e">
        <f t="shared" si="87"/>
        <v>#VALUE!</v>
      </c>
      <c r="ED44" s="254" t="e">
        <f t="shared" si="87"/>
        <v>#VALUE!</v>
      </c>
      <c r="EE44" s="254" t="e">
        <f t="shared" si="87"/>
        <v>#VALUE!</v>
      </c>
      <c r="EF44" s="254" t="e">
        <f t="shared" si="87"/>
        <v>#VALUE!</v>
      </c>
      <c r="EG44" s="254" t="e">
        <f t="shared" si="87"/>
        <v>#VALUE!</v>
      </c>
      <c r="EH44" s="254" t="e">
        <f t="shared" si="87"/>
        <v>#VALUE!</v>
      </c>
      <c r="EI44" s="254" t="e">
        <f t="shared" si="16"/>
        <v>#VALUE!</v>
      </c>
      <c r="EJ44" s="254" t="e">
        <f t="shared" si="17"/>
        <v>#VALUE!</v>
      </c>
      <c r="EK44" s="265" t="e">
        <f t="shared" si="88"/>
        <v>#VALUE!</v>
      </c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2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2"/>
      <c r="FY44" s="258" t="e">
        <f t="shared" si="89"/>
        <v>#VALUE!</v>
      </c>
      <c r="FZ44" s="266" t="e">
        <f t="shared" si="74"/>
        <v>#VALUE!</v>
      </c>
      <c r="GA44" s="268">
        <f t="shared" si="66"/>
        <v>1</v>
      </c>
      <c r="GB44" s="269">
        <f t="shared" si="51"/>
        <v>1</v>
      </c>
      <c r="GC44" s="269">
        <f t="shared" si="67"/>
        <v>0</v>
      </c>
      <c r="GD44" s="270"/>
      <c r="GE44" s="271" t="e">
        <f t="shared" si="53"/>
        <v>#VALUE!</v>
      </c>
      <c r="GF44" s="271" t="e">
        <f t="shared" si="79"/>
        <v>#VALUE!</v>
      </c>
      <c r="GG44" s="272" t="e">
        <f t="shared" si="72"/>
        <v>#VALUE!</v>
      </c>
      <c r="GH44" s="272" t="e">
        <f t="shared" si="73"/>
        <v>#VALUE!</v>
      </c>
    </row>
    <row r="45" spans="1:190" ht="12.75" x14ac:dyDescent="0.2">
      <c r="A45" s="250" t="e">
        <f t="shared" si="78"/>
        <v>#VALUE!</v>
      </c>
      <c r="B45" s="65" t="str">
        <f>IF(Bot!A39="","",Bot!A39)</f>
        <v/>
      </c>
      <c r="C45" s="264" t="e">
        <f t="shared" si="3"/>
        <v>#VALUE!</v>
      </c>
      <c r="F45" s="237"/>
      <c r="G45" s="256" t="e">
        <f t="shared" si="20"/>
        <v>#VALUE!</v>
      </c>
      <c r="H45" s="251" t="e">
        <f t="shared" si="69"/>
        <v>#VALUE!</v>
      </c>
      <c r="I45" s="238" t="e">
        <f t="shared" si="70"/>
        <v>#VALUE!</v>
      </c>
      <c r="J45" s="267">
        <f t="shared" si="71"/>
        <v>1</v>
      </c>
      <c r="K45" s="234" t="e">
        <f t="shared" si="58"/>
        <v>#VALUE!</v>
      </c>
      <c r="L45" s="239" t="e">
        <f t="shared" si="59"/>
        <v>#VALUE!</v>
      </c>
      <c r="M45" s="240" t="e">
        <f t="shared" si="60"/>
        <v>#VALUE!</v>
      </c>
      <c r="V45" s="237" t="e">
        <f t="shared" ref="V45:AG60" si="90">IF($A45=1,"",IF($A45=2,IF($C44=V$1,1,0),IF($C44=V$1,V44+1,V44)))</f>
        <v>#VALUE!</v>
      </c>
      <c r="W45" s="237" t="e">
        <f t="shared" si="90"/>
        <v>#VALUE!</v>
      </c>
      <c r="X45" s="237" t="e">
        <f t="shared" si="90"/>
        <v>#VALUE!</v>
      </c>
      <c r="Y45" s="237" t="e">
        <f t="shared" si="90"/>
        <v>#VALUE!</v>
      </c>
      <c r="Z45" s="237" t="e">
        <f t="shared" si="90"/>
        <v>#VALUE!</v>
      </c>
      <c r="AA45" s="237" t="e">
        <f t="shared" si="90"/>
        <v>#VALUE!</v>
      </c>
      <c r="AB45" s="237" t="e">
        <f t="shared" si="90"/>
        <v>#VALUE!</v>
      </c>
      <c r="AC45" s="237" t="e">
        <f t="shared" si="90"/>
        <v>#VALUE!</v>
      </c>
      <c r="AD45" s="237" t="e">
        <f t="shared" si="90"/>
        <v>#VALUE!</v>
      </c>
      <c r="AE45" s="237" t="e">
        <f t="shared" si="90"/>
        <v>#VALUE!</v>
      </c>
      <c r="AF45" s="237" t="e">
        <f t="shared" si="90"/>
        <v>#VALUE!</v>
      </c>
      <c r="AG45" s="237" t="e">
        <f t="shared" si="90"/>
        <v>#VALUE!</v>
      </c>
      <c r="BX45" s="237" t="e">
        <f t="shared" si="7"/>
        <v>#VALUE!</v>
      </c>
      <c r="BY45" s="237" t="e">
        <f t="shared" si="84"/>
        <v>#VALUE!</v>
      </c>
      <c r="BZ45" s="237" t="e">
        <f t="shared" si="84"/>
        <v>#VALUE!</v>
      </c>
      <c r="CA45" s="237" t="e">
        <f t="shared" si="84"/>
        <v>#VALUE!</v>
      </c>
      <c r="CB45" s="237" t="e">
        <f t="shared" si="84"/>
        <v>#VALUE!</v>
      </c>
      <c r="CC45" s="237" t="e">
        <f t="shared" si="81"/>
        <v>#VALUE!</v>
      </c>
      <c r="CD45" s="237" t="e">
        <f t="shared" si="81"/>
        <v>#VALUE!</v>
      </c>
      <c r="CE45" s="237" t="e">
        <f t="shared" si="81"/>
        <v>#VALUE!</v>
      </c>
      <c r="CF45" s="237" t="e">
        <f t="shared" si="81"/>
        <v>#VALUE!</v>
      </c>
      <c r="CG45" s="237" t="e">
        <f t="shared" si="81"/>
        <v>#VALUE!</v>
      </c>
      <c r="CH45" s="237" t="e">
        <f t="shared" si="81"/>
        <v>#VALUE!</v>
      </c>
      <c r="CI45" s="252" t="e">
        <f t="shared" si="75"/>
        <v>#VALUE!</v>
      </c>
      <c r="CP45" s="241" t="e">
        <f t="shared" si="9"/>
        <v>#VALUE!</v>
      </c>
      <c r="CQ45" s="241" t="e">
        <f t="shared" si="85"/>
        <v>#VALUE!</v>
      </c>
      <c r="CR45" s="241" t="e">
        <f t="shared" si="85"/>
        <v>#VALUE!</v>
      </c>
      <c r="CS45" s="241" t="e">
        <f t="shared" si="85"/>
        <v>#VALUE!</v>
      </c>
      <c r="CT45" s="241" t="e">
        <f t="shared" si="85"/>
        <v>#VALUE!</v>
      </c>
      <c r="CU45" s="241" t="e">
        <f t="shared" si="82"/>
        <v>#VALUE!</v>
      </c>
      <c r="CV45" s="241" t="e">
        <f t="shared" si="82"/>
        <v>#VALUE!</v>
      </c>
      <c r="CW45" s="241" t="e">
        <f t="shared" si="82"/>
        <v>#VALUE!</v>
      </c>
      <c r="CX45" s="241" t="e">
        <f t="shared" si="82"/>
        <v>#VALUE!</v>
      </c>
      <c r="CY45" s="241" t="e">
        <f t="shared" si="82"/>
        <v>#VALUE!</v>
      </c>
      <c r="CZ45" s="241" t="e">
        <f t="shared" si="82"/>
        <v>#VALUE!</v>
      </c>
      <c r="DA45" s="253" t="e">
        <f t="shared" si="76"/>
        <v>#VALUE!</v>
      </c>
      <c r="DB45" s="237"/>
      <c r="DC45" s="237"/>
      <c r="DD45" s="237"/>
      <c r="DE45" s="237"/>
      <c r="DF45" s="237"/>
      <c r="DG45" s="237"/>
      <c r="DH45" s="237" t="e">
        <f t="shared" si="11"/>
        <v>#VALUE!</v>
      </c>
      <c r="DI45" s="237" t="e">
        <f t="shared" si="86"/>
        <v>#VALUE!</v>
      </c>
      <c r="DJ45" s="237" t="e">
        <f t="shared" si="86"/>
        <v>#VALUE!</v>
      </c>
      <c r="DK45" s="237" t="e">
        <f t="shared" si="86"/>
        <v>#VALUE!</v>
      </c>
      <c r="DL45" s="237" t="e">
        <f t="shared" si="86"/>
        <v>#VALUE!</v>
      </c>
      <c r="DM45" s="237" t="e">
        <f t="shared" si="83"/>
        <v>#VALUE!</v>
      </c>
      <c r="DN45" s="237" t="e">
        <f t="shared" si="83"/>
        <v>#VALUE!</v>
      </c>
      <c r="DO45" s="237" t="e">
        <f t="shared" si="83"/>
        <v>#VALUE!</v>
      </c>
      <c r="DP45" s="237" t="e">
        <f t="shared" si="83"/>
        <v>#VALUE!</v>
      </c>
      <c r="DQ45" s="237" t="e">
        <f t="shared" si="83"/>
        <v>#VALUE!</v>
      </c>
      <c r="DR45" s="237" t="e">
        <f t="shared" si="83"/>
        <v>#VALUE!</v>
      </c>
      <c r="DS45" s="252" t="e">
        <f t="shared" si="77"/>
        <v>#VALUE!</v>
      </c>
      <c r="DY45" s="254" t="e">
        <f t="shared" si="13"/>
        <v>#VALUE!</v>
      </c>
      <c r="DZ45" s="254" t="e">
        <f t="shared" si="14"/>
        <v>#VALUE!</v>
      </c>
      <c r="EA45" s="254" t="e">
        <f t="shared" si="87"/>
        <v>#VALUE!</v>
      </c>
      <c r="EB45" s="254" t="e">
        <f t="shared" si="87"/>
        <v>#VALUE!</v>
      </c>
      <c r="EC45" s="254" t="e">
        <f t="shared" si="87"/>
        <v>#VALUE!</v>
      </c>
      <c r="ED45" s="254" t="e">
        <f t="shared" si="87"/>
        <v>#VALUE!</v>
      </c>
      <c r="EE45" s="254" t="e">
        <f t="shared" si="87"/>
        <v>#VALUE!</v>
      </c>
      <c r="EF45" s="254" t="e">
        <f t="shared" si="87"/>
        <v>#VALUE!</v>
      </c>
      <c r="EG45" s="254" t="e">
        <f t="shared" si="87"/>
        <v>#VALUE!</v>
      </c>
      <c r="EH45" s="254" t="e">
        <f t="shared" si="87"/>
        <v>#VALUE!</v>
      </c>
      <c r="EI45" s="254" t="e">
        <f t="shared" si="16"/>
        <v>#VALUE!</v>
      </c>
      <c r="EJ45" s="254" t="e">
        <f t="shared" si="17"/>
        <v>#VALUE!</v>
      </c>
      <c r="EK45" s="265" t="e">
        <f t="shared" si="88"/>
        <v>#VALUE!</v>
      </c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2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2"/>
      <c r="FY45" s="258" t="e">
        <f t="shared" si="89"/>
        <v>#VALUE!</v>
      </c>
      <c r="FZ45" s="266" t="e">
        <f t="shared" si="74"/>
        <v>#VALUE!</v>
      </c>
      <c r="GA45" s="268">
        <f t="shared" si="66"/>
        <v>1</v>
      </c>
      <c r="GB45" s="269">
        <f t="shared" si="51"/>
        <v>1</v>
      </c>
      <c r="GC45" s="269">
        <f t="shared" si="67"/>
        <v>0</v>
      </c>
      <c r="GD45" s="270"/>
      <c r="GE45" s="271" t="e">
        <f t="shared" si="53"/>
        <v>#VALUE!</v>
      </c>
      <c r="GF45" s="271" t="e">
        <f t="shared" si="79"/>
        <v>#VALUE!</v>
      </c>
      <c r="GG45" s="272" t="e">
        <f t="shared" si="72"/>
        <v>#VALUE!</v>
      </c>
      <c r="GH45" s="272" t="e">
        <f t="shared" si="73"/>
        <v>#VALUE!</v>
      </c>
    </row>
    <row r="46" spans="1:190" ht="12.75" x14ac:dyDescent="0.2">
      <c r="A46" s="250" t="e">
        <f t="shared" si="78"/>
        <v>#VALUE!</v>
      </c>
      <c r="B46" s="65" t="str">
        <f>IF(Bot!A40="","",Bot!A40)</f>
        <v/>
      </c>
      <c r="C46" s="264" t="e">
        <f t="shared" si="3"/>
        <v>#VALUE!</v>
      </c>
      <c r="F46" s="237"/>
      <c r="G46" s="256" t="e">
        <f t="shared" si="20"/>
        <v>#VALUE!</v>
      </c>
      <c r="H46" s="251" t="e">
        <f t="shared" si="69"/>
        <v>#VALUE!</v>
      </c>
      <c r="I46" s="238" t="e">
        <f t="shared" si="70"/>
        <v>#VALUE!</v>
      </c>
      <c r="J46" s="267">
        <f t="shared" si="71"/>
        <v>1</v>
      </c>
      <c r="K46" s="234" t="e">
        <f t="shared" si="58"/>
        <v>#VALUE!</v>
      </c>
      <c r="L46" s="239" t="e">
        <f t="shared" si="59"/>
        <v>#VALUE!</v>
      </c>
      <c r="M46" s="240" t="e">
        <f t="shared" si="60"/>
        <v>#VALUE!</v>
      </c>
      <c r="V46" s="237" t="e">
        <f t="shared" si="90"/>
        <v>#VALUE!</v>
      </c>
      <c r="W46" s="237" t="e">
        <f t="shared" si="90"/>
        <v>#VALUE!</v>
      </c>
      <c r="X46" s="237" t="e">
        <f t="shared" si="90"/>
        <v>#VALUE!</v>
      </c>
      <c r="Y46" s="237" t="e">
        <f t="shared" si="90"/>
        <v>#VALUE!</v>
      </c>
      <c r="Z46" s="237" t="e">
        <f t="shared" si="90"/>
        <v>#VALUE!</v>
      </c>
      <c r="AA46" s="237" t="e">
        <f t="shared" si="90"/>
        <v>#VALUE!</v>
      </c>
      <c r="AB46" s="237" t="e">
        <f t="shared" si="90"/>
        <v>#VALUE!</v>
      </c>
      <c r="AC46" s="237" t="e">
        <f t="shared" si="90"/>
        <v>#VALUE!</v>
      </c>
      <c r="AD46" s="237" t="e">
        <f t="shared" si="90"/>
        <v>#VALUE!</v>
      </c>
      <c r="AE46" s="237" t="e">
        <f t="shared" si="90"/>
        <v>#VALUE!</v>
      </c>
      <c r="AF46" s="237" t="e">
        <f t="shared" si="90"/>
        <v>#VALUE!</v>
      </c>
      <c r="AG46" s="237" t="e">
        <f t="shared" si="90"/>
        <v>#VALUE!</v>
      </c>
      <c r="BX46" s="237" t="e">
        <f t="shared" si="7"/>
        <v>#VALUE!</v>
      </c>
      <c r="BY46" s="237" t="e">
        <f t="shared" si="84"/>
        <v>#VALUE!</v>
      </c>
      <c r="BZ46" s="237" t="e">
        <f t="shared" si="84"/>
        <v>#VALUE!</v>
      </c>
      <c r="CA46" s="237" t="e">
        <f t="shared" si="84"/>
        <v>#VALUE!</v>
      </c>
      <c r="CB46" s="237" t="e">
        <f t="shared" si="84"/>
        <v>#VALUE!</v>
      </c>
      <c r="CC46" s="237" t="e">
        <f t="shared" si="81"/>
        <v>#VALUE!</v>
      </c>
      <c r="CD46" s="237" t="e">
        <f t="shared" si="81"/>
        <v>#VALUE!</v>
      </c>
      <c r="CE46" s="237" t="e">
        <f t="shared" si="81"/>
        <v>#VALUE!</v>
      </c>
      <c r="CF46" s="237" t="e">
        <f t="shared" si="81"/>
        <v>#VALUE!</v>
      </c>
      <c r="CG46" s="237" t="e">
        <f t="shared" si="81"/>
        <v>#VALUE!</v>
      </c>
      <c r="CH46" s="237" t="e">
        <f t="shared" si="81"/>
        <v>#VALUE!</v>
      </c>
      <c r="CI46" s="252" t="e">
        <f t="shared" si="75"/>
        <v>#VALUE!</v>
      </c>
      <c r="CP46" s="241" t="e">
        <f t="shared" si="9"/>
        <v>#VALUE!</v>
      </c>
      <c r="CQ46" s="241" t="e">
        <f t="shared" si="85"/>
        <v>#VALUE!</v>
      </c>
      <c r="CR46" s="241" t="e">
        <f t="shared" si="85"/>
        <v>#VALUE!</v>
      </c>
      <c r="CS46" s="241" t="e">
        <f t="shared" si="85"/>
        <v>#VALUE!</v>
      </c>
      <c r="CT46" s="241" t="e">
        <f t="shared" si="85"/>
        <v>#VALUE!</v>
      </c>
      <c r="CU46" s="241" t="e">
        <f t="shared" si="82"/>
        <v>#VALUE!</v>
      </c>
      <c r="CV46" s="241" t="e">
        <f t="shared" si="82"/>
        <v>#VALUE!</v>
      </c>
      <c r="CW46" s="241" t="e">
        <f t="shared" si="82"/>
        <v>#VALUE!</v>
      </c>
      <c r="CX46" s="241" t="e">
        <f t="shared" si="82"/>
        <v>#VALUE!</v>
      </c>
      <c r="CY46" s="241" t="e">
        <f t="shared" si="82"/>
        <v>#VALUE!</v>
      </c>
      <c r="CZ46" s="241" t="e">
        <f t="shared" si="82"/>
        <v>#VALUE!</v>
      </c>
      <c r="DA46" s="253" t="e">
        <f t="shared" si="76"/>
        <v>#VALUE!</v>
      </c>
      <c r="DB46" s="237"/>
      <c r="DC46" s="237"/>
      <c r="DD46" s="237"/>
      <c r="DE46" s="237"/>
      <c r="DF46" s="237"/>
      <c r="DG46" s="237"/>
      <c r="DH46" s="237" t="e">
        <f t="shared" si="11"/>
        <v>#VALUE!</v>
      </c>
      <c r="DI46" s="237" t="e">
        <f t="shared" si="86"/>
        <v>#VALUE!</v>
      </c>
      <c r="DJ46" s="237" t="e">
        <f t="shared" si="86"/>
        <v>#VALUE!</v>
      </c>
      <c r="DK46" s="237" t="e">
        <f t="shared" si="86"/>
        <v>#VALUE!</v>
      </c>
      <c r="DL46" s="237" t="e">
        <f t="shared" si="86"/>
        <v>#VALUE!</v>
      </c>
      <c r="DM46" s="237" t="e">
        <f t="shared" si="83"/>
        <v>#VALUE!</v>
      </c>
      <c r="DN46" s="237" t="e">
        <f t="shared" si="83"/>
        <v>#VALUE!</v>
      </c>
      <c r="DO46" s="237" t="e">
        <f t="shared" si="83"/>
        <v>#VALUE!</v>
      </c>
      <c r="DP46" s="237" t="e">
        <f t="shared" si="83"/>
        <v>#VALUE!</v>
      </c>
      <c r="DQ46" s="237" t="e">
        <f t="shared" si="83"/>
        <v>#VALUE!</v>
      </c>
      <c r="DR46" s="237" t="e">
        <f t="shared" si="83"/>
        <v>#VALUE!</v>
      </c>
      <c r="DS46" s="252" t="e">
        <f t="shared" si="77"/>
        <v>#VALUE!</v>
      </c>
      <c r="DY46" s="254" t="e">
        <f t="shared" si="13"/>
        <v>#VALUE!</v>
      </c>
      <c r="DZ46" s="254" t="e">
        <f t="shared" si="14"/>
        <v>#VALUE!</v>
      </c>
      <c r="EA46" s="254" t="e">
        <f t="shared" si="87"/>
        <v>#VALUE!</v>
      </c>
      <c r="EB46" s="254" t="e">
        <f t="shared" si="87"/>
        <v>#VALUE!</v>
      </c>
      <c r="EC46" s="254" t="e">
        <f t="shared" si="87"/>
        <v>#VALUE!</v>
      </c>
      <c r="ED46" s="254" t="e">
        <f t="shared" si="87"/>
        <v>#VALUE!</v>
      </c>
      <c r="EE46" s="254" t="e">
        <f t="shared" si="87"/>
        <v>#VALUE!</v>
      </c>
      <c r="EF46" s="254" t="e">
        <f t="shared" si="87"/>
        <v>#VALUE!</v>
      </c>
      <c r="EG46" s="254" t="e">
        <f t="shared" si="87"/>
        <v>#VALUE!</v>
      </c>
      <c r="EH46" s="254" t="e">
        <f t="shared" si="87"/>
        <v>#VALUE!</v>
      </c>
      <c r="EI46" s="254" t="e">
        <f t="shared" si="16"/>
        <v>#VALUE!</v>
      </c>
      <c r="EJ46" s="254" t="e">
        <f t="shared" si="17"/>
        <v>#VALUE!</v>
      </c>
      <c r="EK46" s="265" t="e">
        <f t="shared" si="88"/>
        <v>#VALUE!</v>
      </c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2"/>
      <c r="FI46" s="254"/>
      <c r="FJ46" s="254"/>
      <c r="FK46" s="254"/>
      <c r="FL46" s="254"/>
      <c r="FM46" s="254"/>
      <c r="FN46" s="254"/>
      <c r="FO46" s="254"/>
      <c r="FP46" s="254"/>
      <c r="FQ46" s="254"/>
      <c r="FR46" s="254"/>
      <c r="FS46" s="254"/>
      <c r="FT46" s="254"/>
      <c r="FU46" s="252"/>
      <c r="FY46" s="258" t="e">
        <f t="shared" si="89"/>
        <v>#VALUE!</v>
      </c>
      <c r="FZ46" s="266" t="e">
        <f t="shared" si="74"/>
        <v>#VALUE!</v>
      </c>
      <c r="GA46" s="268">
        <f t="shared" si="66"/>
        <v>1</v>
      </c>
      <c r="GB46" s="269">
        <f t="shared" si="51"/>
        <v>1</v>
      </c>
      <c r="GC46" s="269">
        <f t="shared" si="67"/>
        <v>0</v>
      </c>
      <c r="GD46" s="270"/>
      <c r="GE46" s="271" t="e">
        <f t="shared" si="53"/>
        <v>#VALUE!</v>
      </c>
      <c r="GF46" s="271" t="e">
        <f t="shared" si="79"/>
        <v>#VALUE!</v>
      </c>
      <c r="GG46" s="272" t="e">
        <f t="shared" si="72"/>
        <v>#VALUE!</v>
      </c>
      <c r="GH46" s="272" t="e">
        <f t="shared" si="73"/>
        <v>#VALUE!</v>
      </c>
    </row>
    <row r="47" spans="1:190" ht="12.75" x14ac:dyDescent="0.2">
      <c r="A47" s="250" t="e">
        <f t="shared" si="78"/>
        <v>#VALUE!</v>
      </c>
      <c r="B47" s="65" t="str">
        <f>IF(Bot!A41="","",Bot!A41)</f>
        <v/>
      </c>
      <c r="C47" s="264" t="e">
        <f t="shared" si="3"/>
        <v>#VALUE!</v>
      </c>
      <c r="F47" s="237"/>
      <c r="G47" s="256" t="e">
        <f t="shared" si="20"/>
        <v>#VALUE!</v>
      </c>
      <c r="H47" s="251" t="e">
        <f t="shared" si="69"/>
        <v>#VALUE!</v>
      </c>
      <c r="I47" s="238" t="e">
        <f t="shared" si="70"/>
        <v>#VALUE!</v>
      </c>
      <c r="J47" s="267">
        <f t="shared" si="71"/>
        <v>1</v>
      </c>
      <c r="K47" s="234" t="e">
        <f t="shared" si="58"/>
        <v>#VALUE!</v>
      </c>
      <c r="L47" s="239" t="e">
        <f t="shared" si="59"/>
        <v>#VALUE!</v>
      </c>
      <c r="M47" s="240" t="e">
        <f t="shared" si="60"/>
        <v>#VALUE!</v>
      </c>
      <c r="V47" s="237" t="e">
        <f t="shared" si="90"/>
        <v>#VALUE!</v>
      </c>
      <c r="W47" s="237" t="e">
        <f t="shared" si="90"/>
        <v>#VALUE!</v>
      </c>
      <c r="X47" s="237" t="e">
        <f t="shared" si="90"/>
        <v>#VALUE!</v>
      </c>
      <c r="Y47" s="237" t="e">
        <f t="shared" si="90"/>
        <v>#VALUE!</v>
      </c>
      <c r="Z47" s="237" t="e">
        <f t="shared" si="90"/>
        <v>#VALUE!</v>
      </c>
      <c r="AA47" s="237" t="e">
        <f t="shared" si="90"/>
        <v>#VALUE!</v>
      </c>
      <c r="AB47" s="237" t="e">
        <f t="shared" si="90"/>
        <v>#VALUE!</v>
      </c>
      <c r="AC47" s="237" t="e">
        <f t="shared" si="90"/>
        <v>#VALUE!</v>
      </c>
      <c r="AD47" s="237" t="e">
        <f t="shared" si="90"/>
        <v>#VALUE!</v>
      </c>
      <c r="AE47" s="237" t="e">
        <f t="shared" si="90"/>
        <v>#VALUE!</v>
      </c>
      <c r="AF47" s="237" t="e">
        <f t="shared" si="90"/>
        <v>#VALUE!</v>
      </c>
      <c r="AG47" s="237" t="e">
        <f t="shared" si="90"/>
        <v>#VALUE!</v>
      </c>
      <c r="BX47" s="237" t="e">
        <f t="shared" si="7"/>
        <v>#VALUE!</v>
      </c>
      <c r="BY47" s="237" t="e">
        <f t="shared" si="84"/>
        <v>#VALUE!</v>
      </c>
      <c r="BZ47" s="237" t="e">
        <f t="shared" si="84"/>
        <v>#VALUE!</v>
      </c>
      <c r="CA47" s="237" t="e">
        <f t="shared" si="84"/>
        <v>#VALUE!</v>
      </c>
      <c r="CB47" s="237" t="e">
        <f t="shared" si="84"/>
        <v>#VALUE!</v>
      </c>
      <c r="CC47" s="237" t="e">
        <f t="shared" si="81"/>
        <v>#VALUE!</v>
      </c>
      <c r="CD47" s="237" t="e">
        <f t="shared" si="81"/>
        <v>#VALUE!</v>
      </c>
      <c r="CE47" s="237" t="e">
        <f t="shared" si="81"/>
        <v>#VALUE!</v>
      </c>
      <c r="CF47" s="237" t="e">
        <f t="shared" si="81"/>
        <v>#VALUE!</v>
      </c>
      <c r="CG47" s="237" t="e">
        <f t="shared" si="81"/>
        <v>#VALUE!</v>
      </c>
      <c r="CH47" s="237" t="e">
        <f t="shared" si="81"/>
        <v>#VALUE!</v>
      </c>
      <c r="CI47" s="252" t="e">
        <f t="shared" si="75"/>
        <v>#VALUE!</v>
      </c>
      <c r="CP47" s="241" t="e">
        <f t="shared" si="9"/>
        <v>#VALUE!</v>
      </c>
      <c r="CQ47" s="241" t="e">
        <f t="shared" si="85"/>
        <v>#VALUE!</v>
      </c>
      <c r="CR47" s="241" t="e">
        <f t="shared" si="85"/>
        <v>#VALUE!</v>
      </c>
      <c r="CS47" s="241" t="e">
        <f t="shared" si="85"/>
        <v>#VALUE!</v>
      </c>
      <c r="CT47" s="241" t="e">
        <f t="shared" si="85"/>
        <v>#VALUE!</v>
      </c>
      <c r="CU47" s="241" t="e">
        <f t="shared" si="82"/>
        <v>#VALUE!</v>
      </c>
      <c r="CV47" s="241" t="e">
        <f t="shared" si="82"/>
        <v>#VALUE!</v>
      </c>
      <c r="CW47" s="241" t="e">
        <f t="shared" si="82"/>
        <v>#VALUE!</v>
      </c>
      <c r="CX47" s="241" t="e">
        <f t="shared" si="82"/>
        <v>#VALUE!</v>
      </c>
      <c r="CY47" s="241" t="e">
        <f t="shared" si="82"/>
        <v>#VALUE!</v>
      </c>
      <c r="CZ47" s="241" t="e">
        <f t="shared" si="82"/>
        <v>#VALUE!</v>
      </c>
      <c r="DA47" s="253" t="e">
        <f t="shared" si="76"/>
        <v>#VALUE!</v>
      </c>
      <c r="DB47" s="237"/>
      <c r="DC47" s="237"/>
      <c r="DD47" s="237"/>
      <c r="DE47" s="237"/>
      <c r="DF47" s="237"/>
      <c r="DG47" s="237"/>
      <c r="DH47" s="237" t="e">
        <f t="shared" si="11"/>
        <v>#VALUE!</v>
      </c>
      <c r="DI47" s="237" t="e">
        <f t="shared" si="86"/>
        <v>#VALUE!</v>
      </c>
      <c r="DJ47" s="237" t="e">
        <f t="shared" si="86"/>
        <v>#VALUE!</v>
      </c>
      <c r="DK47" s="237" t="e">
        <f t="shared" si="86"/>
        <v>#VALUE!</v>
      </c>
      <c r="DL47" s="237" t="e">
        <f t="shared" si="86"/>
        <v>#VALUE!</v>
      </c>
      <c r="DM47" s="237" t="e">
        <f t="shared" si="83"/>
        <v>#VALUE!</v>
      </c>
      <c r="DN47" s="237" t="e">
        <f t="shared" si="83"/>
        <v>#VALUE!</v>
      </c>
      <c r="DO47" s="237" t="e">
        <f t="shared" si="83"/>
        <v>#VALUE!</v>
      </c>
      <c r="DP47" s="237" t="e">
        <f t="shared" si="83"/>
        <v>#VALUE!</v>
      </c>
      <c r="DQ47" s="237" t="e">
        <f t="shared" si="83"/>
        <v>#VALUE!</v>
      </c>
      <c r="DR47" s="237" t="e">
        <f t="shared" si="83"/>
        <v>#VALUE!</v>
      </c>
      <c r="DS47" s="252" t="e">
        <f t="shared" si="77"/>
        <v>#VALUE!</v>
      </c>
      <c r="DY47" s="254" t="e">
        <f t="shared" si="13"/>
        <v>#VALUE!</v>
      </c>
      <c r="DZ47" s="254" t="e">
        <f t="shared" si="14"/>
        <v>#VALUE!</v>
      </c>
      <c r="EA47" s="254" t="e">
        <f t="shared" si="87"/>
        <v>#VALUE!</v>
      </c>
      <c r="EB47" s="254" t="e">
        <f t="shared" si="87"/>
        <v>#VALUE!</v>
      </c>
      <c r="EC47" s="254" t="e">
        <f t="shared" si="87"/>
        <v>#VALUE!</v>
      </c>
      <c r="ED47" s="254" t="e">
        <f t="shared" si="87"/>
        <v>#VALUE!</v>
      </c>
      <c r="EE47" s="254" t="e">
        <f t="shared" si="87"/>
        <v>#VALUE!</v>
      </c>
      <c r="EF47" s="254" t="e">
        <f t="shared" si="87"/>
        <v>#VALUE!</v>
      </c>
      <c r="EG47" s="254" t="e">
        <f t="shared" si="87"/>
        <v>#VALUE!</v>
      </c>
      <c r="EH47" s="254" t="e">
        <f t="shared" si="87"/>
        <v>#VALUE!</v>
      </c>
      <c r="EI47" s="254" t="e">
        <f t="shared" si="16"/>
        <v>#VALUE!</v>
      </c>
      <c r="EJ47" s="254" t="e">
        <f t="shared" si="17"/>
        <v>#VALUE!</v>
      </c>
      <c r="EK47" s="265" t="e">
        <f t="shared" si="88"/>
        <v>#VALUE!</v>
      </c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2"/>
      <c r="FI47" s="254"/>
      <c r="FJ47" s="254"/>
      <c r="FK47" s="254"/>
      <c r="FL47" s="254"/>
      <c r="FM47" s="254"/>
      <c r="FN47" s="254"/>
      <c r="FO47" s="254"/>
      <c r="FP47" s="254"/>
      <c r="FQ47" s="254"/>
      <c r="FR47" s="254"/>
      <c r="FS47" s="254"/>
      <c r="FT47" s="254"/>
      <c r="FU47" s="252"/>
      <c r="FY47" s="258" t="e">
        <f t="shared" si="89"/>
        <v>#VALUE!</v>
      </c>
      <c r="FZ47" s="266" t="e">
        <f t="shared" si="74"/>
        <v>#VALUE!</v>
      </c>
      <c r="GA47" s="268">
        <f t="shared" si="66"/>
        <v>1</v>
      </c>
      <c r="GB47" s="269">
        <f t="shared" si="51"/>
        <v>1</v>
      </c>
      <c r="GC47" s="269">
        <f t="shared" si="67"/>
        <v>0</v>
      </c>
      <c r="GD47" s="270"/>
      <c r="GE47" s="271" t="e">
        <f t="shared" si="53"/>
        <v>#VALUE!</v>
      </c>
      <c r="GF47" s="271" t="e">
        <f t="shared" si="79"/>
        <v>#VALUE!</v>
      </c>
      <c r="GG47" s="272" t="e">
        <f t="shared" si="72"/>
        <v>#VALUE!</v>
      </c>
      <c r="GH47" s="272" t="e">
        <f t="shared" si="73"/>
        <v>#VALUE!</v>
      </c>
    </row>
    <row r="48" spans="1:190" ht="12.75" x14ac:dyDescent="0.2">
      <c r="A48" s="250" t="e">
        <f t="shared" si="78"/>
        <v>#VALUE!</v>
      </c>
      <c r="B48" s="65" t="str">
        <f>IF(Bot!A42="","",Bot!A42)</f>
        <v/>
      </c>
      <c r="C48" s="264" t="e">
        <f t="shared" si="3"/>
        <v>#VALUE!</v>
      </c>
      <c r="F48" s="237"/>
      <c r="G48" s="256" t="e">
        <f t="shared" si="20"/>
        <v>#VALUE!</v>
      </c>
      <c r="H48" s="251" t="e">
        <f t="shared" si="69"/>
        <v>#VALUE!</v>
      </c>
      <c r="I48" s="238" t="e">
        <f t="shared" si="70"/>
        <v>#VALUE!</v>
      </c>
      <c r="J48" s="267">
        <f t="shared" si="71"/>
        <v>1</v>
      </c>
      <c r="K48" s="234" t="e">
        <f t="shared" si="58"/>
        <v>#VALUE!</v>
      </c>
      <c r="L48" s="239" t="e">
        <f t="shared" si="59"/>
        <v>#VALUE!</v>
      </c>
      <c r="M48" s="240" t="e">
        <f t="shared" si="60"/>
        <v>#VALUE!</v>
      </c>
      <c r="V48" s="237" t="e">
        <f t="shared" si="90"/>
        <v>#VALUE!</v>
      </c>
      <c r="W48" s="237" t="e">
        <f t="shared" si="90"/>
        <v>#VALUE!</v>
      </c>
      <c r="X48" s="237" t="e">
        <f t="shared" si="90"/>
        <v>#VALUE!</v>
      </c>
      <c r="Y48" s="237" t="e">
        <f t="shared" si="90"/>
        <v>#VALUE!</v>
      </c>
      <c r="Z48" s="237" t="e">
        <f t="shared" si="90"/>
        <v>#VALUE!</v>
      </c>
      <c r="AA48" s="237" t="e">
        <f t="shared" si="90"/>
        <v>#VALUE!</v>
      </c>
      <c r="AB48" s="237" t="e">
        <f t="shared" si="90"/>
        <v>#VALUE!</v>
      </c>
      <c r="AC48" s="237" t="e">
        <f t="shared" si="90"/>
        <v>#VALUE!</v>
      </c>
      <c r="AD48" s="237" t="e">
        <f t="shared" si="90"/>
        <v>#VALUE!</v>
      </c>
      <c r="AE48" s="237" t="e">
        <f t="shared" si="90"/>
        <v>#VALUE!</v>
      </c>
      <c r="AF48" s="237" t="e">
        <f t="shared" si="90"/>
        <v>#VALUE!</v>
      </c>
      <c r="AG48" s="237" t="e">
        <f t="shared" si="90"/>
        <v>#VALUE!</v>
      </c>
      <c r="BX48" s="237" t="e">
        <f t="shared" si="7"/>
        <v>#VALUE!</v>
      </c>
      <c r="BY48" s="237" t="e">
        <f t="shared" si="84"/>
        <v>#VALUE!</v>
      </c>
      <c r="BZ48" s="237" t="e">
        <f t="shared" si="84"/>
        <v>#VALUE!</v>
      </c>
      <c r="CA48" s="237" t="e">
        <f t="shared" si="84"/>
        <v>#VALUE!</v>
      </c>
      <c r="CB48" s="237" t="e">
        <f t="shared" si="84"/>
        <v>#VALUE!</v>
      </c>
      <c r="CC48" s="237" t="e">
        <f t="shared" si="81"/>
        <v>#VALUE!</v>
      </c>
      <c r="CD48" s="237" t="e">
        <f t="shared" si="81"/>
        <v>#VALUE!</v>
      </c>
      <c r="CE48" s="237" t="e">
        <f t="shared" si="81"/>
        <v>#VALUE!</v>
      </c>
      <c r="CF48" s="237" t="e">
        <f t="shared" si="81"/>
        <v>#VALUE!</v>
      </c>
      <c r="CG48" s="237" t="e">
        <f t="shared" si="81"/>
        <v>#VALUE!</v>
      </c>
      <c r="CH48" s="237" t="e">
        <f t="shared" si="81"/>
        <v>#VALUE!</v>
      </c>
      <c r="CI48" s="252" t="e">
        <f t="shared" si="75"/>
        <v>#VALUE!</v>
      </c>
      <c r="CP48" s="241" t="e">
        <f t="shared" si="9"/>
        <v>#VALUE!</v>
      </c>
      <c r="CQ48" s="241" t="e">
        <f t="shared" si="85"/>
        <v>#VALUE!</v>
      </c>
      <c r="CR48" s="241" t="e">
        <f t="shared" si="85"/>
        <v>#VALUE!</v>
      </c>
      <c r="CS48" s="241" t="e">
        <f t="shared" si="85"/>
        <v>#VALUE!</v>
      </c>
      <c r="CT48" s="241" t="e">
        <f t="shared" si="85"/>
        <v>#VALUE!</v>
      </c>
      <c r="CU48" s="241" t="e">
        <f t="shared" si="82"/>
        <v>#VALUE!</v>
      </c>
      <c r="CV48" s="241" t="e">
        <f t="shared" si="82"/>
        <v>#VALUE!</v>
      </c>
      <c r="CW48" s="241" t="e">
        <f t="shared" si="82"/>
        <v>#VALUE!</v>
      </c>
      <c r="CX48" s="241" t="e">
        <f t="shared" si="82"/>
        <v>#VALUE!</v>
      </c>
      <c r="CY48" s="241" t="e">
        <f t="shared" si="82"/>
        <v>#VALUE!</v>
      </c>
      <c r="CZ48" s="241" t="e">
        <f t="shared" si="82"/>
        <v>#VALUE!</v>
      </c>
      <c r="DA48" s="253" t="e">
        <f t="shared" si="76"/>
        <v>#VALUE!</v>
      </c>
      <c r="DB48" s="237"/>
      <c r="DC48" s="237"/>
      <c r="DD48" s="237"/>
      <c r="DE48" s="237"/>
      <c r="DF48" s="237"/>
      <c r="DG48" s="237"/>
      <c r="DH48" s="237" t="e">
        <f t="shared" si="11"/>
        <v>#VALUE!</v>
      </c>
      <c r="DI48" s="237" t="e">
        <f t="shared" si="86"/>
        <v>#VALUE!</v>
      </c>
      <c r="DJ48" s="237" t="e">
        <f t="shared" si="86"/>
        <v>#VALUE!</v>
      </c>
      <c r="DK48" s="237" t="e">
        <f t="shared" si="86"/>
        <v>#VALUE!</v>
      </c>
      <c r="DL48" s="237" t="e">
        <f t="shared" si="86"/>
        <v>#VALUE!</v>
      </c>
      <c r="DM48" s="237" t="e">
        <f t="shared" si="83"/>
        <v>#VALUE!</v>
      </c>
      <c r="DN48" s="237" t="e">
        <f t="shared" si="83"/>
        <v>#VALUE!</v>
      </c>
      <c r="DO48" s="237" t="e">
        <f t="shared" si="83"/>
        <v>#VALUE!</v>
      </c>
      <c r="DP48" s="237" t="e">
        <f t="shared" si="83"/>
        <v>#VALUE!</v>
      </c>
      <c r="DQ48" s="237" t="e">
        <f t="shared" si="83"/>
        <v>#VALUE!</v>
      </c>
      <c r="DR48" s="237" t="e">
        <f t="shared" si="83"/>
        <v>#VALUE!</v>
      </c>
      <c r="DS48" s="252" t="e">
        <f t="shared" si="77"/>
        <v>#VALUE!</v>
      </c>
      <c r="DY48" s="254" t="e">
        <f t="shared" si="13"/>
        <v>#VALUE!</v>
      </c>
      <c r="DZ48" s="254" t="e">
        <f t="shared" si="14"/>
        <v>#VALUE!</v>
      </c>
      <c r="EA48" s="254" t="e">
        <f t="shared" si="87"/>
        <v>#VALUE!</v>
      </c>
      <c r="EB48" s="254" t="e">
        <f t="shared" si="87"/>
        <v>#VALUE!</v>
      </c>
      <c r="EC48" s="254" t="e">
        <f t="shared" si="87"/>
        <v>#VALUE!</v>
      </c>
      <c r="ED48" s="254" t="e">
        <f t="shared" si="87"/>
        <v>#VALUE!</v>
      </c>
      <c r="EE48" s="254" t="e">
        <f t="shared" si="87"/>
        <v>#VALUE!</v>
      </c>
      <c r="EF48" s="254" t="e">
        <f t="shared" si="87"/>
        <v>#VALUE!</v>
      </c>
      <c r="EG48" s="254" t="e">
        <f t="shared" si="87"/>
        <v>#VALUE!</v>
      </c>
      <c r="EH48" s="254" t="e">
        <f t="shared" si="87"/>
        <v>#VALUE!</v>
      </c>
      <c r="EI48" s="254" t="e">
        <f t="shared" si="16"/>
        <v>#VALUE!</v>
      </c>
      <c r="EJ48" s="254" t="e">
        <f t="shared" si="17"/>
        <v>#VALUE!</v>
      </c>
      <c r="EK48" s="265" t="e">
        <f t="shared" si="88"/>
        <v>#VALUE!</v>
      </c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2"/>
      <c r="FI48" s="254"/>
      <c r="FJ48" s="254"/>
      <c r="FK48" s="254"/>
      <c r="FL48" s="254"/>
      <c r="FM48" s="254"/>
      <c r="FN48" s="254"/>
      <c r="FO48" s="254"/>
      <c r="FP48" s="254"/>
      <c r="FQ48" s="254"/>
      <c r="FR48" s="254"/>
      <c r="FS48" s="254"/>
      <c r="FT48" s="254"/>
      <c r="FU48" s="252"/>
      <c r="FY48" s="258" t="e">
        <f t="shared" si="89"/>
        <v>#VALUE!</v>
      </c>
      <c r="FZ48" s="266" t="e">
        <f t="shared" si="74"/>
        <v>#VALUE!</v>
      </c>
      <c r="GA48" s="268">
        <f t="shared" si="66"/>
        <v>1</v>
      </c>
      <c r="GB48" s="269">
        <f t="shared" si="51"/>
        <v>1</v>
      </c>
      <c r="GC48" s="269">
        <f t="shared" si="67"/>
        <v>0</v>
      </c>
      <c r="GD48" s="270"/>
      <c r="GE48" s="271" t="e">
        <f t="shared" si="53"/>
        <v>#VALUE!</v>
      </c>
      <c r="GF48" s="271" t="e">
        <f t="shared" si="79"/>
        <v>#VALUE!</v>
      </c>
      <c r="GG48" s="272" t="e">
        <f t="shared" si="72"/>
        <v>#VALUE!</v>
      </c>
      <c r="GH48" s="272" t="e">
        <f t="shared" si="73"/>
        <v>#VALUE!</v>
      </c>
    </row>
    <row r="49" spans="1:190" ht="12.75" x14ac:dyDescent="0.2">
      <c r="A49" s="250" t="e">
        <f t="shared" si="78"/>
        <v>#VALUE!</v>
      </c>
      <c r="B49" s="65" t="str">
        <f>IF(Bot!A43="","",Bot!A43)</f>
        <v/>
      </c>
      <c r="C49" s="264" t="e">
        <f t="shared" si="3"/>
        <v>#VALUE!</v>
      </c>
      <c r="F49" s="237"/>
      <c r="G49" s="256" t="e">
        <f t="shared" si="20"/>
        <v>#VALUE!</v>
      </c>
      <c r="H49" s="251" t="e">
        <f t="shared" si="69"/>
        <v>#VALUE!</v>
      </c>
      <c r="I49" s="238" t="e">
        <f t="shared" si="70"/>
        <v>#VALUE!</v>
      </c>
      <c r="J49" s="267">
        <f t="shared" si="71"/>
        <v>1</v>
      </c>
      <c r="K49" s="234" t="e">
        <f t="shared" si="58"/>
        <v>#VALUE!</v>
      </c>
      <c r="L49" s="239" t="e">
        <f t="shared" si="59"/>
        <v>#VALUE!</v>
      </c>
      <c r="M49" s="240" t="e">
        <f t="shared" si="60"/>
        <v>#VALUE!</v>
      </c>
      <c r="V49" s="237" t="e">
        <f t="shared" si="90"/>
        <v>#VALUE!</v>
      </c>
      <c r="W49" s="237" t="e">
        <f t="shared" si="90"/>
        <v>#VALUE!</v>
      </c>
      <c r="X49" s="237" t="e">
        <f t="shared" si="90"/>
        <v>#VALUE!</v>
      </c>
      <c r="Y49" s="237" t="e">
        <f t="shared" si="90"/>
        <v>#VALUE!</v>
      </c>
      <c r="Z49" s="237" t="e">
        <f t="shared" si="90"/>
        <v>#VALUE!</v>
      </c>
      <c r="AA49" s="237" t="e">
        <f t="shared" si="90"/>
        <v>#VALUE!</v>
      </c>
      <c r="AB49" s="237" t="e">
        <f t="shared" si="90"/>
        <v>#VALUE!</v>
      </c>
      <c r="AC49" s="237" t="e">
        <f t="shared" si="90"/>
        <v>#VALUE!</v>
      </c>
      <c r="AD49" s="237" t="e">
        <f t="shared" si="90"/>
        <v>#VALUE!</v>
      </c>
      <c r="AE49" s="237" t="e">
        <f t="shared" si="90"/>
        <v>#VALUE!</v>
      </c>
      <c r="AF49" s="237" t="e">
        <f t="shared" si="90"/>
        <v>#VALUE!</v>
      </c>
      <c r="AG49" s="237" t="e">
        <f t="shared" si="90"/>
        <v>#VALUE!</v>
      </c>
      <c r="BX49" s="237" t="e">
        <f t="shared" si="7"/>
        <v>#VALUE!</v>
      </c>
      <c r="BY49" s="237" t="e">
        <f t="shared" si="84"/>
        <v>#VALUE!</v>
      </c>
      <c r="BZ49" s="237" t="e">
        <f t="shared" si="84"/>
        <v>#VALUE!</v>
      </c>
      <c r="CA49" s="237" t="e">
        <f t="shared" si="84"/>
        <v>#VALUE!</v>
      </c>
      <c r="CB49" s="237" t="e">
        <f t="shared" si="84"/>
        <v>#VALUE!</v>
      </c>
      <c r="CC49" s="237" t="e">
        <f t="shared" si="81"/>
        <v>#VALUE!</v>
      </c>
      <c r="CD49" s="237" t="e">
        <f t="shared" si="81"/>
        <v>#VALUE!</v>
      </c>
      <c r="CE49" s="237" t="e">
        <f t="shared" si="81"/>
        <v>#VALUE!</v>
      </c>
      <c r="CF49" s="237" t="e">
        <f t="shared" si="81"/>
        <v>#VALUE!</v>
      </c>
      <c r="CG49" s="237" t="e">
        <f t="shared" si="81"/>
        <v>#VALUE!</v>
      </c>
      <c r="CH49" s="237" t="e">
        <f t="shared" si="81"/>
        <v>#VALUE!</v>
      </c>
      <c r="CI49" s="252" t="e">
        <f t="shared" si="75"/>
        <v>#VALUE!</v>
      </c>
      <c r="CP49" s="241" t="e">
        <f t="shared" si="9"/>
        <v>#VALUE!</v>
      </c>
      <c r="CQ49" s="241" t="e">
        <f t="shared" si="85"/>
        <v>#VALUE!</v>
      </c>
      <c r="CR49" s="241" t="e">
        <f t="shared" si="85"/>
        <v>#VALUE!</v>
      </c>
      <c r="CS49" s="241" t="e">
        <f t="shared" si="85"/>
        <v>#VALUE!</v>
      </c>
      <c r="CT49" s="241" t="e">
        <f t="shared" si="85"/>
        <v>#VALUE!</v>
      </c>
      <c r="CU49" s="241" t="e">
        <f t="shared" si="82"/>
        <v>#VALUE!</v>
      </c>
      <c r="CV49" s="241" t="e">
        <f t="shared" si="82"/>
        <v>#VALUE!</v>
      </c>
      <c r="CW49" s="241" t="e">
        <f t="shared" si="82"/>
        <v>#VALUE!</v>
      </c>
      <c r="CX49" s="241" t="e">
        <f t="shared" si="82"/>
        <v>#VALUE!</v>
      </c>
      <c r="CY49" s="241" t="e">
        <f t="shared" si="82"/>
        <v>#VALUE!</v>
      </c>
      <c r="CZ49" s="241" t="e">
        <f t="shared" si="82"/>
        <v>#VALUE!</v>
      </c>
      <c r="DA49" s="253" t="e">
        <f t="shared" si="76"/>
        <v>#VALUE!</v>
      </c>
      <c r="DB49" s="237"/>
      <c r="DC49" s="237"/>
      <c r="DD49" s="237"/>
      <c r="DE49" s="237"/>
      <c r="DF49" s="237"/>
      <c r="DG49" s="237"/>
      <c r="DH49" s="237" t="e">
        <f t="shared" si="11"/>
        <v>#VALUE!</v>
      </c>
      <c r="DI49" s="237" t="e">
        <f t="shared" si="86"/>
        <v>#VALUE!</v>
      </c>
      <c r="DJ49" s="237" t="e">
        <f t="shared" si="86"/>
        <v>#VALUE!</v>
      </c>
      <c r="DK49" s="237" t="e">
        <f t="shared" si="86"/>
        <v>#VALUE!</v>
      </c>
      <c r="DL49" s="237" t="e">
        <f t="shared" si="86"/>
        <v>#VALUE!</v>
      </c>
      <c r="DM49" s="237" t="e">
        <f t="shared" si="83"/>
        <v>#VALUE!</v>
      </c>
      <c r="DN49" s="237" t="e">
        <f t="shared" si="83"/>
        <v>#VALUE!</v>
      </c>
      <c r="DO49" s="237" t="e">
        <f t="shared" si="83"/>
        <v>#VALUE!</v>
      </c>
      <c r="DP49" s="237" t="e">
        <f t="shared" si="83"/>
        <v>#VALUE!</v>
      </c>
      <c r="DQ49" s="237" t="e">
        <f t="shared" si="83"/>
        <v>#VALUE!</v>
      </c>
      <c r="DR49" s="237" t="e">
        <f t="shared" si="83"/>
        <v>#VALUE!</v>
      </c>
      <c r="DS49" s="252" t="e">
        <f t="shared" si="77"/>
        <v>#VALUE!</v>
      </c>
      <c r="DY49" s="254" t="e">
        <f t="shared" si="13"/>
        <v>#VALUE!</v>
      </c>
      <c r="DZ49" s="254" t="e">
        <f t="shared" si="14"/>
        <v>#VALUE!</v>
      </c>
      <c r="EA49" s="254" t="e">
        <f t="shared" si="87"/>
        <v>#VALUE!</v>
      </c>
      <c r="EB49" s="254" t="e">
        <f t="shared" si="87"/>
        <v>#VALUE!</v>
      </c>
      <c r="EC49" s="254" t="e">
        <f t="shared" si="87"/>
        <v>#VALUE!</v>
      </c>
      <c r="ED49" s="254" t="e">
        <f t="shared" si="87"/>
        <v>#VALUE!</v>
      </c>
      <c r="EE49" s="254" t="e">
        <f t="shared" si="87"/>
        <v>#VALUE!</v>
      </c>
      <c r="EF49" s="254" t="e">
        <f t="shared" si="87"/>
        <v>#VALUE!</v>
      </c>
      <c r="EG49" s="254" t="e">
        <f t="shared" si="87"/>
        <v>#VALUE!</v>
      </c>
      <c r="EH49" s="254" t="e">
        <f t="shared" si="87"/>
        <v>#VALUE!</v>
      </c>
      <c r="EI49" s="254" t="e">
        <f t="shared" si="16"/>
        <v>#VALUE!</v>
      </c>
      <c r="EJ49" s="254" t="e">
        <f t="shared" si="17"/>
        <v>#VALUE!</v>
      </c>
      <c r="EK49" s="265" t="e">
        <f t="shared" si="88"/>
        <v>#VALUE!</v>
      </c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2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4"/>
      <c r="FT49" s="254"/>
      <c r="FU49" s="252"/>
      <c r="FY49" s="258" t="e">
        <f t="shared" si="89"/>
        <v>#VALUE!</v>
      </c>
      <c r="FZ49" s="266" t="e">
        <f t="shared" si="74"/>
        <v>#VALUE!</v>
      </c>
      <c r="GA49" s="268">
        <f t="shared" si="66"/>
        <v>1</v>
      </c>
      <c r="GB49" s="269">
        <f t="shared" si="51"/>
        <v>1</v>
      </c>
      <c r="GC49" s="269">
        <f t="shared" si="67"/>
        <v>0</v>
      </c>
      <c r="GD49" s="270"/>
      <c r="GE49" s="271" t="e">
        <f t="shared" si="53"/>
        <v>#VALUE!</v>
      </c>
      <c r="GF49" s="271" t="e">
        <f t="shared" si="79"/>
        <v>#VALUE!</v>
      </c>
      <c r="GG49" s="272" t="e">
        <f t="shared" si="72"/>
        <v>#VALUE!</v>
      </c>
      <c r="GH49" s="272" t="e">
        <f t="shared" si="73"/>
        <v>#VALUE!</v>
      </c>
    </row>
    <row r="50" spans="1:190" ht="12.75" x14ac:dyDescent="0.2">
      <c r="A50" s="250" t="e">
        <f t="shared" si="78"/>
        <v>#VALUE!</v>
      </c>
      <c r="B50" s="65" t="str">
        <f>IF(Bot!A44="","",Bot!A44)</f>
        <v/>
      </c>
      <c r="C50" s="264" t="e">
        <f t="shared" si="3"/>
        <v>#VALUE!</v>
      </c>
      <c r="F50" s="237"/>
      <c r="G50" s="256" t="e">
        <f t="shared" si="20"/>
        <v>#VALUE!</v>
      </c>
      <c r="H50" s="251" t="e">
        <f t="shared" si="69"/>
        <v>#VALUE!</v>
      </c>
      <c r="I50" s="238" t="e">
        <f t="shared" si="70"/>
        <v>#VALUE!</v>
      </c>
      <c r="J50" s="267">
        <f t="shared" si="71"/>
        <v>1</v>
      </c>
      <c r="K50" s="234" t="e">
        <f t="shared" si="58"/>
        <v>#VALUE!</v>
      </c>
      <c r="L50" s="239" t="e">
        <f t="shared" si="59"/>
        <v>#VALUE!</v>
      </c>
      <c r="M50" s="240" t="e">
        <f t="shared" si="60"/>
        <v>#VALUE!</v>
      </c>
      <c r="V50" s="237" t="e">
        <f t="shared" si="90"/>
        <v>#VALUE!</v>
      </c>
      <c r="W50" s="237" t="e">
        <f t="shared" si="90"/>
        <v>#VALUE!</v>
      </c>
      <c r="X50" s="237" t="e">
        <f t="shared" si="90"/>
        <v>#VALUE!</v>
      </c>
      <c r="Y50" s="237" t="e">
        <f t="shared" si="90"/>
        <v>#VALUE!</v>
      </c>
      <c r="Z50" s="237" t="e">
        <f t="shared" si="90"/>
        <v>#VALUE!</v>
      </c>
      <c r="AA50" s="237" t="e">
        <f t="shared" si="90"/>
        <v>#VALUE!</v>
      </c>
      <c r="AB50" s="237" t="e">
        <f t="shared" si="90"/>
        <v>#VALUE!</v>
      </c>
      <c r="AC50" s="237" t="e">
        <f t="shared" si="90"/>
        <v>#VALUE!</v>
      </c>
      <c r="AD50" s="237" t="e">
        <f t="shared" si="90"/>
        <v>#VALUE!</v>
      </c>
      <c r="AE50" s="237" t="e">
        <f t="shared" si="90"/>
        <v>#VALUE!</v>
      </c>
      <c r="AF50" s="237" t="e">
        <f t="shared" si="90"/>
        <v>#VALUE!</v>
      </c>
      <c r="AG50" s="237" t="e">
        <f t="shared" si="90"/>
        <v>#VALUE!</v>
      </c>
      <c r="BX50" s="237" t="e">
        <f t="shared" si="7"/>
        <v>#VALUE!</v>
      </c>
      <c r="BY50" s="237" t="e">
        <f t="shared" si="84"/>
        <v>#VALUE!</v>
      </c>
      <c r="BZ50" s="237" t="e">
        <f t="shared" si="84"/>
        <v>#VALUE!</v>
      </c>
      <c r="CA50" s="237" t="e">
        <f t="shared" si="84"/>
        <v>#VALUE!</v>
      </c>
      <c r="CB50" s="237" t="e">
        <f t="shared" si="84"/>
        <v>#VALUE!</v>
      </c>
      <c r="CC50" s="237" t="e">
        <f t="shared" si="81"/>
        <v>#VALUE!</v>
      </c>
      <c r="CD50" s="237" t="e">
        <f t="shared" si="81"/>
        <v>#VALUE!</v>
      </c>
      <c r="CE50" s="237" t="e">
        <f t="shared" si="81"/>
        <v>#VALUE!</v>
      </c>
      <c r="CF50" s="237" t="e">
        <f t="shared" si="81"/>
        <v>#VALUE!</v>
      </c>
      <c r="CG50" s="237" t="e">
        <f t="shared" si="81"/>
        <v>#VALUE!</v>
      </c>
      <c r="CH50" s="237" t="e">
        <f t="shared" si="81"/>
        <v>#VALUE!</v>
      </c>
      <c r="CI50" s="252" t="e">
        <f t="shared" si="75"/>
        <v>#VALUE!</v>
      </c>
      <c r="CP50" s="241" t="e">
        <f t="shared" si="9"/>
        <v>#VALUE!</v>
      </c>
      <c r="CQ50" s="241" t="e">
        <f t="shared" si="85"/>
        <v>#VALUE!</v>
      </c>
      <c r="CR50" s="241" t="e">
        <f t="shared" si="85"/>
        <v>#VALUE!</v>
      </c>
      <c r="CS50" s="241" t="e">
        <f t="shared" si="85"/>
        <v>#VALUE!</v>
      </c>
      <c r="CT50" s="241" t="e">
        <f t="shared" si="85"/>
        <v>#VALUE!</v>
      </c>
      <c r="CU50" s="241" t="e">
        <f t="shared" si="82"/>
        <v>#VALUE!</v>
      </c>
      <c r="CV50" s="241" t="e">
        <f t="shared" si="82"/>
        <v>#VALUE!</v>
      </c>
      <c r="CW50" s="241" t="e">
        <f t="shared" si="82"/>
        <v>#VALUE!</v>
      </c>
      <c r="CX50" s="241" t="e">
        <f t="shared" si="82"/>
        <v>#VALUE!</v>
      </c>
      <c r="CY50" s="241" t="e">
        <f t="shared" si="82"/>
        <v>#VALUE!</v>
      </c>
      <c r="CZ50" s="241" t="e">
        <f t="shared" si="82"/>
        <v>#VALUE!</v>
      </c>
      <c r="DA50" s="253" t="e">
        <f t="shared" si="76"/>
        <v>#VALUE!</v>
      </c>
      <c r="DB50" s="237"/>
      <c r="DC50" s="237"/>
      <c r="DD50" s="237"/>
      <c r="DE50" s="237"/>
      <c r="DF50" s="237"/>
      <c r="DG50" s="237"/>
      <c r="DH50" s="237" t="e">
        <f t="shared" si="11"/>
        <v>#VALUE!</v>
      </c>
      <c r="DI50" s="237" t="e">
        <f t="shared" si="86"/>
        <v>#VALUE!</v>
      </c>
      <c r="DJ50" s="237" t="e">
        <f t="shared" si="86"/>
        <v>#VALUE!</v>
      </c>
      <c r="DK50" s="237" t="e">
        <f t="shared" si="86"/>
        <v>#VALUE!</v>
      </c>
      <c r="DL50" s="237" t="e">
        <f t="shared" si="86"/>
        <v>#VALUE!</v>
      </c>
      <c r="DM50" s="237" t="e">
        <f t="shared" si="83"/>
        <v>#VALUE!</v>
      </c>
      <c r="DN50" s="237" t="e">
        <f t="shared" si="83"/>
        <v>#VALUE!</v>
      </c>
      <c r="DO50" s="237" t="e">
        <f t="shared" si="83"/>
        <v>#VALUE!</v>
      </c>
      <c r="DP50" s="237" t="e">
        <f t="shared" si="83"/>
        <v>#VALUE!</v>
      </c>
      <c r="DQ50" s="237" t="e">
        <f t="shared" si="83"/>
        <v>#VALUE!</v>
      </c>
      <c r="DR50" s="237" t="e">
        <f t="shared" si="83"/>
        <v>#VALUE!</v>
      </c>
      <c r="DS50" s="252" t="e">
        <f t="shared" si="77"/>
        <v>#VALUE!</v>
      </c>
      <c r="DY50" s="254" t="e">
        <f t="shared" si="13"/>
        <v>#VALUE!</v>
      </c>
      <c r="DZ50" s="254" t="e">
        <f t="shared" si="14"/>
        <v>#VALUE!</v>
      </c>
      <c r="EA50" s="254" t="e">
        <f t="shared" si="87"/>
        <v>#VALUE!</v>
      </c>
      <c r="EB50" s="254" t="e">
        <f t="shared" si="87"/>
        <v>#VALUE!</v>
      </c>
      <c r="EC50" s="254" t="e">
        <f t="shared" si="87"/>
        <v>#VALUE!</v>
      </c>
      <c r="ED50" s="254" t="e">
        <f t="shared" si="87"/>
        <v>#VALUE!</v>
      </c>
      <c r="EE50" s="254" t="e">
        <f t="shared" si="87"/>
        <v>#VALUE!</v>
      </c>
      <c r="EF50" s="254" t="e">
        <f t="shared" si="87"/>
        <v>#VALUE!</v>
      </c>
      <c r="EG50" s="254" t="e">
        <f t="shared" si="87"/>
        <v>#VALUE!</v>
      </c>
      <c r="EH50" s="254" t="e">
        <f t="shared" si="87"/>
        <v>#VALUE!</v>
      </c>
      <c r="EI50" s="254" t="e">
        <f t="shared" si="16"/>
        <v>#VALUE!</v>
      </c>
      <c r="EJ50" s="254" t="e">
        <f t="shared" si="17"/>
        <v>#VALUE!</v>
      </c>
      <c r="EK50" s="265" t="e">
        <f t="shared" si="88"/>
        <v>#VALUE!</v>
      </c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2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2"/>
      <c r="FY50" s="258" t="e">
        <f t="shared" si="89"/>
        <v>#VALUE!</v>
      </c>
      <c r="FZ50" s="266" t="e">
        <f t="shared" si="74"/>
        <v>#VALUE!</v>
      </c>
      <c r="GA50" s="268">
        <f t="shared" si="66"/>
        <v>1</v>
      </c>
      <c r="GB50" s="269">
        <f t="shared" si="51"/>
        <v>1</v>
      </c>
      <c r="GC50" s="269">
        <f t="shared" si="67"/>
        <v>0</v>
      </c>
      <c r="GD50" s="270"/>
      <c r="GE50" s="271" t="e">
        <f t="shared" si="53"/>
        <v>#VALUE!</v>
      </c>
      <c r="GF50" s="271" t="e">
        <f t="shared" si="79"/>
        <v>#VALUE!</v>
      </c>
      <c r="GG50" s="272" t="e">
        <f t="shared" si="72"/>
        <v>#VALUE!</v>
      </c>
      <c r="GH50" s="272" t="e">
        <f t="shared" si="73"/>
        <v>#VALUE!</v>
      </c>
    </row>
    <row r="51" spans="1:190" ht="12.75" x14ac:dyDescent="0.2">
      <c r="A51" s="250" t="e">
        <f t="shared" si="78"/>
        <v>#VALUE!</v>
      </c>
      <c r="B51" s="65" t="str">
        <f>IF(Bot!A45="","",Bot!A45)</f>
        <v/>
      </c>
      <c r="C51" s="264" t="e">
        <f t="shared" si="3"/>
        <v>#VALUE!</v>
      </c>
      <c r="F51" s="237"/>
      <c r="G51" s="256" t="e">
        <f t="shared" si="20"/>
        <v>#VALUE!</v>
      </c>
      <c r="H51" s="251" t="e">
        <f t="shared" si="69"/>
        <v>#VALUE!</v>
      </c>
      <c r="I51" s="238" t="e">
        <f t="shared" si="70"/>
        <v>#VALUE!</v>
      </c>
      <c r="J51" s="267">
        <f t="shared" si="71"/>
        <v>1</v>
      </c>
      <c r="K51" s="234" t="e">
        <f t="shared" si="58"/>
        <v>#VALUE!</v>
      </c>
      <c r="L51" s="239" t="e">
        <f t="shared" si="59"/>
        <v>#VALUE!</v>
      </c>
      <c r="M51" s="240" t="e">
        <f t="shared" si="60"/>
        <v>#VALUE!</v>
      </c>
      <c r="V51" s="237" t="e">
        <f t="shared" si="90"/>
        <v>#VALUE!</v>
      </c>
      <c r="W51" s="237" t="e">
        <f t="shared" si="90"/>
        <v>#VALUE!</v>
      </c>
      <c r="X51" s="237" t="e">
        <f t="shared" si="90"/>
        <v>#VALUE!</v>
      </c>
      <c r="Y51" s="237" t="e">
        <f t="shared" si="90"/>
        <v>#VALUE!</v>
      </c>
      <c r="Z51" s="237" t="e">
        <f t="shared" si="90"/>
        <v>#VALUE!</v>
      </c>
      <c r="AA51" s="237" t="e">
        <f t="shared" si="90"/>
        <v>#VALUE!</v>
      </c>
      <c r="AB51" s="237" t="e">
        <f t="shared" si="90"/>
        <v>#VALUE!</v>
      </c>
      <c r="AC51" s="237" t="e">
        <f t="shared" si="90"/>
        <v>#VALUE!</v>
      </c>
      <c r="AD51" s="237" t="e">
        <f t="shared" si="90"/>
        <v>#VALUE!</v>
      </c>
      <c r="AE51" s="237" t="e">
        <f t="shared" si="90"/>
        <v>#VALUE!</v>
      </c>
      <c r="AF51" s="237" t="e">
        <f t="shared" si="90"/>
        <v>#VALUE!</v>
      </c>
      <c r="AG51" s="237" t="e">
        <f t="shared" si="90"/>
        <v>#VALUE!</v>
      </c>
      <c r="BX51" s="237" t="e">
        <f t="shared" si="7"/>
        <v>#VALUE!</v>
      </c>
      <c r="BY51" s="237" t="e">
        <f t="shared" si="84"/>
        <v>#VALUE!</v>
      </c>
      <c r="BZ51" s="237" t="e">
        <f t="shared" si="84"/>
        <v>#VALUE!</v>
      </c>
      <c r="CA51" s="237" t="e">
        <f t="shared" si="84"/>
        <v>#VALUE!</v>
      </c>
      <c r="CB51" s="237" t="e">
        <f t="shared" si="84"/>
        <v>#VALUE!</v>
      </c>
      <c r="CC51" s="237" t="e">
        <f t="shared" si="81"/>
        <v>#VALUE!</v>
      </c>
      <c r="CD51" s="237" t="e">
        <f t="shared" si="81"/>
        <v>#VALUE!</v>
      </c>
      <c r="CE51" s="237" t="e">
        <f t="shared" si="81"/>
        <v>#VALUE!</v>
      </c>
      <c r="CF51" s="237" t="e">
        <f t="shared" si="81"/>
        <v>#VALUE!</v>
      </c>
      <c r="CG51" s="237" t="e">
        <f t="shared" si="81"/>
        <v>#VALUE!</v>
      </c>
      <c r="CH51" s="237" t="e">
        <f t="shared" si="81"/>
        <v>#VALUE!</v>
      </c>
      <c r="CI51" s="252" t="e">
        <f t="shared" si="75"/>
        <v>#VALUE!</v>
      </c>
      <c r="CP51" s="241" t="e">
        <f t="shared" si="9"/>
        <v>#VALUE!</v>
      </c>
      <c r="CQ51" s="241" t="e">
        <f t="shared" si="85"/>
        <v>#VALUE!</v>
      </c>
      <c r="CR51" s="241" t="e">
        <f t="shared" si="85"/>
        <v>#VALUE!</v>
      </c>
      <c r="CS51" s="241" t="e">
        <f t="shared" si="85"/>
        <v>#VALUE!</v>
      </c>
      <c r="CT51" s="241" t="e">
        <f t="shared" si="85"/>
        <v>#VALUE!</v>
      </c>
      <c r="CU51" s="241" t="e">
        <f t="shared" si="82"/>
        <v>#VALUE!</v>
      </c>
      <c r="CV51" s="241" t="e">
        <f t="shared" si="82"/>
        <v>#VALUE!</v>
      </c>
      <c r="CW51" s="241" t="e">
        <f t="shared" si="82"/>
        <v>#VALUE!</v>
      </c>
      <c r="CX51" s="241" t="e">
        <f t="shared" si="82"/>
        <v>#VALUE!</v>
      </c>
      <c r="CY51" s="241" t="e">
        <f t="shared" si="82"/>
        <v>#VALUE!</v>
      </c>
      <c r="CZ51" s="241" t="e">
        <f t="shared" si="82"/>
        <v>#VALUE!</v>
      </c>
      <c r="DA51" s="253" t="e">
        <f t="shared" si="76"/>
        <v>#VALUE!</v>
      </c>
      <c r="DB51" s="237"/>
      <c r="DC51" s="237"/>
      <c r="DD51" s="237"/>
      <c r="DE51" s="237"/>
      <c r="DF51" s="237"/>
      <c r="DG51" s="237"/>
      <c r="DH51" s="237" t="e">
        <f t="shared" si="11"/>
        <v>#VALUE!</v>
      </c>
      <c r="DI51" s="237" t="e">
        <f t="shared" si="86"/>
        <v>#VALUE!</v>
      </c>
      <c r="DJ51" s="237" t="e">
        <f t="shared" si="86"/>
        <v>#VALUE!</v>
      </c>
      <c r="DK51" s="237" t="e">
        <f t="shared" si="86"/>
        <v>#VALUE!</v>
      </c>
      <c r="DL51" s="237" t="e">
        <f t="shared" si="86"/>
        <v>#VALUE!</v>
      </c>
      <c r="DM51" s="237" t="e">
        <f t="shared" si="83"/>
        <v>#VALUE!</v>
      </c>
      <c r="DN51" s="237" t="e">
        <f t="shared" si="83"/>
        <v>#VALUE!</v>
      </c>
      <c r="DO51" s="237" t="e">
        <f t="shared" si="83"/>
        <v>#VALUE!</v>
      </c>
      <c r="DP51" s="237" t="e">
        <f t="shared" si="83"/>
        <v>#VALUE!</v>
      </c>
      <c r="DQ51" s="237" t="e">
        <f t="shared" si="83"/>
        <v>#VALUE!</v>
      </c>
      <c r="DR51" s="237" t="e">
        <f t="shared" si="83"/>
        <v>#VALUE!</v>
      </c>
      <c r="DS51" s="252" t="e">
        <f t="shared" si="77"/>
        <v>#VALUE!</v>
      </c>
      <c r="DY51" s="254" t="e">
        <f t="shared" si="13"/>
        <v>#VALUE!</v>
      </c>
      <c r="DZ51" s="254" t="e">
        <f t="shared" si="14"/>
        <v>#VALUE!</v>
      </c>
      <c r="EA51" s="254" t="e">
        <f t="shared" si="87"/>
        <v>#VALUE!</v>
      </c>
      <c r="EB51" s="254" t="e">
        <f t="shared" si="87"/>
        <v>#VALUE!</v>
      </c>
      <c r="EC51" s="254" t="e">
        <f t="shared" si="87"/>
        <v>#VALUE!</v>
      </c>
      <c r="ED51" s="254" t="e">
        <f t="shared" si="87"/>
        <v>#VALUE!</v>
      </c>
      <c r="EE51" s="254" t="e">
        <f t="shared" si="87"/>
        <v>#VALUE!</v>
      </c>
      <c r="EF51" s="254" t="e">
        <f t="shared" si="87"/>
        <v>#VALUE!</v>
      </c>
      <c r="EG51" s="254" t="e">
        <f t="shared" si="87"/>
        <v>#VALUE!</v>
      </c>
      <c r="EH51" s="254" t="e">
        <f t="shared" si="87"/>
        <v>#VALUE!</v>
      </c>
      <c r="EI51" s="254" t="e">
        <f t="shared" si="16"/>
        <v>#VALUE!</v>
      </c>
      <c r="EJ51" s="254" t="e">
        <f t="shared" si="17"/>
        <v>#VALUE!</v>
      </c>
      <c r="EK51" s="265" t="e">
        <f t="shared" si="88"/>
        <v>#VALUE!</v>
      </c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2"/>
      <c r="FI51" s="254"/>
      <c r="FJ51" s="254"/>
      <c r="FK51" s="254"/>
      <c r="FL51" s="254"/>
      <c r="FM51" s="254"/>
      <c r="FN51" s="254"/>
      <c r="FO51" s="254"/>
      <c r="FP51" s="254"/>
      <c r="FQ51" s="254"/>
      <c r="FR51" s="254"/>
      <c r="FS51" s="254"/>
      <c r="FT51" s="254"/>
      <c r="FU51" s="252"/>
      <c r="FY51" s="258" t="e">
        <f t="shared" si="89"/>
        <v>#VALUE!</v>
      </c>
      <c r="FZ51" s="266" t="e">
        <f t="shared" si="74"/>
        <v>#VALUE!</v>
      </c>
      <c r="GA51" s="268">
        <f t="shared" si="66"/>
        <v>1</v>
      </c>
      <c r="GB51" s="269">
        <f t="shared" si="51"/>
        <v>1</v>
      </c>
      <c r="GC51" s="269">
        <f t="shared" si="67"/>
        <v>0</v>
      </c>
      <c r="GD51" s="270"/>
      <c r="GE51" s="271" t="e">
        <f t="shared" si="53"/>
        <v>#VALUE!</v>
      </c>
      <c r="GF51" s="271" t="e">
        <f t="shared" si="79"/>
        <v>#VALUE!</v>
      </c>
      <c r="GG51" s="272" t="e">
        <f t="shared" si="72"/>
        <v>#VALUE!</v>
      </c>
      <c r="GH51" s="272" t="e">
        <f t="shared" si="73"/>
        <v>#VALUE!</v>
      </c>
    </row>
    <row r="52" spans="1:190" ht="12.75" x14ac:dyDescent="0.2">
      <c r="A52" s="250" t="e">
        <f t="shared" si="78"/>
        <v>#VALUE!</v>
      </c>
      <c r="B52" s="65" t="str">
        <f>IF(Bot!A46="","",Bot!A46)</f>
        <v/>
      </c>
      <c r="C52" s="264" t="e">
        <f t="shared" si="3"/>
        <v>#VALUE!</v>
      </c>
      <c r="F52" s="237"/>
      <c r="G52" s="256" t="e">
        <f t="shared" si="20"/>
        <v>#VALUE!</v>
      </c>
      <c r="H52" s="251" t="e">
        <f t="shared" si="69"/>
        <v>#VALUE!</v>
      </c>
      <c r="I52" s="238" t="e">
        <f t="shared" si="70"/>
        <v>#VALUE!</v>
      </c>
      <c r="J52" s="267">
        <f t="shared" si="71"/>
        <v>1</v>
      </c>
      <c r="K52" s="234" t="e">
        <f t="shared" si="58"/>
        <v>#VALUE!</v>
      </c>
      <c r="L52" s="239" t="e">
        <f t="shared" si="59"/>
        <v>#VALUE!</v>
      </c>
      <c r="M52" s="240" t="e">
        <f t="shared" si="60"/>
        <v>#VALUE!</v>
      </c>
      <c r="V52" s="237" t="e">
        <f t="shared" si="90"/>
        <v>#VALUE!</v>
      </c>
      <c r="W52" s="237" t="e">
        <f t="shared" si="90"/>
        <v>#VALUE!</v>
      </c>
      <c r="X52" s="237" t="e">
        <f t="shared" si="90"/>
        <v>#VALUE!</v>
      </c>
      <c r="Y52" s="237" t="e">
        <f t="shared" si="90"/>
        <v>#VALUE!</v>
      </c>
      <c r="Z52" s="237" t="e">
        <f t="shared" si="90"/>
        <v>#VALUE!</v>
      </c>
      <c r="AA52" s="237" t="e">
        <f t="shared" si="90"/>
        <v>#VALUE!</v>
      </c>
      <c r="AB52" s="237" t="e">
        <f t="shared" si="90"/>
        <v>#VALUE!</v>
      </c>
      <c r="AC52" s="237" t="e">
        <f t="shared" si="90"/>
        <v>#VALUE!</v>
      </c>
      <c r="AD52" s="237" t="e">
        <f t="shared" si="90"/>
        <v>#VALUE!</v>
      </c>
      <c r="AE52" s="237" t="e">
        <f t="shared" si="90"/>
        <v>#VALUE!</v>
      </c>
      <c r="AF52" s="237" t="e">
        <f t="shared" si="90"/>
        <v>#VALUE!</v>
      </c>
      <c r="AG52" s="237" t="e">
        <f t="shared" si="90"/>
        <v>#VALUE!</v>
      </c>
      <c r="BX52" s="237" t="e">
        <f t="shared" si="7"/>
        <v>#VALUE!</v>
      </c>
      <c r="BY52" s="237" t="e">
        <f t="shared" si="84"/>
        <v>#VALUE!</v>
      </c>
      <c r="BZ52" s="237" t="e">
        <f t="shared" si="84"/>
        <v>#VALUE!</v>
      </c>
      <c r="CA52" s="237" t="e">
        <f t="shared" si="84"/>
        <v>#VALUE!</v>
      </c>
      <c r="CB52" s="237" t="e">
        <f t="shared" si="84"/>
        <v>#VALUE!</v>
      </c>
      <c r="CC52" s="237" t="e">
        <f t="shared" si="81"/>
        <v>#VALUE!</v>
      </c>
      <c r="CD52" s="237" t="e">
        <f t="shared" si="81"/>
        <v>#VALUE!</v>
      </c>
      <c r="CE52" s="237" t="e">
        <f t="shared" si="81"/>
        <v>#VALUE!</v>
      </c>
      <c r="CF52" s="237" t="e">
        <f t="shared" si="81"/>
        <v>#VALUE!</v>
      </c>
      <c r="CG52" s="237" t="e">
        <f t="shared" si="81"/>
        <v>#VALUE!</v>
      </c>
      <c r="CH52" s="237" t="e">
        <f t="shared" si="81"/>
        <v>#VALUE!</v>
      </c>
      <c r="CI52" s="252" t="e">
        <f t="shared" si="75"/>
        <v>#VALUE!</v>
      </c>
      <c r="CP52" s="241" t="e">
        <f t="shared" si="9"/>
        <v>#VALUE!</v>
      </c>
      <c r="CQ52" s="241" t="e">
        <f t="shared" si="85"/>
        <v>#VALUE!</v>
      </c>
      <c r="CR52" s="241" t="e">
        <f t="shared" si="85"/>
        <v>#VALUE!</v>
      </c>
      <c r="CS52" s="241" t="e">
        <f t="shared" si="85"/>
        <v>#VALUE!</v>
      </c>
      <c r="CT52" s="241" t="e">
        <f t="shared" si="85"/>
        <v>#VALUE!</v>
      </c>
      <c r="CU52" s="241" t="e">
        <f t="shared" si="82"/>
        <v>#VALUE!</v>
      </c>
      <c r="CV52" s="241" t="e">
        <f t="shared" si="82"/>
        <v>#VALUE!</v>
      </c>
      <c r="CW52" s="241" t="e">
        <f t="shared" si="82"/>
        <v>#VALUE!</v>
      </c>
      <c r="CX52" s="241" t="e">
        <f t="shared" si="82"/>
        <v>#VALUE!</v>
      </c>
      <c r="CY52" s="241" t="e">
        <f t="shared" si="82"/>
        <v>#VALUE!</v>
      </c>
      <c r="CZ52" s="241" t="e">
        <f t="shared" si="82"/>
        <v>#VALUE!</v>
      </c>
      <c r="DA52" s="253" t="e">
        <f t="shared" si="76"/>
        <v>#VALUE!</v>
      </c>
      <c r="DB52" s="237"/>
      <c r="DC52" s="237"/>
      <c r="DD52" s="237"/>
      <c r="DE52" s="237"/>
      <c r="DF52" s="237"/>
      <c r="DG52" s="237"/>
      <c r="DH52" s="237" t="e">
        <f t="shared" si="11"/>
        <v>#VALUE!</v>
      </c>
      <c r="DI52" s="237" t="e">
        <f t="shared" si="86"/>
        <v>#VALUE!</v>
      </c>
      <c r="DJ52" s="237" t="e">
        <f t="shared" si="86"/>
        <v>#VALUE!</v>
      </c>
      <c r="DK52" s="237" t="e">
        <f t="shared" si="86"/>
        <v>#VALUE!</v>
      </c>
      <c r="DL52" s="237" t="e">
        <f t="shared" si="86"/>
        <v>#VALUE!</v>
      </c>
      <c r="DM52" s="237" t="e">
        <f t="shared" si="83"/>
        <v>#VALUE!</v>
      </c>
      <c r="DN52" s="237" t="e">
        <f t="shared" si="83"/>
        <v>#VALUE!</v>
      </c>
      <c r="DO52" s="237" t="e">
        <f t="shared" si="83"/>
        <v>#VALUE!</v>
      </c>
      <c r="DP52" s="237" t="e">
        <f t="shared" si="83"/>
        <v>#VALUE!</v>
      </c>
      <c r="DQ52" s="237" t="e">
        <f t="shared" si="83"/>
        <v>#VALUE!</v>
      </c>
      <c r="DR52" s="237" t="e">
        <f t="shared" si="83"/>
        <v>#VALUE!</v>
      </c>
      <c r="DS52" s="252" t="e">
        <f t="shared" si="77"/>
        <v>#VALUE!</v>
      </c>
      <c r="DY52" s="254" t="e">
        <f t="shared" si="13"/>
        <v>#VALUE!</v>
      </c>
      <c r="DZ52" s="254" t="e">
        <f t="shared" si="14"/>
        <v>#VALUE!</v>
      </c>
      <c r="EA52" s="254" t="e">
        <f t="shared" si="87"/>
        <v>#VALUE!</v>
      </c>
      <c r="EB52" s="254" t="e">
        <f t="shared" si="87"/>
        <v>#VALUE!</v>
      </c>
      <c r="EC52" s="254" t="e">
        <f t="shared" si="87"/>
        <v>#VALUE!</v>
      </c>
      <c r="ED52" s="254" t="e">
        <f t="shared" si="87"/>
        <v>#VALUE!</v>
      </c>
      <c r="EE52" s="254" t="e">
        <f t="shared" si="87"/>
        <v>#VALUE!</v>
      </c>
      <c r="EF52" s="254" t="e">
        <f t="shared" si="87"/>
        <v>#VALUE!</v>
      </c>
      <c r="EG52" s="254" t="e">
        <f t="shared" si="87"/>
        <v>#VALUE!</v>
      </c>
      <c r="EH52" s="254" t="e">
        <f t="shared" si="87"/>
        <v>#VALUE!</v>
      </c>
      <c r="EI52" s="254" t="e">
        <f t="shared" si="16"/>
        <v>#VALUE!</v>
      </c>
      <c r="EJ52" s="254" t="e">
        <f t="shared" si="17"/>
        <v>#VALUE!</v>
      </c>
      <c r="EK52" s="265" t="e">
        <f t="shared" si="88"/>
        <v>#VALUE!</v>
      </c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2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2"/>
      <c r="FY52" s="258" t="e">
        <f t="shared" si="89"/>
        <v>#VALUE!</v>
      </c>
      <c r="FZ52" s="266" t="e">
        <f t="shared" si="74"/>
        <v>#VALUE!</v>
      </c>
      <c r="GA52" s="268">
        <f t="shared" si="66"/>
        <v>1</v>
      </c>
      <c r="GB52" s="269">
        <f t="shared" si="51"/>
        <v>1</v>
      </c>
      <c r="GC52" s="269">
        <f t="shared" si="67"/>
        <v>0</v>
      </c>
      <c r="GD52" s="270"/>
      <c r="GE52" s="271" t="e">
        <f t="shared" si="53"/>
        <v>#VALUE!</v>
      </c>
      <c r="GF52" s="271" t="e">
        <f t="shared" si="79"/>
        <v>#VALUE!</v>
      </c>
      <c r="GG52" s="272" t="e">
        <f t="shared" si="72"/>
        <v>#VALUE!</v>
      </c>
      <c r="GH52" s="272" t="e">
        <f t="shared" si="73"/>
        <v>#VALUE!</v>
      </c>
    </row>
    <row r="53" spans="1:190" ht="12.75" x14ac:dyDescent="0.2">
      <c r="A53" s="250" t="e">
        <f t="shared" si="78"/>
        <v>#VALUE!</v>
      </c>
      <c r="B53" s="65" t="str">
        <f>IF(Bot!A47="","",Bot!A47)</f>
        <v/>
      </c>
      <c r="C53" s="264" t="e">
        <f t="shared" si="3"/>
        <v>#VALUE!</v>
      </c>
      <c r="F53" s="237"/>
      <c r="G53" s="256" t="e">
        <f t="shared" si="20"/>
        <v>#VALUE!</v>
      </c>
      <c r="H53" s="251" t="e">
        <f t="shared" si="69"/>
        <v>#VALUE!</v>
      </c>
      <c r="I53" s="238" t="e">
        <f t="shared" si="70"/>
        <v>#VALUE!</v>
      </c>
      <c r="J53" s="267">
        <f t="shared" si="71"/>
        <v>1</v>
      </c>
      <c r="K53" s="234" t="e">
        <f t="shared" si="58"/>
        <v>#VALUE!</v>
      </c>
      <c r="L53" s="239" t="e">
        <f t="shared" si="59"/>
        <v>#VALUE!</v>
      </c>
      <c r="M53" s="240" t="e">
        <f t="shared" si="60"/>
        <v>#VALUE!</v>
      </c>
      <c r="V53" s="237" t="e">
        <f t="shared" si="90"/>
        <v>#VALUE!</v>
      </c>
      <c r="W53" s="237" t="e">
        <f t="shared" si="90"/>
        <v>#VALUE!</v>
      </c>
      <c r="X53" s="237" t="e">
        <f t="shared" si="90"/>
        <v>#VALUE!</v>
      </c>
      <c r="Y53" s="237" t="e">
        <f t="shared" si="90"/>
        <v>#VALUE!</v>
      </c>
      <c r="Z53" s="237" t="e">
        <f t="shared" si="90"/>
        <v>#VALUE!</v>
      </c>
      <c r="AA53" s="237" t="e">
        <f t="shared" si="90"/>
        <v>#VALUE!</v>
      </c>
      <c r="AB53" s="237" t="e">
        <f t="shared" si="90"/>
        <v>#VALUE!</v>
      </c>
      <c r="AC53" s="237" t="e">
        <f t="shared" si="90"/>
        <v>#VALUE!</v>
      </c>
      <c r="AD53" s="237" t="e">
        <f t="shared" si="90"/>
        <v>#VALUE!</v>
      </c>
      <c r="AE53" s="237" t="e">
        <f t="shared" si="90"/>
        <v>#VALUE!</v>
      </c>
      <c r="AF53" s="237" t="e">
        <f t="shared" si="90"/>
        <v>#VALUE!</v>
      </c>
      <c r="AG53" s="237" t="e">
        <f t="shared" si="90"/>
        <v>#VALUE!</v>
      </c>
      <c r="BX53" s="237" t="e">
        <f t="shared" si="7"/>
        <v>#VALUE!</v>
      </c>
      <c r="BY53" s="237" t="e">
        <f t="shared" si="84"/>
        <v>#VALUE!</v>
      </c>
      <c r="BZ53" s="237" t="e">
        <f t="shared" si="84"/>
        <v>#VALUE!</v>
      </c>
      <c r="CA53" s="237" t="e">
        <f t="shared" si="84"/>
        <v>#VALUE!</v>
      </c>
      <c r="CB53" s="237" t="e">
        <f t="shared" si="84"/>
        <v>#VALUE!</v>
      </c>
      <c r="CC53" s="237" t="e">
        <f t="shared" si="81"/>
        <v>#VALUE!</v>
      </c>
      <c r="CD53" s="237" t="e">
        <f t="shared" si="81"/>
        <v>#VALUE!</v>
      </c>
      <c r="CE53" s="237" t="e">
        <f t="shared" si="81"/>
        <v>#VALUE!</v>
      </c>
      <c r="CF53" s="237" t="e">
        <f t="shared" si="81"/>
        <v>#VALUE!</v>
      </c>
      <c r="CG53" s="237" t="e">
        <f t="shared" si="81"/>
        <v>#VALUE!</v>
      </c>
      <c r="CH53" s="237" t="e">
        <f t="shared" si="81"/>
        <v>#VALUE!</v>
      </c>
      <c r="CI53" s="252" t="e">
        <f t="shared" si="75"/>
        <v>#VALUE!</v>
      </c>
      <c r="CP53" s="241" t="e">
        <f t="shared" si="9"/>
        <v>#VALUE!</v>
      </c>
      <c r="CQ53" s="241" t="e">
        <f t="shared" si="85"/>
        <v>#VALUE!</v>
      </c>
      <c r="CR53" s="241" t="e">
        <f t="shared" si="85"/>
        <v>#VALUE!</v>
      </c>
      <c r="CS53" s="241" t="e">
        <f t="shared" si="85"/>
        <v>#VALUE!</v>
      </c>
      <c r="CT53" s="241" t="e">
        <f t="shared" si="85"/>
        <v>#VALUE!</v>
      </c>
      <c r="CU53" s="241" t="e">
        <f t="shared" si="82"/>
        <v>#VALUE!</v>
      </c>
      <c r="CV53" s="241" t="e">
        <f t="shared" si="82"/>
        <v>#VALUE!</v>
      </c>
      <c r="CW53" s="241" t="e">
        <f t="shared" si="82"/>
        <v>#VALUE!</v>
      </c>
      <c r="CX53" s="241" t="e">
        <f t="shared" si="82"/>
        <v>#VALUE!</v>
      </c>
      <c r="CY53" s="241" t="e">
        <f t="shared" si="82"/>
        <v>#VALUE!</v>
      </c>
      <c r="CZ53" s="241" t="e">
        <f t="shared" si="82"/>
        <v>#VALUE!</v>
      </c>
      <c r="DA53" s="253" t="e">
        <f t="shared" si="76"/>
        <v>#VALUE!</v>
      </c>
      <c r="DB53" s="237"/>
      <c r="DC53" s="237"/>
      <c r="DD53" s="237"/>
      <c r="DE53" s="237"/>
      <c r="DF53" s="237"/>
      <c r="DG53" s="237"/>
      <c r="DH53" s="237" t="e">
        <f t="shared" si="11"/>
        <v>#VALUE!</v>
      </c>
      <c r="DI53" s="237" t="e">
        <f t="shared" si="86"/>
        <v>#VALUE!</v>
      </c>
      <c r="DJ53" s="237" t="e">
        <f t="shared" si="86"/>
        <v>#VALUE!</v>
      </c>
      <c r="DK53" s="237" t="e">
        <f t="shared" si="86"/>
        <v>#VALUE!</v>
      </c>
      <c r="DL53" s="237" t="e">
        <f t="shared" si="86"/>
        <v>#VALUE!</v>
      </c>
      <c r="DM53" s="237" t="e">
        <f t="shared" si="83"/>
        <v>#VALUE!</v>
      </c>
      <c r="DN53" s="237" t="e">
        <f t="shared" si="83"/>
        <v>#VALUE!</v>
      </c>
      <c r="DO53" s="237" t="e">
        <f t="shared" si="83"/>
        <v>#VALUE!</v>
      </c>
      <c r="DP53" s="237" t="e">
        <f t="shared" si="83"/>
        <v>#VALUE!</v>
      </c>
      <c r="DQ53" s="237" t="e">
        <f t="shared" si="83"/>
        <v>#VALUE!</v>
      </c>
      <c r="DR53" s="237" t="e">
        <f t="shared" si="83"/>
        <v>#VALUE!</v>
      </c>
      <c r="DS53" s="252" t="e">
        <f t="shared" si="77"/>
        <v>#VALUE!</v>
      </c>
      <c r="DY53" s="254" t="e">
        <f t="shared" si="13"/>
        <v>#VALUE!</v>
      </c>
      <c r="DZ53" s="254" t="e">
        <f t="shared" si="14"/>
        <v>#VALUE!</v>
      </c>
      <c r="EA53" s="254" t="e">
        <f t="shared" ref="EA53:EH84" si="91">IF($A53=1,"",IF(OR(AND(V53&gt;0,W53&gt;0),AND(W53&gt;0,Y53&gt;0),AND(Y53&gt;0,Z53&gt;0)),EA$1,""))</f>
        <v>#VALUE!</v>
      </c>
      <c r="EB53" s="254" t="e">
        <f t="shared" si="91"/>
        <v>#VALUE!</v>
      </c>
      <c r="EC53" s="254" t="e">
        <f t="shared" si="91"/>
        <v>#VALUE!</v>
      </c>
      <c r="ED53" s="254" t="e">
        <f t="shared" si="91"/>
        <v>#VALUE!</v>
      </c>
      <c r="EE53" s="254" t="e">
        <f t="shared" si="91"/>
        <v>#VALUE!</v>
      </c>
      <c r="EF53" s="254" t="e">
        <f t="shared" si="91"/>
        <v>#VALUE!</v>
      </c>
      <c r="EG53" s="254" t="e">
        <f t="shared" si="91"/>
        <v>#VALUE!</v>
      </c>
      <c r="EH53" s="254" t="e">
        <f t="shared" si="91"/>
        <v>#VALUE!</v>
      </c>
      <c r="EI53" s="254" t="e">
        <f t="shared" si="16"/>
        <v>#VALUE!</v>
      </c>
      <c r="EJ53" s="254" t="e">
        <f t="shared" si="17"/>
        <v>#VALUE!</v>
      </c>
      <c r="EK53" s="265" t="e">
        <f t="shared" si="88"/>
        <v>#VALUE!</v>
      </c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2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2"/>
      <c r="FY53" s="258" t="e">
        <f t="shared" si="89"/>
        <v>#VALUE!</v>
      </c>
      <c r="FZ53" s="266" t="e">
        <f t="shared" si="74"/>
        <v>#VALUE!</v>
      </c>
      <c r="GA53" s="268">
        <f t="shared" si="66"/>
        <v>1</v>
      </c>
      <c r="GB53" s="269">
        <f t="shared" si="51"/>
        <v>1</v>
      </c>
      <c r="GC53" s="269">
        <f t="shared" si="67"/>
        <v>0</v>
      </c>
      <c r="GD53" s="270"/>
      <c r="GE53" s="271" t="e">
        <f t="shared" si="53"/>
        <v>#VALUE!</v>
      </c>
      <c r="GF53" s="271" t="e">
        <f t="shared" si="79"/>
        <v>#VALUE!</v>
      </c>
      <c r="GG53" s="272" t="e">
        <f t="shared" si="72"/>
        <v>#VALUE!</v>
      </c>
      <c r="GH53" s="272" t="e">
        <f t="shared" si="73"/>
        <v>#VALUE!</v>
      </c>
    </row>
    <row r="54" spans="1:190" ht="12.75" x14ac:dyDescent="0.2">
      <c r="A54" s="250" t="e">
        <f t="shared" si="78"/>
        <v>#VALUE!</v>
      </c>
      <c r="B54" s="65" t="str">
        <f>IF(Bot!A48="","",Bot!A48)</f>
        <v/>
      </c>
      <c r="C54" s="264" t="e">
        <f t="shared" si="3"/>
        <v>#VALUE!</v>
      </c>
      <c r="F54" s="237"/>
      <c r="G54" s="256" t="e">
        <f t="shared" si="20"/>
        <v>#VALUE!</v>
      </c>
      <c r="H54" s="251" t="e">
        <f t="shared" si="69"/>
        <v>#VALUE!</v>
      </c>
      <c r="I54" s="238" t="e">
        <f t="shared" si="70"/>
        <v>#VALUE!</v>
      </c>
      <c r="J54" s="267">
        <f t="shared" si="71"/>
        <v>1</v>
      </c>
      <c r="K54" s="234" t="e">
        <f t="shared" si="58"/>
        <v>#VALUE!</v>
      </c>
      <c r="L54" s="239" t="e">
        <f t="shared" si="59"/>
        <v>#VALUE!</v>
      </c>
      <c r="M54" s="240" t="e">
        <f t="shared" si="60"/>
        <v>#VALUE!</v>
      </c>
      <c r="V54" s="237" t="e">
        <f t="shared" si="90"/>
        <v>#VALUE!</v>
      </c>
      <c r="W54" s="237" t="e">
        <f t="shared" si="90"/>
        <v>#VALUE!</v>
      </c>
      <c r="X54" s="237" t="e">
        <f t="shared" si="90"/>
        <v>#VALUE!</v>
      </c>
      <c r="Y54" s="237" t="e">
        <f t="shared" si="90"/>
        <v>#VALUE!</v>
      </c>
      <c r="Z54" s="237" t="e">
        <f t="shared" si="90"/>
        <v>#VALUE!</v>
      </c>
      <c r="AA54" s="237" t="e">
        <f t="shared" si="90"/>
        <v>#VALUE!</v>
      </c>
      <c r="AB54" s="237" t="e">
        <f t="shared" si="90"/>
        <v>#VALUE!</v>
      </c>
      <c r="AC54" s="237" t="e">
        <f t="shared" si="90"/>
        <v>#VALUE!</v>
      </c>
      <c r="AD54" s="237" t="e">
        <f t="shared" si="90"/>
        <v>#VALUE!</v>
      </c>
      <c r="AE54" s="237" t="e">
        <f t="shared" si="90"/>
        <v>#VALUE!</v>
      </c>
      <c r="AF54" s="237" t="e">
        <f t="shared" si="90"/>
        <v>#VALUE!</v>
      </c>
      <c r="AG54" s="237" t="e">
        <f t="shared" si="90"/>
        <v>#VALUE!</v>
      </c>
      <c r="BX54" s="237" t="e">
        <f t="shared" si="7"/>
        <v>#VALUE!</v>
      </c>
      <c r="BY54" s="237" t="e">
        <f t="shared" si="84"/>
        <v>#VALUE!</v>
      </c>
      <c r="BZ54" s="237" t="e">
        <f t="shared" si="84"/>
        <v>#VALUE!</v>
      </c>
      <c r="CA54" s="237" t="e">
        <f t="shared" si="84"/>
        <v>#VALUE!</v>
      </c>
      <c r="CB54" s="237" t="e">
        <f t="shared" si="84"/>
        <v>#VALUE!</v>
      </c>
      <c r="CC54" s="237" t="e">
        <f t="shared" si="81"/>
        <v>#VALUE!</v>
      </c>
      <c r="CD54" s="237" t="e">
        <f t="shared" si="81"/>
        <v>#VALUE!</v>
      </c>
      <c r="CE54" s="237" t="e">
        <f t="shared" si="81"/>
        <v>#VALUE!</v>
      </c>
      <c r="CF54" s="237" t="e">
        <f t="shared" si="81"/>
        <v>#VALUE!</v>
      </c>
      <c r="CG54" s="237" t="e">
        <f t="shared" si="81"/>
        <v>#VALUE!</v>
      </c>
      <c r="CH54" s="237" t="e">
        <f t="shared" si="81"/>
        <v>#VALUE!</v>
      </c>
      <c r="CI54" s="252" t="e">
        <f t="shared" si="75"/>
        <v>#VALUE!</v>
      </c>
      <c r="CP54" s="241" t="e">
        <f t="shared" si="9"/>
        <v>#VALUE!</v>
      </c>
      <c r="CQ54" s="241" t="e">
        <f t="shared" si="85"/>
        <v>#VALUE!</v>
      </c>
      <c r="CR54" s="241" t="e">
        <f t="shared" si="85"/>
        <v>#VALUE!</v>
      </c>
      <c r="CS54" s="241" t="e">
        <f t="shared" si="85"/>
        <v>#VALUE!</v>
      </c>
      <c r="CT54" s="241" t="e">
        <f t="shared" si="85"/>
        <v>#VALUE!</v>
      </c>
      <c r="CU54" s="241" t="e">
        <f t="shared" si="82"/>
        <v>#VALUE!</v>
      </c>
      <c r="CV54" s="241" t="e">
        <f t="shared" si="82"/>
        <v>#VALUE!</v>
      </c>
      <c r="CW54" s="241" t="e">
        <f t="shared" si="82"/>
        <v>#VALUE!</v>
      </c>
      <c r="CX54" s="241" t="e">
        <f t="shared" si="82"/>
        <v>#VALUE!</v>
      </c>
      <c r="CY54" s="241" t="e">
        <f t="shared" si="82"/>
        <v>#VALUE!</v>
      </c>
      <c r="CZ54" s="241" t="e">
        <f t="shared" si="82"/>
        <v>#VALUE!</v>
      </c>
      <c r="DA54" s="253" t="e">
        <f t="shared" si="76"/>
        <v>#VALUE!</v>
      </c>
      <c r="DB54" s="237"/>
      <c r="DC54" s="237"/>
      <c r="DD54" s="237"/>
      <c r="DE54" s="237"/>
      <c r="DF54" s="237"/>
      <c r="DG54" s="237"/>
      <c r="DH54" s="237" t="e">
        <f t="shared" si="11"/>
        <v>#VALUE!</v>
      </c>
      <c r="DI54" s="237" t="e">
        <f t="shared" si="86"/>
        <v>#VALUE!</v>
      </c>
      <c r="DJ54" s="237" t="e">
        <f t="shared" si="86"/>
        <v>#VALUE!</v>
      </c>
      <c r="DK54" s="237" t="e">
        <f t="shared" si="86"/>
        <v>#VALUE!</v>
      </c>
      <c r="DL54" s="237" t="e">
        <f t="shared" si="86"/>
        <v>#VALUE!</v>
      </c>
      <c r="DM54" s="237" t="e">
        <f t="shared" si="83"/>
        <v>#VALUE!</v>
      </c>
      <c r="DN54" s="237" t="e">
        <f t="shared" si="83"/>
        <v>#VALUE!</v>
      </c>
      <c r="DO54" s="237" t="e">
        <f t="shared" si="83"/>
        <v>#VALUE!</v>
      </c>
      <c r="DP54" s="237" t="e">
        <f t="shared" si="83"/>
        <v>#VALUE!</v>
      </c>
      <c r="DQ54" s="237" t="e">
        <f t="shared" si="83"/>
        <v>#VALUE!</v>
      </c>
      <c r="DR54" s="237" t="e">
        <f t="shared" si="83"/>
        <v>#VALUE!</v>
      </c>
      <c r="DS54" s="252" t="e">
        <f t="shared" si="77"/>
        <v>#VALUE!</v>
      </c>
      <c r="DY54" s="254" t="e">
        <f t="shared" si="13"/>
        <v>#VALUE!</v>
      </c>
      <c r="DZ54" s="254" t="e">
        <f t="shared" si="14"/>
        <v>#VALUE!</v>
      </c>
      <c r="EA54" s="254" t="e">
        <f t="shared" si="91"/>
        <v>#VALUE!</v>
      </c>
      <c r="EB54" s="254" t="e">
        <f t="shared" si="91"/>
        <v>#VALUE!</v>
      </c>
      <c r="EC54" s="254" t="e">
        <f t="shared" si="91"/>
        <v>#VALUE!</v>
      </c>
      <c r="ED54" s="254" t="e">
        <f t="shared" si="91"/>
        <v>#VALUE!</v>
      </c>
      <c r="EE54" s="254" t="e">
        <f t="shared" si="91"/>
        <v>#VALUE!</v>
      </c>
      <c r="EF54" s="254" t="e">
        <f t="shared" si="91"/>
        <v>#VALUE!</v>
      </c>
      <c r="EG54" s="254" t="e">
        <f t="shared" si="91"/>
        <v>#VALUE!</v>
      </c>
      <c r="EH54" s="254" t="e">
        <f t="shared" si="91"/>
        <v>#VALUE!</v>
      </c>
      <c r="EI54" s="254" t="e">
        <f t="shared" si="16"/>
        <v>#VALUE!</v>
      </c>
      <c r="EJ54" s="254" t="e">
        <f t="shared" si="17"/>
        <v>#VALUE!</v>
      </c>
      <c r="EK54" s="265" t="e">
        <f t="shared" si="88"/>
        <v>#VALUE!</v>
      </c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2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2"/>
      <c r="FY54" s="258" t="e">
        <f t="shared" si="89"/>
        <v>#VALUE!</v>
      </c>
      <c r="FZ54" s="266" t="e">
        <f t="shared" si="74"/>
        <v>#VALUE!</v>
      </c>
      <c r="GA54" s="268">
        <f t="shared" si="66"/>
        <v>1</v>
      </c>
      <c r="GB54" s="269">
        <f t="shared" si="51"/>
        <v>1</v>
      </c>
      <c r="GC54" s="269">
        <f t="shared" si="67"/>
        <v>0</v>
      </c>
      <c r="GD54" s="270"/>
      <c r="GE54" s="271" t="e">
        <f t="shared" si="53"/>
        <v>#VALUE!</v>
      </c>
      <c r="GF54" s="271" t="e">
        <f t="shared" si="79"/>
        <v>#VALUE!</v>
      </c>
      <c r="GG54" s="272" t="e">
        <f t="shared" si="72"/>
        <v>#VALUE!</v>
      </c>
      <c r="GH54" s="272" t="e">
        <f t="shared" si="73"/>
        <v>#VALUE!</v>
      </c>
    </row>
    <row r="55" spans="1:190" ht="12.75" x14ac:dyDescent="0.2">
      <c r="A55" s="250" t="e">
        <f t="shared" si="78"/>
        <v>#VALUE!</v>
      </c>
      <c r="B55" s="65" t="str">
        <f>IF(Bot!A49="","",Bot!A49)</f>
        <v/>
      </c>
      <c r="C55" s="264" t="e">
        <f t="shared" si="3"/>
        <v>#VALUE!</v>
      </c>
      <c r="F55" s="237"/>
      <c r="G55" s="256" t="e">
        <f t="shared" si="20"/>
        <v>#VALUE!</v>
      </c>
      <c r="H55" s="251" t="e">
        <f t="shared" si="69"/>
        <v>#VALUE!</v>
      </c>
      <c r="I55" s="238" t="e">
        <f t="shared" si="70"/>
        <v>#VALUE!</v>
      </c>
      <c r="J55" s="267">
        <f t="shared" si="71"/>
        <v>1</v>
      </c>
      <c r="K55" s="234" t="e">
        <f t="shared" si="58"/>
        <v>#VALUE!</v>
      </c>
      <c r="L55" s="239" t="e">
        <f t="shared" si="59"/>
        <v>#VALUE!</v>
      </c>
      <c r="M55" s="240" t="e">
        <f t="shared" si="60"/>
        <v>#VALUE!</v>
      </c>
      <c r="V55" s="237" t="e">
        <f t="shared" si="90"/>
        <v>#VALUE!</v>
      </c>
      <c r="W55" s="237" t="e">
        <f t="shared" si="90"/>
        <v>#VALUE!</v>
      </c>
      <c r="X55" s="237" t="e">
        <f t="shared" si="90"/>
        <v>#VALUE!</v>
      </c>
      <c r="Y55" s="237" t="e">
        <f t="shared" si="90"/>
        <v>#VALUE!</v>
      </c>
      <c r="Z55" s="237" t="e">
        <f t="shared" si="90"/>
        <v>#VALUE!</v>
      </c>
      <c r="AA55" s="237" t="e">
        <f t="shared" si="90"/>
        <v>#VALUE!</v>
      </c>
      <c r="AB55" s="237" t="e">
        <f t="shared" si="90"/>
        <v>#VALUE!</v>
      </c>
      <c r="AC55" s="237" t="e">
        <f t="shared" si="90"/>
        <v>#VALUE!</v>
      </c>
      <c r="AD55" s="237" t="e">
        <f t="shared" si="90"/>
        <v>#VALUE!</v>
      </c>
      <c r="AE55" s="237" t="e">
        <f t="shared" si="90"/>
        <v>#VALUE!</v>
      </c>
      <c r="AF55" s="237" t="e">
        <f t="shared" si="90"/>
        <v>#VALUE!</v>
      </c>
      <c r="AG55" s="237" t="e">
        <f t="shared" si="90"/>
        <v>#VALUE!</v>
      </c>
      <c r="BX55" s="237" t="e">
        <f t="shared" si="7"/>
        <v>#VALUE!</v>
      </c>
      <c r="BY55" s="237" t="e">
        <f t="shared" si="84"/>
        <v>#VALUE!</v>
      </c>
      <c r="BZ55" s="237" t="e">
        <f t="shared" si="84"/>
        <v>#VALUE!</v>
      </c>
      <c r="CA55" s="237" t="e">
        <f t="shared" si="84"/>
        <v>#VALUE!</v>
      </c>
      <c r="CB55" s="237" t="e">
        <f t="shared" si="84"/>
        <v>#VALUE!</v>
      </c>
      <c r="CC55" s="237" t="e">
        <f t="shared" si="81"/>
        <v>#VALUE!</v>
      </c>
      <c r="CD55" s="237" t="e">
        <f t="shared" si="81"/>
        <v>#VALUE!</v>
      </c>
      <c r="CE55" s="237" t="e">
        <f t="shared" si="81"/>
        <v>#VALUE!</v>
      </c>
      <c r="CF55" s="237" t="e">
        <f t="shared" si="81"/>
        <v>#VALUE!</v>
      </c>
      <c r="CG55" s="237" t="e">
        <f t="shared" si="81"/>
        <v>#VALUE!</v>
      </c>
      <c r="CH55" s="237" t="e">
        <f t="shared" si="81"/>
        <v>#VALUE!</v>
      </c>
      <c r="CI55" s="252" t="e">
        <f t="shared" si="75"/>
        <v>#VALUE!</v>
      </c>
      <c r="CP55" s="241" t="e">
        <f t="shared" si="9"/>
        <v>#VALUE!</v>
      </c>
      <c r="CQ55" s="241" t="e">
        <f t="shared" si="85"/>
        <v>#VALUE!</v>
      </c>
      <c r="CR55" s="241" t="e">
        <f t="shared" si="85"/>
        <v>#VALUE!</v>
      </c>
      <c r="CS55" s="241" t="e">
        <f t="shared" si="85"/>
        <v>#VALUE!</v>
      </c>
      <c r="CT55" s="241" t="e">
        <f t="shared" si="85"/>
        <v>#VALUE!</v>
      </c>
      <c r="CU55" s="241" t="e">
        <f t="shared" si="82"/>
        <v>#VALUE!</v>
      </c>
      <c r="CV55" s="241" t="e">
        <f t="shared" si="82"/>
        <v>#VALUE!</v>
      </c>
      <c r="CW55" s="241" t="e">
        <f t="shared" si="82"/>
        <v>#VALUE!</v>
      </c>
      <c r="CX55" s="241" t="e">
        <f t="shared" si="82"/>
        <v>#VALUE!</v>
      </c>
      <c r="CY55" s="241" t="e">
        <f t="shared" si="82"/>
        <v>#VALUE!</v>
      </c>
      <c r="CZ55" s="241" t="e">
        <f t="shared" si="82"/>
        <v>#VALUE!</v>
      </c>
      <c r="DA55" s="253" t="e">
        <f t="shared" si="76"/>
        <v>#VALUE!</v>
      </c>
      <c r="DB55" s="237"/>
      <c r="DC55" s="237"/>
      <c r="DD55" s="237"/>
      <c r="DE55" s="237"/>
      <c r="DF55" s="237"/>
      <c r="DG55" s="237"/>
      <c r="DH55" s="237" t="e">
        <f t="shared" si="11"/>
        <v>#VALUE!</v>
      </c>
      <c r="DI55" s="237" t="e">
        <f t="shared" si="86"/>
        <v>#VALUE!</v>
      </c>
      <c r="DJ55" s="237" t="e">
        <f t="shared" si="86"/>
        <v>#VALUE!</v>
      </c>
      <c r="DK55" s="237" t="e">
        <f t="shared" si="86"/>
        <v>#VALUE!</v>
      </c>
      <c r="DL55" s="237" t="e">
        <f t="shared" si="86"/>
        <v>#VALUE!</v>
      </c>
      <c r="DM55" s="237" t="e">
        <f t="shared" si="83"/>
        <v>#VALUE!</v>
      </c>
      <c r="DN55" s="237" t="e">
        <f t="shared" si="83"/>
        <v>#VALUE!</v>
      </c>
      <c r="DO55" s="237" t="e">
        <f t="shared" si="83"/>
        <v>#VALUE!</v>
      </c>
      <c r="DP55" s="237" t="e">
        <f t="shared" si="83"/>
        <v>#VALUE!</v>
      </c>
      <c r="DQ55" s="237" t="e">
        <f t="shared" si="83"/>
        <v>#VALUE!</v>
      </c>
      <c r="DR55" s="237" t="e">
        <f t="shared" si="83"/>
        <v>#VALUE!</v>
      </c>
      <c r="DS55" s="252" t="e">
        <f t="shared" si="77"/>
        <v>#VALUE!</v>
      </c>
      <c r="DY55" s="254" t="e">
        <f t="shared" si="13"/>
        <v>#VALUE!</v>
      </c>
      <c r="DZ55" s="254" t="e">
        <f t="shared" si="14"/>
        <v>#VALUE!</v>
      </c>
      <c r="EA55" s="254" t="e">
        <f t="shared" si="91"/>
        <v>#VALUE!</v>
      </c>
      <c r="EB55" s="254" t="e">
        <f t="shared" si="91"/>
        <v>#VALUE!</v>
      </c>
      <c r="EC55" s="254" t="e">
        <f t="shared" si="91"/>
        <v>#VALUE!</v>
      </c>
      <c r="ED55" s="254" t="e">
        <f t="shared" si="91"/>
        <v>#VALUE!</v>
      </c>
      <c r="EE55" s="254" t="e">
        <f t="shared" si="91"/>
        <v>#VALUE!</v>
      </c>
      <c r="EF55" s="254" t="e">
        <f t="shared" si="91"/>
        <v>#VALUE!</v>
      </c>
      <c r="EG55" s="254" t="e">
        <f t="shared" si="91"/>
        <v>#VALUE!</v>
      </c>
      <c r="EH55" s="254" t="e">
        <f t="shared" si="91"/>
        <v>#VALUE!</v>
      </c>
      <c r="EI55" s="254" t="e">
        <f t="shared" si="16"/>
        <v>#VALUE!</v>
      </c>
      <c r="EJ55" s="254" t="e">
        <f t="shared" si="17"/>
        <v>#VALUE!</v>
      </c>
      <c r="EK55" s="265" t="e">
        <f t="shared" si="88"/>
        <v>#VALUE!</v>
      </c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2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2"/>
      <c r="FY55" s="258" t="e">
        <f t="shared" si="89"/>
        <v>#VALUE!</v>
      </c>
      <c r="FZ55" s="266" t="e">
        <f t="shared" si="74"/>
        <v>#VALUE!</v>
      </c>
      <c r="GA55" s="268">
        <f t="shared" si="66"/>
        <v>1</v>
      </c>
      <c r="GB55" s="269">
        <f t="shared" si="51"/>
        <v>1</v>
      </c>
      <c r="GC55" s="269">
        <f t="shared" si="67"/>
        <v>0</v>
      </c>
      <c r="GD55" s="270"/>
      <c r="GE55" s="271" t="e">
        <f t="shared" si="53"/>
        <v>#VALUE!</v>
      </c>
      <c r="GF55" s="271" t="e">
        <f t="shared" si="79"/>
        <v>#VALUE!</v>
      </c>
      <c r="GG55" s="272" t="e">
        <f t="shared" si="72"/>
        <v>#VALUE!</v>
      </c>
      <c r="GH55" s="272" t="e">
        <f t="shared" si="73"/>
        <v>#VALUE!</v>
      </c>
    </row>
    <row r="56" spans="1:190" ht="12.75" x14ac:dyDescent="0.2">
      <c r="A56" s="250" t="e">
        <f t="shared" si="78"/>
        <v>#VALUE!</v>
      </c>
      <c r="B56" s="65" t="str">
        <f>IF(Bot!A50="","",Bot!A50)</f>
        <v/>
      </c>
      <c r="C56" s="264" t="e">
        <f t="shared" si="3"/>
        <v>#VALUE!</v>
      </c>
      <c r="F56" s="237"/>
      <c r="G56" s="256" t="e">
        <f t="shared" si="20"/>
        <v>#VALUE!</v>
      </c>
      <c r="H56" s="251" t="e">
        <f t="shared" si="69"/>
        <v>#VALUE!</v>
      </c>
      <c r="I56" s="238" t="e">
        <f t="shared" si="70"/>
        <v>#VALUE!</v>
      </c>
      <c r="J56" s="267">
        <f t="shared" si="71"/>
        <v>1</v>
      </c>
      <c r="K56" s="234" t="e">
        <f t="shared" si="58"/>
        <v>#VALUE!</v>
      </c>
      <c r="L56" s="239" t="e">
        <f t="shared" si="59"/>
        <v>#VALUE!</v>
      </c>
      <c r="M56" s="240" t="e">
        <f t="shared" si="60"/>
        <v>#VALUE!</v>
      </c>
      <c r="V56" s="237" t="e">
        <f t="shared" si="90"/>
        <v>#VALUE!</v>
      </c>
      <c r="W56" s="237" t="e">
        <f t="shared" si="90"/>
        <v>#VALUE!</v>
      </c>
      <c r="X56" s="237" t="e">
        <f t="shared" si="90"/>
        <v>#VALUE!</v>
      </c>
      <c r="Y56" s="237" t="e">
        <f t="shared" si="90"/>
        <v>#VALUE!</v>
      </c>
      <c r="Z56" s="237" t="e">
        <f t="shared" si="90"/>
        <v>#VALUE!</v>
      </c>
      <c r="AA56" s="237" t="e">
        <f t="shared" si="90"/>
        <v>#VALUE!</v>
      </c>
      <c r="AB56" s="237" t="e">
        <f t="shared" si="90"/>
        <v>#VALUE!</v>
      </c>
      <c r="AC56" s="237" t="e">
        <f t="shared" si="90"/>
        <v>#VALUE!</v>
      </c>
      <c r="AD56" s="237" t="e">
        <f t="shared" si="90"/>
        <v>#VALUE!</v>
      </c>
      <c r="AE56" s="237" t="e">
        <f t="shared" si="90"/>
        <v>#VALUE!</v>
      </c>
      <c r="AF56" s="237" t="e">
        <f t="shared" si="90"/>
        <v>#VALUE!</v>
      </c>
      <c r="AG56" s="237" t="e">
        <f t="shared" si="90"/>
        <v>#VALUE!</v>
      </c>
      <c r="BX56" s="237" t="e">
        <f t="shared" si="7"/>
        <v>#VALUE!</v>
      </c>
      <c r="BY56" s="237" t="e">
        <f t="shared" si="84"/>
        <v>#VALUE!</v>
      </c>
      <c r="BZ56" s="237" t="e">
        <f t="shared" si="84"/>
        <v>#VALUE!</v>
      </c>
      <c r="CA56" s="237" t="e">
        <f t="shared" si="84"/>
        <v>#VALUE!</v>
      </c>
      <c r="CB56" s="237" t="e">
        <f t="shared" si="84"/>
        <v>#VALUE!</v>
      </c>
      <c r="CC56" s="237" t="e">
        <f t="shared" si="81"/>
        <v>#VALUE!</v>
      </c>
      <c r="CD56" s="237" t="e">
        <f t="shared" si="81"/>
        <v>#VALUE!</v>
      </c>
      <c r="CE56" s="237" t="e">
        <f t="shared" si="81"/>
        <v>#VALUE!</v>
      </c>
      <c r="CF56" s="237" t="e">
        <f t="shared" si="81"/>
        <v>#VALUE!</v>
      </c>
      <c r="CG56" s="237" t="e">
        <f t="shared" si="81"/>
        <v>#VALUE!</v>
      </c>
      <c r="CH56" s="237" t="e">
        <f t="shared" si="81"/>
        <v>#VALUE!</v>
      </c>
      <c r="CI56" s="252" t="e">
        <f t="shared" si="75"/>
        <v>#VALUE!</v>
      </c>
      <c r="CP56" s="241" t="e">
        <f t="shared" si="9"/>
        <v>#VALUE!</v>
      </c>
      <c r="CQ56" s="241" t="e">
        <f t="shared" si="85"/>
        <v>#VALUE!</v>
      </c>
      <c r="CR56" s="241" t="e">
        <f t="shared" si="85"/>
        <v>#VALUE!</v>
      </c>
      <c r="CS56" s="241" t="e">
        <f t="shared" si="85"/>
        <v>#VALUE!</v>
      </c>
      <c r="CT56" s="241" t="e">
        <f t="shared" si="85"/>
        <v>#VALUE!</v>
      </c>
      <c r="CU56" s="241" t="e">
        <f t="shared" si="82"/>
        <v>#VALUE!</v>
      </c>
      <c r="CV56" s="241" t="e">
        <f t="shared" si="82"/>
        <v>#VALUE!</v>
      </c>
      <c r="CW56" s="241" t="e">
        <f t="shared" si="82"/>
        <v>#VALUE!</v>
      </c>
      <c r="CX56" s="241" t="e">
        <f t="shared" si="82"/>
        <v>#VALUE!</v>
      </c>
      <c r="CY56" s="241" t="e">
        <f t="shared" si="82"/>
        <v>#VALUE!</v>
      </c>
      <c r="CZ56" s="241" t="e">
        <f t="shared" si="82"/>
        <v>#VALUE!</v>
      </c>
      <c r="DA56" s="253" t="e">
        <f t="shared" si="76"/>
        <v>#VALUE!</v>
      </c>
      <c r="DB56" s="237"/>
      <c r="DC56" s="237"/>
      <c r="DD56" s="237"/>
      <c r="DE56" s="237"/>
      <c r="DF56" s="237"/>
      <c r="DG56" s="237"/>
      <c r="DH56" s="237" t="e">
        <f t="shared" si="11"/>
        <v>#VALUE!</v>
      </c>
      <c r="DI56" s="237" t="e">
        <f t="shared" si="86"/>
        <v>#VALUE!</v>
      </c>
      <c r="DJ56" s="237" t="e">
        <f t="shared" si="86"/>
        <v>#VALUE!</v>
      </c>
      <c r="DK56" s="237" t="e">
        <f t="shared" si="86"/>
        <v>#VALUE!</v>
      </c>
      <c r="DL56" s="237" t="e">
        <f t="shared" si="86"/>
        <v>#VALUE!</v>
      </c>
      <c r="DM56" s="237" t="e">
        <f t="shared" si="83"/>
        <v>#VALUE!</v>
      </c>
      <c r="DN56" s="237" t="e">
        <f t="shared" si="83"/>
        <v>#VALUE!</v>
      </c>
      <c r="DO56" s="237" t="e">
        <f t="shared" si="83"/>
        <v>#VALUE!</v>
      </c>
      <c r="DP56" s="237" t="e">
        <f t="shared" si="83"/>
        <v>#VALUE!</v>
      </c>
      <c r="DQ56" s="237" t="e">
        <f t="shared" si="83"/>
        <v>#VALUE!</v>
      </c>
      <c r="DR56" s="237" t="e">
        <f t="shared" si="83"/>
        <v>#VALUE!</v>
      </c>
      <c r="DS56" s="252" t="e">
        <f t="shared" si="77"/>
        <v>#VALUE!</v>
      </c>
      <c r="DY56" s="254" t="e">
        <f t="shared" si="13"/>
        <v>#VALUE!</v>
      </c>
      <c r="DZ56" s="254" t="e">
        <f t="shared" si="14"/>
        <v>#VALUE!</v>
      </c>
      <c r="EA56" s="254" t="e">
        <f t="shared" si="91"/>
        <v>#VALUE!</v>
      </c>
      <c r="EB56" s="254" t="e">
        <f t="shared" si="91"/>
        <v>#VALUE!</v>
      </c>
      <c r="EC56" s="254" t="e">
        <f t="shared" si="91"/>
        <v>#VALUE!</v>
      </c>
      <c r="ED56" s="254" t="e">
        <f t="shared" si="91"/>
        <v>#VALUE!</v>
      </c>
      <c r="EE56" s="254" t="e">
        <f t="shared" si="91"/>
        <v>#VALUE!</v>
      </c>
      <c r="EF56" s="254" t="e">
        <f t="shared" si="91"/>
        <v>#VALUE!</v>
      </c>
      <c r="EG56" s="254" t="e">
        <f t="shared" si="91"/>
        <v>#VALUE!</v>
      </c>
      <c r="EH56" s="254" t="e">
        <f t="shared" si="91"/>
        <v>#VALUE!</v>
      </c>
      <c r="EI56" s="254" t="e">
        <f t="shared" si="16"/>
        <v>#VALUE!</v>
      </c>
      <c r="EJ56" s="254" t="e">
        <f t="shared" si="17"/>
        <v>#VALUE!</v>
      </c>
      <c r="EK56" s="265" t="e">
        <f t="shared" si="88"/>
        <v>#VALUE!</v>
      </c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2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2"/>
      <c r="FY56" s="258" t="e">
        <f t="shared" si="89"/>
        <v>#VALUE!</v>
      </c>
      <c r="FZ56" s="266" t="e">
        <f t="shared" si="74"/>
        <v>#VALUE!</v>
      </c>
      <c r="GA56" s="268">
        <f t="shared" si="66"/>
        <v>1</v>
      </c>
      <c r="GB56" s="269">
        <f t="shared" si="51"/>
        <v>1</v>
      </c>
      <c r="GC56" s="269">
        <f t="shared" si="67"/>
        <v>0</v>
      </c>
      <c r="GD56" s="270"/>
      <c r="GE56" s="271" t="e">
        <f t="shared" si="53"/>
        <v>#VALUE!</v>
      </c>
      <c r="GF56" s="271" t="e">
        <f t="shared" si="79"/>
        <v>#VALUE!</v>
      </c>
      <c r="GG56" s="272" t="e">
        <f t="shared" si="72"/>
        <v>#VALUE!</v>
      </c>
      <c r="GH56" s="272" t="e">
        <f t="shared" si="73"/>
        <v>#VALUE!</v>
      </c>
    </row>
    <row r="57" spans="1:190" ht="12.75" x14ac:dyDescent="0.2">
      <c r="A57" s="250" t="e">
        <f t="shared" si="78"/>
        <v>#VALUE!</v>
      </c>
      <c r="B57" s="65" t="str">
        <f>IF(Bot!A51="","",Bot!A51)</f>
        <v/>
      </c>
      <c r="C57" s="264" t="e">
        <f t="shared" si="3"/>
        <v>#VALUE!</v>
      </c>
      <c r="F57" s="237"/>
      <c r="G57" s="256" t="e">
        <f t="shared" si="20"/>
        <v>#VALUE!</v>
      </c>
      <c r="H57" s="251" t="e">
        <f t="shared" si="69"/>
        <v>#VALUE!</v>
      </c>
      <c r="I57" s="238" t="e">
        <f t="shared" si="70"/>
        <v>#VALUE!</v>
      </c>
      <c r="J57" s="267">
        <f t="shared" si="71"/>
        <v>1</v>
      </c>
      <c r="K57" s="234" t="e">
        <f t="shared" si="58"/>
        <v>#VALUE!</v>
      </c>
      <c r="L57" s="239" t="e">
        <f t="shared" si="59"/>
        <v>#VALUE!</v>
      </c>
      <c r="M57" s="240" t="e">
        <f t="shared" si="60"/>
        <v>#VALUE!</v>
      </c>
      <c r="V57" s="237" t="e">
        <f t="shared" si="90"/>
        <v>#VALUE!</v>
      </c>
      <c r="W57" s="237" t="e">
        <f t="shared" si="90"/>
        <v>#VALUE!</v>
      </c>
      <c r="X57" s="237" t="e">
        <f t="shared" si="90"/>
        <v>#VALUE!</v>
      </c>
      <c r="Y57" s="237" t="e">
        <f t="shared" si="90"/>
        <v>#VALUE!</v>
      </c>
      <c r="Z57" s="237" t="e">
        <f t="shared" si="90"/>
        <v>#VALUE!</v>
      </c>
      <c r="AA57" s="237" t="e">
        <f t="shared" si="90"/>
        <v>#VALUE!</v>
      </c>
      <c r="AB57" s="237" t="e">
        <f t="shared" si="90"/>
        <v>#VALUE!</v>
      </c>
      <c r="AC57" s="237" t="e">
        <f t="shared" si="90"/>
        <v>#VALUE!</v>
      </c>
      <c r="AD57" s="237" t="e">
        <f t="shared" si="90"/>
        <v>#VALUE!</v>
      </c>
      <c r="AE57" s="237" t="e">
        <f t="shared" si="90"/>
        <v>#VALUE!</v>
      </c>
      <c r="AF57" s="237" t="e">
        <f t="shared" si="90"/>
        <v>#VALUE!</v>
      </c>
      <c r="AG57" s="237" t="e">
        <f t="shared" si="90"/>
        <v>#VALUE!</v>
      </c>
      <c r="BX57" s="237" t="e">
        <f t="shared" si="7"/>
        <v>#VALUE!</v>
      </c>
      <c r="BY57" s="237" t="e">
        <f t="shared" si="84"/>
        <v>#VALUE!</v>
      </c>
      <c r="BZ57" s="237" t="e">
        <f t="shared" si="84"/>
        <v>#VALUE!</v>
      </c>
      <c r="CA57" s="237" t="e">
        <f t="shared" si="84"/>
        <v>#VALUE!</v>
      </c>
      <c r="CB57" s="237" t="e">
        <f t="shared" si="84"/>
        <v>#VALUE!</v>
      </c>
      <c r="CC57" s="237" t="e">
        <f t="shared" si="81"/>
        <v>#VALUE!</v>
      </c>
      <c r="CD57" s="237" t="e">
        <f t="shared" si="81"/>
        <v>#VALUE!</v>
      </c>
      <c r="CE57" s="237" t="e">
        <f t="shared" si="81"/>
        <v>#VALUE!</v>
      </c>
      <c r="CF57" s="237" t="e">
        <f t="shared" si="81"/>
        <v>#VALUE!</v>
      </c>
      <c r="CG57" s="237" t="e">
        <f t="shared" si="81"/>
        <v>#VALUE!</v>
      </c>
      <c r="CH57" s="237" t="e">
        <f t="shared" si="81"/>
        <v>#VALUE!</v>
      </c>
      <c r="CI57" s="252" t="e">
        <f t="shared" si="75"/>
        <v>#VALUE!</v>
      </c>
      <c r="CP57" s="241" t="e">
        <f t="shared" si="9"/>
        <v>#VALUE!</v>
      </c>
      <c r="CQ57" s="241" t="e">
        <f t="shared" si="85"/>
        <v>#VALUE!</v>
      </c>
      <c r="CR57" s="241" t="e">
        <f t="shared" si="85"/>
        <v>#VALUE!</v>
      </c>
      <c r="CS57" s="241" t="e">
        <f t="shared" si="85"/>
        <v>#VALUE!</v>
      </c>
      <c r="CT57" s="241" t="e">
        <f t="shared" si="85"/>
        <v>#VALUE!</v>
      </c>
      <c r="CU57" s="241" t="e">
        <f t="shared" si="82"/>
        <v>#VALUE!</v>
      </c>
      <c r="CV57" s="241" t="e">
        <f t="shared" si="82"/>
        <v>#VALUE!</v>
      </c>
      <c r="CW57" s="241" t="e">
        <f t="shared" si="82"/>
        <v>#VALUE!</v>
      </c>
      <c r="CX57" s="241" t="e">
        <f t="shared" si="82"/>
        <v>#VALUE!</v>
      </c>
      <c r="CY57" s="241" t="e">
        <f t="shared" si="82"/>
        <v>#VALUE!</v>
      </c>
      <c r="CZ57" s="241" t="e">
        <f t="shared" si="82"/>
        <v>#VALUE!</v>
      </c>
      <c r="DA57" s="253" t="e">
        <f t="shared" si="76"/>
        <v>#VALUE!</v>
      </c>
      <c r="DB57" s="237"/>
      <c r="DC57" s="237"/>
      <c r="DD57" s="237"/>
      <c r="DE57" s="237"/>
      <c r="DF57" s="237"/>
      <c r="DG57" s="237"/>
      <c r="DH57" s="237" t="e">
        <f t="shared" si="11"/>
        <v>#VALUE!</v>
      </c>
      <c r="DI57" s="237" t="e">
        <f t="shared" si="86"/>
        <v>#VALUE!</v>
      </c>
      <c r="DJ57" s="237" t="e">
        <f t="shared" si="86"/>
        <v>#VALUE!</v>
      </c>
      <c r="DK57" s="237" t="e">
        <f t="shared" si="86"/>
        <v>#VALUE!</v>
      </c>
      <c r="DL57" s="237" t="e">
        <f t="shared" si="86"/>
        <v>#VALUE!</v>
      </c>
      <c r="DM57" s="237" t="e">
        <f t="shared" si="83"/>
        <v>#VALUE!</v>
      </c>
      <c r="DN57" s="237" t="e">
        <f t="shared" si="83"/>
        <v>#VALUE!</v>
      </c>
      <c r="DO57" s="237" t="e">
        <f t="shared" si="83"/>
        <v>#VALUE!</v>
      </c>
      <c r="DP57" s="237" t="e">
        <f t="shared" si="83"/>
        <v>#VALUE!</v>
      </c>
      <c r="DQ57" s="237" t="e">
        <f t="shared" si="83"/>
        <v>#VALUE!</v>
      </c>
      <c r="DR57" s="237" t="e">
        <f t="shared" si="83"/>
        <v>#VALUE!</v>
      </c>
      <c r="DS57" s="252" t="e">
        <f t="shared" si="77"/>
        <v>#VALUE!</v>
      </c>
      <c r="DY57" s="254" t="e">
        <f t="shared" si="13"/>
        <v>#VALUE!</v>
      </c>
      <c r="DZ57" s="254" t="e">
        <f t="shared" si="14"/>
        <v>#VALUE!</v>
      </c>
      <c r="EA57" s="254" t="e">
        <f t="shared" si="91"/>
        <v>#VALUE!</v>
      </c>
      <c r="EB57" s="254" t="e">
        <f t="shared" si="91"/>
        <v>#VALUE!</v>
      </c>
      <c r="EC57" s="254" t="e">
        <f t="shared" si="91"/>
        <v>#VALUE!</v>
      </c>
      <c r="ED57" s="254" t="e">
        <f t="shared" si="91"/>
        <v>#VALUE!</v>
      </c>
      <c r="EE57" s="254" t="e">
        <f t="shared" si="91"/>
        <v>#VALUE!</v>
      </c>
      <c r="EF57" s="254" t="e">
        <f t="shared" si="91"/>
        <v>#VALUE!</v>
      </c>
      <c r="EG57" s="254" t="e">
        <f t="shared" si="91"/>
        <v>#VALUE!</v>
      </c>
      <c r="EH57" s="254" t="e">
        <f t="shared" si="91"/>
        <v>#VALUE!</v>
      </c>
      <c r="EI57" s="254" t="e">
        <f t="shared" si="16"/>
        <v>#VALUE!</v>
      </c>
      <c r="EJ57" s="254" t="e">
        <f t="shared" si="17"/>
        <v>#VALUE!</v>
      </c>
      <c r="EK57" s="265" t="e">
        <f t="shared" si="88"/>
        <v>#VALUE!</v>
      </c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2"/>
      <c r="FI57" s="254"/>
      <c r="FJ57" s="254"/>
      <c r="FK57" s="254"/>
      <c r="FL57" s="254"/>
      <c r="FM57" s="254"/>
      <c r="FN57" s="254"/>
      <c r="FO57" s="254"/>
      <c r="FP57" s="254"/>
      <c r="FQ57" s="254"/>
      <c r="FR57" s="254"/>
      <c r="FS57" s="254"/>
      <c r="FT57" s="254"/>
      <c r="FU57" s="252"/>
      <c r="FY57" s="258" t="e">
        <f t="shared" si="89"/>
        <v>#VALUE!</v>
      </c>
      <c r="FZ57" s="266" t="e">
        <f t="shared" si="74"/>
        <v>#VALUE!</v>
      </c>
      <c r="GA57" s="268">
        <f t="shared" si="66"/>
        <v>1</v>
      </c>
      <c r="GB57" s="269">
        <f t="shared" si="51"/>
        <v>1</v>
      </c>
      <c r="GC57" s="269">
        <f t="shared" si="67"/>
        <v>0</v>
      </c>
      <c r="GD57" s="270"/>
      <c r="GE57" s="271" t="e">
        <f t="shared" si="53"/>
        <v>#VALUE!</v>
      </c>
      <c r="GF57" s="271" t="e">
        <f t="shared" si="79"/>
        <v>#VALUE!</v>
      </c>
      <c r="GG57" s="272" t="e">
        <f t="shared" si="72"/>
        <v>#VALUE!</v>
      </c>
      <c r="GH57" s="272" t="e">
        <f t="shared" si="73"/>
        <v>#VALUE!</v>
      </c>
    </row>
    <row r="58" spans="1:190" ht="12.75" x14ac:dyDescent="0.2">
      <c r="A58" s="250" t="e">
        <f t="shared" si="78"/>
        <v>#VALUE!</v>
      </c>
      <c r="B58" s="65" t="str">
        <f>IF(Bot!A52="","",Bot!A52)</f>
        <v/>
      </c>
      <c r="C58" s="264" t="e">
        <f t="shared" si="3"/>
        <v>#VALUE!</v>
      </c>
      <c r="F58" s="237"/>
      <c r="G58" s="256" t="e">
        <f t="shared" si="20"/>
        <v>#VALUE!</v>
      </c>
      <c r="H58" s="251" t="e">
        <f t="shared" si="69"/>
        <v>#VALUE!</v>
      </c>
      <c r="I58" s="238" t="e">
        <f t="shared" si="70"/>
        <v>#VALUE!</v>
      </c>
      <c r="J58" s="267">
        <f t="shared" si="71"/>
        <v>1</v>
      </c>
      <c r="K58" s="234" t="e">
        <f t="shared" si="58"/>
        <v>#VALUE!</v>
      </c>
      <c r="L58" s="239" t="e">
        <f t="shared" si="59"/>
        <v>#VALUE!</v>
      </c>
      <c r="M58" s="240" t="e">
        <f t="shared" si="60"/>
        <v>#VALUE!</v>
      </c>
      <c r="V58" s="237" t="e">
        <f t="shared" si="90"/>
        <v>#VALUE!</v>
      </c>
      <c r="W58" s="237" t="e">
        <f t="shared" si="90"/>
        <v>#VALUE!</v>
      </c>
      <c r="X58" s="237" t="e">
        <f t="shared" si="90"/>
        <v>#VALUE!</v>
      </c>
      <c r="Y58" s="237" t="e">
        <f t="shared" si="90"/>
        <v>#VALUE!</v>
      </c>
      <c r="Z58" s="237" t="e">
        <f t="shared" si="90"/>
        <v>#VALUE!</v>
      </c>
      <c r="AA58" s="237" t="e">
        <f t="shared" si="90"/>
        <v>#VALUE!</v>
      </c>
      <c r="AB58" s="237" t="e">
        <f t="shared" si="90"/>
        <v>#VALUE!</v>
      </c>
      <c r="AC58" s="237" t="e">
        <f t="shared" si="90"/>
        <v>#VALUE!</v>
      </c>
      <c r="AD58" s="237" t="e">
        <f t="shared" si="90"/>
        <v>#VALUE!</v>
      </c>
      <c r="AE58" s="237" t="e">
        <f t="shared" si="90"/>
        <v>#VALUE!</v>
      </c>
      <c r="AF58" s="237" t="e">
        <f t="shared" si="90"/>
        <v>#VALUE!</v>
      </c>
      <c r="AG58" s="237" t="e">
        <f t="shared" si="90"/>
        <v>#VALUE!</v>
      </c>
      <c r="BX58" s="237" t="e">
        <f t="shared" si="7"/>
        <v>#VALUE!</v>
      </c>
      <c r="BY58" s="237" t="e">
        <f t="shared" si="84"/>
        <v>#VALUE!</v>
      </c>
      <c r="BZ58" s="237" t="e">
        <f t="shared" si="84"/>
        <v>#VALUE!</v>
      </c>
      <c r="CA58" s="237" t="e">
        <f t="shared" si="84"/>
        <v>#VALUE!</v>
      </c>
      <c r="CB58" s="237" t="e">
        <f t="shared" si="84"/>
        <v>#VALUE!</v>
      </c>
      <c r="CC58" s="237" t="e">
        <f t="shared" si="81"/>
        <v>#VALUE!</v>
      </c>
      <c r="CD58" s="237" t="e">
        <f t="shared" si="81"/>
        <v>#VALUE!</v>
      </c>
      <c r="CE58" s="237" t="e">
        <f t="shared" si="81"/>
        <v>#VALUE!</v>
      </c>
      <c r="CF58" s="237" t="e">
        <f t="shared" si="81"/>
        <v>#VALUE!</v>
      </c>
      <c r="CG58" s="237" t="e">
        <f t="shared" si="81"/>
        <v>#VALUE!</v>
      </c>
      <c r="CH58" s="237" t="e">
        <f t="shared" si="81"/>
        <v>#VALUE!</v>
      </c>
      <c r="CI58" s="252" t="e">
        <f t="shared" si="75"/>
        <v>#VALUE!</v>
      </c>
      <c r="CP58" s="241" t="e">
        <f t="shared" si="9"/>
        <v>#VALUE!</v>
      </c>
      <c r="CQ58" s="241" t="e">
        <f t="shared" si="85"/>
        <v>#VALUE!</v>
      </c>
      <c r="CR58" s="241" t="e">
        <f t="shared" si="85"/>
        <v>#VALUE!</v>
      </c>
      <c r="CS58" s="241" t="e">
        <f t="shared" si="85"/>
        <v>#VALUE!</v>
      </c>
      <c r="CT58" s="241" t="e">
        <f t="shared" si="85"/>
        <v>#VALUE!</v>
      </c>
      <c r="CU58" s="241" t="e">
        <f t="shared" si="82"/>
        <v>#VALUE!</v>
      </c>
      <c r="CV58" s="241" t="e">
        <f t="shared" si="82"/>
        <v>#VALUE!</v>
      </c>
      <c r="CW58" s="241" t="e">
        <f t="shared" si="82"/>
        <v>#VALUE!</v>
      </c>
      <c r="CX58" s="241" t="e">
        <f t="shared" si="82"/>
        <v>#VALUE!</v>
      </c>
      <c r="CY58" s="241" t="e">
        <f t="shared" si="82"/>
        <v>#VALUE!</v>
      </c>
      <c r="CZ58" s="241" t="e">
        <f t="shared" si="82"/>
        <v>#VALUE!</v>
      </c>
      <c r="DA58" s="253" t="e">
        <f t="shared" si="76"/>
        <v>#VALUE!</v>
      </c>
      <c r="DB58" s="237"/>
      <c r="DC58" s="237"/>
      <c r="DD58" s="237"/>
      <c r="DE58" s="237"/>
      <c r="DF58" s="237"/>
      <c r="DG58" s="237"/>
      <c r="DH58" s="237" t="e">
        <f t="shared" si="11"/>
        <v>#VALUE!</v>
      </c>
      <c r="DI58" s="237" t="e">
        <f t="shared" si="86"/>
        <v>#VALUE!</v>
      </c>
      <c r="DJ58" s="237" t="e">
        <f t="shared" si="86"/>
        <v>#VALUE!</v>
      </c>
      <c r="DK58" s="237" t="e">
        <f t="shared" si="86"/>
        <v>#VALUE!</v>
      </c>
      <c r="DL58" s="237" t="e">
        <f t="shared" si="86"/>
        <v>#VALUE!</v>
      </c>
      <c r="DM58" s="237" t="e">
        <f t="shared" si="83"/>
        <v>#VALUE!</v>
      </c>
      <c r="DN58" s="237" t="e">
        <f t="shared" si="83"/>
        <v>#VALUE!</v>
      </c>
      <c r="DO58" s="237" t="e">
        <f t="shared" si="83"/>
        <v>#VALUE!</v>
      </c>
      <c r="DP58" s="237" t="e">
        <f t="shared" si="83"/>
        <v>#VALUE!</v>
      </c>
      <c r="DQ58" s="237" t="e">
        <f t="shared" si="83"/>
        <v>#VALUE!</v>
      </c>
      <c r="DR58" s="237" t="e">
        <f t="shared" si="83"/>
        <v>#VALUE!</v>
      </c>
      <c r="DS58" s="252" t="e">
        <f t="shared" si="77"/>
        <v>#VALUE!</v>
      </c>
      <c r="DY58" s="254" t="e">
        <f t="shared" si="13"/>
        <v>#VALUE!</v>
      </c>
      <c r="DZ58" s="254" t="e">
        <f t="shared" si="14"/>
        <v>#VALUE!</v>
      </c>
      <c r="EA58" s="254" t="e">
        <f t="shared" si="91"/>
        <v>#VALUE!</v>
      </c>
      <c r="EB58" s="254" t="e">
        <f t="shared" si="91"/>
        <v>#VALUE!</v>
      </c>
      <c r="EC58" s="254" t="e">
        <f t="shared" si="91"/>
        <v>#VALUE!</v>
      </c>
      <c r="ED58" s="254" t="e">
        <f t="shared" si="91"/>
        <v>#VALUE!</v>
      </c>
      <c r="EE58" s="254" t="e">
        <f t="shared" si="91"/>
        <v>#VALUE!</v>
      </c>
      <c r="EF58" s="254" t="e">
        <f t="shared" si="91"/>
        <v>#VALUE!</v>
      </c>
      <c r="EG58" s="254" t="e">
        <f t="shared" si="91"/>
        <v>#VALUE!</v>
      </c>
      <c r="EH58" s="254" t="e">
        <f t="shared" si="91"/>
        <v>#VALUE!</v>
      </c>
      <c r="EI58" s="254" t="e">
        <f t="shared" si="16"/>
        <v>#VALUE!</v>
      </c>
      <c r="EJ58" s="254" t="e">
        <f t="shared" si="17"/>
        <v>#VALUE!</v>
      </c>
      <c r="EK58" s="265" t="e">
        <f t="shared" si="88"/>
        <v>#VALUE!</v>
      </c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2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2"/>
      <c r="FY58" s="258" t="e">
        <f t="shared" si="89"/>
        <v>#VALUE!</v>
      </c>
      <c r="FZ58" s="266" t="e">
        <f t="shared" si="74"/>
        <v>#VALUE!</v>
      </c>
      <c r="GA58" s="268">
        <f t="shared" si="66"/>
        <v>1</v>
      </c>
      <c r="GB58" s="269">
        <f t="shared" si="51"/>
        <v>1</v>
      </c>
      <c r="GC58" s="269">
        <f t="shared" si="67"/>
        <v>0</v>
      </c>
      <c r="GD58" s="270"/>
      <c r="GE58" s="271" t="e">
        <f t="shared" si="53"/>
        <v>#VALUE!</v>
      </c>
      <c r="GF58" s="271" t="e">
        <f t="shared" si="79"/>
        <v>#VALUE!</v>
      </c>
      <c r="GG58" s="272" t="e">
        <f t="shared" si="72"/>
        <v>#VALUE!</v>
      </c>
      <c r="GH58" s="272" t="e">
        <f t="shared" si="73"/>
        <v>#VALUE!</v>
      </c>
    </row>
    <row r="59" spans="1:190" ht="12.75" x14ac:dyDescent="0.2">
      <c r="A59" s="250" t="e">
        <f t="shared" si="78"/>
        <v>#VALUE!</v>
      </c>
      <c r="B59" s="65" t="str">
        <f>IF(Bot!A53="","",Bot!A53)</f>
        <v/>
      </c>
      <c r="C59" s="264" t="e">
        <f t="shared" si="3"/>
        <v>#VALUE!</v>
      </c>
      <c r="F59" s="237"/>
      <c r="G59" s="256" t="e">
        <f t="shared" si="20"/>
        <v>#VALUE!</v>
      </c>
      <c r="H59" s="251" t="e">
        <f t="shared" si="69"/>
        <v>#VALUE!</v>
      </c>
      <c r="I59" s="238" t="e">
        <f t="shared" si="70"/>
        <v>#VALUE!</v>
      </c>
      <c r="J59" s="267">
        <f t="shared" si="71"/>
        <v>1</v>
      </c>
      <c r="K59" s="234" t="e">
        <f t="shared" si="58"/>
        <v>#VALUE!</v>
      </c>
      <c r="L59" s="239" t="e">
        <f t="shared" si="59"/>
        <v>#VALUE!</v>
      </c>
      <c r="M59" s="240" t="e">
        <f t="shared" si="60"/>
        <v>#VALUE!</v>
      </c>
      <c r="V59" s="237" t="e">
        <f t="shared" si="90"/>
        <v>#VALUE!</v>
      </c>
      <c r="W59" s="237" t="e">
        <f t="shared" si="90"/>
        <v>#VALUE!</v>
      </c>
      <c r="X59" s="237" t="e">
        <f t="shared" si="90"/>
        <v>#VALUE!</v>
      </c>
      <c r="Y59" s="237" t="e">
        <f t="shared" si="90"/>
        <v>#VALUE!</v>
      </c>
      <c r="Z59" s="237" t="e">
        <f t="shared" si="90"/>
        <v>#VALUE!</v>
      </c>
      <c r="AA59" s="237" t="e">
        <f t="shared" si="90"/>
        <v>#VALUE!</v>
      </c>
      <c r="AB59" s="237" t="e">
        <f t="shared" si="90"/>
        <v>#VALUE!</v>
      </c>
      <c r="AC59" s="237" t="e">
        <f t="shared" si="90"/>
        <v>#VALUE!</v>
      </c>
      <c r="AD59" s="237" t="e">
        <f t="shared" si="90"/>
        <v>#VALUE!</v>
      </c>
      <c r="AE59" s="237" t="e">
        <f t="shared" si="90"/>
        <v>#VALUE!</v>
      </c>
      <c r="AF59" s="237" t="e">
        <f t="shared" si="90"/>
        <v>#VALUE!</v>
      </c>
      <c r="AG59" s="237" t="e">
        <f t="shared" si="90"/>
        <v>#VALUE!</v>
      </c>
      <c r="BX59" s="237" t="e">
        <f t="shared" si="7"/>
        <v>#VALUE!</v>
      </c>
      <c r="BY59" s="237" t="e">
        <f t="shared" si="84"/>
        <v>#VALUE!</v>
      </c>
      <c r="BZ59" s="237" t="e">
        <f t="shared" si="84"/>
        <v>#VALUE!</v>
      </c>
      <c r="CA59" s="237" t="e">
        <f t="shared" si="84"/>
        <v>#VALUE!</v>
      </c>
      <c r="CB59" s="237" t="e">
        <f t="shared" si="84"/>
        <v>#VALUE!</v>
      </c>
      <c r="CC59" s="237" t="e">
        <f t="shared" si="81"/>
        <v>#VALUE!</v>
      </c>
      <c r="CD59" s="237" t="e">
        <f t="shared" si="81"/>
        <v>#VALUE!</v>
      </c>
      <c r="CE59" s="237" t="e">
        <f t="shared" si="81"/>
        <v>#VALUE!</v>
      </c>
      <c r="CF59" s="237" t="e">
        <f t="shared" si="81"/>
        <v>#VALUE!</v>
      </c>
      <c r="CG59" s="237" t="e">
        <f t="shared" si="81"/>
        <v>#VALUE!</v>
      </c>
      <c r="CH59" s="237" t="e">
        <f t="shared" si="81"/>
        <v>#VALUE!</v>
      </c>
      <c r="CI59" s="252" t="e">
        <f t="shared" si="75"/>
        <v>#VALUE!</v>
      </c>
      <c r="CP59" s="241" t="e">
        <f t="shared" si="9"/>
        <v>#VALUE!</v>
      </c>
      <c r="CQ59" s="241" t="e">
        <f t="shared" si="85"/>
        <v>#VALUE!</v>
      </c>
      <c r="CR59" s="241" t="e">
        <f t="shared" si="85"/>
        <v>#VALUE!</v>
      </c>
      <c r="CS59" s="241" t="e">
        <f t="shared" si="85"/>
        <v>#VALUE!</v>
      </c>
      <c r="CT59" s="241" t="e">
        <f t="shared" si="85"/>
        <v>#VALUE!</v>
      </c>
      <c r="CU59" s="241" t="e">
        <f t="shared" si="82"/>
        <v>#VALUE!</v>
      </c>
      <c r="CV59" s="241" t="e">
        <f t="shared" si="82"/>
        <v>#VALUE!</v>
      </c>
      <c r="CW59" s="241" t="e">
        <f t="shared" si="82"/>
        <v>#VALUE!</v>
      </c>
      <c r="CX59" s="241" t="e">
        <f t="shared" si="82"/>
        <v>#VALUE!</v>
      </c>
      <c r="CY59" s="241" t="e">
        <f t="shared" si="82"/>
        <v>#VALUE!</v>
      </c>
      <c r="CZ59" s="241" t="e">
        <f t="shared" si="82"/>
        <v>#VALUE!</v>
      </c>
      <c r="DA59" s="253" t="e">
        <f t="shared" si="76"/>
        <v>#VALUE!</v>
      </c>
      <c r="DB59" s="237"/>
      <c r="DC59" s="237"/>
      <c r="DD59" s="237"/>
      <c r="DE59" s="237"/>
      <c r="DF59" s="237"/>
      <c r="DG59" s="237"/>
      <c r="DH59" s="237" t="e">
        <f t="shared" si="11"/>
        <v>#VALUE!</v>
      </c>
      <c r="DI59" s="237" t="e">
        <f t="shared" si="86"/>
        <v>#VALUE!</v>
      </c>
      <c r="DJ59" s="237" t="e">
        <f t="shared" si="86"/>
        <v>#VALUE!</v>
      </c>
      <c r="DK59" s="237" t="e">
        <f t="shared" si="86"/>
        <v>#VALUE!</v>
      </c>
      <c r="DL59" s="237" t="e">
        <f t="shared" si="86"/>
        <v>#VALUE!</v>
      </c>
      <c r="DM59" s="237" t="e">
        <f t="shared" si="83"/>
        <v>#VALUE!</v>
      </c>
      <c r="DN59" s="237" t="e">
        <f t="shared" si="83"/>
        <v>#VALUE!</v>
      </c>
      <c r="DO59" s="237" t="e">
        <f t="shared" si="83"/>
        <v>#VALUE!</v>
      </c>
      <c r="DP59" s="237" t="e">
        <f t="shared" si="83"/>
        <v>#VALUE!</v>
      </c>
      <c r="DQ59" s="237" t="e">
        <f t="shared" si="83"/>
        <v>#VALUE!</v>
      </c>
      <c r="DR59" s="237" t="e">
        <f t="shared" si="83"/>
        <v>#VALUE!</v>
      </c>
      <c r="DS59" s="252" t="e">
        <f t="shared" si="77"/>
        <v>#VALUE!</v>
      </c>
      <c r="DY59" s="254" t="e">
        <f t="shared" si="13"/>
        <v>#VALUE!</v>
      </c>
      <c r="DZ59" s="254" t="e">
        <f t="shared" si="14"/>
        <v>#VALUE!</v>
      </c>
      <c r="EA59" s="254" t="e">
        <f t="shared" si="91"/>
        <v>#VALUE!</v>
      </c>
      <c r="EB59" s="254" t="e">
        <f t="shared" si="91"/>
        <v>#VALUE!</v>
      </c>
      <c r="EC59" s="254" t="e">
        <f t="shared" si="91"/>
        <v>#VALUE!</v>
      </c>
      <c r="ED59" s="254" t="e">
        <f t="shared" si="91"/>
        <v>#VALUE!</v>
      </c>
      <c r="EE59" s="254" t="e">
        <f t="shared" si="91"/>
        <v>#VALUE!</v>
      </c>
      <c r="EF59" s="254" t="e">
        <f t="shared" si="91"/>
        <v>#VALUE!</v>
      </c>
      <c r="EG59" s="254" t="e">
        <f t="shared" si="91"/>
        <v>#VALUE!</v>
      </c>
      <c r="EH59" s="254" t="e">
        <f t="shared" si="91"/>
        <v>#VALUE!</v>
      </c>
      <c r="EI59" s="254" t="e">
        <f t="shared" si="16"/>
        <v>#VALUE!</v>
      </c>
      <c r="EJ59" s="254" t="e">
        <f t="shared" si="17"/>
        <v>#VALUE!</v>
      </c>
      <c r="EK59" s="265" t="e">
        <f t="shared" si="88"/>
        <v>#VALUE!</v>
      </c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2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2"/>
      <c r="FY59" s="258" t="e">
        <f t="shared" si="89"/>
        <v>#VALUE!</v>
      </c>
      <c r="FZ59" s="266" t="e">
        <f t="shared" si="74"/>
        <v>#VALUE!</v>
      </c>
      <c r="GA59" s="268">
        <f t="shared" si="66"/>
        <v>1</v>
      </c>
      <c r="GB59" s="269">
        <f t="shared" si="51"/>
        <v>1</v>
      </c>
      <c r="GC59" s="269">
        <f t="shared" si="67"/>
        <v>0</v>
      </c>
      <c r="GD59" s="270"/>
      <c r="GE59" s="271" t="e">
        <f t="shared" si="53"/>
        <v>#VALUE!</v>
      </c>
      <c r="GF59" s="271" t="e">
        <f t="shared" si="79"/>
        <v>#VALUE!</v>
      </c>
      <c r="GG59" s="272" t="e">
        <f t="shared" si="72"/>
        <v>#VALUE!</v>
      </c>
      <c r="GH59" s="272" t="e">
        <f t="shared" si="73"/>
        <v>#VALUE!</v>
      </c>
    </row>
    <row r="60" spans="1:190" ht="12.75" x14ac:dyDescent="0.2">
      <c r="A60" s="250" t="e">
        <f t="shared" si="78"/>
        <v>#VALUE!</v>
      </c>
      <c r="B60" s="65" t="str">
        <f>IF(Bot!A54="","",Bot!A54)</f>
        <v/>
      </c>
      <c r="C60" s="264" t="e">
        <f t="shared" si="3"/>
        <v>#VALUE!</v>
      </c>
      <c r="F60" s="237"/>
      <c r="G60" s="256" t="e">
        <f t="shared" si="20"/>
        <v>#VALUE!</v>
      </c>
      <c r="H60" s="251" t="e">
        <f t="shared" si="69"/>
        <v>#VALUE!</v>
      </c>
      <c r="I60" s="238" t="e">
        <f t="shared" si="70"/>
        <v>#VALUE!</v>
      </c>
      <c r="J60" s="267">
        <f t="shared" si="71"/>
        <v>1</v>
      </c>
      <c r="K60" s="234" t="e">
        <f t="shared" si="58"/>
        <v>#VALUE!</v>
      </c>
      <c r="L60" s="239" t="e">
        <f t="shared" si="59"/>
        <v>#VALUE!</v>
      </c>
      <c r="M60" s="240" t="e">
        <f t="shared" si="60"/>
        <v>#VALUE!</v>
      </c>
      <c r="V60" s="237" t="e">
        <f t="shared" si="90"/>
        <v>#VALUE!</v>
      </c>
      <c r="W60" s="237" t="e">
        <f t="shared" si="90"/>
        <v>#VALUE!</v>
      </c>
      <c r="X60" s="237" t="e">
        <f t="shared" si="90"/>
        <v>#VALUE!</v>
      </c>
      <c r="Y60" s="237" t="e">
        <f t="shared" si="90"/>
        <v>#VALUE!</v>
      </c>
      <c r="Z60" s="237" t="e">
        <f t="shared" si="90"/>
        <v>#VALUE!</v>
      </c>
      <c r="AA60" s="237" t="e">
        <f t="shared" si="90"/>
        <v>#VALUE!</v>
      </c>
      <c r="AB60" s="237" t="e">
        <f t="shared" si="90"/>
        <v>#VALUE!</v>
      </c>
      <c r="AC60" s="237" t="e">
        <f t="shared" si="90"/>
        <v>#VALUE!</v>
      </c>
      <c r="AD60" s="237" t="e">
        <f t="shared" si="90"/>
        <v>#VALUE!</v>
      </c>
      <c r="AE60" s="237" t="e">
        <f t="shared" si="90"/>
        <v>#VALUE!</v>
      </c>
      <c r="AF60" s="237" t="e">
        <f t="shared" si="90"/>
        <v>#VALUE!</v>
      </c>
      <c r="AG60" s="237" t="e">
        <f t="shared" si="90"/>
        <v>#VALUE!</v>
      </c>
      <c r="BX60" s="237" t="e">
        <f t="shared" si="7"/>
        <v>#VALUE!</v>
      </c>
      <c r="BY60" s="237" t="e">
        <f t="shared" si="84"/>
        <v>#VALUE!</v>
      </c>
      <c r="BZ60" s="237" t="e">
        <f t="shared" si="84"/>
        <v>#VALUE!</v>
      </c>
      <c r="CA60" s="237" t="e">
        <f t="shared" si="84"/>
        <v>#VALUE!</v>
      </c>
      <c r="CB60" s="237" t="e">
        <f t="shared" si="84"/>
        <v>#VALUE!</v>
      </c>
      <c r="CC60" s="237" t="e">
        <f t="shared" si="81"/>
        <v>#VALUE!</v>
      </c>
      <c r="CD60" s="237" t="e">
        <f t="shared" si="81"/>
        <v>#VALUE!</v>
      </c>
      <c r="CE60" s="237" t="e">
        <f t="shared" si="81"/>
        <v>#VALUE!</v>
      </c>
      <c r="CF60" s="237" t="e">
        <f t="shared" si="81"/>
        <v>#VALUE!</v>
      </c>
      <c r="CG60" s="237" t="e">
        <f t="shared" si="81"/>
        <v>#VALUE!</v>
      </c>
      <c r="CH60" s="237" t="e">
        <f t="shared" si="81"/>
        <v>#VALUE!</v>
      </c>
      <c r="CI60" s="252" t="e">
        <f t="shared" si="75"/>
        <v>#VALUE!</v>
      </c>
      <c r="CP60" s="241" t="e">
        <f t="shared" si="9"/>
        <v>#VALUE!</v>
      </c>
      <c r="CQ60" s="241" t="e">
        <f t="shared" si="85"/>
        <v>#VALUE!</v>
      </c>
      <c r="CR60" s="241" t="e">
        <f t="shared" si="85"/>
        <v>#VALUE!</v>
      </c>
      <c r="CS60" s="241" t="e">
        <f t="shared" si="85"/>
        <v>#VALUE!</v>
      </c>
      <c r="CT60" s="241" t="e">
        <f t="shared" si="85"/>
        <v>#VALUE!</v>
      </c>
      <c r="CU60" s="241" t="e">
        <f t="shared" si="82"/>
        <v>#VALUE!</v>
      </c>
      <c r="CV60" s="241" t="e">
        <f t="shared" si="82"/>
        <v>#VALUE!</v>
      </c>
      <c r="CW60" s="241" t="e">
        <f t="shared" si="82"/>
        <v>#VALUE!</v>
      </c>
      <c r="CX60" s="241" t="e">
        <f t="shared" si="82"/>
        <v>#VALUE!</v>
      </c>
      <c r="CY60" s="241" t="e">
        <f t="shared" si="82"/>
        <v>#VALUE!</v>
      </c>
      <c r="CZ60" s="241" t="e">
        <f t="shared" si="82"/>
        <v>#VALUE!</v>
      </c>
      <c r="DA60" s="253" t="e">
        <f t="shared" si="76"/>
        <v>#VALUE!</v>
      </c>
      <c r="DB60" s="237"/>
      <c r="DC60" s="237"/>
      <c r="DD60" s="237"/>
      <c r="DE60" s="237"/>
      <c r="DF60" s="237"/>
      <c r="DG60" s="237"/>
      <c r="DH60" s="237" t="e">
        <f t="shared" si="11"/>
        <v>#VALUE!</v>
      </c>
      <c r="DI60" s="237" t="e">
        <f t="shared" si="86"/>
        <v>#VALUE!</v>
      </c>
      <c r="DJ60" s="237" t="e">
        <f t="shared" si="86"/>
        <v>#VALUE!</v>
      </c>
      <c r="DK60" s="237" t="e">
        <f t="shared" si="86"/>
        <v>#VALUE!</v>
      </c>
      <c r="DL60" s="237" t="e">
        <f t="shared" si="86"/>
        <v>#VALUE!</v>
      </c>
      <c r="DM60" s="237" t="e">
        <f t="shared" si="83"/>
        <v>#VALUE!</v>
      </c>
      <c r="DN60" s="237" t="e">
        <f t="shared" si="83"/>
        <v>#VALUE!</v>
      </c>
      <c r="DO60" s="237" t="e">
        <f t="shared" si="83"/>
        <v>#VALUE!</v>
      </c>
      <c r="DP60" s="237" t="e">
        <f t="shared" si="83"/>
        <v>#VALUE!</v>
      </c>
      <c r="DQ60" s="237" t="e">
        <f t="shared" si="83"/>
        <v>#VALUE!</v>
      </c>
      <c r="DR60" s="237" t="e">
        <f t="shared" si="83"/>
        <v>#VALUE!</v>
      </c>
      <c r="DS60" s="252" t="e">
        <f t="shared" si="77"/>
        <v>#VALUE!</v>
      </c>
      <c r="DY60" s="254" t="e">
        <f t="shared" si="13"/>
        <v>#VALUE!</v>
      </c>
      <c r="DZ60" s="254" t="e">
        <f t="shared" si="14"/>
        <v>#VALUE!</v>
      </c>
      <c r="EA60" s="254" t="e">
        <f t="shared" si="91"/>
        <v>#VALUE!</v>
      </c>
      <c r="EB60" s="254" t="e">
        <f t="shared" si="91"/>
        <v>#VALUE!</v>
      </c>
      <c r="EC60" s="254" t="e">
        <f t="shared" si="91"/>
        <v>#VALUE!</v>
      </c>
      <c r="ED60" s="254" t="e">
        <f t="shared" si="91"/>
        <v>#VALUE!</v>
      </c>
      <c r="EE60" s="254" t="e">
        <f t="shared" si="91"/>
        <v>#VALUE!</v>
      </c>
      <c r="EF60" s="254" t="e">
        <f t="shared" si="91"/>
        <v>#VALUE!</v>
      </c>
      <c r="EG60" s="254" t="e">
        <f t="shared" si="91"/>
        <v>#VALUE!</v>
      </c>
      <c r="EH60" s="254" t="e">
        <f t="shared" si="91"/>
        <v>#VALUE!</v>
      </c>
      <c r="EI60" s="254" t="e">
        <f t="shared" si="16"/>
        <v>#VALUE!</v>
      </c>
      <c r="EJ60" s="254" t="e">
        <f t="shared" si="17"/>
        <v>#VALUE!</v>
      </c>
      <c r="EK60" s="265" t="e">
        <f t="shared" si="88"/>
        <v>#VALUE!</v>
      </c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2"/>
      <c r="FI60" s="254"/>
      <c r="FJ60" s="254"/>
      <c r="FK60" s="254"/>
      <c r="FL60" s="254"/>
      <c r="FM60" s="254"/>
      <c r="FN60" s="254"/>
      <c r="FO60" s="254"/>
      <c r="FP60" s="254"/>
      <c r="FQ60" s="254"/>
      <c r="FR60" s="254"/>
      <c r="FS60" s="254"/>
      <c r="FT60" s="254"/>
      <c r="FU60" s="252"/>
      <c r="FY60" s="258" t="e">
        <f t="shared" si="89"/>
        <v>#VALUE!</v>
      </c>
      <c r="FZ60" s="266" t="e">
        <f t="shared" si="74"/>
        <v>#VALUE!</v>
      </c>
      <c r="GA60" s="268">
        <f t="shared" si="66"/>
        <v>1</v>
      </c>
      <c r="GB60" s="269">
        <f t="shared" si="51"/>
        <v>1</v>
      </c>
      <c r="GC60" s="269">
        <f t="shared" si="67"/>
        <v>0</v>
      </c>
      <c r="GD60" s="270"/>
      <c r="GE60" s="271" t="e">
        <f t="shared" si="53"/>
        <v>#VALUE!</v>
      </c>
      <c r="GF60" s="271" t="e">
        <f t="shared" si="79"/>
        <v>#VALUE!</v>
      </c>
      <c r="GG60" s="272" t="e">
        <f t="shared" si="72"/>
        <v>#VALUE!</v>
      </c>
      <c r="GH60" s="272" t="e">
        <f t="shared" si="73"/>
        <v>#VALUE!</v>
      </c>
    </row>
    <row r="61" spans="1:190" ht="12.75" x14ac:dyDescent="0.2">
      <c r="A61" s="250" t="e">
        <f t="shared" si="78"/>
        <v>#VALUE!</v>
      </c>
      <c r="B61" s="65" t="str">
        <f>IF(Bot!A55="","",Bot!A55)</f>
        <v/>
      </c>
      <c r="C61" s="264" t="e">
        <f t="shared" si="3"/>
        <v>#VALUE!</v>
      </c>
      <c r="F61" s="237"/>
      <c r="G61" s="256" t="e">
        <f t="shared" si="20"/>
        <v>#VALUE!</v>
      </c>
      <c r="H61" s="251" t="e">
        <f t="shared" si="69"/>
        <v>#VALUE!</v>
      </c>
      <c r="I61" s="238" t="e">
        <f t="shared" si="70"/>
        <v>#VALUE!</v>
      </c>
      <c r="J61" s="267">
        <f t="shared" si="71"/>
        <v>1</v>
      </c>
      <c r="K61" s="234" t="e">
        <f t="shared" si="58"/>
        <v>#VALUE!</v>
      </c>
      <c r="L61" s="239" t="e">
        <f t="shared" si="59"/>
        <v>#VALUE!</v>
      </c>
      <c r="M61" s="240" t="e">
        <f t="shared" si="60"/>
        <v>#VALUE!</v>
      </c>
      <c r="V61" s="237" t="e">
        <f t="shared" ref="V61:AG76" si="92">IF($A61=1,"",IF($A61=2,IF($C60=V$1,1,0),IF($C60=V$1,V60+1,V60)))</f>
        <v>#VALUE!</v>
      </c>
      <c r="W61" s="237" t="e">
        <f t="shared" si="92"/>
        <v>#VALUE!</v>
      </c>
      <c r="X61" s="237" t="e">
        <f t="shared" si="92"/>
        <v>#VALUE!</v>
      </c>
      <c r="Y61" s="237" t="e">
        <f t="shared" si="92"/>
        <v>#VALUE!</v>
      </c>
      <c r="Z61" s="237" t="e">
        <f t="shared" si="92"/>
        <v>#VALUE!</v>
      </c>
      <c r="AA61" s="237" t="e">
        <f t="shared" si="92"/>
        <v>#VALUE!</v>
      </c>
      <c r="AB61" s="237" t="e">
        <f t="shared" si="92"/>
        <v>#VALUE!</v>
      </c>
      <c r="AC61" s="237" t="e">
        <f t="shared" si="92"/>
        <v>#VALUE!</v>
      </c>
      <c r="AD61" s="237" t="e">
        <f t="shared" si="92"/>
        <v>#VALUE!</v>
      </c>
      <c r="AE61" s="237" t="e">
        <f t="shared" si="92"/>
        <v>#VALUE!</v>
      </c>
      <c r="AF61" s="237" t="e">
        <f t="shared" si="92"/>
        <v>#VALUE!</v>
      </c>
      <c r="AG61" s="237" t="e">
        <f t="shared" si="92"/>
        <v>#VALUE!</v>
      </c>
      <c r="BX61" s="237" t="e">
        <f t="shared" si="7"/>
        <v>#VALUE!</v>
      </c>
      <c r="BY61" s="237" t="e">
        <f t="shared" si="84"/>
        <v>#VALUE!</v>
      </c>
      <c r="BZ61" s="237" t="e">
        <f t="shared" si="84"/>
        <v>#VALUE!</v>
      </c>
      <c r="CA61" s="237" t="e">
        <f t="shared" si="84"/>
        <v>#VALUE!</v>
      </c>
      <c r="CB61" s="237" t="e">
        <f t="shared" si="84"/>
        <v>#VALUE!</v>
      </c>
      <c r="CC61" s="237" t="e">
        <f t="shared" si="81"/>
        <v>#VALUE!</v>
      </c>
      <c r="CD61" s="237" t="e">
        <f t="shared" si="81"/>
        <v>#VALUE!</v>
      </c>
      <c r="CE61" s="237" t="e">
        <f t="shared" si="81"/>
        <v>#VALUE!</v>
      </c>
      <c r="CF61" s="237" t="e">
        <f t="shared" si="81"/>
        <v>#VALUE!</v>
      </c>
      <c r="CG61" s="237" t="e">
        <f t="shared" si="81"/>
        <v>#VALUE!</v>
      </c>
      <c r="CH61" s="237" t="e">
        <f t="shared" si="81"/>
        <v>#VALUE!</v>
      </c>
      <c r="CI61" s="252" t="e">
        <f t="shared" si="75"/>
        <v>#VALUE!</v>
      </c>
      <c r="CP61" s="241" t="e">
        <f t="shared" si="9"/>
        <v>#VALUE!</v>
      </c>
      <c r="CQ61" s="241" t="e">
        <f t="shared" si="85"/>
        <v>#VALUE!</v>
      </c>
      <c r="CR61" s="241" t="e">
        <f t="shared" si="85"/>
        <v>#VALUE!</v>
      </c>
      <c r="CS61" s="241" t="e">
        <f t="shared" si="85"/>
        <v>#VALUE!</v>
      </c>
      <c r="CT61" s="241" t="e">
        <f t="shared" si="85"/>
        <v>#VALUE!</v>
      </c>
      <c r="CU61" s="241" t="e">
        <f t="shared" si="82"/>
        <v>#VALUE!</v>
      </c>
      <c r="CV61" s="241" t="e">
        <f t="shared" si="82"/>
        <v>#VALUE!</v>
      </c>
      <c r="CW61" s="241" t="e">
        <f t="shared" si="82"/>
        <v>#VALUE!</v>
      </c>
      <c r="CX61" s="241" t="e">
        <f t="shared" si="82"/>
        <v>#VALUE!</v>
      </c>
      <c r="CY61" s="241" t="e">
        <f t="shared" si="82"/>
        <v>#VALUE!</v>
      </c>
      <c r="CZ61" s="241" t="e">
        <f t="shared" si="82"/>
        <v>#VALUE!</v>
      </c>
      <c r="DA61" s="253" t="e">
        <f t="shared" si="76"/>
        <v>#VALUE!</v>
      </c>
      <c r="DB61" s="237"/>
      <c r="DC61" s="237"/>
      <c r="DD61" s="237"/>
      <c r="DE61" s="237"/>
      <c r="DF61" s="237"/>
      <c r="DG61" s="237"/>
      <c r="DH61" s="237" t="e">
        <f t="shared" si="11"/>
        <v>#VALUE!</v>
      </c>
      <c r="DI61" s="237" t="e">
        <f t="shared" si="86"/>
        <v>#VALUE!</v>
      </c>
      <c r="DJ61" s="237" t="e">
        <f t="shared" si="86"/>
        <v>#VALUE!</v>
      </c>
      <c r="DK61" s="237" t="e">
        <f t="shared" si="86"/>
        <v>#VALUE!</v>
      </c>
      <c r="DL61" s="237" t="e">
        <f t="shared" si="86"/>
        <v>#VALUE!</v>
      </c>
      <c r="DM61" s="237" t="e">
        <f t="shared" si="83"/>
        <v>#VALUE!</v>
      </c>
      <c r="DN61" s="237" t="e">
        <f t="shared" si="83"/>
        <v>#VALUE!</v>
      </c>
      <c r="DO61" s="237" t="e">
        <f t="shared" si="83"/>
        <v>#VALUE!</v>
      </c>
      <c r="DP61" s="237" t="e">
        <f t="shared" si="83"/>
        <v>#VALUE!</v>
      </c>
      <c r="DQ61" s="237" t="e">
        <f t="shared" si="83"/>
        <v>#VALUE!</v>
      </c>
      <c r="DR61" s="237" t="e">
        <f t="shared" si="83"/>
        <v>#VALUE!</v>
      </c>
      <c r="DS61" s="252" t="e">
        <f t="shared" si="77"/>
        <v>#VALUE!</v>
      </c>
      <c r="DY61" s="254" t="e">
        <f t="shared" si="13"/>
        <v>#VALUE!</v>
      </c>
      <c r="DZ61" s="254" t="e">
        <f t="shared" si="14"/>
        <v>#VALUE!</v>
      </c>
      <c r="EA61" s="254" t="e">
        <f t="shared" si="91"/>
        <v>#VALUE!</v>
      </c>
      <c r="EB61" s="254" t="e">
        <f t="shared" si="91"/>
        <v>#VALUE!</v>
      </c>
      <c r="EC61" s="254" t="e">
        <f t="shared" si="91"/>
        <v>#VALUE!</v>
      </c>
      <c r="ED61" s="254" t="e">
        <f t="shared" si="91"/>
        <v>#VALUE!</v>
      </c>
      <c r="EE61" s="254" t="e">
        <f t="shared" si="91"/>
        <v>#VALUE!</v>
      </c>
      <c r="EF61" s="254" t="e">
        <f t="shared" si="91"/>
        <v>#VALUE!</v>
      </c>
      <c r="EG61" s="254" t="e">
        <f t="shared" si="91"/>
        <v>#VALUE!</v>
      </c>
      <c r="EH61" s="254" t="e">
        <f t="shared" si="91"/>
        <v>#VALUE!</v>
      </c>
      <c r="EI61" s="254" t="e">
        <f t="shared" si="16"/>
        <v>#VALUE!</v>
      </c>
      <c r="EJ61" s="254" t="e">
        <f t="shared" si="17"/>
        <v>#VALUE!</v>
      </c>
      <c r="EK61" s="265" t="e">
        <f t="shared" si="88"/>
        <v>#VALUE!</v>
      </c>
      <c r="EQ61" s="255"/>
      <c r="ER61" s="255"/>
      <c r="ES61" s="255"/>
      <c r="ET61" s="255"/>
      <c r="EU61" s="255"/>
      <c r="EV61" s="255"/>
      <c r="EW61" s="255"/>
      <c r="EX61" s="255"/>
      <c r="EY61" s="255"/>
      <c r="EZ61" s="255"/>
      <c r="FA61" s="255"/>
      <c r="FB61" s="255"/>
      <c r="FC61" s="252"/>
      <c r="FI61" s="254"/>
      <c r="FJ61" s="254"/>
      <c r="FK61" s="254"/>
      <c r="FL61" s="254"/>
      <c r="FM61" s="254"/>
      <c r="FN61" s="254"/>
      <c r="FO61" s="254"/>
      <c r="FP61" s="254"/>
      <c r="FQ61" s="254"/>
      <c r="FR61" s="254"/>
      <c r="FS61" s="254"/>
      <c r="FT61" s="254"/>
      <c r="FU61" s="252"/>
      <c r="FY61" s="258" t="e">
        <f t="shared" si="89"/>
        <v>#VALUE!</v>
      </c>
      <c r="FZ61" s="266" t="e">
        <f t="shared" si="74"/>
        <v>#VALUE!</v>
      </c>
      <c r="GA61" s="268">
        <f t="shared" si="66"/>
        <v>1</v>
      </c>
      <c r="GB61" s="269">
        <f t="shared" si="51"/>
        <v>1</v>
      </c>
      <c r="GC61" s="269">
        <f t="shared" si="67"/>
        <v>0</v>
      </c>
      <c r="GD61" s="270"/>
      <c r="GE61" s="271" t="e">
        <f t="shared" si="53"/>
        <v>#VALUE!</v>
      </c>
      <c r="GF61" s="271" t="e">
        <f t="shared" si="79"/>
        <v>#VALUE!</v>
      </c>
      <c r="GG61" s="272" t="e">
        <f t="shared" si="72"/>
        <v>#VALUE!</v>
      </c>
      <c r="GH61" s="272" t="e">
        <f t="shared" si="73"/>
        <v>#VALUE!</v>
      </c>
    </row>
    <row r="62" spans="1:190" ht="12.75" x14ac:dyDescent="0.2">
      <c r="A62" s="250" t="e">
        <f t="shared" si="78"/>
        <v>#VALUE!</v>
      </c>
      <c r="B62" s="65" t="str">
        <f>IF(Bot!A56="","",Bot!A56)</f>
        <v/>
      </c>
      <c r="C62" s="264" t="e">
        <f t="shared" si="3"/>
        <v>#VALUE!</v>
      </c>
      <c r="F62" s="237"/>
      <c r="G62" s="256" t="e">
        <f t="shared" si="20"/>
        <v>#VALUE!</v>
      </c>
      <c r="H62" s="251" t="e">
        <f t="shared" si="69"/>
        <v>#VALUE!</v>
      </c>
      <c r="I62" s="238" t="e">
        <f t="shared" si="70"/>
        <v>#VALUE!</v>
      </c>
      <c r="J62" s="267">
        <f t="shared" si="71"/>
        <v>1</v>
      </c>
      <c r="K62" s="234" t="e">
        <f t="shared" si="58"/>
        <v>#VALUE!</v>
      </c>
      <c r="L62" s="239" t="e">
        <f t="shared" si="59"/>
        <v>#VALUE!</v>
      </c>
      <c r="M62" s="240" t="e">
        <f t="shared" si="60"/>
        <v>#VALUE!</v>
      </c>
      <c r="V62" s="237" t="e">
        <f t="shared" si="92"/>
        <v>#VALUE!</v>
      </c>
      <c r="W62" s="237" t="e">
        <f t="shared" si="92"/>
        <v>#VALUE!</v>
      </c>
      <c r="X62" s="237" t="e">
        <f t="shared" si="92"/>
        <v>#VALUE!</v>
      </c>
      <c r="Y62" s="237" t="e">
        <f t="shared" si="92"/>
        <v>#VALUE!</v>
      </c>
      <c r="Z62" s="237" t="e">
        <f t="shared" si="92"/>
        <v>#VALUE!</v>
      </c>
      <c r="AA62" s="237" t="e">
        <f t="shared" si="92"/>
        <v>#VALUE!</v>
      </c>
      <c r="AB62" s="237" t="e">
        <f t="shared" si="92"/>
        <v>#VALUE!</v>
      </c>
      <c r="AC62" s="237" t="e">
        <f t="shared" si="92"/>
        <v>#VALUE!</v>
      </c>
      <c r="AD62" s="237" t="e">
        <f t="shared" si="92"/>
        <v>#VALUE!</v>
      </c>
      <c r="AE62" s="237" t="e">
        <f t="shared" si="92"/>
        <v>#VALUE!</v>
      </c>
      <c r="AF62" s="237" t="e">
        <f t="shared" si="92"/>
        <v>#VALUE!</v>
      </c>
      <c r="AG62" s="237" t="e">
        <f t="shared" si="92"/>
        <v>#VALUE!</v>
      </c>
      <c r="BX62" s="237" t="e">
        <f t="shared" si="7"/>
        <v>#VALUE!</v>
      </c>
      <c r="BY62" s="237" t="e">
        <f t="shared" si="84"/>
        <v>#VALUE!</v>
      </c>
      <c r="BZ62" s="237" t="e">
        <f t="shared" si="84"/>
        <v>#VALUE!</v>
      </c>
      <c r="CA62" s="237" t="e">
        <f t="shared" si="84"/>
        <v>#VALUE!</v>
      </c>
      <c r="CB62" s="237" t="e">
        <f t="shared" si="84"/>
        <v>#VALUE!</v>
      </c>
      <c r="CC62" s="237" t="e">
        <f t="shared" si="81"/>
        <v>#VALUE!</v>
      </c>
      <c r="CD62" s="237" t="e">
        <f t="shared" si="81"/>
        <v>#VALUE!</v>
      </c>
      <c r="CE62" s="237" t="e">
        <f t="shared" si="81"/>
        <v>#VALUE!</v>
      </c>
      <c r="CF62" s="237" t="e">
        <f t="shared" si="81"/>
        <v>#VALUE!</v>
      </c>
      <c r="CG62" s="237" t="e">
        <f t="shared" si="81"/>
        <v>#VALUE!</v>
      </c>
      <c r="CH62" s="237" t="e">
        <f t="shared" si="81"/>
        <v>#VALUE!</v>
      </c>
      <c r="CI62" s="252" t="e">
        <f t="shared" si="75"/>
        <v>#VALUE!</v>
      </c>
      <c r="CP62" s="241" t="e">
        <f t="shared" si="9"/>
        <v>#VALUE!</v>
      </c>
      <c r="CQ62" s="241" t="e">
        <f t="shared" si="85"/>
        <v>#VALUE!</v>
      </c>
      <c r="CR62" s="241" t="e">
        <f t="shared" si="85"/>
        <v>#VALUE!</v>
      </c>
      <c r="CS62" s="241" t="e">
        <f t="shared" si="85"/>
        <v>#VALUE!</v>
      </c>
      <c r="CT62" s="241" t="e">
        <f t="shared" si="85"/>
        <v>#VALUE!</v>
      </c>
      <c r="CU62" s="241" t="e">
        <f t="shared" si="82"/>
        <v>#VALUE!</v>
      </c>
      <c r="CV62" s="241" t="e">
        <f t="shared" si="82"/>
        <v>#VALUE!</v>
      </c>
      <c r="CW62" s="241" t="e">
        <f t="shared" si="82"/>
        <v>#VALUE!</v>
      </c>
      <c r="CX62" s="241" t="e">
        <f t="shared" si="82"/>
        <v>#VALUE!</v>
      </c>
      <c r="CY62" s="241" t="e">
        <f t="shared" si="82"/>
        <v>#VALUE!</v>
      </c>
      <c r="CZ62" s="241" t="e">
        <f t="shared" si="82"/>
        <v>#VALUE!</v>
      </c>
      <c r="DA62" s="253" t="e">
        <f t="shared" si="76"/>
        <v>#VALUE!</v>
      </c>
      <c r="DB62" s="237"/>
      <c r="DC62" s="237"/>
      <c r="DD62" s="237"/>
      <c r="DE62" s="237"/>
      <c r="DF62" s="237"/>
      <c r="DG62" s="237"/>
      <c r="DH62" s="237" t="e">
        <f t="shared" si="11"/>
        <v>#VALUE!</v>
      </c>
      <c r="DI62" s="237" t="e">
        <f t="shared" si="86"/>
        <v>#VALUE!</v>
      </c>
      <c r="DJ62" s="237" t="e">
        <f t="shared" si="86"/>
        <v>#VALUE!</v>
      </c>
      <c r="DK62" s="237" t="e">
        <f t="shared" si="86"/>
        <v>#VALUE!</v>
      </c>
      <c r="DL62" s="237" t="e">
        <f t="shared" si="86"/>
        <v>#VALUE!</v>
      </c>
      <c r="DM62" s="237" t="e">
        <f t="shared" si="83"/>
        <v>#VALUE!</v>
      </c>
      <c r="DN62" s="237" t="e">
        <f t="shared" si="83"/>
        <v>#VALUE!</v>
      </c>
      <c r="DO62" s="237" t="e">
        <f t="shared" si="83"/>
        <v>#VALUE!</v>
      </c>
      <c r="DP62" s="237" t="e">
        <f t="shared" si="83"/>
        <v>#VALUE!</v>
      </c>
      <c r="DQ62" s="237" t="e">
        <f t="shared" si="83"/>
        <v>#VALUE!</v>
      </c>
      <c r="DR62" s="237" t="e">
        <f t="shared" si="83"/>
        <v>#VALUE!</v>
      </c>
      <c r="DS62" s="252" t="e">
        <f t="shared" si="77"/>
        <v>#VALUE!</v>
      </c>
      <c r="DY62" s="254" t="e">
        <f t="shared" si="13"/>
        <v>#VALUE!</v>
      </c>
      <c r="DZ62" s="254" t="e">
        <f t="shared" si="14"/>
        <v>#VALUE!</v>
      </c>
      <c r="EA62" s="254" t="e">
        <f t="shared" si="91"/>
        <v>#VALUE!</v>
      </c>
      <c r="EB62" s="254" t="e">
        <f t="shared" si="91"/>
        <v>#VALUE!</v>
      </c>
      <c r="EC62" s="254" t="e">
        <f t="shared" si="91"/>
        <v>#VALUE!</v>
      </c>
      <c r="ED62" s="254" t="e">
        <f t="shared" si="91"/>
        <v>#VALUE!</v>
      </c>
      <c r="EE62" s="254" t="e">
        <f t="shared" si="91"/>
        <v>#VALUE!</v>
      </c>
      <c r="EF62" s="254" t="e">
        <f t="shared" si="91"/>
        <v>#VALUE!</v>
      </c>
      <c r="EG62" s="254" t="e">
        <f t="shared" si="91"/>
        <v>#VALUE!</v>
      </c>
      <c r="EH62" s="254" t="e">
        <f t="shared" si="91"/>
        <v>#VALUE!</v>
      </c>
      <c r="EI62" s="254" t="e">
        <f t="shared" si="16"/>
        <v>#VALUE!</v>
      </c>
      <c r="EJ62" s="254" t="e">
        <f t="shared" si="17"/>
        <v>#VALUE!</v>
      </c>
      <c r="EK62" s="265" t="e">
        <f t="shared" si="88"/>
        <v>#VALUE!</v>
      </c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5"/>
      <c r="FB62" s="255"/>
      <c r="FC62" s="252"/>
      <c r="FI62" s="254"/>
      <c r="FJ62" s="254"/>
      <c r="FK62" s="254"/>
      <c r="FL62" s="254"/>
      <c r="FM62" s="254"/>
      <c r="FN62" s="254"/>
      <c r="FO62" s="254"/>
      <c r="FP62" s="254"/>
      <c r="FQ62" s="254"/>
      <c r="FR62" s="254"/>
      <c r="FS62" s="254"/>
      <c r="FT62" s="254"/>
      <c r="FU62" s="252"/>
      <c r="FY62" s="258" t="e">
        <f t="shared" si="89"/>
        <v>#VALUE!</v>
      </c>
      <c r="FZ62" s="266" t="e">
        <f t="shared" si="74"/>
        <v>#VALUE!</v>
      </c>
      <c r="GA62" s="268">
        <f t="shared" si="66"/>
        <v>1</v>
      </c>
      <c r="GB62" s="269">
        <f t="shared" si="51"/>
        <v>1</v>
      </c>
      <c r="GC62" s="269">
        <f t="shared" si="67"/>
        <v>0</v>
      </c>
      <c r="GD62" s="270"/>
      <c r="GE62" s="271" t="e">
        <f t="shared" si="53"/>
        <v>#VALUE!</v>
      </c>
      <c r="GF62" s="271" t="e">
        <f t="shared" si="79"/>
        <v>#VALUE!</v>
      </c>
      <c r="GG62" s="272" t="e">
        <f t="shared" si="72"/>
        <v>#VALUE!</v>
      </c>
      <c r="GH62" s="272" t="e">
        <f t="shared" si="73"/>
        <v>#VALUE!</v>
      </c>
    </row>
    <row r="63" spans="1:190" ht="12.75" x14ac:dyDescent="0.2">
      <c r="A63" s="250" t="e">
        <f t="shared" si="78"/>
        <v>#VALUE!</v>
      </c>
      <c r="B63" s="65" t="str">
        <f>IF(Bot!A57="","",Bot!A57)</f>
        <v/>
      </c>
      <c r="C63" s="264" t="e">
        <f t="shared" si="3"/>
        <v>#VALUE!</v>
      </c>
      <c r="F63" s="237"/>
      <c r="G63" s="256" t="e">
        <f t="shared" si="20"/>
        <v>#VALUE!</v>
      </c>
      <c r="H63" s="251" t="e">
        <f t="shared" si="69"/>
        <v>#VALUE!</v>
      </c>
      <c r="I63" s="238" t="e">
        <f t="shared" si="70"/>
        <v>#VALUE!</v>
      </c>
      <c r="J63" s="267">
        <f t="shared" si="71"/>
        <v>1</v>
      </c>
      <c r="K63" s="234" t="e">
        <f t="shared" si="58"/>
        <v>#VALUE!</v>
      </c>
      <c r="L63" s="239" t="e">
        <f t="shared" si="59"/>
        <v>#VALUE!</v>
      </c>
      <c r="M63" s="240" t="e">
        <f t="shared" si="60"/>
        <v>#VALUE!</v>
      </c>
      <c r="V63" s="237" t="e">
        <f t="shared" si="92"/>
        <v>#VALUE!</v>
      </c>
      <c r="W63" s="237" t="e">
        <f t="shared" si="92"/>
        <v>#VALUE!</v>
      </c>
      <c r="X63" s="237" t="e">
        <f t="shared" si="92"/>
        <v>#VALUE!</v>
      </c>
      <c r="Y63" s="237" t="e">
        <f t="shared" si="92"/>
        <v>#VALUE!</v>
      </c>
      <c r="Z63" s="237" t="e">
        <f t="shared" si="92"/>
        <v>#VALUE!</v>
      </c>
      <c r="AA63" s="237" t="e">
        <f t="shared" si="92"/>
        <v>#VALUE!</v>
      </c>
      <c r="AB63" s="237" t="e">
        <f t="shared" si="92"/>
        <v>#VALUE!</v>
      </c>
      <c r="AC63" s="237" t="e">
        <f t="shared" si="92"/>
        <v>#VALUE!</v>
      </c>
      <c r="AD63" s="237" t="e">
        <f t="shared" si="92"/>
        <v>#VALUE!</v>
      </c>
      <c r="AE63" s="237" t="e">
        <f t="shared" si="92"/>
        <v>#VALUE!</v>
      </c>
      <c r="AF63" s="237" t="e">
        <f t="shared" si="92"/>
        <v>#VALUE!</v>
      </c>
      <c r="AG63" s="237" t="e">
        <f t="shared" si="92"/>
        <v>#VALUE!</v>
      </c>
      <c r="BX63" s="237" t="e">
        <f t="shared" si="7"/>
        <v>#VALUE!</v>
      </c>
      <c r="BY63" s="237" t="e">
        <f t="shared" si="84"/>
        <v>#VALUE!</v>
      </c>
      <c r="BZ63" s="237" t="e">
        <f t="shared" si="84"/>
        <v>#VALUE!</v>
      </c>
      <c r="CA63" s="237" t="e">
        <f t="shared" si="84"/>
        <v>#VALUE!</v>
      </c>
      <c r="CB63" s="237" t="e">
        <f t="shared" si="84"/>
        <v>#VALUE!</v>
      </c>
      <c r="CC63" s="237" t="e">
        <f t="shared" si="81"/>
        <v>#VALUE!</v>
      </c>
      <c r="CD63" s="237" t="e">
        <f t="shared" si="81"/>
        <v>#VALUE!</v>
      </c>
      <c r="CE63" s="237" t="e">
        <f t="shared" si="81"/>
        <v>#VALUE!</v>
      </c>
      <c r="CF63" s="237" t="e">
        <f t="shared" si="81"/>
        <v>#VALUE!</v>
      </c>
      <c r="CG63" s="237" t="e">
        <f t="shared" si="81"/>
        <v>#VALUE!</v>
      </c>
      <c r="CH63" s="237" t="e">
        <f t="shared" si="81"/>
        <v>#VALUE!</v>
      </c>
      <c r="CI63" s="252" t="e">
        <f t="shared" si="75"/>
        <v>#VALUE!</v>
      </c>
      <c r="CP63" s="241" t="e">
        <f t="shared" si="9"/>
        <v>#VALUE!</v>
      </c>
      <c r="CQ63" s="241" t="e">
        <f t="shared" si="85"/>
        <v>#VALUE!</v>
      </c>
      <c r="CR63" s="241" t="e">
        <f t="shared" si="85"/>
        <v>#VALUE!</v>
      </c>
      <c r="CS63" s="241" t="e">
        <f t="shared" si="85"/>
        <v>#VALUE!</v>
      </c>
      <c r="CT63" s="241" t="e">
        <f t="shared" si="85"/>
        <v>#VALUE!</v>
      </c>
      <c r="CU63" s="241" t="e">
        <f t="shared" si="82"/>
        <v>#VALUE!</v>
      </c>
      <c r="CV63" s="241" t="e">
        <f t="shared" si="82"/>
        <v>#VALUE!</v>
      </c>
      <c r="CW63" s="241" t="e">
        <f t="shared" si="82"/>
        <v>#VALUE!</v>
      </c>
      <c r="CX63" s="241" t="e">
        <f t="shared" si="82"/>
        <v>#VALUE!</v>
      </c>
      <c r="CY63" s="241" t="e">
        <f t="shared" si="82"/>
        <v>#VALUE!</v>
      </c>
      <c r="CZ63" s="241" t="e">
        <f t="shared" si="82"/>
        <v>#VALUE!</v>
      </c>
      <c r="DA63" s="253" t="e">
        <f t="shared" si="76"/>
        <v>#VALUE!</v>
      </c>
      <c r="DB63" s="237"/>
      <c r="DC63" s="237"/>
      <c r="DD63" s="237"/>
      <c r="DE63" s="237"/>
      <c r="DF63" s="237"/>
      <c r="DG63" s="237"/>
      <c r="DH63" s="237" t="e">
        <f t="shared" si="11"/>
        <v>#VALUE!</v>
      </c>
      <c r="DI63" s="237" t="e">
        <f t="shared" si="86"/>
        <v>#VALUE!</v>
      </c>
      <c r="DJ63" s="237" t="e">
        <f t="shared" si="86"/>
        <v>#VALUE!</v>
      </c>
      <c r="DK63" s="237" t="e">
        <f t="shared" si="86"/>
        <v>#VALUE!</v>
      </c>
      <c r="DL63" s="237" t="e">
        <f t="shared" si="86"/>
        <v>#VALUE!</v>
      </c>
      <c r="DM63" s="237" t="e">
        <f t="shared" si="83"/>
        <v>#VALUE!</v>
      </c>
      <c r="DN63" s="237" t="e">
        <f t="shared" si="83"/>
        <v>#VALUE!</v>
      </c>
      <c r="DO63" s="237" t="e">
        <f t="shared" si="83"/>
        <v>#VALUE!</v>
      </c>
      <c r="DP63" s="237" t="e">
        <f t="shared" si="83"/>
        <v>#VALUE!</v>
      </c>
      <c r="DQ63" s="237" t="e">
        <f t="shared" si="83"/>
        <v>#VALUE!</v>
      </c>
      <c r="DR63" s="237" t="e">
        <f t="shared" si="83"/>
        <v>#VALUE!</v>
      </c>
      <c r="DS63" s="252" t="e">
        <f t="shared" si="77"/>
        <v>#VALUE!</v>
      </c>
      <c r="DY63" s="254" t="e">
        <f t="shared" si="13"/>
        <v>#VALUE!</v>
      </c>
      <c r="DZ63" s="254" t="e">
        <f t="shared" si="14"/>
        <v>#VALUE!</v>
      </c>
      <c r="EA63" s="254" t="e">
        <f t="shared" si="91"/>
        <v>#VALUE!</v>
      </c>
      <c r="EB63" s="254" t="e">
        <f t="shared" si="91"/>
        <v>#VALUE!</v>
      </c>
      <c r="EC63" s="254" t="e">
        <f t="shared" si="91"/>
        <v>#VALUE!</v>
      </c>
      <c r="ED63" s="254" t="e">
        <f t="shared" si="91"/>
        <v>#VALUE!</v>
      </c>
      <c r="EE63" s="254" t="e">
        <f t="shared" si="91"/>
        <v>#VALUE!</v>
      </c>
      <c r="EF63" s="254" t="e">
        <f t="shared" si="91"/>
        <v>#VALUE!</v>
      </c>
      <c r="EG63" s="254" t="e">
        <f t="shared" si="91"/>
        <v>#VALUE!</v>
      </c>
      <c r="EH63" s="254" t="e">
        <f t="shared" si="91"/>
        <v>#VALUE!</v>
      </c>
      <c r="EI63" s="254" t="e">
        <f t="shared" si="16"/>
        <v>#VALUE!</v>
      </c>
      <c r="EJ63" s="254" t="e">
        <f t="shared" si="17"/>
        <v>#VALUE!</v>
      </c>
      <c r="EK63" s="265" t="e">
        <f t="shared" si="88"/>
        <v>#VALUE!</v>
      </c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  <c r="FC63" s="252"/>
      <c r="FI63" s="254"/>
      <c r="FJ63" s="254"/>
      <c r="FK63" s="254"/>
      <c r="FL63" s="254"/>
      <c r="FM63" s="254"/>
      <c r="FN63" s="254"/>
      <c r="FO63" s="254"/>
      <c r="FP63" s="254"/>
      <c r="FQ63" s="254"/>
      <c r="FR63" s="254"/>
      <c r="FS63" s="254"/>
      <c r="FT63" s="254"/>
      <c r="FU63" s="252"/>
      <c r="FY63" s="258" t="e">
        <f t="shared" si="89"/>
        <v>#VALUE!</v>
      </c>
      <c r="FZ63" s="266" t="e">
        <f t="shared" si="74"/>
        <v>#VALUE!</v>
      </c>
      <c r="GA63" s="268">
        <f t="shared" si="66"/>
        <v>1</v>
      </c>
      <c r="GB63" s="269">
        <f t="shared" si="51"/>
        <v>1</v>
      </c>
      <c r="GC63" s="269">
        <f t="shared" si="67"/>
        <v>0</v>
      </c>
      <c r="GD63" s="270"/>
      <c r="GE63" s="271" t="e">
        <f t="shared" si="53"/>
        <v>#VALUE!</v>
      </c>
      <c r="GF63" s="271" t="e">
        <f t="shared" si="79"/>
        <v>#VALUE!</v>
      </c>
      <c r="GG63" s="272" t="e">
        <f t="shared" si="72"/>
        <v>#VALUE!</v>
      </c>
      <c r="GH63" s="272" t="e">
        <f t="shared" si="73"/>
        <v>#VALUE!</v>
      </c>
    </row>
    <row r="64" spans="1:190" ht="12.75" x14ac:dyDescent="0.2">
      <c r="A64" s="250" t="e">
        <f t="shared" si="78"/>
        <v>#VALUE!</v>
      </c>
      <c r="B64" s="65" t="str">
        <f>IF(Bot!A58="","",Bot!A58)</f>
        <v/>
      </c>
      <c r="C64" s="264" t="e">
        <f t="shared" si="3"/>
        <v>#VALUE!</v>
      </c>
      <c r="F64" s="237"/>
      <c r="G64" s="256" t="e">
        <f t="shared" si="20"/>
        <v>#VALUE!</v>
      </c>
      <c r="H64" s="251" t="e">
        <f t="shared" si="69"/>
        <v>#VALUE!</v>
      </c>
      <c r="I64" s="238" t="e">
        <f t="shared" si="70"/>
        <v>#VALUE!</v>
      </c>
      <c r="J64" s="267">
        <f t="shared" si="71"/>
        <v>1</v>
      </c>
      <c r="K64" s="234" t="e">
        <f t="shared" si="58"/>
        <v>#VALUE!</v>
      </c>
      <c r="L64" s="239" t="e">
        <f t="shared" si="59"/>
        <v>#VALUE!</v>
      </c>
      <c r="M64" s="240" t="e">
        <f t="shared" si="60"/>
        <v>#VALUE!</v>
      </c>
      <c r="V64" s="237" t="e">
        <f t="shared" si="92"/>
        <v>#VALUE!</v>
      </c>
      <c r="W64" s="237" t="e">
        <f t="shared" si="92"/>
        <v>#VALUE!</v>
      </c>
      <c r="X64" s="237" t="e">
        <f t="shared" si="92"/>
        <v>#VALUE!</v>
      </c>
      <c r="Y64" s="237" t="e">
        <f t="shared" si="92"/>
        <v>#VALUE!</v>
      </c>
      <c r="Z64" s="237" t="e">
        <f t="shared" si="92"/>
        <v>#VALUE!</v>
      </c>
      <c r="AA64" s="237" t="e">
        <f t="shared" si="92"/>
        <v>#VALUE!</v>
      </c>
      <c r="AB64" s="237" t="e">
        <f t="shared" si="92"/>
        <v>#VALUE!</v>
      </c>
      <c r="AC64" s="237" t="e">
        <f t="shared" si="92"/>
        <v>#VALUE!</v>
      </c>
      <c r="AD64" s="237" t="e">
        <f t="shared" si="92"/>
        <v>#VALUE!</v>
      </c>
      <c r="AE64" s="237" t="e">
        <f t="shared" si="92"/>
        <v>#VALUE!</v>
      </c>
      <c r="AF64" s="237" t="e">
        <f t="shared" si="92"/>
        <v>#VALUE!</v>
      </c>
      <c r="AG64" s="237" t="e">
        <f t="shared" si="92"/>
        <v>#VALUE!</v>
      </c>
      <c r="BX64" s="237" t="e">
        <f t="shared" si="7"/>
        <v>#VALUE!</v>
      </c>
      <c r="BY64" s="237" t="e">
        <f t="shared" si="84"/>
        <v>#VALUE!</v>
      </c>
      <c r="BZ64" s="237" t="e">
        <f t="shared" si="84"/>
        <v>#VALUE!</v>
      </c>
      <c r="CA64" s="237" t="e">
        <f t="shared" si="84"/>
        <v>#VALUE!</v>
      </c>
      <c r="CB64" s="237" t="e">
        <f t="shared" si="84"/>
        <v>#VALUE!</v>
      </c>
      <c r="CC64" s="237" t="e">
        <f t="shared" si="81"/>
        <v>#VALUE!</v>
      </c>
      <c r="CD64" s="237" t="e">
        <f t="shared" si="81"/>
        <v>#VALUE!</v>
      </c>
      <c r="CE64" s="237" t="e">
        <f t="shared" si="81"/>
        <v>#VALUE!</v>
      </c>
      <c r="CF64" s="237" t="e">
        <f t="shared" si="81"/>
        <v>#VALUE!</v>
      </c>
      <c r="CG64" s="237" t="e">
        <f t="shared" si="81"/>
        <v>#VALUE!</v>
      </c>
      <c r="CH64" s="237" t="e">
        <f t="shared" si="81"/>
        <v>#VALUE!</v>
      </c>
      <c r="CI64" s="252" t="e">
        <f t="shared" si="75"/>
        <v>#VALUE!</v>
      </c>
      <c r="CP64" s="241" t="e">
        <f t="shared" si="9"/>
        <v>#VALUE!</v>
      </c>
      <c r="CQ64" s="241" t="e">
        <f t="shared" si="85"/>
        <v>#VALUE!</v>
      </c>
      <c r="CR64" s="241" t="e">
        <f t="shared" si="85"/>
        <v>#VALUE!</v>
      </c>
      <c r="CS64" s="241" t="e">
        <f t="shared" si="85"/>
        <v>#VALUE!</v>
      </c>
      <c r="CT64" s="241" t="e">
        <f t="shared" si="85"/>
        <v>#VALUE!</v>
      </c>
      <c r="CU64" s="241" t="e">
        <f t="shared" si="82"/>
        <v>#VALUE!</v>
      </c>
      <c r="CV64" s="241" t="e">
        <f t="shared" si="82"/>
        <v>#VALUE!</v>
      </c>
      <c r="CW64" s="241" t="e">
        <f t="shared" si="82"/>
        <v>#VALUE!</v>
      </c>
      <c r="CX64" s="241" t="e">
        <f t="shared" si="82"/>
        <v>#VALUE!</v>
      </c>
      <c r="CY64" s="241" t="e">
        <f t="shared" si="82"/>
        <v>#VALUE!</v>
      </c>
      <c r="CZ64" s="241" t="e">
        <f t="shared" si="82"/>
        <v>#VALUE!</v>
      </c>
      <c r="DA64" s="253" t="e">
        <f t="shared" si="76"/>
        <v>#VALUE!</v>
      </c>
      <c r="DB64" s="237"/>
      <c r="DC64" s="237"/>
      <c r="DD64" s="237"/>
      <c r="DE64" s="237"/>
      <c r="DF64" s="237"/>
      <c r="DG64" s="237"/>
      <c r="DH64" s="237" t="e">
        <f t="shared" si="11"/>
        <v>#VALUE!</v>
      </c>
      <c r="DI64" s="237" t="e">
        <f t="shared" si="86"/>
        <v>#VALUE!</v>
      </c>
      <c r="DJ64" s="237" t="e">
        <f t="shared" si="86"/>
        <v>#VALUE!</v>
      </c>
      <c r="DK64" s="237" t="e">
        <f t="shared" si="86"/>
        <v>#VALUE!</v>
      </c>
      <c r="DL64" s="237" t="e">
        <f t="shared" si="86"/>
        <v>#VALUE!</v>
      </c>
      <c r="DM64" s="237" t="e">
        <f t="shared" si="83"/>
        <v>#VALUE!</v>
      </c>
      <c r="DN64" s="237" t="e">
        <f t="shared" si="83"/>
        <v>#VALUE!</v>
      </c>
      <c r="DO64" s="237" t="e">
        <f t="shared" si="83"/>
        <v>#VALUE!</v>
      </c>
      <c r="DP64" s="237" t="e">
        <f t="shared" si="83"/>
        <v>#VALUE!</v>
      </c>
      <c r="DQ64" s="237" t="e">
        <f t="shared" si="83"/>
        <v>#VALUE!</v>
      </c>
      <c r="DR64" s="237" t="e">
        <f t="shared" si="83"/>
        <v>#VALUE!</v>
      </c>
      <c r="DS64" s="252" t="e">
        <f t="shared" si="77"/>
        <v>#VALUE!</v>
      </c>
      <c r="DY64" s="254" t="e">
        <f t="shared" si="13"/>
        <v>#VALUE!</v>
      </c>
      <c r="DZ64" s="254" t="e">
        <f t="shared" si="14"/>
        <v>#VALUE!</v>
      </c>
      <c r="EA64" s="254" t="e">
        <f t="shared" si="91"/>
        <v>#VALUE!</v>
      </c>
      <c r="EB64" s="254" t="e">
        <f t="shared" si="91"/>
        <v>#VALUE!</v>
      </c>
      <c r="EC64" s="254" t="e">
        <f t="shared" si="91"/>
        <v>#VALUE!</v>
      </c>
      <c r="ED64" s="254" t="e">
        <f t="shared" si="91"/>
        <v>#VALUE!</v>
      </c>
      <c r="EE64" s="254" t="e">
        <f t="shared" si="91"/>
        <v>#VALUE!</v>
      </c>
      <c r="EF64" s="254" t="e">
        <f t="shared" si="91"/>
        <v>#VALUE!</v>
      </c>
      <c r="EG64" s="254" t="e">
        <f t="shared" si="91"/>
        <v>#VALUE!</v>
      </c>
      <c r="EH64" s="254" t="e">
        <f t="shared" si="91"/>
        <v>#VALUE!</v>
      </c>
      <c r="EI64" s="254" t="e">
        <f t="shared" si="16"/>
        <v>#VALUE!</v>
      </c>
      <c r="EJ64" s="254" t="e">
        <f t="shared" si="17"/>
        <v>#VALUE!</v>
      </c>
      <c r="EK64" s="265" t="e">
        <f t="shared" si="88"/>
        <v>#VALUE!</v>
      </c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2"/>
      <c r="FI64" s="254"/>
      <c r="FJ64" s="254"/>
      <c r="FK64" s="254"/>
      <c r="FL64" s="254"/>
      <c r="FM64" s="254"/>
      <c r="FN64" s="254"/>
      <c r="FO64" s="254"/>
      <c r="FP64" s="254"/>
      <c r="FQ64" s="254"/>
      <c r="FR64" s="254"/>
      <c r="FS64" s="254"/>
      <c r="FT64" s="254"/>
      <c r="FU64" s="252"/>
      <c r="FY64" s="258" t="e">
        <f t="shared" si="89"/>
        <v>#VALUE!</v>
      </c>
      <c r="FZ64" s="266" t="e">
        <f t="shared" si="74"/>
        <v>#VALUE!</v>
      </c>
      <c r="GA64" s="268">
        <f t="shared" si="66"/>
        <v>1</v>
      </c>
      <c r="GB64" s="269">
        <f t="shared" si="51"/>
        <v>1</v>
      </c>
      <c r="GC64" s="269">
        <f t="shared" si="67"/>
        <v>0</v>
      </c>
      <c r="GD64" s="270"/>
      <c r="GE64" s="271" t="e">
        <f t="shared" si="53"/>
        <v>#VALUE!</v>
      </c>
      <c r="GF64" s="271" t="e">
        <f t="shared" si="79"/>
        <v>#VALUE!</v>
      </c>
      <c r="GG64" s="272" t="e">
        <f t="shared" si="72"/>
        <v>#VALUE!</v>
      </c>
      <c r="GH64" s="272" t="e">
        <f t="shared" si="73"/>
        <v>#VALUE!</v>
      </c>
    </row>
    <row r="65" spans="1:190" ht="12.75" x14ac:dyDescent="0.2">
      <c r="A65" s="250" t="e">
        <f t="shared" si="78"/>
        <v>#VALUE!</v>
      </c>
      <c r="B65" s="65" t="str">
        <f>IF(Bot!A59="","",Bot!A59)</f>
        <v/>
      </c>
      <c r="C65" s="264" t="e">
        <f t="shared" si="3"/>
        <v>#VALUE!</v>
      </c>
      <c r="F65" s="237"/>
      <c r="G65" s="256" t="e">
        <f t="shared" si="20"/>
        <v>#VALUE!</v>
      </c>
      <c r="H65" s="251" t="e">
        <f t="shared" si="69"/>
        <v>#VALUE!</v>
      </c>
      <c r="I65" s="238" t="e">
        <f t="shared" si="70"/>
        <v>#VALUE!</v>
      </c>
      <c r="J65" s="267">
        <f t="shared" si="71"/>
        <v>1</v>
      </c>
      <c r="K65" s="234" t="e">
        <f t="shared" si="58"/>
        <v>#VALUE!</v>
      </c>
      <c r="L65" s="239" t="e">
        <f t="shared" si="59"/>
        <v>#VALUE!</v>
      </c>
      <c r="M65" s="240" t="e">
        <f t="shared" si="60"/>
        <v>#VALUE!</v>
      </c>
      <c r="V65" s="237" t="e">
        <f t="shared" si="92"/>
        <v>#VALUE!</v>
      </c>
      <c r="W65" s="237" t="e">
        <f t="shared" si="92"/>
        <v>#VALUE!</v>
      </c>
      <c r="X65" s="237" t="e">
        <f t="shared" si="92"/>
        <v>#VALUE!</v>
      </c>
      <c r="Y65" s="237" t="e">
        <f t="shared" si="92"/>
        <v>#VALUE!</v>
      </c>
      <c r="Z65" s="237" t="e">
        <f t="shared" si="92"/>
        <v>#VALUE!</v>
      </c>
      <c r="AA65" s="237" t="e">
        <f t="shared" si="92"/>
        <v>#VALUE!</v>
      </c>
      <c r="AB65" s="237" t="e">
        <f t="shared" si="92"/>
        <v>#VALUE!</v>
      </c>
      <c r="AC65" s="237" t="e">
        <f t="shared" si="92"/>
        <v>#VALUE!</v>
      </c>
      <c r="AD65" s="237" t="e">
        <f t="shared" si="92"/>
        <v>#VALUE!</v>
      </c>
      <c r="AE65" s="237" t="e">
        <f t="shared" si="92"/>
        <v>#VALUE!</v>
      </c>
      <c r="AF65" s="237" t="e">
        <f t="shared" si="92"/>
        <v>#VALUE!</v>
      </c>
      <c r="AG65" s="237" t="e">
        <f t="shared" si="92"/>
        <v>#VALUE!</v>
      </c>
      <c r="BX65" s="237" t="e">
        <f t="shared" si="7"/>
        <v>#VALUE!</v>
      </c>
      <c r="BY65" s="237" t="e">
        <f t="shared" si="84"/>
        <v>#VALUE!</v>
      </c>
      <c r="BZ65" s="237" t="e">
        <f t="shared" si="84"/>
        <v>#VALUE!</v>
      </c>
      <c r="CA65" s="237" t="e">
        <f t="shared" si="84"/>
        <v>#VALUE!</v>
      </c>
      <c r="CB65" s="237" t="e">
        <f t="shared" si="84"/>
        <v>#VALUE!</v>
      </c>
      <c r="CC65" s="237" t="e">
        <f t="shared" si="81"/>
        <v>#VALUE!</v>
      </c>
      <c r="CD65" s="237" t="e">
        <f t="shared" si="81"/>
        <v>#VALUE!</v>
      </c>
      <c r="CE65" s="237" t="e">
        <f t="shared" si="81"/>
        <v>#VALUE!</v>
      </c>
      <c r="CF65" s="237" t="e">
        <f t="shared" si="81"/>
        <v>#VALUE!</v>
      </c>
      <c r="CG65" s="237" t="e">
        <f t="shared" si="81"/>
        <v>#VALUE!</v>
      </c>
      <c r="CH65" s="237" t="e">
        <f t="shared" si="81"/>
        <v>#VALUE!</v>
      </c>
      <c r="CI65" s="252" t="e">
        <f t="shared" si="75"/>
        <v>#VALUE!</v>
      </c>
      <c r="CP65" s="241" t="e">
        <f t="shared" si="9"/>
        <v>#VALUE!</v>
      </c>
      <c r="CQ65" s="241" t="e">
        <f t="shared" si="85"/>
        <v>#VALUE!</v>
      </c>
      <c r="CR65" s="241" t="e">
        <f t="shared" si="85"/>
        <v>#VALUE!</v>
      </c>
      <c r="CS65" s="241" t="e">
        <f t="shared" si="85"/>
        <v>#VALUE!</v>
      </c>
      <c r="CT65" s="241" t="e">
        <f t="shared" si="85"/>
        <v>#VALUE!</v>
      </c>
      <c r="CU65" s="241" t="e">
        <f t="shared" si="82"/>
        <v>#VALUE!</v>
      </c>
      <c r="CV65" s="241" t="e">
        <f t="shared" si="82"/>
        <v>#VALUE!</v>
      </c>
      <c r="CW65" s="241" t="e">
        <f t="shared" si="82"/>
        <v>#VALUE!</v>
      </c>
      <c r="CX65" s="241" t="e">
        <f t="shared" si="82"/>
        <v>#VALUE!</v>
      </c>
      <c r="CY65" s="241" t="e">
        <f t="shared" si="82"/>
        <v>#VALUE!</v>
      </c>
      <c r="CZ65" s="241" t="e">
        <f t="shared" si="82"/>
        <v>#VALUE!</v>
      </c>
      <c r="DA65" s="253" t="e">
        <f t="shared" si="76"/>
        <v>#VALUE!</v>
      </c>
      <c r="DB65" s="237"/>
      <c r="DC65" s="237"/>
      <c r="DD65" s="237"/>
      <c r="DE65" s="237"/>
      <c r="DF65" s="237"/>
      <c r="DG65" s="237"/>
      <c r="DH65" s="237" t="e">
        <f t="shared" si="11"/>
        <v>#VALUE!</v>
      </c>
      <c r="DI65" s="237" t="e">
        <f t="shared" si="86"/>
        <v>#VALUE!</v>
      </c>
      <c r="DJ65" s="237" t="e">
        <f t="shared" si="86"/>
        <v>#VALUE!</v>
      </c>
      <c r="DK65" s="237" t="e">
        <f t="shared" si="86"/>
        <v>#VALUE!</v>
      </c>
      <c r="DL65" s="237" t="e">
        <f t="shared" si="86"/>
        <v>#VALUE!</v>
      </c>
      <c r="DM65" s="237" t="e">
        <f t="shared" si="83"/>
        <v>#VALUE!</v>
      </c>
      <c r="DN65" s="237" t="e">
        <f t="shared" si="83"/>
        <v>#VALUE!</v>
      </c>
      <c r="DO65" s="237" t="e">
        <f t="shared" si="83"/>
        <v>#VALUE!</v>
      </c>
      <c r="DP65" s="237" t="e">
        <f t="shared" si="83"/>
        <v>#VALUE!</v>
      </c>
      <c r="DQ65" s="237" t="e">
        <f t="shared" si="83"/>
        <v>#VALUE!</v>
      </c>
      <c r="DR65" s="237" t="e">
        <f t="shared" si="83"/>
        <v>#VALUE!</v>
      </c>
      <c r="DS65" s="252" t="e">
        <f t="shared" si="77"/>
        <v>#VALUE!</v>
      </c>
      <c r="DY65" s="254" t="e">
        <f t="shared" si="13"/>
        <v>#VALUE!</v>
      </c>
      <c r="DZ65" s="254" t="e">
        <f t="shared" si="14"/>
        <v>#VALUE!</v>
      </c>
      <c r="EA65" s="254" t="e">
        <f t="shared" si="91"/>
        <v>#VALUE!</v>
      </c>
      <c r="EB65" s="254" t="e">
        <f t="shared" si="91"/>
        <v>#VALUE!</v>
      </c>
      <c r="EC65" s="254" t="e">
        <f t="shared" si="91"/>
        <v>#VALUE!</v>
      </c>
      <c r="ED65" s="254" t="e">
        <f t="shared" si="91"/>
        <v>#VALUE!</v>
      </c>
      <c r="EE65" s="254" t="e">
        <f t="shared" si="91"/>
        <v>#VALUE!</v>
      </c>
      <c r="EF65" s="254" t="e">
        <f t="shared" si="91"/>
        <v>#VALUE!</v>
      </c>
      <c r="EG65" s="254" t="e">
        <f t="shared" si="91"/>
        <v>#VALUE!</v>
      </c>
      <c r="EH65" s="254" t="e">
        <f t="shared" si="91"/>
        <v>#VALUE!</v>
      </c>
      <c r="EI65" s="254" t="e">
        <f t="shared" si="16"/>
        <v>#VALUE!</v>
      </c>
      <c r="EJ65" s="254" t="e">
        <f t="shared" si="17"/>
        <v>#VALUE!</v>
      </c>
      <c r="EK65" s="265" t="e">
        <f t="shared" si="88"/>
        <v>#VALUE!</v>
      </c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2"/>
      <c r="FI65" s="254"/>
      <c r="FJ65" s="254"/>
      <c r="FK65" s="254"/>
      <c r="FL65" s="254"/>
      <c r="FM65" s="254"/>
      <c r="FN65" s="254"/>
      <c r="FO65" s="254"/>
      <c r="FP65" s="254"/>
      <c r="FQ65" s="254"/>
      <c r="FR65" s="254"/>
      <c r="FS65" s="254"/>
      <c r="FT65" s="254"/>
      <c r="FU65" s="252"/>
      <c r="FY65" s="258" t="e">
        <f t="shared" si="89"/>
        <v>#VALUE!</v>
      </c>
      <c r="FZ65" s="266" t="e">
        <f t="shared" si="74"/>
        <v>#VALUE!</v>
      </c>
      <c r="GA65" s="268">
        <f t="shared" si="66"/>
        <v>1</v>
      </c>
      <c r="GB65" s="269">
        <f t="shared" si="51"/>
        <v>1</v>
      </c>
      <c r="GC65" s="269">
        <f t="shared" si="67"/>
        <v>0</v>
      </c>
      <c r="GD65" s="270"/>
      <c r="GE65" s="271" t="e">
        <f t="shared" si="53"/>
        <v>#VALUE!</v>
      </c>
      <c r="GF65" s="271" t="e">
        <f t="shared" si="79"/>
        <v>#VALUE!</v>
      </c>
      <c r="GG65" s="272" t="e">
        <f t="shared" si="72"/>
        <v>#VALUE!</v>
      </c>
      <c r="GH65" s="272" t="e">
        <f t="shared" si="73"/>
        <v>#VALUE!</v>
      </c>
    </row>
    <row r="66" spans="1:190" ht="12.75" x14ac:dyDescent="0.2">
      <c r="A66" s="250" t="e">
        <f t="shared" si="78"/>
        <v>#VALUE!</v>
      </c>
      <c r="B66" s="65" t="str">
        <f>IF(Bot!A60="","",Bot!A60)</f>
        <v/>
      </c>
      <c r="C66" s="264" t="e">
        <f t="shared" si="3"/>
        <v>#VALUE!</v>
      </c>
      <c r="F66" s="237"/>
      <c r="G66" s="256" t="e">
        <f t="shared" si="20"/>
        <v>#VALUE!</v>
      </c>
      <c r="H66" s="251" t="e">
        <f t="shared" si="69"/>
        <v>#VALUE!</v>
      </c>
      <c r="I66" s="238" t="e">
        <f t="shared" si="70"/>
        <v>#VALUE!</v>
      </c>
      <c r="J66" s="267">
        <f t="shared" si="71"/>
        <v>1</v>
      </c>
      <c r="K66" s="234" t="e">
        <f t="shared" si="58"/>
        <v>#VALUE!</v>
      </c>
      <c r="L66" s="239" t="e">
        <f t="shared" si="59"/>
        <v>#VALUE!</v>
      </c>
      <c r="M66" s="240" t="e">
        <f t="shared" si="60"/>
        <v>#VALUE!</v>
      </c>
      <c r="V66" s="237" t="e">
        <f t="shared" si="92"/>
        <v>#VALUE!</v>
      </c>
      <c r="W66" s="237" t="e">
        <f t="shared" si="92"/>
        <v>#VALUE!</v>
      </c>
      <c r="X66" s="237" t="e">
        <f t="shared" si="92"/>
        <v>#VALUE!</v>
      </c>
      <c r="Y66" s="237" t="e">
        <f t="shared" si="92"/>
        <v>#VALUE!</v>
      </c>
      <c r="Z66" s="237" t="e">
        <f t="shared" si="92"/>
        <v>#VALUE!</v>
      </c>
      <c r="AA66" s="237" t="e">
        <f t="shared" si="92"/>
        <v>#VALUE!</v>
      </c>
      <c r="AB66" s="237" t="e">
        <f t="shared" si="92"/>
        <v>#VALUE!</v>
      </c>
      <c r="AC66" s="237" t="e">
        <f t="shared" si="92"/>
        <v>#VALUE!</v>
      </c>
      <c r="AD66" s="237" t="e">
        <f t="shared" si="92"/>
        <v>#VALUE!</v>
      </c>
      <c r="AE66" s="237" t="e">
        <f t="shared" si="92"/>
        <v>#VALUE!</v>
      </c>
      <c r="AF66" s="237" t="e">
        <f t="shared" si="92"/>
        <v>#VALUE!</v>
      </c>
      <c r="AG66" s="237" t="e">
        <f t="shared" si="92"/>
        <v>#VALUE!</v>
      </c>
      <c r="BX66" s="237" t="e">
        <f t="shared" si="7"/>
        <v>#VALUE!</v>
      </c>
      <c r="BY66" s="237" t="e">
        <f t="shared" si="84"/>
        <v>#VALUE!</v>
      </c>
      <c r="BZ66" s="237" t="e">
        <f t="shared" si="84"/>
        <v>#VALUE!</v>
      </c>
      <c r="CA66" s="237" t="e">
        <f t="shared" si="84"/>
        <v>#VALUE!</v>
      </c>
      <c r="CB66" s="237" t="e">
        <f t="shared" si="84"/>
        <v>#VALUE!</v>
      </c>
      <c r="CC66" s="237" t="e">
        <f t="shared" si="81"/>
        <v>#VALUE!</v>
      </c>
      <c r="CD66" s="237" t="e">
        <f t="shared" si="81"/>
        <v>#VALUE!</v>
      </c>
      <c r="CE66" s="237" t="e">
        <f t="shared" si="81"/>
        <v>#VALUE!</v>
      </c>
      <c r="CF66" s="237" t="e">
        <f t="shared" si="81"/>
        <v>#VALUE!</v>
      </c>
      <c r="CG66" s="237" t="e">
        <f t="shared" si="81"/>
        <v>#VALUE!</v>
      </c>
      <c r="CH66" s="237" t="e">
        <f t="shared" si="81"/>
        <v>#VALUE!</v>
      </c>
      <c r="CI66" s="252" t="e">
        <f t="shared" si="75"/>
        <v>#VALUE!</v>
      </c>
      <c r="CP66" s="241" t="e">
        <f t="shared" si="9"/>
        <v>#VALUE!</v>
      </c>
      <c r="CQ66" s="241" t="e">
        <f t="shared" si="85"/>
        <v>#VALUE!</v>
      </c>
      <c r="CR66" s="241" t="e">
        <f t="shared" si="85"/>
        <v>#VALUE!</v>
      </c>
      <c r="CS66" s="241" t="e">
        <f t="shared" si="85"/>
        <v>#VALUE!</v>
      </c>
      <c r="CT66" s="241" t="e">
        <f t="shared" si="85"/>
        <v>#VALUE!</v>
      </c>
      <c r="CU66" s="241" t="e">
        <f t="shared" si="82"/>
        <v>#VALUE!</v>
      </c>
      <c r="CV66" s="241" t="e">
        <f t="shared" si="82"/>
        <v>#VALUE!</v>
      </c>
      <c r="CW66" s="241" t="e">
        <f t="shared" si="82"/>
        <v>#VALUE!</v>
      </c>
      <c r="CX66" s="241" t="e">
        <f t="shared" si="82"/>
        <v>#VALUE!</v>
      </c>
      <c r="CY66" s="241" t="e">
        <f t="shared" si="82"/>
        <v>#VALUE!</v>
      </c>
      <c r="CZ66" s="241" t="e">
        <f t="shared" si="82"/>
        <v>#VALUE!</v>
      </c>
      <c r="DA66" s="253" t="e">
        <f t="shared" si="76"/>
        <v>#VALUE!</v>
      </c>
      <c r="DB66" s="237"/>
      <c r="DC66" s="237"/>
      <c r="DD66" s="237"/>
      <c r="DE66" s="237"/>
      <c r="DF66" s="237"/>
      <c r="DG66" s="237"/>
      <c r="DH66" s="237" t="e">
        <f t="shared" si="11"/>
        <v>#VALUE!</v>
      </c>
      <c r="DI66" s="237" t="e">
        <f t="shared" si="86"/>
        <v>#VALUE!</v>
      </c>
      <c r="DJ66" s="237" t="e">
        <f t="shared" si="86"/>
        <v>#VALUE!</v>
      </c>
      <c r="DK66" s="237" t="e">
        <f t="shared" si="86"/>
        <v>#VALUE!</v>
      </c>
      <c r="DL66" s="237" t="e">
        <f t="shared" si="86"/>
        <v>#VALUE!</v>
      </c>
      <c r="DM66" s="237" t="e">
        <f t="shared" si="83"/>
        <v>#VALUE!</v>
      </c>
      <c r="DN66" s="237" t="e">
        <f t="shared" si="83"/>
        <v>#VALUE!</v>
      </c>
      <c r="DO66" s="237" t="e">
        <f t="shared" si="83"/>
        <v>#VALUE!</v>
      </c>
      <c r="DP66" s="237" t="e">
        <f t="shared" si="83"/>
        <v>#VALUE!</v>
      </c>
      <c r="DQ66" s="237" t="e">
        <f t="shared" si="83"/>
        <v>#VALUE!</v>
      </c>
      <c r="DR66" s="237" t="e">
        <f t="shared" si="83"/>
        <v>#VALUE!</v>
      </c>
      <c r="DS66" s="252" t="e">
        <f t="shared" si="77"/>
        <v>#VALUE!</v>
      </c>
      <c r="DY66" s="254" t="e">
        <f t="shared" si="13"/>
        <v>#VALUE!</v>
      </c>
      <c r="DZ66" s="254" t="e">
        <f t="shared" si="14"/>
        <v>#VALUE!</v>
      </c>
      <c r="EA66" s="254" t="e">
        <f t="shared" si="91"/>
        <v>#VALUE!</v>
      </c>
      <c r="EB66" s="254" t="e">
        <f t="shared" si="91"/>
        <v>#VALUE!</v>
      </c>
      <c r="EC66" s="254" t="e">
        <f t="shared" si="91"/>
        <v>#VALUE!</v>
      </c>
      <c r="ED66" s="254" t="e">
        <f t="shared" si="91"/>
        <v>#VALUE!</v>
      </c>
      <c r="EE66" s="254" t="e">
        <f t="shared" si="91"/>
        <v>#VALUE!</v>
      </c>
      <c r="EF66" s="254" t="e">
        <f t="shared" si="91"/>
        <v>#VALUE!</v>
      </c>
      <c r="EG66" s="254" t="e">
        <f t="shared" si="91"/>
        <v>#VALUE!</v>
      </c>
      <c r="EH66" s="254" t="e">
        <f t="shared" si="91"/>
        <v>#VALUE!</v>
      </c>
      <c r="EI66" s="254" t="e">
        <f t="shared" si="16"/>
        <v>#VALUE!</v>
      </c>
      <c r="EJ66" s="254" t="e">
        <f t="shared" si="17"/>
        <v>#VALUE!</v>
      </c>
      <c r="EK66" s="265" t="e">
        <f t="shared" si="88"/>
        <v>#VALUE!</v>
      </c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2"/>
      <c r="FI66" s="254"/>
      <c r="FJ66" s="254"/>
      <c r="FK66" s="254"/>
      <c r="FL66" s="254"/>
      <c r="FM66" s="254"/>
      <c r="FN66" s="254"/>
      <c r="FO66" s="254"/>
      <c r="FP66" s="254"/>
      <c r="FQ66" s="254"/>
      <c r="FR66" s="254"/>
      <c r="FS66" s="254"/>
      <c r="FT66" s="254"/>
      <c r="FU66" s="252"/>
      <c r="FY66" s="258" t="e">
        <f t="shared" si="89"/>
        <v>#VALUE!</v>
      </c>
      <c r="FZ66" s="266" t="e">
        <f t="shared" si="74"/>
        <v>#VALUE!</v>
      </c>
      <c r="GA66" s="268">
        <f t="shared" si="66"/>
        <v>1</v>
      </c>
      <c r="GB66" s="269">
        <f t="shared" si="51"/>
        <v>1</v>
      </c>
      <c r="GC66" s="269">
        <f t="shared" si="67"/>
        <v>0</v>
      </c>
      <c r="GD66" s="270"/>
      <c r="GE66" s="271" t="e">
        <f t="shared" si="53"/>
        <v>#VALUE!</v>
      </c>
      <c r="GF66" s="271" t="e">
        <f t="shared" si="79"/>
        <v>#VALUE!</v>
      </c>
      <c r="GG66" s="272" t="e">
        <f t="shared" si="72"/>
        <v>#VALUE!</v>
      </c>
      <c r="GH66" s="272" t="e">
        <f t="shared" si="73"/>
        <v>#VALUE!</v>
      </c>
    </row>
    <row r="67" spans="1:190" ht="12.75" x14ac:dyDescent="0.2">
      <c r="A67" s="250" t="e">
        <f t="shared" si="78"/>
        <v>#VALUE!</v>
      </c>
      <c r="B67" s="65" t="str">
        <f>IF(Bot!A61="","",Bot!A61)</f>
        <v/>
      </c>
      <c r="C67" s="264" t="e">
        <f t="shared" si="3"/>
        <v>#VALUE!</v>
      </c>
      <c r="F67" s="237"/>
      <c r="G67" s="256" t="e">
        <f t="shared" si="20"/>
        <v>#VALUE!</v>
      </c>
      <c r="H67" s="251" t="e">
        <f t="shared" si="69"/>
        <v>#VALUE!</v>
      </c>
      <c r="I67" s="238" t="e">
        <f t="shared" si="70"/>
        <v>#VALUE!</v>
      </c>
      <c r="J67" s="267">
        <f t="shared" si="71"/>
        <v>1</v>
      </c>
      <c r="K67" s="234" t="e">
        <f t="shared" si="58"/>
        <v>#VALUE!</v>
      </c>
      <c r="L67" s="239" t="e">
        <f t="shared" si="59"/>
        <v>#VALUE!</v>
      </c>
      <c r="M67" s="240" t="e">
        <f t="shared" si="60"/>
        <v>#VALUE!</v>
      </c>
      <c r="V67" s="237" t="e">
        <f t="shared" si="92"/>
        <v>#VALUE!</v>
      </c>
      <c r="W67" s="237" t="e">
        <f t="shared" si="92"/>
        <v>#VALUE!</v>
      </c>
      <c r="X67" s="237" t="e">
        <f t="shared" si="92"/>
        <v>#VALUE!</v>
      </c>
      <c r="Y67" s="237" t="e">
        <f t="shared" si="92"/>
        <v>#VALUE!</v>
      </c>
      <c r="Z67" s="237" t="e">
        <f t="shared" si="92"/>
        <v>#VALUE!</v>
      </c>
      <c r="AA67" s="237" t="e">
        <f t="shared" si="92"/>
        <v>#VALUE!</v>
      </c>
      <c r="AB67" s="237" t="e">
        <f t="shared" si="92"/>
        <v>#VALUE!</v>
      </c>
      <c r="AC67" s="237" t="e">
        <f t="shared" si="92"/>
        <v>#VALUE!</v>
      </c>
      <c r="AD67" s="237" t="e">
        <f t="shared" si="92"/>
        <v>#VALUE!</v>
      </c>
      <c r="AE67" s="237" t="e">
        <f t="shared" si="92"/>
        <v>#VALUE!</v>
      </c>
      <c r="AF67" s="237" t="e">
        <f t="shared" si="92"/>
        <v>#VALUE!</v>
      </c>
      <c r="AG67" s="237" t="e">
        <f t="shared" si="92"/>
        <v>#VALUE!</v>
      </c>
      <c r="BX67" s="237" t="e">
        <f t="shared" si="7"/>
        <v>#VALUE!</v>
      </c>
      <c r="BY67" s="237" t="e">
        <f t="shared" si="84"/>
        <v>#VALUE!</v>
      </c>
      <c r="BZ67" s="237" t="e">
        <f t="shared" si="84"/>
        <v>#VALUE!</v>
      </c>
      <c r="CA67" s="237" t="e">
        <f t="shared" si="84"/>
        <v>#VALUE!</v>
      </c>
      <c r="CB67" s="237" t="e">
        <f t="shared" si="84"/>
        <v>#VALUE!</v>
      </c>
      <c r="CC67" s="237" t="e">
        <f t="shared" si="81"/>
        <v>#VALUE!</v>
      </c>
      <c r="CD67" s="237" t="e">
        <f t="shared" si="81"/>
        <v>#VALUE!</v>
      </c>
      <c r="CE67" s="237" t="e">
        <f t="shared" si="81"/>
        <v>#VALUE!</v>
      </c>
      <c r="CF67" s="237" t="e">
        <f t="shared" si="81"/>
        <v>#VALUE!</v>
      </c>
      <c r="CG67" s="237" t="e">
        <f t="shared" si="81"/>
        <v>#VALUE!</v>
      </c>
      <c r="CH67" s="237" t="e">
        <f t="shared" si="81"/>
        <v>#VALUE!</v>
      </c>
      <c r="CI67" s="252" t="e">
        <f t="shared" si="75"/>
        <v>#VALUE!</v>
      </c>
      <c r="CP67" s="241" t="e">
        <f t="shared" si="9"/>
        <v>#VALUE!</v>
      </c>
      <c r="CQ67" s="241" t="e">
        <f t="shared" si="85"/>
        <v>#VALUE!</v>
      </c>
      <c r="CR67" s="241" t="e">
        <f t="shared" si="85"/>
        <v>#VALUE!</v>
      </c>
      <c r="CS67" s="241" t="e">
        <f t="shared" si="85"/>
        <v>#VALUE!</v>
      </c>
      <c r="CT67" s="241" t="e">
        <f t="shared" si="85"/>
        <v>#VALUE!</v>
      </c>
      <c r="CU67" s="241" t="e">
        <f t="shared" si="82"/>
        <v>#VALUE!</v>
      </c>
      <c r="CV67" s="241" t="e">
        <f t="shared" si="82"/>
        <v>#VALUE!</v>
      </c>
      <c r="CW67" s="241" t="e">
        <f t="shared" si="82"/>
        <v>#VALUE!</v>
      </c>
      <c r="CX67" s="241" t="e">
        <f t="shared" si="82"/>
        <v>#VALUE!</v>
      </c>
      <c r="CY67" s="241" t="e">
        <f t="shared" si="82"/>
        <v>#VALUE!</v>
      </c>
      <c r="CZ67" s="241" t="e">
        <f t="shared" si="82"/>
        <v>#VALUE!</v>
      </c>
      <c r="DA67" s="253" t="e">
        <f t="shared" si="76"/>
        <v>#VALUE!</v>
      </c>
      <c r="DB67" s="237"/>
      <c r="DC67" s="237"/>
      <c r="DD67" s="237"/>
      <c r="DE67" s="237"/>
      <c r="DF67" s="237"/>
      <c r="DG67" s="237"/>
      <c r="DH67" s="237" t="e">
        <f t="shared" si="11"/>
        <v>#VALUE!</v>
      </c>
      <c r="DI67" s="237" t="e">
        <f t="shared" si="86"/>
        <v>#VALUE!</v>
      </c>
      <c r="DJ67" s="237" t="e">
        <f t="shared" si="86"/>
        <v>#VALUE!</v>
      </c>
      <c r="DK67" s="237" t="e">
        <f t="shared" si="86"/>
        <v>#VALUE!</v>
      </c>
      <c r="DL67" s="237" t="e">
        <f t="shared" si="86"/>
        <v>#VALUE!</v>
      </c>
      <c r="DM67" s="237" t="e">
        <f t="shared" si="83"/>
        <v>#VALUE!</v>
      </c>
      <c r="DN67" s="237" t="e">
        <f t="shared" si="83"/>
        <v>#VALUE!</v>
      </c>
      <c r="DO67" s="237" t="e">
        <f t="shared" si="83"/>
        <v>#VALUE!</v>
      </c>
      <c r="DP67" s="237" t="e">
        <f t="shared" si="83"/>
        <v>#VALUE!</v>
      </c>
      <c r="DQ67" s="237" t="e">
        <f t="shared" si="83"/>
        <v>#VALUE!</v>
      </c>
      <c r="DR67" s="237" t="e">
        <f t="shared" si="83"/>
        <v>#VALUE!</v>
      </c>
      <c r="DS67" s="252" t="e">
        <f t="shared" si="77"/>
        <v>#VALUE!</v>
      </c>
      <c r="DY67" s="254" t="e">
        <f t="shared" si="13"/>
        <v>#VALUE!</v>
      </c>
      <c r="DZ67" s="254" t="e">
        <f t="shared" si="14"/>
        <v>#VALUE!</v>
      </c>
      <c r="EA67" s="254" t="e">
        <f t="shared" si="91"/>
        <v>#VALUE!</v>
      </c>
      <c r="EB67" s="254" t="e">
        <f t="shared" si="91"/>
        <v>#VALUE!</v>
      </c>
      <c r="EC67" s="254" t="e">
        <f t="shared" si="91"/>
        <v>#VALUE!</v>
      </c>
      <c r="ED67" s="254" t="e">
        <f t="shared" si="91"/>
        <v>#VALUE!</v>
      </c>
      <c r="EE67" s="254" t="e">
        <f t="shared" si="91"/>
        <v>#VALUE!</v>
      </c>
      <c r="EF67" s="254" t="e">
        <f t="shared" si="91"/>
        <v>#VALUE!</v>
      </c>
      <c r="EG67" s="254" t="e">
        <f t="shared" si="91"/>
        <v>#VALUE!</v>
      </c>
      <c r="EH67" s="254" t="e">
        <f t="shared" si="91"/>
        <v>#VALUE!</v>
      </c>
      <c r="EI67" s="254" t="e">
        <f t="shared" si="16"/>
        <v>#VALUE!</v>
      </c>
      <c r="EJ67" s="254" t="e">
        <f t="shared" si="17"/>
        <v>#VALUE!</v>
      </c>
      <c r="EK67" s="265" t="e">
        <f t="shared" si="88"/>
        <v>#VALUE!</v>
      </c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  <c r="FB67" s="255"/>
      <c r="FC67" s="252"/>
      <c r="FI67" s="254"/>
      <c r="FJ67" s="254"/>
      <c r="FK67" s="254"/>
      <c r="FL67" s="254"/>
      <c r="FM67" s="254"/>
      <c r="FN67" s="254"/>
      <c r="FO67" s="254"/>
      <c r="FP67" s="254"/>
      <c r="FQ67" s="254"/>
      <c r="FR67" s="254"/>
      <c r="FS67" s="254"/>
      <c r="FT67" s="254"/>
      <c r="FU67" s="252"/>
      <c r="FY67" s="258" t="e">
        <f t="shared" si="89"/>
        <v>#VALUE!</v>
      </c>
      <c r="FZ67" s="266" t="e">
        <f t="shared" si="74"/>
        <v>#VALUE!</v>
      </c>
      <c r="GA67" s="268">
        <f t="shared" si="66"/>
        <v>1</v>
      </c>
      <c r="GB67" s="269">
        <f t="shared" si="51"/>
        <v>1</v>
      </c>
      <c r="GC67" s="269">
        <f t="shared" si="67"/>
        <v>0</v>
      </c>
      <c r="GD67" s="270"/>
      <c r="GE67" s="271" t="e">
        <f t="shared" si="53"/>
        <v>#VALUE!</v>
      </c>
      <c r="GF67" s="271" t="e">
        <f t="shared" si="79"/>
        <v>#VALUE!</v>
      </c>
      <c r="GG67" s="272" t="e">
        <f t="shared" si="72"/>
        <v>#VALUE!</v>
      </c>
      <c r="GH67" s="272" t="e">
        <f t="shared" si="73"/>
        <v>#VALUE!</v>
      </c>
    </row>
    <row r="68" spans="1:190" ht="12.75" x14ac:dyDescent="0.2">
      <c r="A68" s="250" t="e">
        <f t="shared" si="78"/>
        <v>#VALUE!</v>
      </c>
      <c r="B68" s="65" t="str">
        <f>IF(Bot!A62="","",Bot!A62)</f>
        <v/>
      </c>
      <c r="C68" s="264" t="e">
        <f t="shared" si="3"/>
        <v>#VALUE!</v>
      </c>
      <c r="F68" s="237"/>
      <c r="G68" s="256" t="e">
        <f t="shared" si="20"/>
        <v>#VALUE!</v>
      </c>
      <c r="H68" s="251" t="e">
        <f t="shared" si="69"/>
        <v>#VALUE!</v>
      </c>
      <c r="I68" s="238" t="e">
        <f t="shared" si="70"/>
        <v>#VALUE!</v>
      </c>
      <c r="J68" s="267">
        <f t="shared" si="71"/>
        <v>1</v>
      </c>
      <c r="K68" s="234" t="e">
        <f t="shared" si="58"/>
        <v>#VALUE!</v>
      </c>
      <c r="L68" s="239" t="e">
        <f t="shared" si="59"/>
        <v>#VALUE!</v>
      </c>
      <c r="M68" s="240" t="e">
        <f t="shared" si="60"/>
        <v>#VALUE!</v>
      </c>
      <c r="V68" s="237" t="e">
        <f t="shared" si="92"/>
        <v>#VALUE!</v>
      </c>
      <c r="W68" s="237" t="e">
        <f t="shared" si="92"/>
        <v>#VALUE!</v>
      </c>
      <c r="X68" s="237" t="e">
        <f t="shared" si="92"/>
        <v>#VALUE!</v>
      </c>
      <c r="Y68" s="237" t="e">
        <f t="shared" si="92"/>
        <v>#VALUE!</v>
      </c>
      <c r="Z68" s="237" t="e">
        <f t="shared" si="92"/>
        <v>#VALUE!</v>
      </c>
      <c r="AA68" s="237" t="e">
        <f t="shared" si="92"/>
        <v>#VALUE!</v>
      </c>
      <c r="AB68" s="237" t="e">
        <f t="shared" si="92"/>
        <v>#VALUE!</v>
      </c>
      <c r="AC68" s="237" t="e">
        <f t="shared" si="92"/>
        <v>#VALUE!</v>
      </c>
      <c r="AD68" s="237" t="e">
        <f t="shared" si="92"/>
        <v>#VALUE!</v>
      </c>
      <c r="AE68" s="237" t="e">
        <f t="shared" si="92"/>
        <v>#VALUE!</v>
      </c>
      <c r="AF68" s="237" t="e">
        <f t="shared" si="92"/>
        <v>#VALUE!</v>
      </c>
      <c r="AG68" s="237" t="e">
        <f t="shared" si="92"/>
        <v>#VALUE!</v>
      </c>
      <c r="BX68" s="237" t="e">
        <f t="shared" si="7"/>
        <v>#VALUE!</v>
      </c>
      <c r="BY68" s="237" t="e">
        <f t="shared" si="84"/>
        <v>#VALUE!</v>
      </c>
      <c r="BZ68" s="237" t="e">
        <f t="shared" si="84"/>
        <v>#VALUE!</v>
      </c>
      <c r="CA68" s="237" t="e">
        <f t="shared" si="84"/>
        <v>#VALUE!</v>
      </c>
      <c r="CB68" s="237" t="e">
        <f t="shared" si="84"/>
        <v>#VALUE!</v>
      </c>
      <c r="CC68" s="237" t="e">
        <f t="shared" si="84"/>
        <v>#VALUE!</v>
      </c>
      <c r="CD68" s="237" t="e">
        <f t="shared" si="84"/>
        <v>#VALUE!</v>
      </c>
      <c r="CE68" s="237" t="e">
        <f t="shared" si="84"/>
        <v>#VALUE!</v>
      </c>
      <c r="CF68" s="237" t="e">
        <f t="shared" si="84"/>
        <v>#VALUE!</v>
      </c>
      <c r="CG68" s="237" t="e">
        <f t="shared" si="84"/>
        <v>#VALUE!</v>
      </c>
      <c r="CH68" s="237" t="e">
        <f t="shared" si="84"/>
        <v>#VALUE!</v>
      </c>
      <c r="CI68" s="252" t="e">
        <f t="shared" si="75"/>
        <v>#VALUE!</v>
      </c>
      <c r="CP68" s="241" t="e">
        <f t="shared" si="9"/>
        <v>#VALUE!</v>
      </c>
      <c r="CQ68" s="241" t="e">
        <f t="shared" si="85"/>
        <v>#VALUE!</v>
      </c>
      <c r="CR68" s="241" t="e">
        <f t="shared" si="85"/>
        <v>#VALUE!</v>
      </c>
      <c r="CS68" s="241" t="e">
        <f t="shared" si="85"/>
        <v>#VALUE!</v>
      </c>
      <c r="CT68" s="241" t="e">
        <f t="shared" si="85"/>
        <v>#VALUE!</v>
      </c>
      <c r="CU68" s="241" t="e">
        <f t="shared" si="85"/>
        <v>#VALUE!</v>
      </c>
      <c r="CV68" s="241" t="e">
        <f t="shared" si="85"/>
        <v>#VALUE!</v>
      </c>
      <c r="CW68" s="241" t="e">
        <f t="shared" si="85"/>
        <v>#VALUE!</v>
      </c>
      <c r="CX68" s="241" t="e">
        <f t="shared" si="85"/>
        <v>#VALUE!</v>
      </c>
      <c r="CY68" s="241" t="e">
        <f t="shared" si="85"/>
        <v>#VALUE!</v>
      </c>
      <c r="CZ68" s="241" t="e">
        <f t="shared" si="85"/>
        <v>#VALUE!</v>
      </c>
      <c r="DA68" s="253" t="e">
        <f t="shared" si="76"/>
        <v>#VALUE!</v>
      </c>
      <c r="DB68" s="237"/>
      <c r="DC68" s="237"/>
      <c r="DD68" s="237"/>
      <c r="DE68" s="237"/>
      <c r="DF68" s="237"/>
      <c r="DG68" s="237"/>
      <c r="DH68" s="237" t="e">
        <f t="shared" si="11"/>
        <v>#VALUE!</v>
      </c>
      <c r="DI68" s="237" t="e">
        <f t="shared" si="86"/>
        <v>#VALUE!</v>
      </c>
      <c r="DJ68" s="237" t="e">
        <f t="shared" si="86"/>
        <v>#VALUE!</v>
      </c>
      <c r="DK68" s="237" t="e">
        <f t="shared" si="86"/>
        <v>#VALUE!</v>
      </c>
      <c r="DL68" s="237" t="e">
        <f t="shared" si="86"/>
        <v>#VALUE!</v>
      </c>
      <c r="DM68" s="237" t="e">
        <f t="shared" si="86"/>
        <v>#VALUE!</v>
      </c>
      <c r="DN68" s="237" t="e">
        <f t="shared" si="86"/>
        <v>#VALUE!</v>
      </c>
      <c r="DO68" s="237" t="e">
        <f t="shared" si="86"/>
        <v>#VALUE!</v>
      </c>
      <c r="DP68" s="237" t="e">
        <f t="shared" si="86"/>
        <v>#VALUE!</v>
      </c>
      <c r="DQ68" s="237" t="e">
        <f t="shared" si="86"/>
        <v>#VALUE!</v>
      </c>
      <c r="DR68" s="237" t="e">
        <f t="shared" si="86"/>
        <v>#VALUE!</v>
      </c>
      <c r="DS68" s="252" t="e">
        <f t="shared" si="77"/>
        <v>#VALUE!</v>
      </c>
      <c r="DY68" s="254" t="e">
        <f t="shared" si="13"/>
        <v>#VALUE!</v>
      </c>
      <c r="DZ68" s="254" t="e">
        <f t="shared" si="14"/>
        <v>#VALUE!</v>
      </c>
      <c r="EA68" s="254" t="e">
        <f t="shared" si="91"/>
        <v>#VALUE!</v>
      </c>
      <c r="EB68" s="254" t="e">
        <f t="shared" si="91"/>
        <v>#VALUE!</v>
      </c>
      <c r="EC68" s="254" t="e">
        <f t="shared" si="91"/>
        <v>#VALUE!</v>
      </c>
      <c r="ED68" s="254" t="e">
        <f t="shared" si="91"/>
        <v>#VALUE!</v>
      </c>
      <c r="EE68" s="254" t="e">
        <f t="shared" si="91"/>
        <v>#VALUE!</v>
      </c>
      <c r="EF68" s="254" t="e">
        <f t="shared" si="91"/>
        <v>#VALUE!</v>
      </c>
      <c r="EG68" s="254" t="e">
        <f t="shared" si="91"/>
        <v>#VALUE!</v>
      </c>
      <c r="EH68" s="254" t="e">
        <f t="shared" si="91"/>
        <v>#VALUE!</v>
      </c>
      <c r="EI68" s="254" t="e">
        <f t="shared" si="16"/>
        <v>#VALUE!</v>
      </c>
      <c r="EJ68" s="254" t="e">
        <f t="shared" si="17"/>
        <v>#VALUE!</v>
      </c>
      <c r="EK68" s="265" t="e">
        <f t="shared" si="88"/>
        <v>#VALUE!</v>
      </c>
      <c r="EQ68" s="255"/>
      <c r="ER68" s="255"/>
      <c r="ES68" s="255"/>
      <c r="ET68" s="255"/>
      <c r="EU68" s="255"/>
      <c r="EV68" s="255"/>
      <c r="EW68" s="255"/>
      <c r="EX68" s="255"/>
      <c r="EY68" s="255"/>
      <c r="EZ68" s="255"/>
      <c r="FA68" s="255"/>
      <c r="FB68" s="255"/>
      <c r="FC68" s="252"/>
      <c r="FI68" s="254"/>
      <c r="FJ68" s="254"/>
      <c r="FK68" s="254"/>
      <c r="FL68" s="254"/>
      <c r="FM68" s="254"/>
      <c r="FN68" s="254"/>
      <c r="FO68" s="254"/>
      <c r="FP68" s="254"/>
      <c r="FQ68" s="254"/>
      <c r="FR68" s="254"/>
      <c r="FS68" s="254"/>
      <c r="FT68" s="254"/>
      <c r="FU68" s="252"/>
      <c r="FY68" s="258" t="e">
        <f t="shared" si="89"/>
        <v>#VALUE!</v>
      </c>
      <c r="FZ68" s="266" t="e">
        <f t="shared" si="74"/>
        <v>#VALUE!</v>
      </c>
      <c r="GA68" s="268">
        <f t="shared" si="66"/>
        <v>1</v>
      </c>
      <c r="GB68" s="269">
        <f t="shared" si="51"/>
        <v>1</v>
      </c>
      <c r="GC68" s="269">
        <f t="shared" si="67"/>
        <v>0</v>
      </c>
      <c r="GD68" s="270"/>
      <c r="GE68" s="271" t="e">
        <f t="shared" si="53"/>
        <v>#VALUE!</v>
      </c>
      <c r="GF68" s="271" t="e">
        <f t="shared" si="79"/>
        <v>#VALUE!</v>
      </c>
      <c r="GG68" s="272" t="e">
        <f t="shared" si="72"/>
        <v>#VALUE!</v>
      </c>
      <c r="GH68" s="272" t="e">
        <f t="shared" si="73"/>
        <v>#VALUE!</v>
      </c>
    </row>
    <row r="69" spans="1:190" ht="12.75" x14ac:dyDescent="0.2">
      <c r="A69" s="250" t="e">
        <f t="shared" si="78"/>
        <v>#VALUE!</v>
      </c>
      <c r="B69" s="65" t="str">
        <f>IF(Bot!A63="","",Bot!A63)</f>
        <v/>
      </c>
      <c r="C69" s="264" t="e">
        <f t="shared" si="3"/>
        <v>#VALUE!</v>
      </c>
      <c r="F69" s="237"/>
      <c r="G69" s="256" t="e">
        <f t="shared" si="20"/>
        <v>#VALUE!</v>
      </c>
      <c r="H69" s="251" t="e">
        <f t="shared" si="69"/>
        <v>#VALUE!</v>
      </c>
      <c r="I69" s="238" t="e">
        <f t="shared" si="70"/>
        <v>#VALUE!</v>
      </c>
      <c r="J69" s="267">
        <f t="shared" si="71"/>
        <v>1</v>
      </c>
      <c r="K69" s="234" t="e">
        <f t="shared" si="58"/>
        <v>#VALUE!</v>
      </c>
      <c r="L69" s="239" t="e">
        <f t="shared" si="59"/>
        <v>#VALUE!</v>
      </c>
      <c r="M69" s="240" t="e">
        <f t="shared" si="60"/>
        <v>#VALUE!</v>
      </c>
      <c r="V69" s="237" t="e">
        <f t="shared" si="92"/>
        <v>#VALUE!</v>
      </c>
      <c r="W69" s="237" t="e">
        <f t="shared" si="92"/>
        <v>#VALUE!</v>
      </c>
      <c r="X69" s="237" t="e">
        <f t="shared" si="92"/>
        <v>#VALUE!</v>
      </c>
      <c r="Y69" s="237" t="e">
        <f t="shared" si="92"/>
        <v>#VALUE!</v>
      </c>
      <c r="Z69" s="237" t="e">
        <f t="shared" si="92"/>
        <v>#VALUE!</v>
      </c>
      <c r="AA69" s="237" t="e">
        <f t="shared" si="92"/>
        <v>#VALUE!</v>
      </c>
      <c r="AB69" s="237" t="e">
        <f t="shared" si="92"/>
        <v>#VALUE!</v>
      </c>
      <c r="AC69" s="237" t="e">
        <f t="shared" si="92"/>
        <v>#VALUE!</v>
      </c>
      <c r="AD69" s="237" t="e">
        <f t="shared" si="92"/>
        <v>#VALUE!</v>
      </c>
      <c r="AE69" s="237" t="e">
        <f t="shared" si="92"/>
        <v>#VALUE!</v>
      </c>
      <c r="AF69" s="237" t="e">
        <f t="shared" si="92"/>
        <v>#VALUE!</v>
      </c>
      <c r="AG69" s="237" t="e">
        <f t="shared" si="92"/>
        <v>#VALUE!</v>
      </c>
      <c r="BX69" s="237" t="e">
        <f t="shared" si="7"/>
        <v>#VALUE!</v>
      </c>
      <c r="BY69" s="237" t="e">
        <f t="shared" ref="BY69:CH94" si="93">IF($A69=1,"",IF(W69=0,BX69,BX69&amp;BY$2))</f>
        <v>#VALUE!</v>
      </c>
      <c r="BZ69" s="237" t="e">
        <f t="shared" si="93"/>
        <v>#VALUE!</v>
      </c>
      <c r="CA69" s="237" t="e">
        <f t="shared" si="93"/>
        <v>#VALUE!</v>
      </c>
      <c r="CB69" s="237" t="e">
        <f t="shared" si="93"/>
        <v>#VALUE!</v>
      </c>
      <c r="CC69" s="237" t="e">
        <f t="shared" si="93"/>
        <v>#VALUE!</v>
      </c>
      <c r="CD69" s="237" t="e">
        <f t="shared" si="93"/>
        <v>#VALUE!</v>
      </c>
      <c r="CE69" s="237" t="e">
        <f t="shared" si="93"/>
        <v>#VALUE!</v>
      </c>
      <c r="CF69" s="237" t="e">
        <f t="shared" si="93"/>
        <v>#VALUE!</v>
      </c>
      <c r="CG69" s="237" t="e">
        <f t="shared" si="93"/>
        <v>#VALUE!</v>
      </c>
      <c r="CH69" s="237" t="e">
        <f t="shared" si="93"/>
        <v>#VALUE!</v>
      </c>
      <c r="CI69" s="252" t="e">
        <f t="shared" si="75"/>
        <v>#VALUE!</v>
      </c>
      <c r="CP69" s="241" t="e">
        <f t="shared" si="9"/>
        <v>#VALUE!</v>
      </c>
      <c r="CQ69" s="241" t="e">
        <f t="shared" ref="CQ69:CZ94" si="94">IF($A69=1,"",IF(AO69=0,CP69,CP69&amp;CQ$2))</f>
        <v>#VALUE!</v>
      </c>
      <c r="CR69" s="241" t="e">
        <f t="shared" si="94"/>
        <v>#VALUE!</v>
      </c>
      <c r="CS69" s="241" t="e">
        <f t="shared" si="94"/>
        <v>#VALUE!</v>
      </c>
      <c r="CT69" s="241" t="e">
        <f t="shared" si="94"/>
        <v>#VALUE!</v>
      </c>
      <c r="CU69" s="241" t="e">
        <f t="shared" si="94"/>
        <v>#VALUE!</v>
      </c>
      <c r="CV69" s="241" t="e">
        <f t="shared" si="94"/>
        <v>#VALUE!</v>
      </c>
      <c r="CW69" s="241" t="e">
        <f t="shared" si="94"/>
        <v>#VALUE!</v>
      </c>
      <c r="CX69" s="241" t="e">
        <f t="shared" si="94"/>
        <v>#VALUE!</v>
      </c>
      <c r="CY69" s="241" t="e">
        <f t="shared" si="94"/>
        <v>#VALUE!</v>
      </c>
      <c r="CZ69" s="241" t="e">
        <f t="shared" si="94"/>
        <v>#VALUE!</v>
      </c>
      <c r="DA69" s="253" t="e">
        <f t="shared" si="76"/>
        <v>#VALUE!</v>
      </c>
      <c r="DB69" s="237"/>
      <c r="DC69" s="237"/>
      <c r="DD69" s="237"/>
      <c r="DE69" s="237"/>
      <c r="DF69" s="237"/>
      <c r="DG69" s="237"/>
      <c r="DH69" s="237" t="e">
        <f t="shared" si="11"/>
        <v>#VALUE!</v>
      </c>
      <c r="DI69" s="237" t="e">
        <f t="shared" ref="DI69:DR94" si="95">IF($A69=1,"",IF(BG69=0,DH69,DH69&amp;DI$2))</f>
        <v>#VALUE!</v>
      </c>
      <c r="DJ69" s="237" t="e">
        <f t="shared" si="95"/>
        <v>#VALUE!</v>
      </c>
      <c r="DK69" s="237" t="e">
        <f t="shared" si="95"/>
        <v>#VALUE!</v>
      </c>
      <c r="DL69" s="237" t="e">
        <f t="shared" si="95"/>
        <v>#VALUE!</v>
      </c>
      <c r="DM69" s="237" t="e">
        <f t="shared" si="95"/>
        <v>#VALUE!</v>
      </c>
      <c r="DN69" s="237" t="e">
        <f t="shared" si="95"/>
        <v>#VALUE!</v>
      </c>
      <c r="DO69" s="237" t="e">
        <f t="shared" si="95"/>
        <v>#VALUE!</v>
      </c>
      <c r="DP69" s="237" t="e">
        <f t="shared" si="95"/>
        <v>#VALUE!</v>
      </c>
      <c r="DQ69" s="237" t="e">
        <f t="shared" si="95"/>
        <v>#VALUE!</v>
      </c>
      <c r="DR69" s="237" t="e">
        <f t="shared" si="95"/>
        <v>#VALUE!</v>
      </c>
      <c r="DS69" s="252" t="e">
        <f t="shared" si="77"/>
        <v>#VALUE!</v>
      </c>
      <c r="DY69" s="254" t="e">
        <f t="shared" si="13"/>
        <v>#VALUE!</v>
      </c>
      <c r="DZ69" s="254" t="e">
        <f t="shared" si="14"/>
        <v>#VALUE!</v>
      </c>
      <c r="EA69" s="254" t="e">
        <f t="shared" si="91"/>
        <v>#VALUE!</v>
      </c>
      <c r="EB69" s="254" t="e">
        <f t="shared" si="91"/>
        <v>#VALUE!</v>
      </c>
      <c r="EC69" s="254" t="e">
        <f t="shared" si="91"/>
        <v>#VALUE!</v>
      </c>
      <c r="ED69" s="254" t="e">
        <f t="shared" si="91"/>
        <v>#VALUE!</v>
      </c>
      <c r="EE69" s="254" t="e">
        <f t="shared" si="91"/>
        <v>#VALUE!</v>
      </c>
      <c r="EF69" s="254" t="e">
        <f t="shared" si="91"/>
        <v>#VALUE!</v>
      </c>
      <c r="EG69" s="254" t="e">
        <f t="shared" si="91"/>
        <v>#VALUE!</v>
      </c>
      <c r="EH69" s="254" t="e">
        <f t="shared" si="91"/>
        <v>#VALUE!</v>
      </c>
      <c r="EI69" s="254" t="e">
        <f t="shared" si="16"/>
        <v>#VALUE!</v>
      </c>
      <c r="EJ69" s="254" t="e">
        <f t="shared" si="17"/>
        <v>#VALUE!</v>
      </c>
      <c r="EK69" s="265" t="e">
        <f t="shared" si="88"/>
        <v>#VALUE!</v>
      </c>
      <c r="EQ69" s="255"/>
      <c r="ER69" s="255"/>
      <c r="ES69" s="255"/>
      <c r="ET69" s="255"/>
      <c r="EU69" s="255"/>
      <c r="EV69" s="255"/>
      <c r="EW69" s="255"/>
      <c r="EX69" s="255"/>
      <c r="EY69" s="255"/>
      <c r="EZ69" s="255"/>
      <c r="FA69" s="255"/>
      <c r="FB69" s="255"/>
      <c r="FC69" s="252"/>
      <c r="FI69" s="254"/>
      <c r="FJ69" s="254"/>
      <c r="FK69" s="254"/>
      <c r="FL69" s="254"/>
      <c r="FM69" s="254"/>
      <c r="FN69" s="254"/>
      <c r="FO69" s="254"/>
      <c r="FP69" s="254"/>
      <c r="FQ69" s="254"/>
      <c r="FR69" s="254"/>
      <c r="FS69" s="254"/>
      <c r="FT69" s="254"/>
      <c r="FU69" s="252"/>
      <c r="FY69" s="258" t="e">
        <f t="shared" si="89"/>
        <v>#VALUE!</v>
      </c>
      <c r="FZ69" s="266" t="e">
        <f t="shared" si="74"/>
        <v>#VALUE!</v>
      </c>
      <c r="GA69" s="268">
        <f t="shared" si="66"/>
        <v>1</v>
      </c>
      <c r="GB69" s="269">
        <f t="shared" si="51"/>
        <v>1</v>
      </c>
      <c r="GC69" s="269">
        <f t="shared" si="67"/>
        <v>0</v>
      </c>
      <c r="GD69" s="270"/>
      <c r="GE69" s="271" t="e">
        <f t="shared" si="53"/>
        <v>#VALUE!</v>
      </c>
      <c r="GF69" s="271" t="e">
        <f t="shared" si="79"/>
        <v>#VALUE!</v>
      </c>
      <c r="GG69" s="272" t="e">
        <f t="shared" si="72"/>
        <v>#VALUE!</v>
      </c>
      <c r="GH69" s="272" t="e">
        <f t="shared" si="73"/>
        <v>#VALUE!</v>
      </c>
    </row>
    <row r="70" spans="1:190" ht="12.75" x14ac:dyDescent="0.2">
      <c r="A70" s="250" t="e">
        <f t="shared" si="78"/>
        <v>#VALUE!</v>
      </c>
      <c r="B70" s="65" t="str">
        <f>IF(Bot!A64="","",Bot!A64)</f>
        <v/>
      </c>
      <c r="C70" s="264" t="e">
        <f t="shared" si="3"/>
        <v>#VALUE!</v>
      </c>
      <c r="F70" s="237"/>
      <c r="G70" s="256" t="e">
        <f t="shared" si="20"/>
        <v>#VALUE!</v>
      </c>
      <c r="H70" s="251" t="e">
        <f t="shared" si="69"/>
        <v>#VALUE!</v>
      </c>
      <c r="I70" s="238" t="e">
        <f t="shared" si="70"/>
        <v>#VALUE!</v>
      </c>
      <c r="J70" s="267">
        <f t="shared" si="71"/>
        <v>1</v>
      </c>
      <c r="K70" s="234" t="e">
        <f t="shared" si="58"/>
        <v>#VALUE!</v>
      </c>
      <c r="L70" s="239" t="e">
        <f t="shared" si="59"/>
        <v>#VALUE!</v>
      </c>
      <c r="M70" s="240" t="e">
        <f t="shared" si="60"/>
        <v>#VALUE!</v>
      </c>
      <c r="V70" s="237" t="e">
        <f t="shared" si="92"/>
        <v>#VALUE!</v>
      </c>
      <c r="W70" s="237" t="e">
        <f t="shared" si="92"/>
        <v>#VALUE!</v>
      </c>
      <c r="X70" s="237" t="e">
        <f t="shared" si="92"/>
        <v>#VALUE!</v>
      </c>
      <c r="Y70" s="237" t="e">
        <f t="shared" si="92"/>
        <v>#VALUE!</v>
      </c>
      <c r="Z70" s="237" t="e">
        <f t="shared" si="92"/>
        <v>#VALUE!</v>
      </c>
      <c r="AA70" s="237" t="e">
        <f t="shared" si="92"/>
        <v>#VALUE!</v>
      </c>
      <c r="AB70" s="237" t="e">
        <f t="shared" si="92"/>
        <v>#VALUE!</v>
      </c>
      <c r="AC70" s="237" t="e">
        <f t="shared" si="92"/>
        <v>#VALUE!</v>
      </c>
      <c r="AD70" s="237" t="e">
        <f t="shared" si="92"/>
        <v>#VALUE!</v>
      </c>
      <c r="AE70" s="237" t="e">
        <f t="shared" si="92"/>
        <v>#VALUE!</v>
      </c>
      <c r="AF70" s="237" t="e">
        <f t="shared" si="92"/>
        <v>#VALUE!</v>
      </c>
      <c r="AG70" s="237" t="e">
        <f t="shared" si="92"/>
        <v>#VALUE!</v>
      </c>
      <c r="BX70" s="237" t="e">
        <f t="shared" si="7"/>
        <v>#VALUE!</v>
      </c>
      <c r="BY70" s="237" t="e">
        <f t="shared" si="93"/>
        <v>#VALUE!</v>
      </c>
      <c r="BZ70" s="237" t="e">
        <f t="shared" si="93"/>
        <v>#VALUE!</v>
      </c>
      <c r="CA70" s="237" t="e">
        <f t="shared" si="93"/>
        <v>#VALUE!</v>
      </c>
      <c r="CB70" s="237" t="e">
        <f t="shared" si="93"/>
        <v>#VALUE!</v>
      </c>
      <c r="CC70" s="237" t="e">
        <f t="shared" si="93"/>
        <v>#VALUE!</v>
      </c>
      <c r="CD70" s="237" t="e">
        <f t="shared" si="93"/>
        <v>#VALUE!</v>
      </c>
      <c r="CE70" s="237" t="e">
        <f t="shared" si="93"/>
        <v>#VALUE!</v>
      </c>
      <c r="CF70" s="237" t="e">
        <f t="shared" si="93"/>
        <v>#VALUE!</v>
      </c>
      <c r="CG70" s="237" t="e">
        <f t="shared" si="93"/>
        <v>#VALUE!</v>
      </c>
      <c r="CH70" s="237" t="e">
        <f t="shared" si="93"/>
        <v>#VALUE!</v>
      </c>
      <c r="CI70" s="252" t="e">
        <f t="shared" si="75"/>
        <v>#VALUE!</v>
      </c>
      <c r="CP70" s="241" t="e">
        <f t="shared" si="9"/>
        <v>#VALUE!</v>
      </c>
      <c r="CQ70" s="241" t="e">
        <f t="shared" si="94"/>
        <v>#VALUE!</v>
      </c>
      <c r="CR70" s="241" t="e">
        <f t="shared" si="94"/>
        <v>#VALUE!</v>
      </c>
      <c r="CS70" s="241" t="e">
        <f t="shared" si="94"/>
        <v>#VALUE!</v>
      </c>
      <c r="CT70" s="241" t="e">
        <f t="shared" si="94"/>
        <v>#VALUE!</v>
      </c>
      <c r="CU70" s="241" t="e">
        <f t="shared" si="94"/>
        <v>#VALUE!</v>
      </c>
      <c r="CV70" s="241" t="e">
        <f t="shared" si="94"/>
        <v>#VALUE!</v>
      </c>
      <c r="CW70" s="241" t="e">
        <f t="shared" si="94"/>
        <v>#VALUE!</v>
      </c>
      <c r="CX70" s="241" t="e">
        <f t="shared" si="94"/>
        <v>#VALUE!</v>
      </c>
      <c r="CY70" s="241" t="e">
        <f t="shared" si="94"/>
        <v>#VALUE!</v>
      </c>
      <c r="CZ70" s="241" t="e">
        <f t="shared" si="94"/>
        <v>#VALUE!</v>
      </c>
      <c r="DA70" s="253" t="e">
        <f t="shared" si="76"/>
        <v>#VALUE!</v>
      </c>
      <c r="DB70" s="237"/>
      <c r="DC70" s="237"/>
      <c r="DD70" s="237"/>
      <c r="DE70" s="237"/>
      <c r="DF70" s="237"/>
      <c r="DG70" s="237"/>
      <c r="DH70" s="237" t="e">
        <f t="shared" si="11"/>
        <v>#VALUE!</v>
      </c>
      <c r="DI70" s="237" t="e">
        <f t="shared" si="95"/>
        <v>#VALUE!</v>
      </c>
      <c r="DJ70" s="237" t="e">
        <f t="shared" si="95"/>
        <v>#VALUE!</v>
      </c>
      <c r="DK70" s="237" t="e">
        <f t="shared" si="95"/>
        <v>#VALUE!</v>
      </c>
      <c r="DL70" s="237" t="e">
        <f t="shared" si="95"/>
        <v>#VALUE!</v>
      </c>
      <c r="DM70" s="237" t="e">
        <f t="shared" si="95"/>
        <v>#VALUE!</v>
      </c>
      <c r="DN70" s="237" t="e">
        <f t="shared" si="95"/>
        <v>#VALUE!</v>
      </c>
      <c r="DO70" s="237" t="e">
        <f t="shared" si="95"/>
        <v>#VALUE!</v>
      </c>
      <c r="DP70" s="237" t="e">
        <f t="shared" si="95"/>
        <v>#VALUE!</v>
      </c>
      <c r="DQ70" s="237" t="e">
        <f t="shared" si="95"/>
        <v>#VALUE!</v>
      </c>
      <c r="DR70" s="237" t="e">
        <f t="shared" si="95"/>
        <v>#VALUE!</v>
      </c>
      <c r="DS70" s="252" t="e">
        <f t="shared" si="77"/>
        <v>#VALUE!</v>
      </c>
      <c r="DY70" s="254" t="e">
        <f t="shared" si="13"/>
        <v>#VALUE!</v>
      </c>
      <c r="DZ70" s="254" t="e">
        <f t="shared" si="14"/>
        <v>#VALUE!</v>
      </c>
      <c r="EA70" s="254" t="e">
        <f t="shared" si="91"/>
        <v>#VALUE!</v>
      </c>
      <c r="EB70" s="254" t="e">
        <f t="shared" si="91"/>
        <v>#VALUE!</v>
      </c>
      <c r="EC70" s="254" t="e">
        <f t="shared" si="91"/>
        <v>#VALUE!</v>
      </c>
      <c r="ED70" s="254" t="e">
        <f t="shared" si="91"/>
        <v>#VALUE!</v>
      </c>
      <c r="EE70" s="254" t="e">
        <f t="shared" si="91"/>
        <v>#VALUE!</v>
      </c>
      <c r="EF70" s="254" t="e">
        <f t="shared" si="91"/>
        <v>#VALUE!</v>
      </c>
      <c r="EG70" s="254" t="e">
        <f t="shared" si="91"/>
        <v>#VALUE!</v>
      </c>
      <c r="EH70" s="254" t="e">
        <f t="shared" si="91"/>
        <v>#VALUE!</v>
      </c>
      <c r="EI70" s="254" t="e">
        <f t="shared" si="16"/>
        <v>#VALUE!</v>
      </c>
      <c r="EJ70" s="254" t="e">
        <f t="shared" si="17"/>
        <v>#VALUE!</v>
      </c>
      <c r="EK70" s="265" t="e">
        <f t="shared" si="88"/>
        <v>#VALUE!</v>
      </c>
      <c r="EQ70" s="255"/>
      <c r="ER70" s="255"/>
      <c r="ES70" s="255"/>
      <c r="ET70" s="255"/>
      <c r="EU70" s="255"/>
      <c r="EV70" s="255"/>
      <c r="EW70" s="255"/>
      <c r="EX70" s="255"/>
      <c r="EY70" s="255"/>
      <c r="EZ70" s="255"/>
      <c r="FA70" s="255"/>
      <c r="FB70" s="255"/>
      <c r="FC70" s="252"/>
      <c r="FI70" s="254"/>
      <c r="FJ70" s="254"/>
      <c r="FK70" s="254"/>
      <c r="FL70" s="254"/>
      <c r="FM70" s="254"/>
      <c r="FN70" s="254"/>
      <c r="FO70" s="254"/>
      <c r="FP70" s="254"/>
      <c r="FQ70" s="254"/>
      <c r="FR70" s="254"/>
      <c r="FS70" s="254"/>
      <c r="FT70" s="254"/>
      <c r="FU70" s="252"/>
      <c r="FY70" s="258" t="e">
        <f t="shared" si="89"/>
        <v>#VALUE!</v>
      </c>
      <c r="FZ70" s="266" t="e">
        <f t="shared" si="74"/>
        <v>#VALUE!</v>
      </c>
      <c r="GA70" s="268">
        <f t="shared" si="66"/>
        <v>1</v>
      </c>
      <c r="GB70" s="269">
        <f t="shared" si="51"/>
        <v>1</v>
      </c>
      <c r="GC70" s="269">
        <f t="shared" si="67"/>
        <v>0</v>
      </c>
      <c r="GD70" s="270"/>
      <c r="GE70" s="271" t="e">
        <f t="shared" si="53"/>
        <v>#VALUE!</v>
      </c>
      <c r="GF70" s="271" t="e">
        <f t="shared" si="79"/>
        <v>#VALUE!</v>
      </c>
      <c r="GG70" s="272" t="e">
        <f t="shared" si="72"/>
        <v>#VALUE!</v>
      </c>
      <c r="GH70" s="272" t="e">
        <f t="shared" si="73"/>
        <v>#VALUE!</v>
      </c>
    </row>
    <row r="71" spans="1:190" ht="12.75" x14ac:dyDescent="0.2">
      <c r="A71" s="250" t="e">
        <f t="shared" si="78"/>
        <v>#VALUE!</v>
      </c>
      <c r="B71" s="65" t="str">
        <f>IF(Bot!A65="","",Bot!A65)</f>
        <v/>
      </c>
      <c r="C71" s="264" t="e">
        <f t="shared" si="3"/>
        <v>#VALUE!</v>
      </c>
      <c r="F71" s="237"/>
      <c r="G71" s="256" t="e">
        <f t="shared" si="20"/>
        <v>#VALUE!</v>
      </c>
      <c r="H71" s="251" t="e">
        <f t="shared" si="69"/>
        <v>#VALUE!</v>
      </c>
      <c r="I71" s="238" t="e">
        <f t="shared" si="70"/>
        <v>#VALUE!</v>
      </c>
      <c r="J71" s="267">
        <f t="shared" si="71"/>
        <v>1</v>
      </c>
      <c r="K71" s="234" t="e">
        <f t="shared" si="58"/>
        <v>#VALUE!</v>
      </c>
      <c r="L71" s="239" t="e">
        <f t="shared" si="59"/>
        <v>#VALUE!</v>
      </c>
      <c r="M71" s="240" t="e">
        <f t="shared" si="60"/>
        <v>#VALUE!</v>
      </c>
      <c r="V71" s="237" t="e">
        <f t="shared" si="92"/>
        <v>#VALUE!</v>
      </c>
      <c r="W71" s="237" t="e">
        <f t="shared" si="92"/>
        <v>#VALUE!</v>
      </c>
      <c r="X71" s="237" t="e">
        <f t="shared" si="92"/>
        <v>#VALUE!</v>
      </c>
      <c r="Y71" s="237" t="e">
        <f t="shared" si="92"/>
        <v>#VALUE!</v>
      </c>
      <c r="Z71" s="237" t="e">
        <f t="shared" si="92"/>
        <v>#VALUE!</v>
      </c>
      <c r="AA71" s="237" t="e">
        <f t="shared" si="92"/>
        <v>#VALUE!</v>
      </c>
      <c r="AB71" s="237" t="e">
        <f t="shared" si="92"/>
        <v>#VALUE!</v>
      </c>
      <c r="AC71" s="237" t="e">
        <f t="shared" si="92"/>
        <v>#VALUE!</v>
      </c>
      <c r="AD71" s="237" t="e">
        <f t="shared" si="92"/>
        <v>#VALUE!</v>
      </c>
      <c r="AE71" s="237" t="e">
        <f t="shared" si="92"/>
        <v>#VALUE!</v>
      </c>
      <c r="AF71" s="237" t="e">
        <f t="shared" si="92"/>
        <v>#VALUE!</v>
      </c>
      <c r="AG71" s="237" t="e">
        <f t="shared" si="92"/>
        <v>#VALUE!</v>
      </c>
      <c r="BX71" s="237" t="e">
        <f t="shared" si="7"/>
        <v>#VALUE!</v>
      </c>
      <c r="BY71" s="237" t="e">
        <f t="shared" si="93"/>
        <v>#VALUE!</v>
      </c>
      <c r="BZ71" s="237" t="e">
        <f t="shared" si="93"/>
        <v>#VALUE!</v>
      </c>
      <c r="CA71" s="237" t="e">
        <f t="shared" si="93"/>
        <v>#VALUE!</v>
      </c>
      <c r="CB71" s="237" t="e">
        <f t="shared" si="93"/>
        <v>#VALUE!</v>
      </c>
      <c r="CC71" s="237" t="e">
        <f t="shared" si="93"/>
        <v>#VALUE!</v>
      </c>
      <c r="CD71" s="237" t="e">
        <f t="shared" si="93"/>
        <v>#VALUE!</v>
      </c>
      <c r="CE71" s="237" t="e">
        <f t="shared" si="93"/>
        <v>#VALUE!</v>
      </c>
      <c r="CF71" s="237" t="e">
        <f t="shared" si="93"/>
        <v>#VALUE!</v>
      </c>
      <c r="CG71" s="237" t="e">
        <f t="shared" si="93"/>
        <v>#VALUE!</v>
      </c>
      <c r="CH71" s="237" t="e">
        <f t="shared" si="93"/>
        <v>#VALUE!</v>
      </c>
      <c r="CI71" s="252" t="e">
        <f t="shared" si="75"/>
        <v>#VALUE!</v>
      </c>
      <c r="CP71" s="241" t="e">
        <f t="shared" si="9"/>
        <v>#VALUE!</v>
      </c>
      <c r="CQ71" s="241" t="e">
        <f t="shared" si="94"/>
        <v>#VALUE!</v>
      </c>
      <c r="CR71" s="241" t="e">
        <f t="shared" si="94"/>
        <v>#VALUE!</v>
      </c>
      <c r="CS71" s="241" t="e">
        <f t="shared" si="94"/>
        <v>#VALUE!</v>
      </c>
      <c r="CT71" s="241" t="e">
        <f t="shared" si="94"/>
        <v>#VALUE!</v>
      </c>
      <c r="CU71" s="241" t="e">
        <f t="shared" si="94"/>
        <v>#VALUE!</v>
      </c>
      <c r="CV71" s="241" t="e">
        <f t="shared" si="94"/>
        <v>#VALUE!</v>
      </c>
      <c r="CW71" s="241" t="e">
        <f t="shared" si="94"/>
        <v>#VALUE!</v>
      </c>
      <c r="CX71" s="241" t="e">
        <f t="shared" si="94"/>
        <v>#VALUE!</v>
      </c>
      <c r="CY71" s="241" t="e">
        <f t="shared" si="94"/>
        <v>#VALUE!</v>
      </c>
      <c r="CZ71" s="241" t="e">
        <f t="shared" si="94"/>
        <v>#VALUE!</v>
      </c>
      <c r="DA71" s="253" t="e">
        <f t="shared" si="76"/>
        <v>#VALUE!</v>
      </c>
      <c r="DB71" s="237"/>
      <c r="DC71" s="237"/>
      <c r="DD71" s="237"/>
      <c r="DE71" s="237"/>
      <c r="DF71" s="237"/>
      <c r="DG71" s="237"/>
      <c r="DH71" s="237" t="e">
        <f t="shared" si="11"/>
        <v>#VALUE!</v>
      </c>
      <c r="DI71" s="237" t="e">
        <f t="shared" si="95"/>
        <v>#VALUE!</v>
      </c>
      <c r="DJ71" s="237" t="e">
        <f t="shared" si="95"/>
        <v>#VALUE!</v>
      </c>
      <c r="DK71" s="237" t="e">
        <f t="shared" si="95"/>
        <v>#VALUE!</v>
      </c>
      <c r="DL71" s="237" t="e">
        <f t="shared" si="95"/>
        <v>#VALUE!</v>
      </c>
      <c r="DM71" s="237" t="e">
        <f t="shared" si="95"/>
        <v>#VALUE!</v>
      </c>
      <c r="DN71" s="237" t="e">
        <f t="shared" si="95"/>
        <v>#VALUE!</v>
      </c>
      <c r="DO71" s="237" t="e">
        <f t="shared" si="95"/>
        <v>#VALUE!</v>
      </c>
      <c r="DP71" s="237" t="e">
        <f t="shared" si="95"/>
        <v>#VALUE!</v>
      </c>
      <c r="DQ71" s="237" t="e">
        <f t="shared" si="95"/>
        <v>#VALUE!</v>
      </c>
      <c r="DR71" s="237" t="e">
        <f t="shared" si="95"/>
        <v>#VALUE!</v>
      </c>
      <c r="DS71" s="252" t="e">
        <f t="shared" si="77"/>
        <v>#VALUE!</v>
      </c>
      <c r="DY71" s="254" t="e">
        <f t="shared" si="13"/>
        <v>#VALUE!</v>
      </c>
      <c r="DZ71" s="254" t="e">
        <f t="shared" si="14"/>
        <v>#VALUE!</v>
      </c>
      <c r="EA71" s="254" t="e">
        <f t="shared" si="91"/>
        <v>#VALUE!</v>
      </c>
      <c r="EB71" s="254" t="e">
        <f t="shared" si="91"/>
        <v>#VALUE!</v>
      </c>
      <c r="EC71" s="254" t="e">
        <f t="shared" si="91"/>
        <v>#VALUE!</v>
      </c>
      <c r="ED71" s="254" t="e">
        <f t="shared" si="91"/>
        <v>#VALUE!</v>
      </c>
      <c r="EE71" s="254" t="e">
        <f t="shared" si="91"/>
        <v>#VALUE!</v>
      </c>
      <c r="EF71" s="254" t="e">
        <f t="shared" si="91"/>
        <v>#VALUE!</v>
      </c>
      <c r="EG71" s="254" t="e">
        <f t="shared" si="91"/>
        <v>#VALUE!</v>
      </c>
      <c r="EH71" s="254" t="e">
        <f t="shared" si="91"/>
        <v>#VALUE!</v>
      </c>
      <c r="EI71" s="254" t="e">
        <f t="shared" si="16"/>
        <v>#VALUE!</v>
      </c>
      <c r="EJ71" s="254" t="e">
        <f t="shared" si="17"/>
        <v>#VALUE!</v>
      </c>
      <c r="EK71" s="265" t="e">
        <f t="shared" si="88"/>
        <v>#VALUE!</v>
      </c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2"/>
      <c r="FI71" s="254"/>
      <c r="FJ71" s="254"/>
      <c r="FK71" s="254"/>
      <c r="FL71" s="254"/>
      <c r="FM71" s="254"/>
      <c r="FN71" s="254"/>
      <c r="FO71" s="254"/>
      <c r="FP71" s="254"/>
      <c r="FQ71" s="254"/>
      <c r="FR71" s="254"/>
      <c r="FS71" s="254"/>
      <c r="FT71" s="254"/>
      <c r="FU71" s="252"/>
      <c r="FY71" s="258" t="e">
        <f t="shared" si="89"/>
        <v>#VALUE!</v>
      </c>
      <c r="FZ71" s="266" t="e">
        <f t="shared" si="74"/>
        <v>#VALUE!</v>
      </c>
      <c r="GA71" s="268">
        <f t="shared" si="66"/>
        <v>1</v>
      </c>
      <c r="GB71" s="269">
        <f t="shared" si="51"/>
        <v>1</v>
      </c>
      <c r="GC71" s="269">
        <f t="shared" si="67"/>
        <v>0</v>
      </c>
      <c r="GD71" s="270"/>
      <c r="GE71" s="271" t="e">
        <f t="shared" si="53"/>
        <v>#VALUE!</v>
      </c>
      <c r="GF71" s="271" t="e">
        <f t="shared" si="79"/>
        <v>#VALUE!</v>
      </c>
      <c r="GG71" s="272" t="e">
        <f t="shared" si="72"/>
        <v>#VALUE!</v>
      </c>
      <c r="GH71" s="272" t="e">
        <f t="shared" si="73"/>
        <v>#VALUE!</v>
      </c>
    </row>
    <row r="72" spans="1:190" ht="12.75" x14ac:dyDescent="0.2">
      <c r="A72" s="250" t="e">
        <f t="shared" si="78"/>
        <v>#VALUE!</v>
      </c>
      <c r="B72" s="65" t="str">
        <f>IF(Bot!A66="","",Bot!A66)</f>
        <v/>
      </c>
      <c r="C72" s="264" t="e">
        <f t="shared" si="3"/>
        <v>#VALUE!</v>
      </c>
      <c r="F72" s="237"/>
      <c r="G72" s="256" t="e">
        <f t="shared" si="20"/>
        <v>#VALUE!</v>
      </c>
      <c r="H72" s="251" t="e">
        <f t="shared" si="69"/>
        <v>#VALUE!</v>
      </c>
      <c r="I72" s="238" t="e">
        <f t="shared" si="70"/>
        <v>#VALUE!</v>
      </c>
      <c r="J72" s="267">
        <f t="shared" si="71"/>
        <v>1</v>
      </c>
      <c r="K72" s="234" t="e">
        <f t="shared" si="58"/>
        <v>#VALUE!</v>
      </c>
      <c r="L72" s="239" t="e">
        <f t="shared" si="59"/>
        <v>#VALUE!</v>
      </c>
      <c r="M72" s="240" t="e">
        <f t="shared" si="60"/>
        <v>#VALUE!</v>
      </c>
      <c r="V72" s="237" t="e">
        <f t="shared" si="92"/>
        <v>#VALUE!</v>
      </c>
      <c r="W72" s="237" t="e">
        <f t="shared" si="92"/>
        <v>#VALUE!</v>
      </c>
      <c r="X72" s="237" t="e">
        <f t="shared" si="92"/>
        <v>#VALUE!</v>
      </c>
      <c r="Y72" s="237" t="e">
        <f t="shared" si="92"/>
        <v>#VALUE!</v>
      </c>
      <c r="Z72" s="237" t="e">
        <f t="shared" si="92"/>
        <v>#VALUE!</v>
      </c>
      <c r="AA72" s="237" t="e">
        <f t="shared" si="92"/>
        <v>#VALUE!</v>
      </c>
      <c r="AB72" s="237" t="e">
        <f t="shared" si="92"/>
        <v>#VALUE!</v>
      </c>
      <c r="AC72" s="237" t="e">
        <f t="shared" si="92"/>
        <v>#VALUE!</v>
      </c>
      <c r="AD72" s="237" t="e">
        <f t="shared" si="92"/>
        <v>#VALUE!</v>
      </c>
      <c r="AE72" s="237" t="e">
        <f t="shared" si="92"/>
        <v>#VALUE!</v>
      </c>
      <c r="AF72" s="237" t="e">
        <f t="shared" si="92"/>
        <v>#VALUE!</v>
      </c>
      <c r="AG72" s="237" t="e">
        <f t="shared" si="92"/>
        <v>#VALUE!</v>
      </c>
      <c r="BX72" s="237" t="e">
        <f t="shared" si="7"/>
        <v>#VALUE!</v>
      </c>
      <c r="BY72" s="237" t="e">
        <f t="shared" si="93"/>
        <v>#VALUE!</v>
      </c>
      <c r="BZ72" s="237" t="e">
        <f t="shared" si="93"/>
        <v>#VALUE!</v>
      </c>
      <c r="CA72" s="237" t="e">
        <f t="shared" si="93"/>
        <v>#VALUE!</v>
      </c>
      <c r="CB72" s="237" t="e">
        <f t="shared" si="93"/>
        <v>#VALUE!</v>
      </c>
      <c r="CC72" s="237" t="e">
        <f t="shared" si="93"/>
        <v>#VALUE!</v>
      </c>
      <c r="CD72" s="237" t="e">
        <f t="shared" si="93"/>
        <v>#VALUE!</v>
      </c>
      <c r="CE72" s="237" t="e">
        <f t="shared" si="93"/>
        <v>#VALUE!</v>
      </c>
      <c r="CF72" s="237" t="e">
        <f t="shared" si="93"/>
        <v>#VALUE!</v>
      </c>
      <c r="CG72" s="237" t="e">
        <f t="shared" si="93"/>
        <v>#VALUE!</v>
      </c>
      <c r="CH72" s="237" t="e">
        <f t="shared" si="93"/>
        <v>#VALUE!</v>
      </c>
      <c r="CI72" s="252" t="e">
        <f t="shared" si="75"/>
        <v>#VALUE!</v>
      </c>
      <c r="CP72" s="241" t="e">
        <f t="shared" si="9"/>
        <v>#VALUE!</v>
      </c>
      <c r="CQ72" s="241" t="e">
        <f t="shared" si="94"/>
        <v>#VALUE!</v>
      </c>
      <c r="CR72" s="241" t="e">
        <f t="shared" si="94"/>
        <v>#VALUE!</v>
      </c>
      <c r="CS72" s="241" t="e">
        <f t="shared" si="94"/>
        <v>#VALUE!</v>
      </c>
      <c r="CT72" s="241" t="e">
        <f t="shared" si="94"/>
        <v>#VALUE!</v>
      </c>
      <c r="CU72" s="241" t="e">
        <f t="shared" si="94"/>
        <v>#VALUE!</v>
      </c>
      <c r="CV72" s="241" t="e">
        <f t="shared" si="94"/>
        <v>#VALUE!</v>
      </c>
      <c r="CW72" s="241" t="e">
        <f t="shared" si="94"/>
        <v>#VALUE!</v>
      </c>
      <c r="CX72" s="241" t="e">
        <f t="shared" si="94"/>
        <v>#VALUE!</v>
      </c>
      <c r="CY72" s="241" t="e">
        <f t="shared" si="94"/>
        <v>#VALUE!</v>
      </c>
      <c r="CZ72" s="241" t="e">
        <f t="shared" si="94"/>
        <v>#VALUE!</v>
      </c>
      <c r="DA72" s="253" t="e">
        <f t="shared" si="76"/>
        <v>#VALUE!</v>
      </c>
      <c r="DB72" s="237"/>
      <c r="DC72" s="237"/>
      <c r="DD72" s="237"/>
      <c r="DE72" s="237"/>
      <c r="DF72" s="237"/>
      <c r="DG72" s="237"/>
      <c r="DH72" s="237" t="e">
        <f t="shared" si="11"/>
        <v>#VALUE!</v>
      </c>
      <c r="DI72" s="237" t="e">
        <f t="shared" si="95"/>
        <v>#VALUE!</v>
      </c>
      <c r="DJ72" s="237" t="e">
        <f t="shared" si="95"/>
        <v>#VALUE!</v>
      </c>
      <c r="DK72" s="237" t="e">
        <f t="shared" si="95"/>
        <v>#VALUE!</v>
      </c>
      <c r="DL72" s="237" t="e">
        <f t="shared" si="95"/>
        <v>#VALUE!</v>
      </c>
      <c r="DM72" s="237" t="e">
        <f t="shared" si="95"/>
        <v>#VALUE!</v>
      </c>
      <c r="DN72" s="237" t="e">
        <f t="shared" si="95"/>
        <v>#VALUE!</v>
      </c>
      <c r="DO72" s="237" t="e">
        <f t="shared" si="95"/>
        <v>#VALUE!</v>
      </c>
      <c r="DP72" s="237" t="e">
        <f t="shared" si="95"/>
        <v>#VALUE!</v>
      </c>
      <c r="DQ72" s="237" t="e">
        <f t="shared" si="95"/>
        <v>#VALUE!</v>
      </c>
      <c r="DR72" s="237" t="e">
        <f t="shared" si="95"/>
        <v>#VALUE!</v>
      </c>
      <c r="DS72" s="252" t="e">
        <f t="shared" si="77"/>
        <v>#VALUE!</v>
      </c>
      <c r="DY72" s="254" t="e">
        <f t="shared" si="13"/>
        <v>#VALUE!</v>
      </c>
      <c r="DZ72" s="254" t="e">
        <f t="shared" si="14"/>
        <v>#VALUE!</v>
      </c>
      <c r="EA72" s="254" t="e">
        <f t="shared" si="91"/>
        <v>#VALUE!</v>
      </c>
      <c r="EB72" s="254" t="e">
        <f t="shared" si="91"/>
        <v>#VALUE!</v>
      </c>
      <c r="EC72" s="254" t="e">
        <f t="shared" si="91"/>
        <v>#VALUE!</v>
      </c>
      <c r="ED72" s="254" t="e">
        <f t="shared" si="91"/>
        <v>#VALUE!</v>
      </c>
      <c r="EE72" s="254" t="e">
        <f t="shared" si="91"/>
        <v>#VALUE!</v>
      </c>
      <c r="EF72" s="254" t="e">
        <f t="shared" si="91"/>
        <v>#VALUE!</v>
      </c>
      <c r="EG72" s="254" t="e">
        <f t="shared" si="91"/>
        <v>#VALUE!</v>
      </c>
      <c r="EH72" s="254" t="e">
        <f t="shared" si="91"/>
        <v>#VALUE!</v>
      </c>
      <c r="EI72" s="254" t="e">
        <f t="shared" si="16"/>
        <v>#VALUE!</v>
      </c>
      <c r="EJ72" s="254" t="e">
        <f t="shared" si="17"/>
        <v>#VALUE!</v>
      </c>
      <c r="EK72" s="265" t="e">
        <f t="shared" si="88"/>
        <v>#VALUE!</v>
      </c>
      <c r="EQ72" s="255"/>
      <c r="ER72" s="255"/>
      <c r="ES72" s="255"/>
      <c r="ET72" s="255"/>
      <c r="EU72" s="255"/>
      <c r="EV72" s="255"/>
      <c r="EW72" s="255"/>
      <c r="EX72" s="255"/>
      <c r="EY72" s="255"/>
      <c r="EZ72" s="255"/>
      <c r="FA72" s="255"/>
      <c r="FB72" s="255"/>
      <c r="FC72" s="252"/>
      <c r="FI72" s="254"/>
      <c r="FJ72" s="254"/>
      <c r="FK72" s="254"/>
      <c r="FL72" s="254"/>
      <c r="FM72" s="254"/>
      <c r="FN72" s="254"/>
      <c r="FO72" s="254"/>
      <c r="FP72" s="254"/>
      <c r="FQ72" s="254"/>
      <c r="FR72" s="254"/>
      <c r="FS72" s="254"/>
      <c r="FT72" s="254"/>
      <c r="FU72" s="252"/>
      <c r="FY72" s="258" t="e">
        <f t="shared" si="89"/>
        <v>#VALUE!</v>
      </c>
      <c r="FZ72" s="266" t="e">
        <f t="shared" si="74"/>
        <v>#VALUE!</v>
      </c>
      <c r="GA72" s="268">
        <f t="shared" si="66"/>
        <v>1</v>
      </c>
      <c r="GB72" s="269">
        <f t="shared" si="51"/>
        <v>1</v>
      </c>
      <c r="GC72" s="269">
        <f t="shared" si="67"/>
        <v>0</v>
      </c>
      <c r="GD72" s="270"/>
      <c r="GE72" s="271" t="e">
        <f t="shared" si="53"/>
        <v>#VALUE!</v>
      </c>
      <c r="GF72" s="271" t="e">
        <f t="shared" si="79"/>
        <v>#VALUE!</v>
      </c>
      <c r="GG72" s="272" t="e">
        <f t="shared" si="72"/>
        <v>#VALUE!</v>
      </c>
      <c r="GH72" s="272" t="e">
        <f t="shared" si="73"/>
        <v>#VALUE!</v>
      </c>
    </row>
    <row r="73" spans="1:190" ht="12.75" x14ac:dyDescent="0.2">
      <c r="A73" s="250" t="e">
        <f t="shared" si="78"/>
        <v>#VALUE!</v>
      </c>
      <c r="B73" s="65" t="str">
        <f>IF(Bot!A67="","",Bot!A67)</f>
        <v/>
      </c>
      <c r="C73" s="264" t="e">
        <f t="shared" si="3"/>
        <v>#VALUE!</v>
      </c>
      <c r="F73" s="237"/>
      <c r="G73" s="256" t="e">
        <f t="shared" si="20"/>
        <v>#VALUE!</v>
      </c>
      <c r="H73" s="251" t="e">
        <f t="shared" si="69"/>
        <v>#VALUE!</v>
      </c>
      <c r="I73" s="238" t="e">
        <f t="shared" si="70"/>
        <v>#VALUE!</v>
      </c>
      <c r="J73" s="267">
        <f t="shared" si="71"/>
        <v>1</v>
      </c>
      <c r="K73" s="234" t="e">
        <f t="shared" si="58"/>
        <v>#VALUE!</v>
      </c>
      <c r="L73" s="239" t="e">
        <f t="shared" si="59"/>
        <v>#VALUE!</v>
      </c>
      <c r="M73" s="240" t="e">
        <f t="shared" si="60"/>
        <v>#VALUE!</v>
      </c>
      <c r="V73" s="237" t="e">
        <f t="shared" si="92"/>
        <v>#VALUE!</v>
      </c>
      <c r="W73" s="237" t="e">
        <f t="shared" si="92"/>
        <v>#VALUE!</v>
      </c>
      <c r="X73" s="237" t="e">
        <f t="shared" si="92"/>
        <v>#VALUE!</v>
      </c>
      <c r="Y73" s="237" t="e">
        <f t="shared" si="92"/>
        <v>#VALUE!</v>
      </c>
      <c r="Z73" s="237" t="e">
        <f t="shared" si="92"/>
        <v>#VALUE!</v>
      </c>
      <c r="AA73" s="237" t="e">
        <f t="shared" si="92"/>
        <v>#VALUE!</v>
      </c>
      <c r="AB73" s="237" t="e">
        <f t="shared" si="92"/>
        <v>#VALUE!</v>
      </c>
      <c r="AC73" s="237" t="e">
        <f t="shared" si="92"/>
        <v>#VALUE!</v>
      </c>
      <c r="AD73" s="237" t="e">
        <f t="shared" si="92"/>
        <v>#VALUE!</v>
      </c>
      <c r="AE73" s="237" t="e">
        <f t="shared" si="92"/>
        <v>#VALUE!</v>
      </c>
      <c r="AF73" s="237" t="e">
        <f t="shared" si="92"/>
        <v>#VALUE!</v>
      </c>
      <c r="AG73" s="237" t="e">
        <f t="shared" si="92"/>
        <v>#VALUE!</v>
      </c>
      <c r="BX73" s="237" t="e">
        <f t="shared" si="7"/>
        <v>#VALUE!</v>
      </c>
      <c r="BY73" s="237" t="e">
        <f t="shared" si="93"/>
        <v>#VALUE!</v>
      </c>
      <c r="BZ73" s="237" t="e">
        <f t="shared" si="93"/>
        <v>#VALUE!</v>
      </c>
      <c r="CA73" s="237" t="e">
        <f t="shared" si="93"/>
        <v>#VALUE!</v>
      </c>
      <c r="CB73" s="237" t="e">
        <f t="shared" si="93"/>
        <v>#VALUE!</v>
      </c>
      <c r="CC73" s="237" t="e">
        <f t="shared" si="93"/>
        <v>#VALUE!</v>
      </c>
      <c r="CD73" s="237" t="e">
        <f t="shared" si="93"/>
        <v>#VALUE!</v>
      </c>
      <c r="CE73" s="237" t="e">
        <f t="shared" si="93"/>
        <v>#VALUE!</v>
      </c>
      <c r="CF73" s="237" t="e">
        <f t="shared" si="93"/>
        <v>#VALUE!</v>
      </c>
      <c r="CG73" s="237" t="e">
        <f t="shared" si="93"/>
        <v>#VALUE!</v>
      </c>
      <c r="CH73" s="237" t="e">
        <f t="shared" si="93"/>
        <v>#VALUE!</v>
      </c>
      <c r="CI73" s="252" t="e">
        <f t="shared" si="75"/>
        <v>#VALUE!</v>
      </c>
      <c r="CP73" s="241" t="e">
        <f t="shared" si="9"/>
        <v>#VALUE!</v>
      </c>
      <c r="CQ73" s="241" t="e">
        <f t="shared" si="94"/>
        <v>#VALUE!</v>
      </c>
      <c r="CR73" s="241" t="e">
        <f t="shared" si="94"/>
        <v>#VALUE!</v>
      </c>
      <c r="CS73" s="241" t="e">
        <f t="shared" si="94"/>
        <v>#VALUE!</v>
      </c>
      <c r="CT73" s="241" t="e">
        <f t="shared" si="94"/>
        <v>#VALUE!</v>
      </c>
      <c r="CU73" s="241" t="e">
        <f t="shared" si="94"/>
        <v>#VALUE!</v>
      </c>
      <c r="CV73" s="241" t="e">
        <f t="shared" si="94"/>
        <v>#VALUE!</v>
      </c>
      <c r="CW73" s="241" t="e">
        <f t="shared" si="94"/>
        <v>#VALUE!</v>
      </c>
      <c r="CX73" s="241" t="e">
        <f t="shared" si="94"/>
        <v>#VALUE!</v>
      </c>
      <c r="CY73" s="241" t="e">
        <f t="shared" si="94"/>
        <v>#VALUE!</v>
      </c>
      <c r="CZ73" s="241" t="e">
        <f t="shared" si="94"/>
        <v>#VALUE!</v>
      </c>
      <c r="DA73" s="253" t="e">
        <f t="shared" si="76"/>
        <v>#VALUE!</v>
      </c>
      <c r="DB73" s="237"/>
      <c r="DC73" s="237"/>
      <c r="DD73" s="237"/>
      <c r="DE73" s="237"/>
      <c r="DF73" s="237"/>
      <c r="DG73" s="237"/>
      <c r="DH73" s="237" t="e">
        <f t="shared" si="11"/>
        <v>#VALUE!</v>
      </c>
      <c r="DI73" s="237" t="e">
        <f t="shared" si="95"/>
        <v>#VALUE!</v>
      </c>
      <c r="DJ73" s="237" t="e">
        <f t="shared" si="95"/>
        <v>#VALUE!</v>
      </c>
      <c r="DK73" s="237" t="e">
        <f t="shared" si="95"/>
        <v>#VALUE!</v>
      </c>
      <c r="DL73" s="237" t="e">
        <f t="shared" si="95"/>
        <v>#VALUE!</v>
      </c>
      <c r="DM73" s="237" t="e">
        <f t="shared" si="95"/>
        <v>#VALUE!</v>
      </c>
      <c r="DN73" s="237" t="e">
        <f t="shared" si="95"/>
        <v>#VALUE!</v>
      </c>
      <c r="DO73" s="237" t="e">
        <f t="shared" si="95"/>
        <v>#VALUE!</v>
      </c>
      <c r="DP73" s="237" t="e">
        <f t="shared" si="95"/>
        <v>#VALUE!</v>
      </c>
      <c r="DQ73" s="237" t="e">
        <f t="shared" si="95"/>
        <v>#VALUE!</v>
      </c>
      <c r="DR73" s="237" t="e">
        <f t="shared" si="95"/>
        <v>#VALUE!</v>
      </c>
      <c r="DS73" s="252" t="e">
        <f t="shared" si="77"/>
        <v>#VALUE!</v>
      </c>
      <c r="DY73" s="254" t="e">
        <f t="shared" si="13"/>
        <v>#VALUE!</v>
      </c>
      <c r="DZ73" s="254" t="e">
        <f t="shared" si="14"/>
        <v>#VALUE!</v>
      </c>
      <c r="EA73" s="254" t="e">
        <f t="shared" si="91"/>
        <v>#VALUE!</v>
      </c>
      <c r="EB73" s="254" t="e">
        <f t="shared" si="91"/>
        <v>#VALUE!</v>
      </c>
      <c r="EC73" s="254" t="e">
        <f t="shared" si="91"/>
        <v>#VALUE!</v>
      </c>
      <c r="ED73" s="254" t="e">
        <f t="shared" si="91"/>
        <v>#VALUE!</v>
      </c>
      <c r="EE73" s="254" t="e">
        <f t="shared" si="91"/>
        <v>#VALUE!</v>
      </c>
      <c r="EF73" s="254" t="e">
        <f t="shared" si="91"/>
        <v>#VALUE!</v>
      </c>
      <c r="EG73" s="254" t="e">
        <f t="shared" si="91"/>
        <v>#VALUE!</v>
      </c>
      <c r="EH73" s="254" t="e">
        <f t="shared" si="91"/>
        <v>#VALUE!</v>
      </c>
      <c r="EI73" s="254" t="e">
        <f t="shared" si="16"/>
        <v>#VALUE!</v>
      </c>
      <c r="EJ73" s="254" t="e">
        <f t="shared" si="17"/>
        <v>#VALUE!</v>
      </c>
      <c r="EK73" s="265" t="e">
        <f t="shared" si="88"/>
        <v>#VALUE!</v>
      </c>
      <c r="EQ73" s="255"/>
      <c r="ER73" s="255"/>
      <c r="ES73" s="255"/>
      <c r="ET73" s="255"/>
      <c r="EU73" s="255"/>
      <c r="EV73" s="255"/>
      <c r="EW73" s="255"/>
      <c r="EX73" s="255"/>
      <c r="EY73" s="255"/>
      <c r="EZ73" s="255"/>
      <c r="FA73" s="255"/>
      <c r="FB73" s="255"/>
      <c r="FC73" s="252"/>
      <c r="FI73" s="254"/>
      <c r="FJ73" s="254"/>
      <c r="FK73" s="254"/>
      <c r="FL73" s="254"/>
      <c r="FM73" s="254"/>
      <c r="FN73" s="254"/>
      <c r="FO73" s="254"/>
      <c r="FP73" s="254"/>
      <c r="FQ73" s="254"/>
      <c r="FR73" s="254"/>
      <c r="FS73" s="254"/>
      <c r="FT73" s="254"/>
      <c r="FU73" s="252"/>
      <c r="FY73" s="258" t="e">
        <f t="shared" si="89"/>
        <v>#VALUE!</v>
      </c>
      <c r="FZ73" s="266" t="e">
        <f t="shared" si="74"/>
        <v>#VALUE!</v>
      </c>
      <c r="GA73" s="268">
        <f t="shared" si="66"/>
        <v>1</v>
      </c>
      <c r="GB73" s="269">
        <f t="shared" si="51"/>
        <v>1</v>
      </c>
      <c r="GC73" s="269">
        <f t="shared" si="67"/>
        <v>0</v>
      </c>
      <c r="GD73" s="270"/>
      <c r="GE73" s="271" t="e">
        <f t="shared" si="53"/>
        <v>#VALUE!</v>
      </c>
      <c r="GF73" s="271" t="e">
        <f t="shared" si="79"/>
        <v>#VALUE!</v>
      </c>
      <c r="GG73" s="272" t="e">
        <f t="shared" si="72"/>
        <v>#VALUE!</v>
      </c>
      <c r="GH73" s="272" t="e">
        <f t="shared" si="73"/>
        <v>#VALUE!</v>
      </c>
    </row>
    <row r="74" spans="1:190" ht="12.75" x14ac:dyDescent="0.2">
      <c r="A74" s="250" t="e">
        <f t="shared" si="78"/>
        <v>#VALUE!</v>
      </c>
      <c r="B74" s="65" t="str">
        <f>IF(Bot!A68="","",Bot!A68)</f>
        <v/>
      </c>
      <c r="C74" s="264" t="e">
        <f t="shared" si="3"/>
        <v>#VALUE!</v>
      </c>
      <c r="F74" s="237"/>
      <c r="G74" s="256" t="e">
        <f t="shared" si="20"/>
        <v>#VALUE!</v>
      </c>
      <c r="H74" s="251" t="e">
        <f t="shared" si="69"/>
        <v>#VALUE!</v>
      </c>
      <c r="I74" s="238" t="e">
        <f t="shared" si="70"/>
        <v>#VALUE!</v>
      </c>
      <c r="J74" s="267">
        <f t="shared" si="71"/>
        <v>1</v>
      </c>
      <c r="K74" s="234" t="e">
        <f t="shared" si="58"/>
        <v>#VALUE!</v>
      </c>
      <c r="L74" s="239" t="e">
        <f t="shared" si="59"/>
        <v>#VALUE!</v>
      </c>
      <c r="M74" s="240" t="e">
        <f t="shared" si="60"/>
        <v>#VALUE!</v>
      </c>
      <c r="V74" s="237" t="e">
        <f t="shared" si="92"/>
        <v>#VALUE!</v>
      </c>
      <c r="W74" s="237" t="e">
        <f t="shared" si="92"/>
        <v>#VALUE!</v>
      </c>
      <c r="X74" s="237" t="e">
        <f t="shared" si="92"/>
        <v>#VALUE!</v>
      </c>
      <c r="Y74" s="237" t="e">
        <f t="shared" si="92"/>
        <v>#VALUE!</v>
      </c>
      <c r="Z74" s="237" t="e">
        <f t="shared" si="92"/>
        <v>#VALUE!</v>
      </c>
      <c r="AA74" s="237" t="e">
        <f t="shared" si="92"/>
        <v>#VALUE!</v>
      </c>
      <c r="AB74" s="237" t="e">
        <f t="shared" si="92"/>
        <v>#VALUE!</v>
      </c>
      <c r="AC74" s="237" t="e">
        <f t="shared" si="92"/>
        <v>#VALUE!</v>
      </c>
      <c r="AD74" s="237" t="e">
        <f t="shared" si="92"/>
        <v>#VALUE!</v>
      </c>
      <c r="AE74" s="237" t="e">
        <f t="shared" si="92"/>
        <v>#VALUE!</v>
      </c>
      <c r="AF74" s="237" t="e">
        <f t="shared" si="92"/>
        <v>#VALUE!</v>
      </c>
      <c r="AG74" s="237" t="e">
        <f t="shared" si="92"/>
        <v>#VALUE!</v>
      </c>
      <c r="BX74" s="237" t="e">
        <f t="shared" si="7"/>
        <v>#VALUE!</v>
      </c>
      <c r="BY74" s="237" t="e">
        <f t="shared" si="93"/>
        <v>#VALUE!</v>
      </c>
      <c r="BZ74" s="237" t="e">
        <f t="shared" si="93"/>
        <v>#VALUE!</v>
      </c>
      <c r="CA74" s="237" t="e">
        <f t="shared" si="93"/>
        <v>#VALUE!</v>
      </c>
      <c r="CB74" s="237" t="e">
        <f t="shared" si="93"/>
        <v>#VALUE!</v>
      </c>
      <c r="CC74" s="237" t="e">
        <f t="shared" si="93"/>
        <v>#VALUE!</v>
      </c>
      <c r="CD74" s="237" t="e">
        <f t="shared" si="93"/>
        <v>#VALUE!</v>
      </c>
      <c r="CE74" s="237" t="e">
        <f t="shared" si="93"/>
        <v>#VALUE!</v>
      </c>
      <c r="CF74" s="237" t="e">
        <f t="shared" si="93"/>
        <v>#VALUE!</v>
      </c>
      <c r="CG74" s="237" t="e">
        <f t="shared" si="93"/>
        <v>#VALUE!</v>
      </c>
      <c r="CH74" s="237" t="e">
        <f t="shared" si="93"/>
        <v>#VALUE!</v>
      </c>
      <c r="CI74" s="252" t="e">
        <f t="shared" si="75"/>
        <v>#VALUE!</v>
      </c>
      <c r="CP74" s="241" t="e">
        <f t="shared" si="9"/>
        <v>#VALUE!</v>
      </c>
      <c r="CQ74" s="241" t="e">
        <f t="shared" si="94"/>
        <v>#VALUE!</v>
      </c>
      <c r="CR74" s="241" t="e">
        <f t="shared" si="94"/>
        <v>#VALUE!</v>
      </c>
      <c r="CS74" s="241" t="e">
        <f t="shared" si="94"/>
        <v>#VALUE!</v>
      </c>
      <c r="CT74" s="241" t="e">
        <f t="shared" si="94"/>
        <v>#VALUE!</v>
      </c>
      <c r="CU74" s="241" t="e">
        <f t="shared" si="94"/>
        <v>#VALUE!</v>
      </c>
      <c r="CV74" s="241" t="e">
        <f t="shared" si="94"/>
        <v>#VALUE!</v>
      </c>
      <c r="CW74" s="241" t="e">
        <f t="shared" si="94"/>
        <v>#VALUE!</v>
      </c>
      <c r="CX74" s="241" t="e">
        <f t="shared" si="94"/>
        <v>#VALUE!</v>
      </c>
      <c r="CY74" s="241" t="e">
        <f t="shared" si="94"/>
        <v>#VALUE!</v>
      </c>
      <c r="CZ74" s="241" t="e">
        <f t="shared" si="94"/>
        <v>#VALUE!</v>
      </c>
      <c r="DA74" s="253" t="e">
        <f t="shared" si="76"/>
        <v>#VALUE!</v>
      </c>
      <c r="DB74" s="237"/>
      <c r="DC74" s="237"/>
      <c r="DD74" s="237"/>
      <c r="DE74" s="237"/>
      <c r="DF74" s="237"/>
      <c r="DG74" s="237"/>
      <c r="DH74" s="237" t="e">
        <f t="shared" si="11"/>
        <v>#VALUE!</v>
      </c>
      <c r="DI74" s="237" t="e">
        <f t="shared" si="95"/>
        <v>#VALUE!</v>
      </c>
      <c r="DJ74" s="237" t="e">
        <f t="shared" si="95"/>
        <v>#VALUE!</v>
      </c>
      <c r="DK74" s="237" t="e">
        <f t="shared" si="95"/>
        <v>#VALUE!</v>
      </c>
      <c r="DL74" s="237" t="e">
        <f t="shared" si="95"/>
        <v>#VALUE!</v>
      </c>
      <c r="DM74" s="237" t="e">
        <f t="shared" si="95"/>
        <v>#VALUE!</v>
      </c>
      <c r="DN74" s="237" t="e">
        <f t="shared" si="95"/>
        <v>#VALUE!</v>
      </c>
      <c r="DO74" s="237" t="e">
        <f t="shared" si="95"/>
        <v>#VALUE!</v>
      </c>
      <c r="DP74" s="237" t="e">
        <f t="shared" si="95"/>
        <v>#VALUE!</v>
      </c>
      <c r="DQ74" s="237" t="e">
        <f t="shared" si="95"/>
        <v>#VALUE!</v>
      </c>
      <c r="DR74" s="237" t="e">
        <f t="shared" si="95"/>
        <v>#VALUE!</v>
      </c>
      <c r="DS74" s="252" t="e">
        <f t="shared" si="77"/>
        <v>#VALUE!</v>
      </c>
      <c r="DY74" s="254" t="e">
        <f t="shared" si="13"/>
        <v>#VALUE!</v>
      </c>
      <c r="DZ74" s="254" t="e">
        <f t="shared" si="14"/>
        <v>#VALUE!</v>
      </c>
      <c r="EA74" s="254" t="e">
        <f t="shared" si="91"/>
        <v>#VALUE!</v>
      </c>
      <c r="EB74" s="254" t="e">
        <f t="shared" si="91"/>
        <v>#VALUE!</v>
      </c>
      <c r="EC74" s="254" t="e">
        <f t="shared" si="91"/>
        <v>#VALUE!</v>
      </c>
      <c r="ED74" s="254" t="e">
        <f t="shared" si="91"/>
        <v>#VALUE!</v>
      </c>
      <c r="EE74" s="254" t="e">
        <f t="shared" si="91"/>
        <v>#VALUE!</v>
      </c>
      <c r="EF74" s="254" t="e">
        <f t="shared" si="91"/>
        <v>#VALUE!</v>
      </c>
      <c r="EG74" s="254" t="e">
        <f t="shared" si="91"/>
        <v>#VALUE!</v>
      </c>
      <c r="EH74" s="254" t="e">
        <f t="shared" si="91"/>
        <v>#VALUE!</v>
      </c>
      <c r="EI74" s="254" t="e">
        <f t="shared" si="16"/>
        <v>#VALUE!</v>
      </c>
      <c r="EJ74" s="254" t="e">
        <f t="shared" si="17"/>
        <v>#VALUE!</v>
      </c>
      <c r="EK74" s="265" t="e">
        <f t="shared" si="88"/>
        <v>#VALUE!</v>
      </c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2"/>
      <c r="FI74" s="254"/>
      <c r="FJ74" s="254"/>
      <c r="FK74" s="254"/>
      <c r="FL74" s="254"/>
      <c r="FM74" s="254"/>
      <c r="FN74" s="254"/>
      <c r="FO74" s="254"/>
      <c r="FP74" s="254"/>
      <c r="FQ74" s="254"/>
      <c r="FR74" s="254"/>
      <c r="FS74" s="254"/>
      <c r="FT74" s="254"/>
      <c r="FU74" s="252"/>
      <c r="FY74" s="258" t="e">
        <f t="shared" si="89"/>
        <v>#VALUE!</v>
      </c>
      <c r="FZ74" s="266" t="e">
        <f t="shared" si="74"/>
        <v>#VALUE!</v>
      </c>
      <c r="GA74" s="268">
        <f t="shared" si="66"/>
        <v>1</v>
      </c>
      <c r="GB74" s="269">
        <f t="shared" si="51"/>
        <v>1</v>
      </c>
      <c r="GC74" s="269">
        <f t="shared" si="67"/>
        <v>0</v>
      </c>
      <c r="GD74" s="270"/>
      <c r="GE74" s="271" t="e">
        <f t="shared" si="53"/>
        <v>#VALUE!</v>
      </c>
      <c r="GF74" s="271" t="e">
        <f t="shared" si="79"/>
        <v>#VALUE!</v>
      </c>
      <c r="GG74" s="272" t="e">
        <f t="shared" si="72"/>
        <v>#VALUE!</v>
      </c>
      <c r="GH74" s="272" t="e">
        <f t="shared" si="73"/>
        <v>#VALUE!</v>
      </c>
    </row>
    <row r="75" spans="1:190" ht="12.75" x14ac:dyDescent="0.2">
      <c r="A75" s="250" t="e">
        <f t="shared" si="78"/>
        <v>#VALUE!</v>
      </c>
      <c r="B75" s="65" t="str">
        <f>IF(Bot!A69="","",Bot!A69)</f>
        <v/>
      </c>
      <c r="C75" s="264" t="e">
        <f t="shared" ref="C75:C102" si="96">INDEX(bdgral,B75+1,8)</f>
        <v>#VALUE!</v>
      </c>
      <c r="F75" s="237"/>
      <c r="G75" s="256" t="e">
        <f t="shared" si="20"/>
        <v>#VALUE!</v>
      </c>
      <c r="H75" s="251" t="e">
        <f t="shared" si="69"/>
        <v>#VALUE!</v>
      </c>
      <c r="I75" s="238" t="e">
        <f t="shared" si="70"/>
        <v>#VALUE!</v>
      </c>
      <c r="J75" s="267">
        <f t="shared" si="71"/>
        <v>1</v>
      </c>
      <c r="K75" s="234" t="e">
        <f t="shared" si="58"/>
        <v>#VALUE!</v>
      </c>
      <c r="L75" s="239" t="e">
        <f t="shared" si="59"/>
        <v>#VALUE!</v>
      </c>
      <c r="M75" s="240" t="e">
        <f t="shared" si="60"/>
        <v>#VALUE!</v>
      </c>
      <c r="V75" s="237" t="e">
        <f t="shared" si="92"/>
        <v>#VALUE!</v>
      </c>
      <c r="W75" s="237" t="e">
        <f t="shared" si="92"/>
        <v>#VALUE!</v>
      </c>
      <c r="X75" s="237" t="e">
        <f t="shared" si="92"/>
        <v>#VALUE!</v>
      </c>
      <c r="Y75" s="237" t="e">
        <f t="shared" si="92"/>
        <v>#VALUE!</v>
      </c>
      <c r="Z75" s="237" t="e">
        <f t="shared" si="92"/>
        <v>#VALUE!</v>
      </c>
      <c r="AA75" s="237" t="e">
        <f t="shared" si="92"/>
        <v>#VALUE!</v>
      </c>
      <c r="AB75" s="237" t="e">
        <f t="shared" si="92"/>
        <v>#VALUE!</v>
      </c>
      <c r="AC75" s="237" t="e">
        <f t="shared" si="92"/>
        <v>#VALUE!</v>
      </c>
      <c r="AD75" s="237" t="e">
        <f t="shared" si="92"/>
        <v>#VALUE!</v>
      </c>
      <c r="AE75" s="237" t="e">
        <f t="shared" si="92"/>
        <v>#VALUE!</v>
      </c>
      <c r="AF75" s="237" t="e">
        <f t="shared" si="92"/>
        <v>#VALUE!</v>
      </c>
      <c r="AG75" s="237" t="e">
        <f t="shared" si="92"/>
        <v>#VALUE!</v>
      </c>
      <c r="BX75" s="237" t="e">
        <f t="shared" ref="BX75:BX138" si="97">IF(OR($A75=1,V75=0),"",BX$2)</f>
        <v>#VALUE!</v>
      </c>
      <c r="BY75" s="237" t="e">
        <f t="shared" si="93"/>
        <v>#VALUE!</v>
      </c>
      <c r="BZ75" s="237" t="e">
        <f t="shared" si="93"/>
        <v>#VALUE!</v>
      </c>
      <c r="CA75" s="237" t="e">
        <f t="shared" si="93"/>
        <v>#VALUE!</v>
      </c>
      <c r="CB75" s="237" t="e">
        <f t="shared" si="93"/>
        <v>#VALUE!</v>
      </c>
      <c r="CC75" s="237" t="e">
        <f t="shared" si="93"/>
        <v>#VALUE!</v>
      </c>
      <c r="CD75" s="237" t="e">
        <f t="shared" si="93"/>
        <v>#VALUE!</v>
      </c>
      <c r="CE75" s="237" t="e">
        <f t="shared" si="93"/>
        <v>#VALUE!</v>
      </c>
      <c r="CF75" s="237" t="e">
        <f t="shared" si="93"/>
        <v>#VALUE!</v>
      </c>
      <c r="CG75" s="237" t="e">
        <f t="shared" si="93"/>
        <v>#VALUE!</v>
      </c>
      <c r="CH75" s="237" t="e">
        <f t="shared" si="93"/>
        <v>#VALUE!</v>
      </c>
      <c r="CI75" s="252" t="e">
        <f t="shared" si="75"/>
        <v>#VALUE!</v>
      </c>
      <c r="CP75" s="241" t="e">
        <f t="shared" ref="CP75:CP138" si="98">IF(OR($A75=1,AN75=0),"",CP$2)</f>
        <v>#VALUE!</v>
      </c>
      <c r="CQ75" s="241" t="e">
        <f t="shared" si="94"/>
        <v>#VALUE!</v>
      </c>
      <c r="CR75" s="241" t="e">
        <f t="shared" si="94"/>
        <v>#VALUE!</v>
      </c>
      <c r="CS75" s="241" t="e">
        <f t="shared" si="94"/>
        <v>#VALUE!</v>
      </c>
      <c r="CT75" s="241" t="e">
        <f t="shared" si="94"/>
        <v>#VALUE!</v>
      </c>
      <c r="CU75" s="241" t="e">
        <f t="shared" si="94"/>
        <v>#VALUE!</v>
      </c>
      <c r="CV75" s="241" t="e">
        <f t="shared" si="94"/>
        <v>#VALUE!</v>
      </c>
      <c r="CW75" s="241" t="e">
        <f t="shared" si="94"/>
        <v>#VALUE!</v>
      </c>
      <c r="CX75" s="241" t="e">
        <f t="shared" si="94"/>
        <v>#VALUE!</v>
      </c>
      <c r="CY75" s="241" t="e">
        <f t="shared" si="94"/>
        <v>#VALUE!</v>
      </c>
      <c r="CZ75" s="241" t="e">
        <f t="shared" si="94"/>
        <v>#VALUE!</v>
      </c>
      <c r="DA75" s="253" t="e">
        <f t="shared" si="76"/>
        <v>#VALUE!</v>
      </c>
      <c r="DB75" s="237"/>
      <c r="DC75" s="237"/>
      <c r="DD75" s="237"/>
      <c r="DE75" s="237"/>
      <c r="DF75" s="237"/>
      <c r="DG75" s="237"/>
      <c r="DH75" s="237" t="e">
        <f t="shared" ref="DH75:DH138" si="99">IF(OR($A75=1,BF75=0),"",DH$2)</f>
        <v>#VALUE!</v>
      </c>
      <c r="DI75" s="237" t="e">
        <f t="shared" si="95"/>
        <v>#VALUE!</v>
      </c>
      <c r="DJ75" s="237" t="e">
        <f t="shared" si="95"/>
        <v>#VALUE!</v>
      </c>
      <c r="DK75" s="237" t="e">
        <f t="shared" si="95"/>
        <v>#VALUE!</v>
      </c>
      <c r="DL75" s="237" t="e">
        <f t="shared" si="95"/>
        <v>#VALUE!</v>
      </c>
      <c r="DM75" s="237" t="e">
        <f t="shared" si="95"/>
        <v>#VALUE!</v>
      </c>
      <c r="DN75" s="237" t="e">
        <f t="shared" si="95"/>
        <v>#VALUE!</v>
      </c>
      <c r="DO75" s="237" t="e">
        <f t="shared" si="95"/>
        <v>#VALUE!</v>
      </c>
      <c r="DP75" s="237" t="e">
        <f t="shared" si="95"/>
        <v>#VALUE!</v>
      </c>
      <c r="DQ75" s="237" t="e">
        <f t="shared" si="95"/>
        <v>#VALUE!</v>
      </c>
      <c r="DR75" s="237" t="e">
        <f t="shared" si="95"/>
        <v>#VALUE!</v>
      </c>
      <c r="DS75" s="252" t="e">
        <f t="shared" si="77"/>
        <v>#VALUE!</v>
      </c>
      <c r="DY75" s="254" t="e">
        <f t="shared" ref="DY75:DY138" si="100">IF($A75=1,"",IF(AND(W75&gt;0,X75&gt;0),DY$1,""))</f>
        <v>#VALUE!</v>
      </c>
      <c r="DZ75" s="254" t="e">
        <f t="shared" ref="DZ75:DZ138" si="101">IF($A75=1,"",IF(OR(AND(V75&gt;0,X75&gt;0),AND(X75&gt;0,Y75&gt;0)),DZ$1,""))</f>
        <v>#VALUE!</v>
      </c>
      <c r="EA75" s="254" t="e">
        <f t="shared" si="91"/>
        <v>#VALUE!</v>
      </c>
      <c r="EB75" s="254" t="e">
        <f t="shared" si="91"/>
        <v>#VALUE!</v>
      </c>
      <c r="EC75" s="254" t="e">
        <f t="shared" si="91"/>
        <v>#VALUE!</v>
      </c>
      <c r="ED75" s="254" t="e">
        <f t="shared" si="91"/>
        <v>#VALUE!</v>
      </c>
      <c r="EE75" s="254" t="e">
        <f t="shared" si="91"/>
        <v>#VALUE!</v>
      </c>
      <c r="EF75" s="254" t="e">
        <f t="shared" si="91"/>
        <v>#VALUE!</v>
      </c>
      <c r="EG75" s="254" t="e">
        <f t="shared" si="91"/>
        <v>#VALUE!</v>
      </c>
      <c r="EH75" s="254" t="e">
        <f t="shared" si="91"/>
        <v>#VALUE!</v>
      </c>
      <c r="EI75" s="254" t="e">
        <f t="shared" ref="EI75:EI138" si="102">IF($A75=1,"",IF(OR(AND(AD75&gt;0,AE75&gt;0),AND(AE75&gt;0,AG75&gt;0)),EI$1,""))</f>
        <v>#VALUE!</v>
      </c>
      <c r="EJ75" s="254" t="e">
        <f t="shared" ref="EJ75:EJ138" si="103">IF($A75=1,"",IF(OR(AND(AE75&gt;0,AF75&gt;0)),EJ$1,""))</f>
        <v>#VALUE!</v>
      </c>
      <c r="EK75" s="265" t="e">
        <f t="shared" si="88"/>
        <v>#VALUE!</v>
      </c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2"/>
      <c r="FI75" s="254"/>
      <c r="FJ75" s="254"/>
      <c r="FK75" s="254"/>
      <c r="FL75" s="254"/>
      <c r="FM75" s="254"/>
      <c r="FN75" s="254"/>
      <c r="FO75" s="254"/>
      <c r="FP75" s="254"/>
      <c r="FQ75" s="254"/>
      <c r="FR75" s="254"/>
      <c r="FS75" s="254"/>
      <c r="FT75" s="254"/>
      <c r="FU75" s="252"/>
      <c r="FY75" s="258" t="e">
        <f t="shared" si="89"/>
        <v>#VALUE!</v>
      </c>
      <c r="FZ75" s="266" t="e">
        <f t="shared" si="74"/>
        <v>#VALUE!</v>
      </c>
      <c r="GA75" s="268">
        <f t="shared" si="66"/>
        <v>1</v>
      </c>
      <c r="GB75" s="269">
        <f t="shared" si="51"/>
        <v>1</v>
      </c>
      <c r="GC75" s="269">
        <f t="shared" si="67"/>
        <v>0</v>
      </c>
      <c r="GD75" s="270"/>
      <c r="GE75" s="271" t="e">
        <f t="shared" si="53"/>
        <v>#VALUE!</v>
      </c>
      <c r="GF75" s="271" t="e">
        <f t="shared" si="79"/>
        <v>#VALUE!</v>
      </c>
      <c r="GG75" s="272" t="e">
        <f t="shared" si="72"/>
        <v>#VALUE!</v>
      </c>
      <c r="GH75" s="272" t="e">
        <f t="shared" si="73"/>
        <v>#VALUE!</v>
      </c>
    </row>
    <row r="76" spans="1:190" ht="12.75" x14ac:dyDescent="0.2">
      <c r="A76" s="250" t="e">
        <f t="shared" si="78"/>
        <v>#VALUE!</v>
      </c>
      <c r="B76" s="65" t="str">
        <f>IF(Bot!A70="","",Bot!A70)</f>
        <v/>
      </c>
      <c r="C76" s="264" t="e">
        <f t="shared" si="96"/>
        <v>#VALUE!</v>
      </c>
      <c r="F76" s="237"/>
      <c r="G76" s="256" t="e">
        <f t="shared" si="20"/>
        <v>#VALUE!</v>
      </c>
      <c r="H76" s="251" t="e">
        <f t="shared" si="69"/>
        <v>#VALUE!</v>
      </c>
      <c r="I76" s="238" t="e">
        <f t="shared" si="70"/>
        <v>#VALUE!</v>
      </c>
      <c r="J76" s="267">
        <f t="shared" si="71"/>
        <v>1</v>
      </c>
      <c r="K76" s="234" t="e">
        <f t="shared" si="58"/>
        <v>#VALUE!</v>
      </c>
      <c r="L76" s="239" t="e">
        <f t="shared" si="59"/>
        <v>#VALUE!</v>
      </c>
      <c r="M76" s="240" t="e">
        <f t="shared" si="60"/>
        <v>#VALUE!</v>
      </c>
      <c r="V76" s="237" t="e">
        <f t="shared" si="92"/>
        <v>#VALUE!</v>
      </c>
      <c r="W76" s="237" t="e">
        <f t="shared" si="92"/>
        <v>#VALUE!</v>
      </c>
      <c r="X76" s="237" t="e">
        <f t="shared" si="92"/>
        <v>#VALUE!</v>
      </c>
      <c r="Y76" s="237" t="e">
        <f t="shared" si="92"/>
        <v>#VALUE!</v>
      </c>
      <c r="Z76" s="237" t="e">
        <f t="shared" si="92"/>
        <v>#VALUE!</v>
      </c>
      <c r="AA76" s="237" t="e">
        <f t="shared" si="92"/>
        <v>#VALUE!</v>
      </c>
      <c r="AB76" s="237" t="e">
        <f t="shared" si="92"/>
        <v>#VALUE!</v>
      </c>
      <c r="AC76" s="237" t="e">
        <f t="shared" si="92"/>
        <v>#VALUE!</v>
      </c>
      <c r="AD76" s="237" t="e">
        <f t="shared" si="92"/>
        <v>#VALUE!</v>
      </c>
      <c r="AE76" s="237" t="e">
        <f t="shared" si="92"/>
        <v>#VALUE!</v>
      </c>
      <c r="AF76" s="237" t="e">
        <f t="shared" si="92"/>
        <v>#VALUE!</v>
      </c>
      <c r="AG76" s="237" t="e">
        <f t="shared" si="92"/>
        <v>#VALUE!</v>
      </c>
      <c r="BX76" s="237" t="e">
        <f t="shared" si="97"/>
        <v>#VALUE!</v>
      </c>
      <c r="BY76" s="237" t="e">
        <f t="shared" si="93"/>
        <v>#VALUE!</v>
      </c>
      <c r="BZ76" s="237" t="e">
        <f t="shared" si="93"/>
        <v>#VALUE!</v>
      </c>
      <c r="CA76" s="237" t="e">
        <f t="shared" si="93"/>
        <v>#VALUE!</v>
      </c>
      <c r="CB76" s="237" t="e">
        <f t="shared" si="93"/>
        <v>#VALUE!</v>
      </c>
      <c r="CC76" s="237" t="e">
        <f t="shared" si="93"/>
        <v>#VALUE!</v>
      </c>
      <c r="CD76" s="237" t="e">
        <f t="shared" si="93"/>
        <v>#VALUE!</v>
      </c>
      <c r="CE76" s="237" t="e">
        <f t="shared" si="93"/>
        <v>#VALUE!</v>
      </c>
      <c r="CF76" s="237" t="e">
        <f t="shared" si="93"/>
        <v>#VALUE!</v>
      </c>
      <c r="CG76" s="237" t="e">
        <f t="shared" si="93"/>
        <v>#VALUE!</v>
      </c>
      <c r="CH76" s="237" t="e">
        <f t="shared" si="93"/>
        <v>#VALUE!</v>
      </c>
      <c r="CI76" s="252" t="e">
        <f t="shared" si="75"/>
        <v>#VALUE!</v>
      </c>
      <c r="CP76" s="241" t="e">
        <f t="shared" si="98"/>
        <v>#VALUE!</v>
      </c>
      <c r="CQ76" s="241" t="e">
        <f t="shared" si="94"/>
        <v>#VALUE!</v>
      </c>
      <c r="CR76" s="241" t="e">
        <f t="shared" si="94"/>
        <v>#VALUE!</v>
      </c>
      <c r="CS76" s="241" t="e">
        <f t="shared" si="94"/>
        <v>#VALUE!</v>
      </c>
      <c r="CT76" s="241" t="e">
        <f t="shared" si="94"/>
        <v>#VALUE!</v>
      </c>
      <c r="CU76" s="241" t="e">
        <f t="shared" si="94"/>
        <v>#VALUE!</v>
      </c>
      <c r="CV76" s="241" t="e">
        <f t="shared" si="94"/>
        <v>#VALUE!</v>
      </c>
      <c r="CW76" s="241" t="e">
        <f t="shared" si="94"/>
        <v>#VALUE!</v>
      </c>
      <c r="CX76" s="241" t="e">
        <f t="shared" si="94"/>
        <v>#VALUE!</v>
      </c>
      <c r="CY76" s="241" t="e">
        <f t="shared" si="94"/>
        <v>#VALUE!</v>
      </c>
      <c r="CZ76" s="241" t="e">
        <f t="shared" si="94"/>
        <v>#VALUE!</v>
      </c>
      <c r="DA76" s="253" t="e">
        <f t="shared" si="76"/>
        <v>#VALUE!</v>
      </c>
      <c r="DB76" s="237"/>
      <c r="DC76" s="237"/>
      <c r="DD76" s="237"/>
      <c r="DE76" s="237"/>
      <c r="DF76" s="237"/>
      <c r="DG76" s="237"/>
      <c r="DH76" s="237" t="e">
        <f t="shared" si="99"/>
        <v>#VALUE!</v>
      </c>
      <c r="DI76" s="237" t="e">
        <f t="shared" si="95"/>
        <v>#VALUE!</v>
      </c>
      <c r="DJ76" s="237" t="e">
        <f t="shared" si="95"/>
        <v>#VALUE!</v>
      </c>
      <c r="DK76" s="237" t="e">
        <f t="shared" si="95"/>
        <v>#VALUE!</v>
      </c>
      <c r="DL76" s="237" t="e">
        <f t="shared" si="95"/>
        <v>#VALUE!</v>
      </c>
      <c r="DM76" s="237" t="e">
        <f t="shared" si="95"/>
        <v>#VALUE!</v>
      </c>
      <c r="DN76" s="237" t="e">
        <f t="shared" si="95"/>
        <v>#VALUE!</v>
      </c>
      <c r="DO76" s="237" t="e">
        <f t="shared" si="95"/>
        <v>#VALUE!</v>
      </c>
      <c r="DP76" s="237" t="e">
        <f t="shared" si="95"/>
        <v>#VALUE!</v>
      </c>
      <c r="DQ76" s="237" t="e">
        <f t="shared" si="95"/>
        <v>#VALUE!</v>
      </c>
      <c r="DR76" s="237" t="e">
        <f t="shared" si="95"/>
        <v>#VALUE!</v>
      </c>
      <c r="DS76" s="252" t="e">
        <f t="shared" si="77"/>
        <v>#VALUE!</v>
      </c>
      <c r="DY76" s="254" t="e">
        <f t="shared" si="100"/>
        <v>#VALUE!</v>
      </c>
      <c r="DZ76" s="254" t="e">
        <f t="shared" si="101"/>
        <v>#VALUE!</v>
      </c>
      <c r="EA76" s="254" t="e">
        <f t="shared" si="91"/>
        <v>#VALUE!</v>
      </c>
      <c r="EB76" s="254" t="e">
        <f t="shared" si="91"/>
        <v>#VALUE!</v>
      </c>
      <c r="EC76" s="254" t="e">
        <f t="shared" si="91"/>
        <v>#VALUE!</v>
      </c>
      <c r="ED76" s="254" t="e">
        <f t="shared" si="91"/>
        <v>#VALUE!</v>
      </c>
      <c r="EE76" s="254" t="e">
        <f t="shared" si="91"/>
        <v>#VALUE!</v>
      </c>
      <c r="EF76" s="254" t="e">
        <f t="shared" si="91"/>
        <v>#VALUE!</v>
      </c>
      <c r="EG76" s="254" t="e">
        <f t="shared" si="91"/>
        <v>#VALUE!</v>
      </c>
      <c r="EH76" s="254" t="e">
        <f t="shared" si="91"/>
        <v>#VALUE!</v>
      </c>
      <c r="EI76" s="254" t="e">
        <f t="shared" si="102"/>
        <v>#VALUE!</v>
      </c>
      <c r="EJ76" s="254" t="e">
        <f t="shared" si="103"/>
        <v>#VALUE!</v>
      </c>
      <c r="EK76" s="265" t="e">
        <f t="shared" si="88"/>
        <v>#VALUE!</v>
      </c>
      <c r="EQ76" s="255"/>
      <c r="ER76" s="255"/>
      <c r="ES76" s="255"/>
      <c r="ET76" s="255"/>
      <c r="EU76" s="255"/>
      <c r="EV76" s="255"/>
      <c r="EW76" s="255"/>
      <c r="EX76" s="255"/>
      <c r="EY76" s="255"/>
      <c r="EZ76" s="255"/>
      <c r="FA76" s="255"/>
      <c r="FB76" s="255"/>
      <c r="FC76" s="252"/>
      <c r="FI76" s="254"/>
      <c r="FJ76" s="254"/>
      <c r="FK76" s="254"/>
      <c r="FL76" s="254"/>
      <c r="FM76" s="254"/>
      <c r="FN76" s="254"/>
      <c r="FO76" s="254"/>
      <c r="FP76" s="254"/>
      <c r="FQ76" s="254"/>
      <c r="FR76" s="254"/>
      <c r="FS76" s="254"/>
      <c r="FT76" s="254"/>
      <c r="FU76" s="252"/>
      <c r="FY76" s="258" t="e">
        <f t="shared" si="89"/>
        <v>#VALUE!</v>
      </c>
      <c r="FZ76" s="266" t="e">
        <f t="shared" si="74"/>
        <v>#VALUE!</v>
      </c>
      <c r="GA76" s="268">
        <f t="shared" si="66"/>
        <v>1</v>
      </c>
      <c r="GB76" s="269">
        <f t="shared" si="51"/>
        <v>1</v>
      </c>
      <c r="GC76" s="269">
        <f t="shared" si="67"/>
        <v>0</v>
      </c>
      <c r="GD76" s="270"/>
      <c r="GE76" s="271" t="e">
        <f t="shared" ref="GE76:GE139" si="104">IF(G76="","",IF(GC76=0,IF(GA76&lt;31,VLOOKUP(FZ76,betsynum,3,FALSE),VLOOKUP(FZ76,betsynum,5,FALSE)),REPLACE(IF(GA76&lt;31,VLOOKUP(FZ76,betsynum,3,FALSE),VLOOKUP(FZ76,betsynum,5,FALSE)),LEN(IF(GA76&lt;31,VLOOKUP(FZ76,betsynum,3,FALSE),VLOOKUP(FZ76,betsynum,5,FALSE))),1,"")))</f>
        <v>#VALUE!</v>
      </c>
      <c r="GF76" s="271" t="e">
        <f t="shared" si="79"/>
        <v>#VALUE!</v>
      </c>
      <c r="GG76" s="272" t="e">
        <f t="shared" si="72"/>
        <v>#VALUE!</v>
      </c>
      <c r="GH76" s="272" t="e">
        <f t="shared" si="73"/>
        <v>#VALUE!</v>
      </c>
    </row>
    <row r="77" spans="1:190" ht="12.75" x14ac:dyDescent="0.2">
      <c r="A77" s="250" t="e">
        <f t="shared" si="78"/>
        <v>#VALUE!</v>
      </c>
      <c r="B77" s="65" t="str">
        <f>IF(Bot!A71="","",Bot!A71)</f>
        <v/>
      </c>
      <c r="C77" s="264" t="e">
        <f t="shared" si="96"/>
        <v>#VALUE!</v>
      </c>
      <c r="F77" s="237"/>
      <c r="G77" s="256" t="e">
        <f t="shared" si="20"/>
        <v>#VALUE!</v>
      </c>
      <c r="H77" s="251" t="e">
        <f t="shared" si="69"/>
        <v>#VALUE!</v>
      </c>
      <c r="I77" s="238" t="e">
        <f t="shared" si="70"/>
        <v>#VALUE!</v>
      </c>
      <c r="J77" s="267">
        <f t="shared" si="71"/>
        <v>1</v>
      </c>
      <c r="K77" s="234" t="e">
        <f t="shared" si="58"/>
        <v>#VALUE!</v>
      </c>
      <c r="L77" s="239" t="e">
        <f t="shared" ref="L77:L102" si="105">IF(K77&gt;L76,K77,L76)</f>
        <v>#VALUE!</v>
      </c>
      <c r="M77" s="240" t="e">
        <f t="shared" ref="M77:M102" si="106">L77-K77</f>
        <v>#VALUE!</v>
      </c>
      <c r="V77" s="237" t="e">
        <f t="shared" ref="V77:AG92" si="107">IF($A77=1,"",IF($A77=2,IF($C76=V$1,1,0),IF($C76=V$1,V76+1,V76)))</f>
        <v>#VALUE!</v>
      </c>
      <c r="W77" s="237" t="e">
        <f t="shared" si="107"/>
        <v>#VALUE!</v>
      </c>
      <c r="X77" s="237" t="e">
        <f t="shared" si="107"/>
        <v>#VALUE!</v>
      </c>
      <c r="Y77" s="237" t="e">
        <f t="shared" si="107"/>
        <v>#VALUE!</v>
      </c>
      <c r="Z77" s="237" t="e">
        <f t="shared" si="107"/>
        <v>#VALUE!</v>
      </c>
      <c r="AA77" s="237" t="e">
        <f t="shared" si="107"/>
        <v>#VALUE!</v>
      </c>
      <c r="AB77" s="237" t="e">
        <f t="shared" si="107"/>
        <v>#VALUE!</v>
      </c>
      <c r="AC77" s="237" t="e">
        <f t="shared" si="107"/>
        <v>#VALUE!</v>
      </c>
      <c r="AD77" s="237" t="e">
        <f t="shared" si="107"/>
        <v>#VALUE!</v>
      </c>
      <c r="AE77" s="237" t="e">
        <f t="shared" si="107"/>
        <v>#VALUE!</v>
      </c>
      <c r="AF77" s="237" t="e">
        <f t="shared" si="107"/>
        <v>#VALUE!</v>
      </c>
      <c r="AG77" s="237" t="e">
        <f t="shared" si="107"/>
        <v>#VALUE!</v>
      </c>
      <c r="BX77" s="237" t="e">
        <f t="shared" si="97"/>
        <v>#VALUE!</v>
      </c>
      <c r="BY77" s="237" t="e">
        <f t="shared" si="93"/>
        <v>#VALUE!</v>
      </c>
      <c r="BZ77" s="237" t="e">
        <f t="shared" si="93"/>
        <v>#VALUE!</v>
      </c>
      <c r="CA77" s="237" t="e">
        <f t="shared" si="93"/>
        <v>#VALUE!</v>
      </c>
      <c r="CB77" s="237" t="e">
        <f t="shared" si="93"/>
        <v>#VALUE!</v>
      </c>
      <c r="CC77" s="237" t="e">
        <f t="shared" si="93"/>
        <v>#VALUE!</v>
      </c>
      <c r="CD77" s="237" t="e">
        <f t="shared" si="93"/>
        <v>#VALUE!</v>
      </c>
      <c r="CE77" s="237" t="e">
        <f t="shared" si="93"/>
        <v>#VALUE!</v>
      </c>
      <c r="CF77" s="237" t="e">
        <f t="shared" si="93"/>
        <v>#VALUE!</v>
      </c>
      <c r="CG77" s="237" t="e">
        <f t="shared" si="93"/>
        <v>#VALUE!</v>
      </c>
      <c r="CH77" s="237" t="e">
        <f t="shared" si="93"/>
        <v>#VALUE!</v>
      </c>
      <c r="CI77" s="252" t="e">
        <f t="shared" si="75"/>
        <v>#VALUE!</v>
      </c>
      <c r="CP77" s="241" t="e">
        <f t="shared" si="98"/>
        <v>#VALUE!</v>
      </c>
      <c r="CQ77" s="241" t="e">
        <f t="shared" si="94"/>
        <v>#VALUE!</v>
      </c>
      <c r="CR77" s="241" t="e">
        <f t="shared" si="94"/>
        <v>#VALUE!</v>
      </c>
      <c r="CS77" s="241" t="e">
        <f t="shared" si="94"/>
        <v>#VALUE!</v>
      </c>
      <c r="CT77" s="241" t="e">
        <f t="shared" si="94"/>
        <v>#VALUE!</v>
      </c>
      <c r="CU77" s="241" t="e">
        <f t="shared" si="94"/>
        <v>#VALUE!</v>
      </c>
      <c r="CV77" s="241" t="e">
        <f t="shared" si="94"/>
        <v>#VALUE!</v>
      </c>
      <c r="CW77" s="241" t="e">
        <f t="shared" si="94"/>
        <v>#VALUE!</v>
      </c>
      <c r="CX77" s="241" t="e">
        <f t="shared" si="94"/>
        <v>#VALUE!</v>
      </c>
      <c r="CY77" s="241" t="e">
        <f t="shared" si="94"/>
        <v>#VALUE!</v>
      </c>
      <c r="CZ77" s="241" t="e">
        <f t="shared" si="94"/>
        <v>#VALUE!</v>
      </c>
      <c r="DA77" s="253" t="e">
        <f t="shared" si="76"/>
        <v>#VALUE!</v>
      </c>
      <c r="DB77" s="237"/>
      <c r="DC77" s="237"/>
      <c r="DD77" s="237"/>
      <c r="DE77" s="237"/>
      <c r="DF77" s="237"/>
      <c r="DG77" s="237"/>
      <c r="DH77" s="237" t="e">
        <f t="shared" si="99"/>
        <v>#VALUE!</v>
      </c>
      <c r="DI77" s="237" t="e">
        <f t="shared" si="95"/>
        <v>#VALUE!</v>
      </c>
      <c r="DJ77" s="237" t="e">
        <f t="shared" si="95"/>
        <v>#VALUE!</v>
      </c>
      <c r="DK77" s="237" t="e">
        <f t="shared" si="95"/>
        <v>#VALUE!</v>
      </c>
      <c r="DL77" s="237" t="e">
        <f t="shared" si="95"/>
        <v>#VALUE!</v>
      </c>
      <c r="DM77" s="237" t="e">
        <f t="shared" si="95"/>
        <v>#VALUE!</v>
      </c>
      <c r="DN77" s="237" t="e">
        <f t="shared" si="95"/>
        <v>#VALUE!</v>
      </c>
      <c r="DO77" s="237" t="e">
        <f t="shared" si="95"/>
        <v>#VALUE!</v>
      </c>
      <c r="DP77" s="237" t="e">
        <f t="shared" si="95"/>
        <v>#VALUE!</v>
      </c>
      <c r="DQ77" s="237" t="e">
        <f t="shared" si="95"/>
        <v>#VALUE!</v>
      </c>
      <c r="DR77" s="237" t="e">
        <f t="shared" si="95"/>
        <v>#VALUE!</v>
      </c>
      <c r="DS77" s="252" t="e">
        <f t="shared" si="77"/>
        <v>#VALUE!</v>
      </c>
      <c r="DY77" s="254" t="e">
        <f t="shared" si="100"/>
        <v>#VALUE!</v>
      </c>
      <c r="DZ77" s="254" t="e">
        <f t="shared" si="101"/>
        <v>#VALUE!</v>
      </c>
      <c r="EA77" s="254" t="e">
        <f t="shared" si="91"/>
        <v>#VALUE!</v>
      </c>
      <c r="EB77" s="254" t="e">
        <f t="shared" si="91"/>
        <v>#VALUE!</v>
      </c>
      <c r="EC77" s="254" t="e">
        <f t="shared" si="91"/>
        <v>#VALUE!</v>
      </c>
      <c r="ED77" s="254" t="e">
        <f t="shared" si="91"/>
        <v>#VALUE!</v>
      </c>
      <c r="EE77" s="254" t="e">
        <f t="shared" si="91"/>
        <v>#VALUE!</v>
      </c>
      <c r="EF77" s="254" t="e">
        <f t="shared" si="91"/>
        <v>#VALUE!</v>
      </c>
      <c r="EG77" s="254" t="e">
        <f t="shared" si="91"/>
        <v>#VALUE!</v>
      </c>
      <c r="EH77" s="254" t="e">
        <f t="shared" si="91"/>
        <v>#VALUE!</v>
      </c>
      <c r="EI77" s="254" t="e">
        <f t="shared" si="102"/>
        <v>#VALUE!</v>
      </c>
      <c r="EJ77" s="254" t="e">
        <f t="shared" si="103"/>
        <v>#VALUE!</v>
      </c>
      <c r="EK77" s="265" t="e">
        <f t="shared" si="88"/>
        <v>#VALUE!</v>
      </c>
      <c r="EQ77" s="255"/>
      <c r="ER77" s="255"/>
      <c r="ES77" s="255"/>
      <c r="ET77" s="255"/>
      <c r="EU77" s="255"/>
      <c r="EV77" s="255"/>
      <c r="EW77" s="255"/>
      <c r="EX77" s="255"/>
      <c r="EY77" s="255"/>
      <c r="EZ77" s="255"/>
      <c r="FA77" s="255"/>
      <c r="FB77" s="255"/>
      <c r="FC77" s="252"/>
      <c r="FI77" s="254"/>
      <c r="FJ77" s="254"/>
      <c r="FK77" s="254"/>
      <c r="FL77" s="254"/>
      <c r="FM77" s="254"/>
      <c r="FN77" s="254"/>
      <c r="FO77" s="254"/>
      <c r="FP77" s="254"/>
      <c r="FQ77" s="254"/>
      <c r="FR77" s="254"/>
      <c r="FS77" s="254"/>
      <c r="FT77" s="254"/>
      <c r="FU77" s="252"/>
      <c r="FY77" s="258" t="e">
        <f t="shared" si="89"/>
        <v>#VALUE!</v>
      </c>
      <c r="FZ77" s="266" t="e">
        <f t="shared" si="74"/>
        <v>#VALUE!</v>
      </c>
      <c r="GA77" s="268">
        <f t="shared" ref="GA77:GA140" si="108">J77</f>
        <v>1</v>
      </c>
      <c r="GB77" s="269">
        <f t="shared" si="51"/>
        <v>1</v>
      </c>
      <c r="GC77" s="269">
        <f t="shared" si="67"/>
        <v>0</v>
      </c>
      <c r="GD77" s="270"/>
      <c r="GE77" s="271" t="e">
        <f t="shared" si="104"/>
        <v>#VALUE!</v>
      </c>
      <c r="GF77" s="271" t="e">
        <f t="shared" si="79"/>
        <v>#VALUE!</v>
      </c>
      <c r="GG77" s="272" t="e">
        <f t="shared" si="72"/>
        <v>#VALUE!</v>
      </c>
      <c r="GH77" s="272" t="e">
        <f t="shared" si="73"/>
        <v>#VALUE!</v>
      </c>
    </row>
    <row r="78" spans="1:190" ht="12.75" x14ac:dyDescent="0.2">
      <c r="A78" s="250" t="e">
        <f t="shared" si="78"/>
        <v>#VALUE!</v>
      </c>
      <c r="B78" s="65" t="str">
        <f>IF(Bot!A72="","",Bot!A72)</f>
        <v/>
      </c>
      <c r="C78" s="264" t="e">
        <f t="shared" si="96"/>
        <v>#VALUE!</v>
      </c>
      <c r="F78" s="237"/>
      <c r="G78" s="256" t="e">
        <f t="shared" ref="G78:G102" si="109">FY78</f>
        <v>#VALUE!</v>
      </c>
      <c r="H78" s="251" t="e">
        <f t="shared" si="69"/>
        <v>#VALUE!</v>
      </c>
      <c r="I78" s="238" t="e">
        <f t="shared" si="70"/>
        <v>#VALUE!</v>
      </c>
      <c r="J78" s="267">
        <f t="shared" si="71"/>
        <v>1</v>
      </c>
      <c r="K78" s="234" t="e">
        <f t="shared" ref="K78:K102" si="110">IF(C78="","",IF(G78="",K77,IF(I78=0,K77+(12-H78)*J78,K77-J78*H78)))</f>
        <v>#VALUE!</v>
      </c>
      <c r="L78" s="239" t="e">
        <f t="shared" si="105"/>
        <v>#VALUE!</v>
      </c>
      <c r="M78" s="240" t="e">
        <f t="shared" si="106"/>
        <v>#VALUE!</v>
      </c>
      <c r="V78" s="237" t="e">
        <f t="shared" si="107"/>
        <v>#VALUE!</v>
      </c>
      <c r="W78" s="237" t="e">
        <f t="shared" si="107"/>
        <v>#VALUE!</v>
      </c>
      <c r="X78" s="237" t="e">
        <f t="shared" si="107"/>
        <v>#VALUE!</v>
      </c>
      <c r="Y78" s="237" t="e">
        <f t="shared" si="107"/>
        <v>#VALUE!</v>
      </c>
      <c r="Z78" s="237" t="e">
        <f t="shared" si="107"/>
        <v>#VALUE!</v>
      </c>
      <c r="AA78" s="237" t="e">
        <f t="shared" si="107"/>
        <v>#VALUE!</v>
      </c>
      <c r="AB78" s="237" t="e">
        <f t="shared" si="107"/>
        <v>#VALUE!</v>
      </c>
      <c r="AC78" s="237" t="e">
        <f t="shared" si="107"/>
        <v>#VALUE!</v>
      </c>
      <c r="AD78" s="237" t="e">
        <f t="shared" si="107"/>
        <v>#VALUE!</v>
      </c>
      <c r="AE78" s="237" t="e">
        <f t="shared" si="107"/>
        <v>#VALUE!</v>
      </c>
      <c r="AF78" s="237" t="e">
        <f t="shared" si="107"/>
        <v>#VALUE!</v>
      </c>
      <c r="AG78" s="237" t="e">
        <f t="shared" si="107"/>
        <v>#VALUE!</v>
      </c>
      <c r="BX78" s="237" t="e">
        <f t="shared" si="97"/>
        <v>#VALUE!</v>
      </c>
      <c r="BY78" s="237" t="e">
        <f t="shared" si="93"/>
        <v>#VALUE!</v>
      </c>
      <c r="BZ78" s="237" t="e">
        <f t="shared" si="93"/>
        <v>#VALUE!</v>
      </c>
      <c r="CA78" s="237" t="e">
        <f t="shared" si="93"/>
        <v>#VALUE!</v>
      </c>
      <c r="CB78" s="237" t="e">
        <f t="shared" si="93"/>
        <v>#VALUE!</v>
      </c>
      <c r="CC78" s="237" t="e">
        <f t="shared" si="93"/>
        <v>#VALUE!</v>
      </c>
      <c r="CD78" s="237" t="e">
        <f t="shared" si="93"/>
        <v>#VALUE!</v>
      </c>
      <c r="CE78" s="237" t="e">
        <f t="shared" si="93"/>
        <v>#VALUE!</v>
      </c>
      <c r="CF78" s="237" t="e">
        <f t="shared" si="93"/>
        <v>#VALUE!</v>
      </c>
      <c r="CG78" s="237" t="e">
        <f t="shared" si="93"/>
        <v>#VALUE!</v>
      </c>
      <c r="CH78" s="237" t="e">
        <f t="shared" si="93"/>
        <v>#VALUE!</v>
      </c>
      <c r="CI78" s="252" t="e">
        <f t="shared" si="75"/>
        <v>#VALUE!</v>
      </c>
      <c r="CP78" s="241" t="e">
        <f t="shared" si="98"/>
        <v>#VALUE!</v>
      </c>
      <c r="CQ78" s="241" t="e">
        <f t="shared" si="94"/>
        <v>#VALUE!</v>
      </c>
      <c r="CR78" s="241" t="e">
        <f t="shared" si="94"/>
        <v>#VALUE!</v>
      </c>
      <c r="CS78" s="241" t="e">
        <f t="shared" si="94"/>
        <v>#VALUE!</v>
      </c>
      <c r="CT78" s="241" t="e">
        <f t="shared" si="94"/>
        <v>#VALUE!</v>
      </c>
      <c r="CU78" s="241" t="e">
        <f t="shared" si="94"/>
        <v>#VALUE!</v>
      </c>
      <c r="CV78" s="241" t="e">
        <f t="shared" si="94"/>
        <v>#VALUE!</v>
      </c>
      <c r="CW78" s="241" t="e">
        <f t="shared" si="94"/>
        <v>#VALUE!</v>
      </c>
      <c r="CX78" s="241" t="e">
        <f t="shared" si="94"/>
        <v>#VALUE!</v>
      </c>
      <c r="CY78" s="241" t="e">
        <f t="shared" si="94"/>
        <v>#VALUE!</v>
      </c>
      <c r="CZ78" s="241" t="e">
        <f t="shared" si="94"/>
        <v>#VALUE!</v>
      </c>
      <c r="DA78" s="253" t="e">
        <f t="shared" si="76"/>
        <v>#VALUE!</v>
      </c>
      <c r="DB78" s="237"/>
      <c r="DC78" s="237"/>
      <c r="DD78" s="237"/>
      <c r="DE78" s="237"/>
      <c r="DF78" s="237"/>
      <c r="DG78" s="237"/>
      <c r="DH78" s="237" t="e">
        <f t="shared" si="99"/>
        <v>#VALUE!</v>
      </c>
      <c r="DI78" s="237" t="e">
        <f t="shared" si="95"/>
        <v>#VALUE!</v>
      </c>
      <c r="DJ78" s="237" t="e">
        <f t="shared" si="95"/>
        <v>#VALUE!</v>
      </c>
      <c r="DK78" s="237" t="e">
        <f t="shared" si="95"/>
        <v>#VALUE!</v>
      </c>
      <c r="DL78" s="237" t="e">
        <f t="shared" si="95"/>
        <v>#VALUE!</v>
      </c>
      <c r="DM78" s="237" t="e">
        <f t="shared" si="95"/>
        <v>#VALUE!</v>
      </c>
      <c r="DN78" s="237" t="e">
        <f t="shared" si="95"/>
        <v>#VALUE!</v>
      </c>
      <c r="DO78" s="237" t="e">
        <f t="shared" si="95"/>
        <v>#VALUE!</v>
      </c>
      <c r="DP78" s="237" t="e">
        <f t="shared" si="95"/>
        <v>#VALUE!</v>
      </c>
      <c r="DQ78" s="237" t="e">
        <f t="shared" si="95"/>
        <v>#VALUE!</v>
      </c>
      <c r="DR78" s="237" t="e">
        <f t="shared" si="95"/>
        <v>#VALUE!</v>
      </c>
      <c r="DS78" s="252" t="e">
        <f t="shared" si="77"/>
        <v>#VALUE!</v>
      </c>
      <c r="DY78" s="254" t="e">
        <f t="shared" si="100"/>
        <v>#VALUE!</v>
      </c>
      <c r="DZ78" s="254" t="e">
        <f t="shared" si="101"/>
        <v>#VALUE!</v>
      </c>
      <c r="EA78" s="254" t="e">
        <f t="shared" si="91"/>
        <v>#VALUE!</v>
      </c>
      <c r="EB78" s="254" t="e">
        <f t="shared" si="91"/>
        <v>#VALUE!</v>
      </c>
      <c r="EC78" s="254" t="e">
        <f t="shared" si="91"/>
        <v>#VALUE!</v>
      </c>
      <c r="ED78" s="254" t="e">
        <f t="shared" si="91"/>
        <v>#VALUE!</v>
      </c>
      <c r="EE78" s="254" t="e">
        <f t="shared" si="91"/>
        <v>#VALUE!</v>
      </c>
      <c r="EF78" s="254" t="e">
        <f t="shared" si="91"/>
        <v>#VALUE!</v>
      </c>
      <c r="EG78" s="254" t="e">
        <f t="shared" si="91"/>
        <v>#VALUE!</v>
      </c>
      <c r="EH78" s="254" t="e">
        <f t="shared" si="91"/>
        <v>#VALUE!</v>
      </c>
      <c r="EI78" s="254" t="e">
        <f t="shared" si="102"/>
        <v>#VALUE!</v>
      </c>
      <c r="EJ78" s="254" t="e">
        <f t="shared" si="103"/>
        <v>#VALUE!</v>
      </c>
      <c r="EK78" s="265" t="e">
        <f t="shared" si="88"/>
        <v>#VALUE!</v>
      </c>
      <c r="EQ78" s="255"/>
      <c r="ER78" s="255"/>
      <c r="ES78" s="255"/>
      <c r="ET78" s="255"/>
      <c r="EU78" s="255"/>
      <c r="EV78" s="255"/>
      <c r="EW78" s="255"/>
      <c r="EX78" s="255"/>
      <c r="EY78" s="255"/>
      <c r="EZ78" s="255"/>
      <c r="FA78" s="255"/>
      <c r="FB78" s="255"/>
      <c r="FC78" s="252"/>
      <c r="FI78" s="254"/>
      <c r="FJ78" s="254"/>
      <c r="FK78" s="254"/>
      <c r="FL78" s="254"/>
      <c r="FM78" s="254"/>
      <c r="FN78" s="254"/>
      <c r="FO78" s="254"/>
      <c r="FP78" s="254"/>
      <c r="FQ78" s="254"/>
      <c r="FR78" s="254"/>
      <c r="FS78" s="254"/>
      <c r="FT78" s="254"/>
      <c r="FU78" s="252"/>
      <c r="FY78" s="258" t="e">
        <f t="shared" si="89"/>
        <v>#VALUE!</v>
      </c>
      <c r="FZ78" s="266" t="e">
        <f t="shared" si="74"/>
        <v>#VALUE!</v>
      </c>
      <c r="GA78" s="268">
        <f t="shared" si="108"/>
        <v>1</v>
      </c>
      <c r="GB78" s="269">
        <f t="shared" ref="GB78:GB141" si="111">IF(GA78&lt;31,GA78,GA78-GC78*3)</f>
        <v>1</v>
      </c>
      <c r="GC78" s="269">
        <f t="shared" ref="GC78:GC141" si="112">IF(GA78&gt;30,10,GA78-GB78)</f>
        <v>0</v>
      </c>
      <c r="GD78" s="270"/>
      <c r="GE78" s="271" t="e">
        <f t="shared" si="104"/>
        <v>#VALUE!</v>
      </c>
      <c r="GF78" s="271" t="e">
        <f t="shared" si="79"/>
        <v>#VALUE!</v>
      </c>
      <c r="GG78" s="272" t="e">
        <f t="shared" si="72"/>
        <v>#VALUE!</v>
      </c>
      <c r="GH78" s="272" t="e">
        <f t="shared" si="73"/>
        <v>#VALUE!</v>
      </c>
    </row>
    <row r="79" spans="1:190" ht="12.75" x14ac:dyDescent="0.2">
      <c r="A79" s="250" t="e">
        <f t="shared" si="78"/>
        <v>#VALUE!</v>
      </c>
      <c r="B79" s="65" t="str">
        <f>IF(Bot!A73="","",Bot!A73)</f>
        <v/>
      </c>
      <c r="C79" s="264" t="e">
        <f t="shared" si="96"/>
        <v>#VALUE!</v>
      </c>
      <c r="F79" s="237"/>
      <c r="G79" s="256" t="e">
        <f t="shared" si="109"/>
        <v>#VALUE!</v>
      </c>
      <c r="H79" s="251" t="e">
        <f t="shared" ref="H79:H102" si="113">ROUND(LEN(G79),0)</f>
        <v>#VALUE!</v>
      </c>
      <c r="I79" s="238" t="e">
        <f t="shared" ref="I79:I102" si="114">IF(C79="","",IF(G79="",I78,IF(ISERROR(FIND(C79,G79,1)),I78+1,0)))</f>
        <v>#VALUE!</v>
      </c>
      <c r="J79" s="267">
        <f t="shared" ref="J79:J102" si="115">J78</f>
        <v>1</v>
      </c>
      <c r="K79" s="234" t="e">
        <f t="shared" si="110"/>
        <v>#VALUE!</v>
      </c>
      <c r="L79" s="239" t="e">
        <f t="shared" si="105"/>
        <v>#VALUE!</v>
      </c>
      <c r="M79" s="240" t="e">
        <f t="shared" si="106"/>
        <v>#VALUE!</v>
      </c>
      <c r="V79" s="237" t="e">
        <f t="shared" si="107"/>
        <v>#VALUE!</v>
      </c>
      <c r="W79" s="237" t="e">
        <f t="shared" si="107"/>
        <v>#VALUE!</v>
      </c>
      <c r="X79" s="237" t="e">
        <f t="shared" si="107"/>
        <v>#VALUE!</v>
      </c>
      <c r="Y79" s="237" t="e">
        <f t="shared" si="107"/>
        <v>#VALUE!</v>
      </c>
      <c r="Z79" s="237" t="e">
        <f t="shared" si="107"/>
        <v>#VALUE!</v>
      </c>
      <c r="AA79" s="237" t="e">
        <f t="shared" si="107"/>
        <v>#VALUE!</v>
      </c>
      <c r="AB79" s="237" t="e">
        <f t="shared" si="107"/>
        <v>#VALUE!</v>
      </c>
      <c r="AC79" s="237" t="e">
        <f t="shared" si="107"/>
        <v>#VALUE!</v>
      </c>
      <c r="AD79" s="237" t="e">
        <f t="shared" si="107"/>
        <v>#VALUE!</v>
      </c>
      <c r="AE79" s="237" t="e">
        <f t="shared" si="107"/>
        <v>#VALUE!</v>
      </c>
      <c r="AF79" s="237" t="e">
        <f t="shared" si="107"/>
        <v>#VALUE!</v>
      </c>
      <c r="AG79" s="237" t="e">
        <f t="shared" si="107"/>
        <v>#VALUE!</v>
      </c>
      <c r="BX79" s="237" t="e">
        <f t="shared" si="97"/>
        <v>#VALUE!</v>
      </c>
      <c r="BY79" s="237" t="e">
        <f t="shared" si="93"/>
        <v>#VALUE!</v>
      </c>
      <c r="BZ79" s="237" t="e">
        <f t="shared" si="93"/>
        <v>#VALUE!</v>
      </c>
      <c r="CA79" s="237" t="e">
        <f t="shared" si="93"/>
        <v>#VALUE!</v>
      </c>
      <c r="CB79" s="237" t="e">
        <f t="shared" si="93"/>
        <v>#VALUE!</v>
      </c>
      <c r="CC79" s="237" t="e">
        <f t="shared" si="93"/>
        <v>#VALUE!</v>
      </c>
      <c r="CD79" s="237" t="e">
        <f t="shared" si="93"/>
        <v>#VALUE!</v>
      </c>
      <c r="CE79" s="237" t="e">
        <f t="shared" si="93"/>
        <v>#VALUE!</v>
      </c>
      <c r="CF79" s="237" t="e">
        <f t="shared" si="93"/>
        <v>#VALUE!</v>
      </c>
      <c r="CG79" s="237" t="e">
        <f t="shared" si="93"/>
        <v>#VALUE!</v>
      </c>
      <c r="CH79" s="237" t="e">
        <f t="shared" si="93"/>
        <v>#VALUE!</v>
      </c>
      <c r="CI79" s="252" t="e">
        <f t="shared" si="75"/>
        <v>#VALUE!</v>
      </c>
      <c r="CP79" s="241" t="e">
        <f t="shared" si="98"/>
        <v>#VALUE!</v>
      </c>
      <c r="CQ79" s="241" t="e">
        <f t="shared" si="94"/>
        <v>#VALUE!</v>
      </c>
      <c r="CR79" s="241" t="e">
        <f t="shared" si="94"/>
        <v>#VALUE!</v>
      </c>
      <c r="CS79" s="241" t="e">
        <f t="shared" si="94"/>
        <v>#VALUE!</v>
      </c>
      <c r="CT79" s="241" t="e">
        <f t="shared" si="94"/>
        <v>#VALUE!</v>
      </c>
      <c r="CU79" s="241" t="e">
        <f t="shared" si="94"/>
        <v>#VALUE!</v>
      </c>
      <c r="CV79" s="241" t="e">
        <f t="shared" si="94"/>
        <v>#VALUE!</v>
      </c>
      <c r="CW79" s="241" t="e">
        <f t="shared" si="94"/>
        <v>#VALUE!</v>
      </c>
      <c r="CX79" s="241" t="e">
        <f t="shared" si="94"/>
        <v>#VALUE!</v>
      </c>
      <c r="CY79" s="241" t="e">
        <f t="shared" si="94"/>
        <v>#VALUE!</v>
      </c>
      <c r="CZ79" s="241" t="e">
        <f t="shared" si="94"/>
        <v>#VALUE!</v>
      </c>
      <c r="DA79" s="253" t="e">
        <f t="shared" si="76"/>
        <v>#VALUE!</v>
      </c>
      <c r="DB79" s="237"/>
      <c r="DC79" s="237"/>
      <c r="DD79" s="237"/>
      <c r="DE79" s="237"/>
      <c r="DF79" s="237"/>
      <c r="DG79" s="237"/>
      <c r="DH79" s="237" t="e">
        <f t="shared" si="99"/>
        <v>#VALUE!</v>
      </c>
      <c r="DI79" s="237" t="e">
        <f t="shared" si="95"/>
        <v>#VALUE!</v>
      </c>
      <c r="DJ79" s="237" t="e">
        <f t="shared" si="95"/>
        <v>#VALUE!</v>
      </c>
      <c r="DK79" s="237" t="e">
        <f t="shared" si="95"/>
        <v>#VALUE!</v>
      </c>
      <c r="DL79" s="237" t="e">
        <f t="shared" si="95"/>
        <v>#VALUE!</v>
      </c>
      <c r="DM79" s="237" t="e">
        <f t="shared" si="95"/>
        <v>#VALUE!</v>
      </c>
      <c r="DN79" s="237" t="e">
        <f t="shared" si="95"/>
        <v>#VALUE!</v>
      </c>
      <c r="DO79" s="237" t="e">
        <f t="shared" si="95"/>
        <v>#VALUE!</v>
      </c>
      <c r="DP79" s="237" t="e">
        <f t="shared" si="95"/>
        <v>#VALUE!</v>
      </c>
      <c r="DQ79" s="237" t="e">
        <f t="shared" si="95"/>
        <v>#VALUE!</v>
      </c>
      <c r="DR79" s="237" t="e">
        <f t="shared" si="95"/>
        <v>#VALUE!</v>
      </c>
      <c r="DS79" s="252" t="e">
        <f t="shared" si="77"/>
        <v>#VALUE!</v>
      </c>
      <c r="DY79" s="254" t="e">
        <f t="shared" si="100"/>
        <v>#VALUE!</v>
      </c>
      <c r="DZ79" s="254" t="e">
        <f t="shared" si="101"/>
        <v>#VALUE!</v>
      </c>
      <c r="EA79" s="254" t="e">
        <f t="shared" si="91"/>
        <v>#VALUE!</v>
      </c>
      <c r="EB79" s="254" t="e">
        <f t="shared" si="91"/>
        <v>#VALUE!</v>
      </c>
      <c r="EC79" s="254" t="e">
        <f t="shared" si="91"/>
        <v>#VALUE!</v>
      </c>
      <c r="ED79" s="254" t="e">
        <f t="shared" si="91"/>
        <v>#VALUE!</v>
      </c>
      <c r="EE79" s="254" t="e">
        <f t="shared" si="91"/>
        <v>#VALUE!</v>
      </c>
      <c r="EF79" s="254" t="e">
        <f t="shared" si="91"/>
        <v>#VALUE!</v>
      </c>
      <c r="EG79" s="254" t="e">
        <f t="shared" si="91"/>
        <v>#VALUE!</v>
      </c>
      <c r="EH79" s="254" t="e">
        <f t="shared" si="91"/>
        <v>#VALUE!</v>
      </c>
      <c r="EI79" s="254" t="e">
        <f t="shared" si="102"/>
        <v>#VALUE!</v>
      </c>
      <c r="EJ79" s="254" t="e">
        <f t="shared" si="103"/>
        <v>#VALUE!</v>
      </c>
      <c r="EK79" s="265" t="e">
        <f t="shared" si="88"/>
        <v>#VALUE!</v>
      </c>
      <c r="EQ79" s="255"/>
      <c r="ER79" s="255"/>
      <c r="ES79" s="255"/>
      <c r="ET79" s="255"/>
      <c r="EU79" s="255"/>
      <c r="EV79" s="255"/>
      <c r="EW79" s="255"/>
      <c r="EX79" s="255"/>
      <c r="EY79" s="255"/>
      <c r="EZ79" s="255"/>
      <c r="FA79" s="255"/>
      <c r="FB79" s="255"/>
      <c r="FC79" s="252"/>
      <c r="FI79" s="254"/>
      <c r="FJ79" s="254"/>
      <c r="FK79" s="254"/>
      <c r="FL79" s="254"/>
      <c r="FM79" s="254"/>
      <c r="FN79" s="254"/>
      <c r="FO79" s="254"/>
      <c r="FP79" s="254"/>
      <c r="FQ79" s="254"/>
      <c r="FR79" s="254"/>
      <c r="FS79" s="254"/>
      <c r="FT79" s="254"/>
      <c r="FU79" s="252"/>
      <c r="FY79" s="258" t="e">
        <f t="shared" si="89"/>
        <v>#VALUE!</v>
      </c>
      <c r="FZ79" s="266" t="e">
        <f t="shared" si="74"/>
        <v>#VALUE!</v>
      </c>
      <c r="GA79" s="268">
        <f t="shared" si="108"/>
        <v>1</v>
      </c>
      <c r="GB79" s="269">
        <f t="shared" si="111"/>
        <v>1</v>
      </c>
      <c r="GC79" s="269">
        <f t="shared" si="112"/>
        <v>0</v>
      </c>
      <c r="GD79" s="270"/>
      <c r="GE79" s="271" t="e">
        <f t="shared" si="104"/>
        <v>#VALUE!</v>
      </c>
      <c r="GF79" s="271" t="e">
        <f t="shared" si="79"/>
        <v>#VALUE!</v>
      </c>
      <c r="GG79" s="272" t="e">
        <f t="shared" ref="GG79:GG142" si="116">IF(OR(GB79=0,$GE79=""),"",IF($H79=1,GB79,IF($H79=2,GB79&amp;","&amp;GB79,IF($H79=3,GB79&amp;","&amp;GB79&amp;","&amp;GB79,IF($H79=4,GB79&amp;","&amp;GB79&amp;","&amp;GB79&amp;","&amp;GB79,IF($H79=5,GB79&amp;","&amp;GB79&amp;","&amp;GB79&amp;","&amp;GB79&amp;","&amp;GB79,GB79&amp;","&amp;GB79&amp;","&amp;GB79&amp;","&amp;GB79&amp;","&amp;GB79&amp;","&amp;GB79))))))</f>
        <v>#VALUE!</v>
      </c>
      <c r="GH79" s="272" t="e">
        <f t="shared" ref="GH79:GH142" si="117">IF(OR(GC79=0,$GE79=""),"",IF($H79=1,GC79&amp;","&amp;GC79&amp;","&amp;GC79,IF($H79=2,GC79&amp;","&amp;GC79&amp;","&amp;GC79&amp;","&amp;GC79&amp;","&amp;GC79&amp;","&amp;GC79,IF($H79=3,GC79&amp;","&amp;GC79&amp;","&amp;GC79&amp;","&amp;GC79&amp;","&amp;GC79&amp;","&amp;GC79&amp;","&amp;GC79&amp;","&amp;GC79&amp;","&amp;GC79,IF($H79=4,GC79&amp;","&amp;GC79&amp;","&amp;GC79&amp;","&amp;GC79&amp;","&amp;GC79&amp;","&amp;GC79&amp;","&amp;GC79&amp;","&amp;GC79&amp;","&amp;GC79&amp;","&amp;GC79&amp;","&amp;GC79&amp;","&amp;GC79,IF($H79=5,GC79&amp;","&amp;GC79&amp;","&amp;GC79&amp;","&amp;GC79&amp;","&amp;GC79&amp;","&amp;GC79&amp;","&amp;GC79&amp;","&amp;GC79&amp;","&amp;GC79&amp;","&amp;GC79&amp;","&amp;GC79&amp;","&amp;GC79&amp;","&amp;GC79&amp;","&amp;GC79&amp;","&amp;GC79,GC79&amp;","&amp;GC79&amp;","&amp;GC79&amp;","&amp;GC79&amp;","&amp;GC79&amp;","&amp;GC79&amp;","&amp;GC79&amp;","&amp;GC79&amp;","&amp;GC79&amp;","&amp;GC79&amp;","&amp;GC79&amp;","&amp;GC79&amp;","&amp;GC79&amp;","&amp;GC79&amp;","&amp;GC79&amp;","&amp;GC79&amp;","&amp;GC79&amp;","&amp;GC79))))))</f>
        <v>#VALUE!</v>
      </c>
    </row>
    <row r="80" spans="1:190" ht="12.75" x14ac:dyDescent="0.2">
      <c r="A80" s="250" t="e">
        <f t="shared" si="78"/>
        <v>#VALUE!</v>
      </c>
      <c r="B80" s="65" t="str">
        <f>IF(Bot!A74="","",Bot!A74)</f>
        <v/>
      </c>
      <c r="C80" s="264" t="e">
        <f t="shared" si="96"/>
        <v>#VALUE!</v>
      </c>
      <c r="F80" s="237"/>
      <c r="G80" s="256" t="e">
        <f t="shared" si="109"/>
        <v>#VALUE!</v>
      </c>
      <c r="H80" s="251" t="e">
        <f t="shared" si="113"/>
        <v>#VALUE!</v>
      </c>
      <c r="I80" s="238" t="e">
        <f t="shared" si="114"/>
        <v>#VALUE!</v>
      </c>
      <c r="J80" s="267">
        <f t="shared" si="115"/>
        <v>1</v>
      </c>
      <c r="K80" s="234" t="e">
        <f t="shared" si="110"/>
        <v>#VALUE!</v>
      </c>
      <c r="L80" s="239" t="e">
        <f t="shared" si="105"/>
        <v>#VALUE!</v>
      </c>
      <c r="M80" s="240" t="e">
        <f t="shared" si="106"/>
        <v>#VALUE!</v>
      </c>
      <c r="V80" s="237" t="e">
        <f t="shared" si="107"/>
        <v>#VALUE!</v>
      </c>
      <c r="W80" s="237" t="e">
        <f t="shared" si="107"/>
        <v>#VALUE!</v>
      </c>
      <c r="X80" s="237" t="e">
        <f t="shared" si="107"/>
        <v>#VALUE!</v>
      </c>
      <c r="Y80" s="237" t="e">
        <f t="shared" si="107"/>
        <v>#VALUE!</v>
      </c>
      <c r="Z80" s="237" t="e">
        <f t="shared" si="107"/>
        <v>#VALUE!</v>
      </c>
      <c r="AA80" s="237" t="e">
        <f t="shared" si="107"/>
        <v>#VALUE!</v>
      </c>
      <c r="AB80" s="237" t="e">
        <f t="shared" si="107"/>
        <v>#VALUE!</v>
      </c>
      <c r="AC80" s="237" t="e">
        <f t="shared" si="107"/>
        <v>#VALUE!</v>
      </c>
      <c r="AD80" s="237" t="e">
        <f t="shared" si="107"/>
        <v>#VALUE!</v>
      </c>
      <c r="AE80" s="237" t="e">
        <f t="shared" si="107"/>
        <v>#VALUE!</v>
      </c>
      <c r="AF80" s="237" t="e">
        <f t="shared" si="107"/>
        <v>#VALUE!</v>
      </c>
      <c r="AG80" s="237" t="e">
        <f t="shared" si="107"/>
        <v>#VALUE!</v>
      </c>
      <c r="BX80" s="237" t="e">
        <f t="shared" si="97"/>
        <v>#VALUE!</v>
      </c>
      <c r="BY80" s="237" t="e">
        <f t="shared" si="93"/>
        <v>#VALUE!</v>
      </c>
      <c r="BZ80" s="237" t="e">
        <f t="shared" si="93"/>
        <v>#VALUE!</v>
      </c>
      <c r="CA80" s="237" t="e">
        <f t="shared" si="93"/>
        <v>#VALUE!</v>
      </c>
      <c r="CB80" s="237" t="e">
        <f t="shared" si="93"/>
        <v>#VALUE!</v>
      </c>
      <c r="CC80" s="237" t="e">
        <f t="shared" si="93"/>
        <v>#VALUE!</v>
      </c>
      <c r="CD80" s="237" t="e">
        <f t="shared" si="93"/>
        <v>#VALUE!</v>
      </c>
      <c r="CE80" s="237" t="e">
        <f t="shared" si="93"/>
        <v>#VALUE!</v>
      </c>
      <c r="CF80" s="237" t="e">
        <f t="shared" si="93"/>
        <v>#VALUE!</v>
      </c>
      <c r="CG80" s="237" t="e">
        <f t="shared" si="93"/>
        <v>#VALUE!</v>
      </c>
      <c r="CH80" s="237" t="e">
        <f t="shared" si="93"/>
        <v>#VALUE!</v>
      </c>
      <c r="CI80" s="252" t="e">
        <f t="shared" si="75"/>
        <v>#VALUE!</v>
      </c>
      <c r="CP80" s="241" t="e">
        <f t="shared" si="98"/>
        <v>#VALUE!</v>
      </c>
      <c r="CQ80" s="241" t="e">
        <f t="shared" si="94"/>
        <v>#VALUE!</v>
      </c>
      <c r="CR80" s="241" t="e">
        <f t="shared" si="94"/>
        <v>#VALUE!</v>
      </c>
      <c r="CS80" s="241" t="e">
        <f t="shared" si="94"/>
        <v>#VALUE!</v>
      </c>
      <c r="CT80" s="241" t="e">
        <f t="shared" si="94"/>
        <v>#VALUE!</v>
      </c>
      <c r="CU80" s="241" t="e">
        <f t="shared" si="94"/>
        <v>#VALUE!</v>
      </c>
      <c r="CV80" s="241" t="e">
        <f t="shared" si="94"/>
        <v>#VALUE!</v>
      </c>
      <c r="CW80" s="241" t="e">
        <f t="shared" si="94"/>
        <v>#VALUE!</v>
      </c>
      <c r="CX80" s="241" t="e">
        <f t="shared" si="94"/>
        <v>#VALUE!</v>
      </c>
      <c r="CY80" s="241" t="e">
        <f t="shared" si="94"/>
        <v>#VALUE!</v>
      </c>
      <c r="CZ80" s="241" t="e">
        <f t="shared" si="94"/>
        <v>#VALUE!</v>
      </c>
      <c r="DA80" s="253" t="e">
        <f t="shared" si="76"/>
        <v>#VALUE!</v>
      </c>
      <c r="DB80" s="237"/>
      <c r="DC80" s="237"/>
      <c r="DD80" s="237"/>
      <c r="DE80" s="237"/>
      <c r="DF80" s="237"/>
      <c r="DG80" s="237"/>
      <c r="DH80" s="237" t="e">
        <f t="shared" si="99"/>
        <v>#VALUE!</v>
      </c>
      <c r="DI80" s="237" t="e">
        <f t="shared" si="95"/>
        <v>#VALUE!</v>
      </c>
      <c r="DJ80" s="237" t="e">
        <f t="shared" si="95"/>
        <v>#VALUE!</v>
      </c>
      <c r="DK80" s="237" t="e">
        <f t="shared" si="95"/>
        <v>#VALUE!</v>
      </c>
      <c r="DL80" s="237" t="e">
        <f t="shared" si="95"/>
        <v>#VALUE!</v>
      </c>
      <c r="DM80" s="237" t="e">
        <f t="shared" si="95"/>
        <v>#VALUE!</v>
      </c>
      <c r="DN80" s="237" t="e">
        <f t="shared" si="95"/>
        <v>#VALUE!</v>
      </c>
      <c r="DO80" s="237" t="e">
        <f t="shared" si="95"/>
        <v>#VALUE!</v>
      </c>
      <c r="DP80" s="237" t="e">
        <f t="shared" si="95"/>
        <v>#VALUE!</v>
      </c>
      <c r="DQ80" s="237" t="e">
        <f t="shared" si="95"/>
        <v>#VALUE!</v>
      </c>
      <c r="DR80" s="237" t="e">
        <f t="shared" si="95"/>
        <v>#VALUE!</v>
      </c>
      <c r="DS80" s="252" t="e">
        <f t="shared" si="77"/>
        <v>#VALUE!</v>
      </c>
      <c r="DY80" s="254" t="e">
        <f t="shared" si="100"/>
        <v>#VALUE!</v>
      </c>
      <c r="DZ80" s="254" t="e">
        <f t="shared" si="101"/>
        <v>#VALUE!</v>
      </c>
      <c r="EA80" s="254" t="e">
        <f t="shared" si="91"/>
        <v>#VALUE!</v>
      </c>
      <c r="EB80" s="254" t="e">
        <f t="shared" si="91"/>
        <v>#VALUE!</v>
      </c>
      <c r="EC80" s="254" t="e">
        <f t="shared" si="91"/>
        <v>#VALUE!</v>
      </c>
      <c r="ED80" s="254" t="e">
        <f t="shared" si="91"/>
        <v>#VALUE!</v>
      </c>
      <c r="EE80" s="254" t="e">
        <f t="shared" si="91"/>
        <v>#VALUE!</v>
      </c>
      <c r="EF80" s="254" t="e">
        <f t="shared" si="91"/>
        <v>#VALUE!</v>
      </c>
      <c r="EG80" s="254" t="e">
        <f t="shared" si="91"/>
        <v>#VALUE!</v>
      </c>
      <c r="EH80" s="254" t="e">
        <f t="shared" si="91"/>
        <v>#VALUE!</v>
      </c>
      <c r="EI80" s="254" t="e">
        <f t="shared" si="102"/>
        <v>#VALUE!</v>
      </c>
      <c r="EJ80" s="254" t="e">
        <f t="shared" si="103"/>
        <v>#VALUE!</v>
      </c>
      <c r="EK80" s="265" t="e">
        <f t="shared" si="88"/>
        <v>#VALUE!</v>
      </c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2"/>
      <c r="FI80" s="254"/>
      <c r="FJ80" s="254"/>
      <c r="FK80" s="254"/>
      <c r="FL80" s="254"/>
      <c r="FM80" s="254"/>
      <c r="FN80" s="254"/>
      <c r="FO80" s="254"/>
      <c r="FP80" s="254"/>
      <c r="FQ80" s="254"/>
      <c r="FR80" s="254"/>
      <c r="FS80" s="254"/>
      <c r="FT80" s="254"/>
      <c r="FU80" s="252"/>
      <c r="FY80" s="258" t="e">
        <f t="shared" si="89"/>
        <v>#VALUE!</v>
      </c>
      <c r="FZ80" s="266" t="e">
        <f t="shared" si="74"/>
        <v>#VALUE!</v>
      </c>
      <c r="GA80" s="268">
        <f t="shared" si="108"/>
        <v>1</v>
      </c>
      <c r="GB80" s="269">
        <f t="shared" si="111"/>
        <v>1</v>
      </c>
      <c r="GC80" s="269">
        <f t="shared" si="112"/>
        <v>0</v>
      </c>
      <c r="GD80" s="270"/>
      <c r="GE80" s="271" t="e">
        <f t="shared" si="104"/>
        <v>#VALUE!</v>
      </c>
      <c r="GF80" s="271" t="e">
        <f t="shared" si="79"/>
        <v>#VALUE!</v>
      </c>
      <c r="GG80" s="272" t="e">
        <f t="shared" si="116"/>
        <v>#VALUE!</v>
      </c>
      <c r="GH80" s="272" t="e">
        <f t="shared" si="117"/>
        <v>#VALUE!</v>
      </c>
    </row>
    <row r="81" spans="1:190" ht="12.75" x14ac:dyDescent="0.2">
      <c r="A81" s="250" t="e">
        <f t="shared" si="78"/>
        <v>#VALUE!</v>
      </c>
      <c r="B81" s="65" t="str">
        <f>IF(Bot!A75="","",Bot!A75)</f>
        <v/>
      </c>
      <c r="C81" s="264" t="e">
        <f t="shared" si="96"/>
        <v>#VALUE!</v>
      </c>
      <c r="F81" s="237"/>
      <c r="G81" s="256" t="e">
        <f t="shared" si="109"/>
        <v>#VALUE!</v>
      </c>
      <c r="H81" s="251" t="e">
        <f t="shared" si="113"/>
        <v>#VALUE!</v>
      </c>
      <c r="I81" s="238" t="e">
        <f t="shared" si="114"/>
        <v>#VALUE!</v>
      </c>
      <c r="J81" s="267">
        <f t="shared" si="115"/>
        <v>1</v>
      </c>
      <c r="K81" s="234" t="e">
        <f t="shared" si="110"/>
        <v>#VALUE!</v>
      </c>
      <c r="L81" s="239" t="e">
        <f t="shared" si="105"/>
        <v>#VALUE!</v>
      </c>
      <c r="M81" s="240" t="e">
        <f t="shared" si="106"/>
        <v>#VALUE!</v>
      </c>
      <c r="V81" s="237" t="e">
        <f t="shared" si="107"/>
        <v>#VALUE!</v>
      </c>
      <c r="W81" s="237" t="e">
        <f t="shared" si="107"/>
        <v>#VALUE!</v>
      </c>
      <c r="X81" s="237" t="e">
        <f t="shared" si="107"/>
        <v>#VALUE!</v>
      </c>
      <c r="Y81" s="237" t="e">
        <f t="shared" si="107"/>
        <v>#VALUE!</v>
      </c>
      <c r="Z81" s="237" t="e">
        <f t="shared" si="107"/>
        <v>#VALUE!</v>
      </c>
      <c r="AA81" s="237" t="e">
        <f t="shared" si="107"/>
        <v>#VALUE!</v>
      </c>
      <c r="AB81" s="237" t="e">
        <f t="shared" si="107"/>
        <v>#VALUE!</v>
      </c>
      <c r="AC81" s="237" t="e">
        <f t="shared" si="107"/>
        <v>#VALUE!</v>
      </c>
      <c r="AD81" s="237" t="e">
        <f t="shared" si="107"/>
        <v>#VALUE!</v>
      </c>
      <c r="AE81" s="237" t="e">
        <f t="shared" si="107"/>
        <v>#VALUE!</v>
      </c>
      <c r="AF81" s="237" t="e">
        <f t="shared" si="107"/>
        <v>#VALUE!</v>
      </c>
      <c r="AG81" s="237" t="e">
        <f t="shared" si="107"/>
        <v>#VALUE!</v>
      </c>
      <c r="BX81" s="237" t="e">
        <f t="shared" si="97"/>
        <v>#VALUE!</v>
      </c>
      <c r="BY81" s="237" t="e">
        <f t="shared" si="93"/>
        <v>#VALUE!</v>
      </c>
      <c r="BZ81" s="237" t="e">
        <f t="shared" si="93"/>
        <v>#VALUE!</v>
      </c>
      <c r="CA81" s="237" t="e">
        <f t="shared" si="93"/>
        <v>#VALUE!</v>
      </c>
      <c r="CB81" s="237" t="e">
        <f t="shared" si="93"/>
        <v>#VALUE!</v>
      </c>
      <c r="CC81" s="237" t="e">
        <f t="shared" si="93"/>
        <v>#VALUE!</v>
      </c>
      <c r="CD81" s="237" t="e">
        <f t="shared" si="93"/>
        <v>#VALUE!</v>
      </c>
      <c r="CE81" s="237" t="e">
        <f t="shared" si="93"/>
        <v>#VALUE!</v>
      </c>
      <c r="CF81" s="237" t="e">
        <f t="shared" si="93"/>
        <v>#VALUE!</v>
      </c>
      <c r="CG81" s="237" t="e">
        <f t="shared" si="93"/>
        <v>#VALUE!</v>
      </c>
      <c r="CH81" s="237" t="e">
        <f t="shared" si="93"/>
        <v>#VALUE!</v>
      </c>
      <c r="CI81" s="252" t="e">
        <f t="shared" si="75"/>
        <v>#VALUE!</v>
      </c>
      <c r="CP81" s="241" t="e">
        <f t="shared" si="98"/>
        <v>#VALUE!</v>
      </c>
      <c r="CQ81" s="241" t="e">
        <f t="shared" si="94"/>
        <v>#VALUE!</v>
      </c>
      <c r="CR81" s="241" t="e">
        <f t="shared" si="94"/>
        <v>#VALUE!</v>
      </c>
      <c r="CS81" s="241" t="e">
        <f t="shared" si="94"/>
        <v>#VALUE!</v>
      </c>
      <c r="CT81" s="241" t="e">
        <f t="shared" si="94"/>
        <v>#VALUE!</v>
      </c>
      <c r="CU81" s="241" t="e">
        <f t="shared" si="94"/>
        <v>#VALUE!</v>
      </c>
      <c r="CV81" s="241" t="e">
        <f t="shared" si="94"/>
        <v>#VALUE!</v>
      </c>
      <c r="CW81" s="241" t="e">
        <f t="shared" si="94"/>
        <v>#VALUE!</v>
      </c>
      <c r="CX81" s="241" t="e">
        <f t="shared" si="94"/>
        <v>#VALUE!</v>
      </c>
      <c r="CY81" s="241" t="e">
        <f t="shared" si="94"/>
        <v>#VALUE!</v>
      </c>
      <c r="CZ81" s="241" t="e">
        <f t="shared" si="94"/>
        <v>#VALUE!</v>
      </c>
      <c r="DA81" s="253" t="e">
        <f t="shared" si="76"/>
        <v>#VALUE!</v>
      </c>
      <c r="DB81" s="237"/>
      <c r="DC81" s="237"/>
      <c r="DD81" s="237"/>
      <c r="DE81" s="237"/>
      <c r="DF81" s="237"/>
      <c r="DG81" s="237"/>
      <c r="DH81" s="237" t="e">
        <f t="shared" si="99"/>
        <v>#VALUE!</v>
      </c>
      <c r="DI81" s="237" t="e">
        <f t="shared" si="95"/>
        <v>#VALUE!</v>
      </c>
      <c r="DJ81" s="237" t="e">
        <f t="shared" si="95"/>
        <v>#VALUE!</v>
      </c>
      <c r="DK81" s="237" t="e">
        <f t="shared" si="95"/>
        <v>#VALUE!</v>
      </c>
      <c r="DL81" s="237" t="e">
        <f t="shared" si="95"/>
        <v>#VALUE!</v>
      </c>
      <c r="DM81" s="237" t="e">
        <f t="shared" si="95"/>
        <v>#VALUE!</v>
      </c>
      <c r="DN81" s="237" t="e">
        <f t="shared" si="95"/>
        <v>#VALUE!</v>
      </c>
      <c r="DO81" s="237" t="e">
        <f t="shared" si="95"/>
        <v>#VALUE!</v>
      </c>
      <c r="DP81" s="237" t="e">
        <f t="shared" si="95"/>
        <v>#VALUE!</v>
      </c>
      <c r="DQ81" s="237" t="e">
        <f t="shared" si="95"/>
        <v>#VALUE!</v>
      </c>
      <c r="DR81" s="237" t="e">
        <f t="shared" si="95"/>
        <v>#VALUE!</v>
      </c>
      <c r="DS81" s="252" t="e">
        <f t="shared" si="77"/>
        <v>#VALUE!</v>
      </c>
      <c r="DY81" s="254" t="e">
        <f t="shared" si="100"/>
        <v>#VALUE!</v>
      </c>
      <c r="DZ81" s="254" t="e">
        <f t="shared" si="101"/>
        <v>#VALUE!</v>
      </c>
      <c r="EA81" s="254" t="e">
        <f t="shared" si="91"/>
        <v>#VALUE!</v>
      </c>
      <c r="EB81" s="254" t="e">
        <f t="shared" si="91"/>
        <v>#VALUE!</v>
      </c>
      <c r="EC81" s="254" t="e">
        <f t="shared" si="91"/>
        <v>#VALUE!</v>
      </c>
      <c r="ED81" s="254" t="e">
        <f t="shared" si="91"/>
        <v>#VALUE!</v>
      </c>
      <c r="EE81" s="254" t="e">
        <f t="shared" si="91"/>
        <v>#VALUE!</v>
      </c>
      <c r="EF81" s="254" t="e">
        <f t="shared" si="91"/>
        <v>#VALUE!</v>
      </c>
      <c r="EG81" s="254" t="e">
        <f t="shared" si="91"/>
        <v>#VALUE!</v>
      </c>
      <c r="EH81" s="254" t="e">
        <f t="shared" si="91"/>
        <v>#VALUE!</v>
      </c>
      <c r="EI81" s="254" t="e">
        <f t="shared" si="102"/>
        <v>#VALUE!</v>
      </c>
      <c r="EJ81" s="254" t="e">
        <f t="shared" si="103"/>
        <v>#VALUE!</v>
      </c>
      <c r="EK81" s="265" t="e">
        <f t="shared" si="88"/>
        <v>#VALUE!</v>
      </c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2"/>
      <c r="FI81" s="254"/>
      <c r="FJ81" s="254"/>
      <c r="FK81" s="254"/>
      <c r="FL81" s="254"/>
      <c r="FM81" s="254"/>
      <c r="FN81" s="254"/>
      <c r="FO81" s="254"/>
      <c r="FP81" s="254"/>
      <c r="FQ81" s="254"/>
      <c r="FR81" s="254"/>
      <c r="FS81" s="254"/>
      <c r="FT81" s="254"/>
      <c r="FU81" s="252"/>
      <c r="FY81" s="258" t="e">
        <f t="shared" si="89"/>
        <v>#VALUE!</v>
      </c>
      <c r="FZ81" s="266" t="e">
        <f t="shared" si="74"/>
        <v>#VALUE!</v>
      </c>
      <c r="GA81" s="268">
        <f t="shared" si="108"/>
        <v>1</v>
      </c>
      <c r="GB81" s="269">
        <f t="shared" si="111"/>
        <v>1</v>
      </c>
      <c r="GC81" s="269">
        <f t="shared" si="112"/>
        <v>0</v>
      </c>
      <c r="GD81" s="270"/>
      <c r="GE81" s="271" t="e">
        <f t="shared" si="104"/>
        <v>#VALUE!</v>
      </c>
      <c r="GF81" s="271" t="e">
        <f t="shared" si="79"/>
        <v>#VALUE!</v>
      </c>
      <c r="GG81" s="272" t="e">
        <f t="shared" si="116"/>
        <v>#VALUE!</v>
      </c>
      <c r="GH81" s="272" t="e">
        <f t="shared" si="117"/>
        <v>#VALUE!</v>
      </c>
    </row>
    <row r="82" spans="1:190" ht="12.75" x14ac:dyDescent="0.2">
      <c r="A82" s="250" t="e">
        <f t="shared" si="78"/>
        <v>#VALUE!</v>
      </c>
      <c r="B82" s="65" t="str">
        <f>IF(Bot!A76="","",Bot!A76)</f>
        <v/>
      </c>
      <c r="C82" s="264" t="e">
        <f t="shared" si="96"/>
        <v>#VALUE!</v>
      </c>
      <c r="F82" s="237"/>
      <c r="G82" s="256" t="e">
        <f t="shared" si="109"/>
        <v>#VALUE!</v>
      </c>
      <c r="H82" s="251" t="e">
        <f t="shared" si="113"/>
        <v>#VALUE!</v>
      </c>
      <c r="I82" s="238" t="e">
        <f t="shared" si="114"/>
        <v>#VALUE!</v>
      </c>
      <c r="J82" s="267">
        <f t="shared" si="115"/>
        <v>1</v>
      </c>
      <c r="K82" s="234" t="e">
        <f t="shared" si="110"/>
        <v>#VALUE!</v>
      </c>
      <c r="L82" s="239" t="e">
        <f t="shared" si="105"/>
        <v>#VALUE!</v>
      </c>
      <c r="M82" s="240" t="e">
        <f t="shared" si="106"/>
        <v>#VALUE!</v>
      </c>
      <c r="V82" s="237" t="e">
        <f t="shared" si="107"/>
        <v>#VALUE!</v>
      </c>
      <c r="W82" s="237" t="e">
        <f t="shared" si="107"/>
        <v>#VALUE!</v>
      </c>
      <c r="X82" s="237" t="e">
        <f t="shared" si="107"/>
        <v>#VALUE!</v>
      </c>
      <c r="Y82" s="237" t="e">
        <f t="shared" si="107"/>
        <v>#VALUE!</v>
      </c>
      <c r="Z82" s="237" t="e">
        <f t="shared" si="107"/>
        <v>#VALUE!</v>
      </c>
      <c r="AA82" s="237" t="e">
        <f t="shared" si="107"/>
        <v>#VALUE!</v>
      </c>
      <c r="AB82" s="237" t="e">
        <f t="shared" si="107"/>
        <v>#VALUE!</v>
      </c>
      <c r="AC82" s="237" t="e">
        <f t="shared" si="107"/>
        <v>#VALUE!</v>
      </c>
      <c r="AD82" s="237" t="e">
        <f t="shared" si="107"/>
        <v>#VALUE!</v>
      </c>
      <c r="AE82" s="237" t="e">
        <f t="shared" si="107"/>
        <v>#VALUE!</v>
      </c>
      <c r="AF82" s="237" t="e">
        <f t="shared" si="107"/>
        <v>#VALUE!</v>
      </c>
      <c r="AG82" s="237" t="e">
        <f t="shared" si="107"/>
        <v>#VALUE!</v>
      </c>
      <c r="BX82" s="237" t="e">
        <f t="shared" si="97"/>
        <v>#VALUE!</v>
      </c>
      <c r="BY82" s="237" t="e">
        <f t="shared" si="93"/>
        <v>#VALUE!</v>
      </c>
      <c r="BZ82" s="237" t="e">
        <f t="shared" si="93"/>
        <v>#VALUE!</v>
      </c>
      <c r="CA82" s="237" t="e">
        <f t="shared" si="93"/>
        <v>#VALUE!</v>
      </c>
      <c r="CB82" s="237" t="e">
        <f t="shared" si="93"/>
        <v>#VALUE!</v>
      </c>
      <c r="CC82" s="237" t="e">
        <f t="shared" si="93"/>
        <v>#VALUE!</v>
      </c>
      <c r="CD82" s="237" t="e">
        <f t="shared" si="93"/>
        <v>#VALUE!</v>
      </c>
      <c r="CE82" s="237" t="e">
        <f t="shared" si="93"/>
        <v>#VALUE!</v>
      </c>
      <c r="CF82" s="237" t="e">
        <f t="shared" si="93"/>
        <v>#VALUE!</v>
      </c>
      <c r="CG82" s="237" t="e">
        <f t="shared" si="93"/>
        <v>#VALUE!</v>
      </c>
      <c r="CH82" s="237" t="e">
        <f t="shared" si="93"/>
        <v>#VALUE!</v>
      </c>
      <c r="CI82" s="252" t="e">
        <f t="shared" si="75"/>
        <v>#VALUE!</v>
      </c>
      <c r="CP82" s="241" t="e">
        <f t="shared" si="98"/>
        <v>#VALUE!</v>
      </c>
      <c r="CQ82" s="241" t="e">
        <f t="shared" si="94"/>
        <v>#VALUE!</v>
      </c>
      <c r="CR82" s="241" t="e">
        <f t="shared" si="94"/>
        <v>#VALUE!</v>
      </c>
      <c r="CS82" s="241" t="e">
        <f t="shared" si="94"/>
        <v>#VALUE!</v>
      </c>
      <c r="CT82" s="241" t="e">
        <f t="shared" si="94"/>
        <v>#VALUE!</v>
      </c>
      <c r="CU82" s="241" t="e">
        <f t="shared" si="94"/>
        <v>#VALUE!</v>
      </c>
      <c r="CV82" s="241" t="e">
        <f t="shared" si="94"/>
        <v>#VALUE!</v>
      </c>
      <c r="CW82" s="241" t="e">
        <f t="shared" si="94"/>
        <v>#VALUE!</v>
      </c>
      <c r="CX82" s="241" t="e">
        <f t="shared" si="94"/>
        <v>#VALUE!</v>
      </c>
      <c r="CY82" s="241" t="e">
        <f t="shared" si="94"/>
        <v>#VALUE!</v>
      </c>
      <c r="CZ82" s="241" t="e">
        <f t="shared" si="94"/>
        <v>#VALUE!</v>
      </c>
      <c r="DA82" s="253" t="e">
        <f t="shared" si="76"/>
        <v>#VALUE!</v>
      </c>
      <c r="DB82" s="237"/>
      <c r="DC82" s="237"/>
      <c r="DD82" s="237"/>
      <c r="DE82" s="237"/>
      <c r="DF82" s="237"/>
      <c r="DG82" s="237"/>
      <c r="DH82" s="237" t="e">
        <f t="shared" si="99"/>
        <v>#VALUE!</v>
      </c>
      <c r="DI82" s="237" t="e">
        <f t="shared" si="95"/>
        <v>#VALUE!</v>
      </c>
      <c r="DJ82" s="237" t="e">
        <f t="shared" si="95"/>
        <v>#VALUE!</v>
      </c>
      <c r="DK82" s="237" t="e">
        <f t="shared" si="95"/>
        <v>#VALUE!</v>
      </c>
      <c r="DL82" s="237" t="e">
        <f t="shared" si="95"/>
        <v>#VALUE!</v>
      </c>
      <c r="DM82" s="237" t="e">
        <f t="shared" si="95"/>
        <v>#VALUE!</v>
      </c>
      <c r="DN82" s="237" t="e">
        <f t="shared" si="95"/>
        <v>#VALUE!</v>
      </c>
      <c r="DO82" s="237" t="e">
        <f t="shared" si="95"/>
        <v>#VALUE!</v>
      </c>
      <c r="DP82" s="237" t="e">
        <f t="shared" si="95"/>
        <v>#VALUE!</v>
      </c>
      <c r="DQ82" s="237" t="e">
        <f t="shared" si="95"/>
        <v>#VALUE!</v>
      </c>
      <c r="DR82" s="237" t="e">
        <f t="shared" si="95"/>
        <v>#VALUE!</v>
      </c>
      <c r="DS82" s="252" t="e">
        <f t="shared" si="77"/>
        <v>#VALUE!</v>
      </c>
      <c r="DY82" s="254" t="e">
        <f t="shared" si="100"/>
        <v>#VALUE!</v>
      </c>
      <c r="DZ82" s="254" t="e">
        <f t="shared" si="101"/>
        <v>#VALUE!</v>
      </c>
      <c r="EA82" s="254" t="e">
        <f t="shared" si="91"/>
        <v>#VALUE!</v>
      </c>
      <c r="EB82" s="254" t="e">
        <f t="shared" si="91"/>
        <v>#VALUE!</v>
      </c>
      <c r="EC82" s="254" t="e">
        <f t="shared" si="91"/>
        <v>#VALUE!</v>
      </c>
      <c r="ED82" s="254" t="e">
        <f t="shared" si="91"/>
        <v>#VALUE!</v>
      </c>
      <c r="EE82" s="254" t="e">
        <f t="shared" si="91"/>
        <v>#VALUE!</v>
      </c>
      <c r="EF82" s="254" t="e">
        <f t="shared" si="91"/>
        <v>#VALUE!</v>
      </c>
      <c r="EG82" s="254" t="e">
        <f t="shared" si="91"/>
        <v>#VALUE!</v>
      </c>
      <c r="EH82" s="254" t="e">
        <f t="shared" si="91"/>
        <v>#VALUE!</v>
      </c>
      <c r="EI82" s="254" t="e">
        <f t="shared" si="102"/>
        <v>#VALUE!</v>
      </c>
      <c r="EJ82" s="254" t="e">
        <f t="shared" si="103"/>
        <v>#VALUE!</v>
      </c>
      <c r="EK82" s="265" t="e">
        <f t="shared" si="88"/>
        <v>#VALUE!</v>
      </c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2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2"/>
      <c r="FY82" s="258" t="e">
        <f t="shared" si="89"/>
        <v>#VALUE!</v>
      </c>
      <c r="FZ82" s="266" t="e">
        <f t="shared" ref="FZ82:FZ145" si="118">G82</f>
        <v>#VALUE!</v>
      </c>
      <c r="GA82" s="268">
        <f t="shared" si="108"/>
        <v>1</v>
      </c>
      <c r="GB82" s="269">
        <f t="shared" si="111"/>
        <v>1</v>
      </c>
      <c r="GC82" s="269">
        <f t="shared" si="112"/>
        <v>0</v>
      </c>
      <c r="GD82" s="270"/>
      <c r="GE82" s="271" t="e">
        <f t="shared" si="104"/>
        <v>#VALUE!</v>
      </c>
      <c r="GF82" s="271" t="e">
        <f t="shared" si="79"/>
        <v>#VALUE!</v>
      </c>
      <c r="GG82" s="272" t="e">
        <f t="shared" si="116"/>
        <v>#VALUE!</v>
      </c>
      <c r="GH82" s="272" t="e">
        <f t="shared" si="117"/>
        <v>#VALUE!</v>
      </c>
    </row>
    <row r="83" spans="1:190" ht="12.75" x14ac:dyDescent="0.2">
      <c r="A83" s="250" t="e">
        <f t="shared" si="78"/>
        <v>#VALUE!</v>
      </c>
      <c r="B83" s="65" t="str">
        <f>IF(Bot!A77="","",Bot!A77)</f>
        <v/>
      </c>
      <c r="C83" s="264" t="e">
        <f t="shared" si="96"/>
        <v>#VALUE!</v>
      </c>
      <c r="F83" s="237"/>
      <c r="G83" s="256" t="e">
        <f t="shared" si="109"/>
        <v>#VALUE!</v>
      </c>
      <c r="H83" s="251" t="e">
        <f t="shared" si="113"/>
        <v>#VALUE!</v>
      </c>
      <c r="I83" s="238" t="e">
        <f t="shared" si="114"/>
        <v>#VALUE!</v>
      </c>
      <c r="J83" s="267">
        <f t="shared" si="115"/>
        <v>1</v>
      </c>
      <c r="K83" s="234" t="e">
        <f t="shared" si="110"/>
        <v>#VALUE!</v>
      </c>
      <c r="L83" s="239" t="e">
        <f t="shared" si="105"/>
        <v>#VALUE!</v>
      </c>
      <c r="M83" s="240" t="e">
        <f t="shared" si="106"/>
        <v>#VALUE!</v>
      </c>
      <c r="V83" s="237" t="e">
        <f t="shared" si="107"/>
        <v>#VALUE!</v>
      </c>
      <c r="W83" s="237" t="e">
        <f t="shared" si="107"/>
        <v>#VALUE!</v>
      </c>
      <c r="X83" s="237" t="e">
        <f t="shared" si="107"/>
        <v>#VALUE!</v>
      </c>
      <c r="Y83" s="237" t="e">
        <f t="shared" si="107"/>
        <v>#VALUE!</v>
      </c>
      <c r="Z83" s="237" t="e">
        <f t="shared" si="107"/>
        <v>#VALUE!</v>
      </c>
      <c r="AA83" s="237" t="e">
        <f t="shared" si="107"/>
        <v>#VALUE!</v>
      </c>
      <c r="AB83" s="237" t="e">
        <f t="shared" si="107"/>
        <v>#VALUE!</v>
      </c>
      <c r="AC83" s="237" t="e">
        <f t="shared" si="107"/>
        <v>#VALUE!</v>
      </c>
      <c r="AD83" s="237" t="e">
        <f t="shared" si="107"/>
        <v>#VALUE!</v>
      </c>
      <c r="AE83" s="237" t="e">
        <f t="shared" si="107"/>
        <v>#VALUE!</v>
      </c>
      <c r="AF83" s="237" t="e">
        <f t="shared" si="107"/>
        <v>#VALUE!</v>
      </c>
      <c r="AG83" s="237" t="e">
        <f t="shared" si="107"/>
        <v>#VALUE!</v>
      </c>
      <c r="BX83" s="237" t="e">
        <f t="shared" si="97"/>
        <v>#VALUE!</v>
      </c>
      <c r="BY83" s="237" t="e">
        <f t="shared" si="93"/>
        <v>#VALUE!</v>
      </c>
      <c r="BZ83" s="237" t="e">
        <f t="shared" si="93"/>
        <v>#VALUE!</v>
      </c>
      <c r="CA83" s="237" t="e">
        <f t="shared" si="93"/>
        <v>#VALUE!</v>
      </c>
      <c r="CB83" s="237" t="e">
        <f t="shared" si="93"/>
        <v>#VALUE!</v>
      </c>
      <c r="CC83" s="237" t="e">
        <f t="shared" si="93"/>
        <v>#VALUE!</v>
      </c>
      <c r="CD83" s="237" t="e">
        <f t="shared" si="93"/>
        <v>#VALUE!</v>
      </c>
      <c r="CE83" s="237" t="e">
        <f t="shared" si="93"/>
        <v>#VALUE!</v>
      </c>
      <c r="CF83" s="237" t="e">
        <f t="shared" si="93"/>
        <v>#VALUE!</v>
      </c>
      <c r="CG83" s="237" t="e">
        <f t="shared" si="93"/>
        <v>#VALUE!</v>
      </c>
      <c r="CH83" s="237" t="e">
        <f t="shared" si="93"/>
        <v>#VALUE!</v>
      </c>
      <c r="CI83" s="252" t="e">
        <f t="shared" ref="CI83:CI146" si="119">IF(C82="","",IF($A83=1,"",IF(AG83=0,CH83,CH83&amp;CI$2)))</f>
        <v>#VALUE!</v>
      </c>
      <c r="CP83" s="241" t="e">
        <f t="shared" si="98"/>
        <v>#VALUE!</v>
      </c>
      <c r="CQ83" s="241" t="e">
        <f t="shared" si="94"/>
        <v>#VALUE!</v>
      </c>
      <c r="CR83" s="241" t="e">
        <f t="shared" si="94"/>
        <v>#VALUE!</v>
      </c>
      <c r="CS83" s="241" t="e">
        <f t="shared" si="94"/>
        <v>#VALUE!</v>
      </c>
      <c r="CT83" s="241" t="e">
        <f t="shared" si="94"/>
        <v>#VALUE!</v>
      </c>
      <c r="CU83" s="241" t="e">
        <f t="shared" si="94"/>
        <v>#VALUE!</v>
      </c>
      <c r="CV83" s="241" t="e">
        <f t="shared" si="94"/>
        <v>#VALUE!</v>
      </c>
      <c r="CW83" s="241" t="e">
        <f t="shared" si="94"/>
        <v>#VALUE!</v>
      </c>
      <c r="CX83" s="241" t="e">
        <f t="shared" si="94"/>
        <v>#VALUE!</v>
      </c>
      <c r="CY83" s="241" t="e">
        <f t="shared" si="94"/>
        <v>#VALUE!</v>
      </c>
      <c r="CZ83" s="241" t="e">
        <f t="shared" si="94"/>
        <v>#VALUE!</v>
      </c>
      <c r="DA83" s="253" t="e">
        <f t="shared" ref="DA83:DA146" si="120">IF(C82="","",IF($A83=1,"",IF(AY83=0,CZ83,CZ83&amp;DA$2)))</f>
        <v>#VALUE!</v>
      </c>
      <c r="DB83" s="237"/>
      <c r="DC83" s="237"/>
      <c r="DD83" s="237"/>
      <c r="DE83" s="237"/>
      <c r="DF83" s="237"/>
      <c r="DG83" s="237"/>
      <c r="DH83" s="237" t="e">
        <f t="shared" si="99"/>
        <v>#VALUE!</v>
      </c>
      <c r="DI83" s="237" t="e">
        <f t="shared" si="95"/>
        <v>#VALUE!</v>
      </c>
      <c r="DJ83" s="237" t="e">
        <f t="shared" si="95"/>
        <v>#VALUE!</v>
      </c>
      <c r="DK83" s="237" t="e">
        <f t="shared" si="95"/>
        <v>#VALUE!</v>
      </c>
      <c r="DL83" s="237" t="e">
        <f t="shared" si="95"/>
        <v>#VALUE!</v>
      </c>
      <c r="DM83" s="237" t="e">
        <f t="shared" si="95"/>
        <v>#VALUE!</v>
      </c>
      <c r="DN83" s="237" t="e">
        <f t="shared" si="95"/>
        <v>#VALUE!</v>
      </c>
      <c r="DO83" s="237" t="e">
        <f t="shared" si="95"/>
        <v>#VALUE!</v>
      </c>
      <c r="DP83" s="237" t="e">
        <f t="shared" si="95"/>
        <v>#VALUE!</v>
      </c>
      <c r="DQ83" s="237" t="e">
        <f t="shared" si="95"/>
        <v>#VALUE!</v>
      </c>
      <c r="DR83" s="237" t="e">
        <f t="shared" si="95"/>
        <v>#VALUE!</v>
      </c>
      <c r="DS83" s="252" t="e">
        <f t="shared" ref="DS83:DS146" si="121">IF(C82="","",IF($A83=1,"",IF(BQ83=0,DR83,DR83&amp;DS$2)))</f>
        <v>#VALUE!</v>
      </c>
      <c r="DY83" s="254" t="e">
        <f t="shared" si="100"/>
        <v>#VALUE!</v>
      </c>
      <c r="DZ83" s="254" t="e">
        <f t="shared" si="101"/>
        <v>#VALUE!</v>
      </c>
      <c r="EA83" s="254" t="e">
        <f t="shared" si="91"/>
        <v>#VALUE!</v>
      </c>
      <c r="EB83" s="254" t="e">
        <f t="shared" si="91"/>
        <v>#VALUE!</v>
      </c>
      <c r="EC83" s="254" t="e">
        <f t="shared" si="91"/>
        <v>#VALUE!</v>
      </c>
      <c r="ED83" s="254" t="e">
        <f t="shared" si="91"/>
        <v>#VALUE!</v>
      </c>
      <c r="EE83" s="254" t="e">
        <f t="shared" si="91"/>
        <v>#VALUE!</v>
      </c>
      <c r="EF83" s="254" t="e">
        <f t="shared" si="91"/>
        <v>#VALUE!</v>
      </c>
      <c r="EG83" s="254" t="e">
        <f t="shared" si="91"/>
        <v>#VALUE!</v>
      </c>
      <c r="EH83" s="254" t="e">
        <f t="shared" si="91"/>
        <v>#VALUE!</v>
      </c>
      <c r="EI83" s="254" t="e">
        <f t="shared" si="102"/>
        <v>#VALUE!</v>
      </c>
      <c r="EJ83" s="254" t="e">
        <f t="shared" si="103"/>
        <v>#VALUE!</v>
      </c>
      <c r="EK83" s="265" t="e">
        <f t="shared" si="88"/>
        <v>#VALUE!</v>
      </c>
      <c r="EQ83" s="255"/>
      <c r="ER83" s="255"/>
      <c r="ES83" s="255"/>
      <c r="ET83" s="255"/>
      <c r="EU83" s="255"/>
      <c r="EV83" s="255"/>
      <c r="EW83" s="255"/>
      <c r="EX83" s="255"/>
      <c r="EY83" s="255"/>
      <c r="EZ83" s="255"/>
      <c r="FA83" s="255"/>
      <c r="FB83" s="255"/>
      <c r="FC83" s="252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2"/>
      <c r="FY83" s="258" t="e">
        <f t="shared" si="89"/>
        <v>#VALUE!</v>
      </c>
      <c r="FZ83" s="266" t="e">
        <f t="shared" si="118"/>
        <v>#VALUE!</v>
      </c>
      <c r="GA83" s="268">
        <f t="shared" si="108"/>
        <v>1</v>
      </c>
      <c r="GB83" s="269">
        <f t="shared" si="111"/>
        <v>1</v>
      </c>
      <c r="GC83" s="269">
        <f t="shared" si="112"/>
        <v>0</v>
      </c>
      <c r="GD83" s="270"/>
      <c r="GE83" s="271" t="e">
        <f t="shared" si="104"/>
        <v>#VALUE!</v>
      </c>
      <c r="GF83" s="271" t="e">
        <f t="shared" si="79"/>
        <v>#VALUE!</v>
      </c>
      <c r="GG83" s="272" t="e">
        <f t="shared" si="116"/>
        <v>#VALUE!</v>
      </c>
      <c r="GH83" s="272" t="e">
        <f t="shared" si="117"/>
        <v>#VALUE!</v>
      </c>
    </row>
    <row r="84" spans="1:190" ht="12.75" x14ac:dyDescent="0.2">
      <c r="A84" s="250" t="e">
        <f t="shared" si="78"/>
        <v>#VALUE!</v>
      </c>
      <c r="B84" s="65" t="str">
        <f>IF(Bot!A78="","",Bot!A78)</f>
        <v/>
      </c>
      <c r="C84" s="264" t="e">
        <f t="shared" si="96"/>
        <v>#VALUE!</v>
      </c>
      <c r="F84" s="237"/>
      <c r="G84" s="256" t="e">
        <f t="shared" si="109"/>
        <v>#VALUE!</v>
      </c>
      <c r="H84" s="251" t="e">
        <f t="shared" si="113"/>
        <v>#VALUE!</v>
      </c>
      <c r="I84" s="238" t="e">
        <f t="shared" si="114"/>
        <v>#VALUE!</v>
      </c>
      <c r="J84" s="267">
        <f t="shared" si="115"/>
        <v>1</v>
      </c>
      <c r="K84" s="234" t="e">
        <f t="shared" si="110"/>
        <v>#VALUE!</v>
      </c>
      <c r="L84" s="239" t="e">
        <f t="shared" si="105"/>
        <v>#VALUE!</v>
      </c>
      <c r="M84" s="240" t="e">
        <f t="shared" si="106"/>
        <v>#VALUE!</v>
      </c>
      <c r="V84" s="237" t="e">
        <f t="shared" si="107"/>
        <v>#VALUE!</v>
      </c>
      <c r="W84" s="237" t="e">
        <f t="shared" si="107"/>
        <v>#VALUE!</v>
      </c>
      <c r="X84" s="237" t="e">
        <f t="shared" si="107"/>
        <v>#VALUE!</v>
      </c>
      <c r="Y84" s="237" t="e">
        <f t="shared" si="107"/>
        <v>#VALUE!</v>
      </c>
      <c r="Z84" s="237" t="e">
        <f t="shared" si="107"/>
        <v>#VALUE!</v>
      </c>
      <c r="AA84" s="237" t="e">
        <f t="shared" si="107"/>
        <v>#VALUE!</v>
      </c>
      <c r="AB84" s="237" t="e">
        <f t="shared" si="107"/>
        <v>#VALUE!</v>
      </c>
      <c r="AC84" s="237" t="e">
        <f t="shared" si="107"/>
        <v>#VALUE!</v>
      </c>
      <c r="AD84" s="237" t="e">
        <f t="shared" si="107"/>
        <v>#VALUE!</v>
      </c>
      <c r="AE84" s="237" t="e">
        <f t="shared" si="107"/>
        <v>#VALUE!</v>
      </c>
      <c r="AF84" s="237" t="e">
        <f t="shared" si="107"/>
        <v>#VALUE!</v>
      </c>
      <c r="AG84" s="237" t="e">
        <f t="shared" si="107"/>
        <v>#VALUE!</v>
      </c>
      <c r="BX84" s="237" t="e">
        <f t="shared" si="97"/>
        <v>#VALUE!</v>
      </c>
      <c r="BY84" s="237" t="e">
        <f t="shared" si="93"/>
        <v>#VALUE!</v>
      </c>
      <c r="BZ84" s="237" t="e">
        <f t="shared" si="93"/>
        <v>#VALUE!</v>
      </c>
      <c r="CA84" s="237" t="e">
        <f t="shared" si="93"/>
        <v>#VALUE!</v>
      </c>
      <c r="CB84" s="237" t="e">
        <f t="shared" si="93"/>
        <v>#VALUE!</v>
      </c>
      <c r="CC84" s="237" t="e">
        <f t="shared" si="93"/>
        <v>#VALUE!</v>
      </c>
      <c r="CD84" s="237" t="e">
        <f t="shared" si="93"/>
        <v>#VALUE!</v>
      </c>
      <c r="CE84" s="237" t="e">
        <f t="shared" si="93"/>
        <v>#VALUE!</v>
      </c>
      <c r="CF84" s="237" t="e">
        <f t="shared" si="93"/>
        <v>#VALUE!</v>
      </c>
      <c r="CG84" s="237" t="e">
        <f t="shared" si="93"/>
        <v>#VALUE!</v>
      </c>
      <c r="CH84" s="237" t="e">
        <f t="shared" si="93"/>
        <v>#VALUE!</v>
      </c>
      <c r="CI84" s="252" t="e">
        <f t="shared" si="119"/>
        <v>#VALUE!</v>
      </c>
      <c r="CP84" s="241" t="e">
        <f t="shared" si="98"/>
        <v>#VALUE!</v>
      </c>
      <c r="CQ84" s="241" t="e">
        <f t="shared" si="94"/>
        <v>#VALUE!</v>
      </c>
      <c r="CR84" s="241" t="e">
        <f t="shared" si="94"/>
        <v>#VALUE!</v>
      </c>
      <c r="CS84" s="241" t="e">
        <f t="shared" si="94"/>
        <v>#VALUE!</v>
      </c>
      <c r="CT84" s="241" t="e">
        <f t="shared" si="94"/>
        <v>#VALUE!</v>
      </c>
      <c r="CU84" s="241" t="e">
        <f t="shared" si="94"/>
        <v>#VALUE!</v>
      </c>
      <c r="CV84" s="241" t="e">
        <f t="shared" si="94"/>
        <v>#VALUE!</v>
      </c>
      <c r="CW84" s="241" t="e">
        <f t="shared" si="94"/>
        <v>#VALUE!</v>
      </c>
      <c r="CX84" s="241" t="e">
        <f t="shared" si="94"/>
        <v>#VALUE!</v>
      </c>
      <c r="CY84" s="241" t="e">
        <f t="shared" si="94"/>
        <v>#VALUE!</v>
      </c>
      <c r="CZ84" s="241" t="e">
        <f t="shared" si="94"/>
        <v>#VALUE!</v>
      </c>
      <c r="DA84" s="253" t="e">
        <f t="shared" si="120"/>
        <v>#VALUE!</v>
      </c>
      <c r="DB84" s="237"/>
      <c r="DC84" s="237"/>
      <c r="DD84" s="237"/>
      <c r="DE84" s="237"/>
      <c r="DF84" s="237"/>
      <c r="DG84" s="237"/>
      <c r="DH84" s="237" t="e">
        <f t="shared" si="99"/>
        <v>#VALUE!</v>
      </c>
      <c r="DI84" s="237" t="e">
        <f t="shared" si="95"/>
        <v>#VALUE!</v>
      </c>
      <c r="DJ84" s="237" t="e">
        <f t="shared" si="95"/>
        <v>#VALUE!</v>
      </c>
      <c r="DK84" s="237" t="e">
        <f t="shared" si="95"/>
        <v>#VALUE!</v>
      </c>
      <c r="DL84" s="237" t="e">
        <f t="shared" si="95"/>
        <v>#VALUE!</v>
      </c>
      <c r="DM84" s="237" t="e">
        <f t="shared" si="95"/>
        <v>#VALUE!</v>
      </c>
      <c r="DN84" s="237" t="e">
        <f t="shared" si="95"/>
        <v>#VALUE!</v>
      </c>
      <c r="DO84" s="237" t="e">
        <f t="shared" si="95"/>
        <v>#VALUE!</v>
      </c>
      <c r="DP84" s="237" t="e">
        <f t="shared" si="95"/>
        <v>#VALUE!</v>
      </c>
      <c r="DQ84" s="237" t="e">
        <f t="shared" si="95"/>
        <v>#VALUE!</v>
      </c>
      <c r="DR84" s="237" t="e">
        <f t="shared" si="95"/>
        <v>#VALUE!</v>
      </c>
      <c r="DS84" s="252" t="e">
        <f t="shared" si="121"/>
        <v>#VALUE!</v>
      </c>
      <c r="DY84" s="254" t="e">
        <f t="shared" si="100"/>
        <v>#VALUE!</v>
      </c>
      <c r="DZ84" s="254" t="e">
        <f t="shared" si="101"/>
        <v>#VALUE!</v>
      </c>
      <c r="EA84" s="254" t="e">
        <f t="shared" si="91"/>
        <v>#VALUE!</v>
      </c>
      <c r="EB84" s="254" t="e">
        <f t="shared" si="91"/>
        <v>#VALUE!</v>
      </c>
      <c r="EC84" s="254" t="e">
        <f t="shared" si="91"/>
        <v>#VALUE!</v>
      </c>
      <c r="ED84" s="254" t="e">
        <f t="shared" si="91"/>
        <v>#VALUE!</v>
      </c>
      <c r="EE84" s="254" t="e">
        <f t="shared" si="91"/>
        <v>#VALUE!</v>
      </c>
      <c r="EF84" s="254" t="e">
        <f t="shared" si="91"/>
        <v>#VALUE!</v>
      </c>
      <c r="EG84" s="254" t="e">
        <f t="shared" si="91"/>
        <v>#VALUE!</v>
      </c>
      <c r="EH84" s="254" t="e">
        <f t="shared" ref="EH84:EH147" si="122">IF($A84=1,"",IF(OR(AND(AC84&gt;0,AD84&gt;0),AND(AD84&gt;0,AF84&gt;0),AND(AF84&gt;0,AG84&gt;0)),EH$1,""))</f>
        <v>#VALUE!</v>
      </c>
      <c r="EI84" s="254" t="e">
        <f t="shared" si="102"/>
        <v>#VALUE!</v>
      </c>
      <c r="EJ84" s="254" t="e">
        <f t="shared" si="103"/>
        <v>#VALUE!</v>
      </c>
      <c r="EK84" s="265" t="e">
        <f t="shared" si="88"/>
        <v>#VALUE!</v>
      </c>
      <c r="EQ84" s="255"/>
      <c r="ER84" s="255"/>
      <c r="ES84" s="255"/>
      <c r="ET84" s="255"/>
      <c r="EU84" s="255"/>
      <c r="EV84" s="255"/>
      <c r="EW84" s="255"/>
      <c r="EX84" s="255"/>
      <c r="EY84" s="255"/>
      <c r="EZ84" s="255"/>
      <c r="FA84" s="255"/>
      <c r="FB84" s="255"/>
      <c r="FC84" s="252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2"/>
      <c r="FY84" s="258" t="e">
        <f t="shared" si="89"/>
        <v>#VALUE!</v>
      </c>
      <c r="FZ84" s="266" t="e">
        <f t="shared" si="118"/>
        <v>#VALUE!</v>
      </c>
      <c r="GA84" s="268">
        <f t="shared" si="108"/>
        <v>1</v>
      </c>
      <c r="GB84" s="269">
        <f t="shared" si="111"/>
        <v>1</v>
      </c>
      <c r="GC84" s="269">
        <f t="shared" si="112"/>
        <v>0</v>
      </c>
      <c r="GD84" s="270"/>
      <c r="GE84" s="271" t="e">
        <f t="shared" si="104"/>
        <v>#VALUE!</v>
      </c>
      <c r="GF84" s="271" t="e">
        <f t="shared" si="79"/>
        <v>#VALUE!</v>
      </c>
      <c r="GG84" s="272" t="e">
        <f t="shared" si="116"/>
        <v>#VALUE!</v>
      </c>
      <c r="GH84" s="272" t="e">
        <f t="shared" si="117"/>
        <v>#VALUE!</v>
      </c>
    </row>
    <row r="85" spans="1:190" ht="12.75" x14ac:dyDescent="0.2">
      <c r="A85" s="250" t="e">
        <f t="shared" si="78"/>
        <v>#VALUE!</v>
      </c>
      <c r="B85" s="65" t="str">
        <f>IF(Bot!A79="","",Bot!A79)</f>
        <v/>
      </c>
      <c r="C85" s="264" t="e">
        <f t="shared" si="96"/>
        <v>#VALUE!</v>
      </c>
      <c r="F85" s="237"/>
      <c r="G85" s="256" t="e">
        <f t="shared" si="109"/>
        <v>#VALUE!</v>
      </c>
      <c r="H85" s="251" t="e">
        <f t="shared" si="113"/>
        <v>#VALUE!</v>
      </c>
      <c r="I85" s="238" t="e">
        <f t="shared" si="114"/>
        <v>#VALUE!</v>
      </c>
      <c r="J85" s="267">
        <f t="shared" si="115"/>
        <v>1</v>
      </c>
      <c r="K85" s="234" t="e">
        <f t="shared" si="110"/>
        <v>#VALUE!</v>
      </c>
      <c r="L85" s="239" t="e">
        <f t="shared" si="105"/>
        <v>#VALUE!</v>
      </c>
      <c r="M85" s="240" t="e">
        <f t="shared" si="106"/>
        <v>#VALUE!</v>
      </c>
      <c r="V85" s="237" t="e">
        <f t="shared" si="107"/>
        <v>#VALUE!</v>
      </c>
      <c r="W85" s="237" t="e">
        <f t="shared" si="107"/>
        <v>#VALUE!</v>
      </c>
      <c r="X85" s="237" t="e">
        <f t="shared" si="107"/>
        <v>#VALUE!</v>
      </c>
      <c r="Y85" s="237" t="e">
        <f t="shared" si="107"/>
        <v>#VALUE!</v>
      </c>
      <c r="Z85" s="237" t="e">
        <f t="shared" si="107"/>
        <v>#VALUE!</v>
      </c>
      <c r="AA85" s="237" t="e">
        <f t="shared" si="107"/>
        <v>#VALUE!</v>
      </c>
      <c r="AB85" s="237" t="e">
        <f t="shared" si="107"/>
        <v>#VALUE!</v>
      </c>
      <c r="AC85" s="237" t="e">
        <f t="shared" si="107"/>
        <v>#VALUE!</v>
      </c>
      <c r="AD85" s="237" t="e">
        <f t="shared" si="107"/>
        <v>#VALUE!</v>
      </c>
      <c r="AE85" s="237" t="e">
        <f t="shared" si="107"/>
        <v>#VALUE!</v>
      </c>
      <c r="AF85" s="237" t="e">
        <f t="shared" si="107"/>
        <v>#VALUE!</v>
      </c>
      <c r="AG85" s="237" t="e">
        <f t="shared" si="107"/>
        <v>#VALUE!</v>
      </c>
      <c r="BX85" s="237" t="e">
        <f t="shared" si="97"/>
        <v>#VALUE!</v>
      </c>
      <c r="BY85" s="237" t="e">
        <f t="shared" si="93"/>
        <v>#VALUE!</v>
      </c>
      <c r="BZ85" s="237" t="e">
        <f t="shared" si="93"/>
        <v>#VALUE!</v>
      </c>
      <c r="CA85" s="237" t="e">
        <f t="shared" si="93"/>
        <v>#VALUE!</v>
      </c>
      <c r="CB85" s="237" t="e">
        <f t="shared" si="93"/>
        <v>#VALUE!</v>
      </c>
      <c r="CC85" s="237" t="e">
        <f t="shared" si="93"/>
        <v>#VALUE!</v>
      </c>
      <c r="CD85" s="237" t="e">
        <f t="shared" si="93"/>
        <v>#VALUE!</v>
      </c>
      <c r="CE85" s="237" t="e">
        <f t="shared" si="93"/>
        <v>#VALUE!</v>
      </c>
      <c r="CF85" s="237" t="e">
        <f t="shared" si="93"/>
        <v>#VALUE!</v>
      </c>
      <c r="CG85" s="237" t="e">
        <f t="shared" si="93"/>
        <v>#VALUE!</v>
      </c>
      <c r="CH85" s="237" t="e">
        <f t="shared" si="93"/>
        <v>#VALUE!</v>
      </c>
      <c r="CI85" s="252" t="e">
        <f t="shared" si="119"/>
        <v>#VALUE!</v>
      </c>
      <c r="CP85" s="241" t="e">
        <f t="shared" si="98"/>
        <v>#VALUE!</v>
      </c>
      <c r="CQ85" s="241" t="e">
        <f t="shared" si="94"/>
        <v>#VALUE!</v>
      </c>
      <c r="CR85" s="241" t="e">
        <f t="shared" si="94"/>
        <v>#VALUE!</v>
      </c>
      <c r="CS85" s="241" t="e">
        <f t="shared" si="94"/>
        <v>#VALUE!</v>
      </c>
      <c r="CT85" s="241" t="e">
        <f t="shared" si="94"/>
        <v>#VALUE!</v>
      </c>
      <c r="CU85" s="241" t="e">
        <f t="shared" si="94"/>
        <v>#VALUE!</v>
      </c>
      <c r="CV85" s="241" t="e">
        <f t="shared" si="94"/>
        <v>#VALUE!</v>
      </c>
      <c r="CW85" s="241" t="e">
        <f t="shared" si="94"/>
        <v>#VALUE!</v>
      </c>
      <c r="CX85" s="241" t="e">
        <f t="shared" si="94"/>
        <v>#VALUE!</v>
      </c>
      <c r="CY85" s="241" t="e">
        <f t="shared" si="94"/>
        <v>#VALUE!</v>
      </c>
      <c r="CZ85" s="241" t="e">
        <f t="shared" si="94"/>
        <v>#VALUE!</v>
      </c>
      <c r="DA85" s="253" t="e">
        <f t="shared" si="120"/>
        <v>#VALUE!</v>
      </c>
      <c r="DB85" s="237"/>
      <c r="DC85" s="237"/>
      <c r="DD85" s="237"/>
      <c r="DE85" s="237"/>
      <c r="DF85" s="237"/>
      <c r="DG85" s="237"/>
      <c r="DH85" s="237" t="e">
        <f t="shared" si="99"/>
        <v>#VALUE!</v>
      </c>
      <c r="DI85" s="237" t="e">
        <f t="shared" si="95"/>
        <v>#VALUE!</v>
      </c>
      <c r="DJ85" s="237" t="e">
        <f t="shared" si="95"/>
        <v>#VALUE!</v>
      </c>
      <c r="DK85" s="237" t="e">
        <f t="shared" si="95"/>
        <v>#VALUE!</v>
      </c>
      <c r="DL85" s="237" t="e">
        <f t="shared" si="95"/>
        <v>#VALUE!</v>
      </c>
      <c r="DM85" s="237" t="e">
        <f t="shared" si="95"/>
        <v>#VALUE!</v>
      </c>
      <c r="DN85" s="237" t="e">
        <f t="shared" si="95"/>
        <v>#VALUE!</v>
      </c>
      <c r="DO85" s="237" t="e">
        <f t="shared" si="95"/>
        <v>#VALUE!</v>
      </c>
      <c r="DP85" s="237" t="e">
        <f t="shared" si="95"/>
        <v>#VALUE!</v>
      </c>
      <c r="DQ85" s="237" t="e">
        <f t="shared" si="95"/>
        <v>#VALUE!</v>
      </c>
      <c r="DR85" s="237" t="e">
        <f t="shared" si="95"/>
        <v>#VALUE!</v>
      </c>
      <c r="DS85" s="252" t="e">
        <f t="shared" si="121"/>
        <v>#VALUE!</v>
      </c>
      <c r="DY85" s="254" t="e">
        <f t="shared" si="100"/>
        <v>#VALUE!</v>
      </c>
      <c r="DZ85" s="254" t="e">
        <f t="shared" si="101"/>
        <v>#VALUE!</v>
      </c>
      <c r="EA85" s="254" t="e">
        <f t="shared" ref="EA85:EG121" si="123">IF($A85=1,"",IF(OR(AND(V85&gt;0,W85&gt;0),AND(W85&gt;0,Y85&gt;0),AND(Y85&gt;0,Z85&gt;0)),EA$1,""))</f>
        <v>#VALUE!</v>
      </c>
      <c r="EB85" s="254" t="e">
        <f t="shared" si="123"/>
        <v>#VALUE!</v>
      </c>
      <c r="EC85" s="254" t="e">
        <f t="shared" si="123"/>
        <v>#VALUE!</v>
      </c>
      <c r="ED85" s="254" t="e">
        <f t="shared" si="123"/>
        <v>#VALUE!</v>
      </c>
      <c r="EE85" s="254" t="e">
        <f t="shared" si="123"/>
        <v>#VALUE!</v>
      </c>
      <c r="EF85" s="254" t="e">
        <f t="shared" si="123"/>
        <v>#VALUE!</v>
      </c>
      <c r="EG85" s="254" t="e">
        <f t="shared" si="123"/>
        <v>#VALUE!</v>
      </c>
      <c r="EH85" s="254" t="e">
        <f t="shared" si="122"/>
        <v>#VALUE!</v>
      </c>
      <c r="EI85" s="254" t="e">
        <f t="shared" si="102"/>
        <v>#VALUE!</v>
      </c>
      <c r="EJ85" s="254" t="e">
        <f t="shared" si="103"/>
        <v>#VALUE!</v>
      </c>
      <c r="EK85" s="265" t="e">
        <f t="shared" si="88"/>
        <v>#VALUE!</v>
      </c>
      <c r="EQ85" s="255"/>
      <c r="ER85" s="255"/>
      <c r="ES85" s="255"/>
      <c r="ET85" s="255"/>
      <c r="EU85" s="255"/>
      <c r="EV85" s="255"/>
      <c r="EW85" s="255"/>
      <c r="EX85" s="255"/>
      <c r="EY85" s="255"/>
      <c r="EZ85" s="255"/>
      <c r="FA85" s="255"/>
      <c r="FB85" s="255"/>
      <c r="FC85" s="252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2"/>
      <c r="FY85" s="258" t="e">
        <f t="shared" si="89"/>
        <v>#VALUE!</v>
      </c>
      <c r="FZ85" s="266" t="e">
        <f t="shared" si="118"/>
        <v>#VALUE!</v>
      </c>
      <c r="GA85" s="268">
        <f t="shared" si="108"/>
        <v>1</v>
      </c>
      <c r="GB85" s="269">
        <f t="shared" si="111"/>
        <v>1</v>
      </c>
      <c r="GC85" s="269">
        <f t="shared" si="112"/>
        <v>0</v>
      </c>
      <c r="GD85" s="270"/>
      <c r="GE85" s="271" t="e">
        <f t="shared" si="104"/>
        <v>#VALUE!</v>
      </c>
      <c r="GF85" s="271" t="e">
        <f t="shared" si="79"/>
        <v>#VALUE!</v>
      </c>
      <c r="GG85" s="272" t="e">
        <f t="shared" si="116"/>
        <v>#VALUE!</v>
      </c>
      <c r="GH85" s="272" t="e">
        <f t="shared" si="117"/>
        <v>#VALUE!</v>
      </c>
    </row>
    <row r="86" spans="1:190" ht="12.75" x14ac:dyDescent="0.2">
      <c r="A86" s="250" t="e">
        <f t="shared" si="78"/>
        <v>#VALUE!</v>
      </c>
      <c r="B86" s="65" t="str">
        <f>IF(Bot!A80="","",Bot!A80)</f>
        <v/>
      </c>
      <c r="C86" s="264" t="e">
        <f t="shared" si="96"/>
        <v>#VALUE!</v>
      </c>
      <c r="F86" s="237"/>
      <c r="G86" s="256" t="e">
        <f t="shared" si="109"/>
        <v>#VALUE!</v>
      </c>
      <c r="H86" s="251" t="e">
        <f t="shared" si="113"/>
        <v>#VALUE!</v>
      </c>
      <c r="I86" s="238" t="e">
        <f t="shared" si="114"/>
        <v>#VALUE!</v>
      </c>
      <c r="J86" s="267">
        <f t="shared" si="115"/>
        <v>1</v>
      </c>
      <c r="K86" s="234" t="e">
        <f t="shared" si="110"/>
        <v>#VALUE!</v>
      </c>
      <c r="L86" s="239" t="e">
        <f t="shared" si="105"/>
        <v>#VALUE!</v>
      </c>
      <c r="M86" s="240" t="e">
        <f t="shared" si="106"/>
        <v>#VALUE!</v>
      </c>
      <c r="V86" s="237" t="e">
        <f t="shared" si="107"/>
        <v>#VALUE!</v>
      </c>
      <c r="W86" s="237" t="e">
        <f t="shared" si="107"/>
        <v>#VALUE!</v>
      </c>
      <c r="X86" s="237" t="e">
        <f t="shared" si="107"/>
        <v>#VALUE!</v>
      </c>
      <c r="Y86" s="237" t="e">
        <f t="shared" si="107"/>
        <v>#VALUE!</v>
      </c>
      <c r="Z86" s="237" t="e">
        <f t="shared" si="107"/>
        <v>#VALUE!</v>
      </c>
      <c r="AA86" s="237" t="e">
        <f t="shared" si="107"/>
        <v>#VALUE!</v>
      </c>
      <c r="AB86" s="237" t="e">
        <f t="shared" si="107"/>
        <v>#VALUE!</v>
      </c>
      <c r="AC86" s="237" t="e">
        <f t="shared" si="107"/>
        <v>#VALUE!</v>
      </c>
      <c r="AD86" s="237" t="e">
        <f t="shared" si="107"/>
        <v>#VALUE!</v>
      </c>
      <c r="AE86" s="237" t="e">
        <f t="shared" si="107"/>
        <v>#VALUE!</v>
      </c>
      <c r="AF86" s="237" t="e">
        <f t="shared" si="107"/>
        <v>#VALUE!</v>
      </c>
      <c r="AG86" s="237" t="e">
        <f t="shared" si="107"/>
        <v>#VALUE!</v>
      </c>
      <c r="BX86" s="237" t="e">
        <f t="shared" si="97"/>
        <v>#VALUE!</v>
      </c>
      <c r="BY86" s="237" t="e">
        <f t="shared" si="93"/>
        <v>#VALUE!</v>
      </c>
      <c r="BZ86" s="237" t="e">
        <f t="shared" si="93"/>
        <v>#VALUE!</v>
      </c>
      <c r="CA86" s="237" t="e">
        <f t="shared" si="93"/>
        <v>#VALUE!</v>
      </c>
      <c r="CB86" s="237" t="e">
        <f t="shared" si="93"/>
        <v>#VALUE!</v>
      </c>
      <c r="CC86" s="237" t="e">
        <f t="shared" si="93"/>
        <v>#VALUE!</v>
      </c>
      <c r="CD86" s="237" t="e">
        <f t="shared" si="93"/>
        <v>#VALUE!</v>
      </c>
      <c r="CE86" s="237" t="e">
        <f t="shared" si="93"/>
        <v>#VALUE!</v>
      </c>
      <c r="CF86" s="237" t="e">
        <f t="shared" si="93"/>
        <v>#VALUE!</v>
      </c>
      <c r="CG86" s="237" t="e">
        <f t="shared" si="93"/>
        <v>#VALUE!</v>
      </c>
      <c r="CH86" s="237" t="e">
        <f t="shared" si="93"/>
        <v>#VALUE!</v>
      </c>
      <c r="CI86" s="252" t="e">
        <f t="shared" si="119"/>
        <v>#VALUE!</v>
      </c>
      <c r="CP86" s="241" t="e">
        <f t="shared" si="98"/>
        <v>#VALUE!</v>
      </c>
      <c r="CQ86" s="241" t="e">
        <f t="shared" si="94"/>
        <v>#VALUE!</v>
      </c>
      <c r="CR86" s="241" t="e">
        <f t="shared" si="94"/>
        <v>#VALUE!</v>
      </c>
      <c r="CS86" s="241" t="e">
        <f t="shared" si="94"/>
        <v>#VALUE!</v>
      </c>
      <c r="CT86" s="241" t="e">
        <f t="shared" si="94"/>
        <v>#VALUE!</v>
      </c>
      <c r="CU86" s="241" t="e">
        <f t="shared" si="94"/>
        <v>#VALUE!</v>
      </c>
      <c r="CV86" s="241" t="e">
        <f t="shared" si="94"/>
        <v>#VALUE!</v>
      </c>
      <c r="CW86" s="241" t="e">
        <f t="shared" si="94"/>
        <v>#VALUE!</v>
      </c>
      <c r="CX86" s="241" t="e">
        <f t="shared" si="94"/>
        <v>#VALUE!</v>
      </c>
      <c r="CY86" s="241" t="e">
        <f t="shared" si="94"/>
        <v>#VALUE!</v>
      </c>
      <c r="CZ86" s="241" t="e">
        <f t="shared" si="94"/>
        <v>#VALUE!</v>
      </c>
      <c r="DA86" s="253" t="e">
        <f t="shared" si="120"/>
        <v>#VALUE!</v>
      </c>
      <c r="DB86" s="237"/>
      <c r="DC86" s="237"/>
      <c r="DD86" s="237"/>
      <c r="DE86" s="237"/>
      <c r="DF86" s="237"/>
      <c r="DG86" s="237"/>
      <c r="DH86" s="237" t="e">
        <f t="shared" si="99"/>
        <v>#VALUE!</v>
      </c>
      <c r="DI86" s="237" t="e">
        <f t="shared" si="95"/>
        <v>#VALUE!</v>
      </c>
      <c r="DJ86" s="237" t="e">
        <f t="shared" si="95"/>
        <v>#VALUE!</v>
      </c>
      <c r="DK86" s="237" t="e">
        <f t="shared" si="95"/>
        <v>#VALUE!</v>
      </c>
      <c r="DL86" s="237" t="e">
        <f t="shared" si="95"/>
        <v>#VALUE!</v>
      </c>
      <c r="DM86" s="237" t="e">
        <f t="shared" si="95"/>
        <v>#VALUE!</v>
      </c>
      <c r="DN86" s="237" t="e">
        <f t="shared" si="95"/>
        <v>#VALUE!</v>
      </c>
      <c r="DO86" s="237" t="e">
        <f t="shared" si="95"/>
        <v>#VALUE!</v>
      </c>
      <c r="DP86" s="237" t="e">
        <f t="shared" si="95"/>
        <v>#VALUE!</v>
      </c>
      <c r="DQ86" s="237" t="e">
        <f t="shared" si="95"/>
        <v>#VALUE!</v>
      </c>
      <c r="DR86" s="237" t="e">
        <f t="shared" si="95"/>
        <v>#VALUE!</v>
      </c>
      <c r="DS86" s="252" t="e">
        <f t="shared" si="121"/>
        <v>#VALUE!</v>
      </c>
      <c r="DY86" s="254" t="e">
        <f t="shared" si="100"/>
        <v>#VALUE!</v>
      </c>
      <c r="DZ86" s="254" t="e">
        <f t="shared" si="101"/>
        <v>#VALUE!</v>
      </c>
      <c r="EA86" s="254" t="e">
        <f t="shared" si="123"/>
        <v>#VALUE!</v>
      </c>
      <c r="EB86" s="254" t="e">
        <f t="shared" si="123"/>
        <v>#VALUE!</v>
      </c>
      <c r="EC86" s="254" t="e">
        <f t="shared" si="123"/>
        <v>#VALUE!</v>
      </c>
      <c r="ED86" s="254" t="e">
        <f t="shared" si="123"/>
        <v>#VALUE!</v>
      </c>
      <c r="EE86" s="254" t="e">
        <f t="shared" si="123"/>
        <v>#VALUE!</v>
      </c>
      <c r="EF86" s="254" t="e">
        <f t="shared" si="123"/>
        <v>#VALUE!</v>
      </c>
      <c r="EG86" s="254" t="e">
        <f t="shared" si="123"/>
        <v>#VALUE!</v>
      </c>
      <c r="EH86" s="254" t="e">
        <f t="shared" si="122"/>
        <v>#VALUE!</v>
      </c>
      <c r="EI86" s="254" t="e">
        <f t="shared" si="102"/>
        <v>#VALUE!</v>
      </c>
      <c r="EJ86" s="254" t="e">
        <f t="shared" si="103"/>
        <v>#VALUE!</v>
      </c>
      <c r="EK86" s="265" t="e">
        <f t="shared" si="88"/>
        <v>#VALUE!</v>
      </c>
      <c r="EQ86" s="255"/>
      <c r="ER86" s="255"/>
      <c r="ES86" s="255"/>
      <c r="ET86" s="255"/>
      <c r="EU86" s="255"/>
      <c r="EV86" s="255"/>
      <c r="EW86" s="255"/>
      <c r="EX86" s="255"/>
      <c r="EY86" s="255"/>
      <c r="EZ86" s="255"/>
      <c r="FA86" s="255"/>
      <c r="FB86" s="255"/>
      <c r="FC86" s="252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2"/>
      <c r="FY86" s="258" t="e">
        <f t="shared" si="89"/>
        <v>#VALUE!</v>
      </c>
      <c r="FZ86" s="266" t="e">
        <f t="shared" si="118"/>
        <v>#VALUE!</v>
      </c>
      <c r="GA86" s="268">
        <f t="shared" si="108"/>
        <v>1</v>
      </c>
      <c r="GB86" s="269">
        <f t="shared" si="111"/>
        <v>1</v>
      </c>
      <c r="GC86" s="269">
        <f t="shared" si="112"/>
        <v>0</v>
      </c>
      <c r="GD86" s="270"/>
      <c r="GE86" s="271" t="e">
        <f t="shared" si="104"/>
        <v>#VALUE!</v>
      </c>
      <c r="GF86" s="271" t="e">
        <f t="shared" si="79"/>
        <v>#VALUE!</v>
      </c>
      <c r="GG86" s="272" t="e">
        <f t="shared" si="116"/>
        <v>#VALUE!</v>
      </c>
      <c r="GH86" s="272" t="e">
        <f t="shared" si="117"/>
        <v>#VALUE!</v>
      </c>
    </row>
    <row r="87" spans="1:190" ht="12.75" x14ac:dyDescent="0.2">
      <c r="A87" s="250" t="e">
        <f t="shared" ref="A87:A102" si="124">IF(AND(G86&lt;&gt;"",I86=0),1,A86+1)</f>
        <v>#VALUE!</v>
      </c>
      <c r="B87" s="65" t="str">
        <f>IF(Bot!A81="","",Bot!A81)</f>
        <v/>
      </c>
      <c r="C87" s="264" t="e">
        <f t="shared" si="96"/>
        <v>#VALUE!</v>
      </c>
      <c r="F87" s="237"/>
      <c r="G87" s="256" t="e">
        <f t="shared" si="109"/>
        <v>#VALUE!</v>
      </c>
      <c r="H87" s="251" t="e">
        <f t="shared" si="113"/>
        <v>#VALUE!</v>
      </c>
      <c r="I87" s="238" t="e">
        <f t="shared" si="114"/>
        <v>#VALUE!</v>
      </c>
      <c r="J87" s="267">
        <f t="shared" si="115"/>
        <v>1</v>
      </c>
      <c r="K87" s="234" t="e">
        <f t="shared" si="110"/>
        <v>#VALUE!</v>
      </c>
      <c r="L87" s="239" t="e">
        <f t="shared" si="105"/>
        <v>#VALUE!</v>
      </c>
      <c r="M87" s="240" t="e">
        <f t="shared" si="106"/>
        <v>#VALUE!</v>
      </c>
      <c r="V87" s="237" t="e">
        <f t="shared" si="107"/>
        <v>#VALUE!</v>
      </c>
      <c r="W87" s="237" t="e">
        <f t="shared" si="107"/>
        <v>#VALUE!</v>
      </c>
      <c r="X87" s="237" t="e">
        <f t="shared" si="107"/>
        <v>#VALUE!</v>
      </c>
      <c r="Y87" s="237" t="e">
        <f t="shared" si="107"/>
        <v>#VALUE!</v>
      </c>
      <c r="Z87" s="237" t="e">
        <f t="shared" si="107"/>
        <v>#VALUE!</v>
      </c>
      <c r="AA87" s="237" t="e">
        <f t="shared" si="107"/>
        <v>#VALUE!</v>
      </c>
      <c r="AB87" s="237" t="e">
        <f t="shared" si="107"/>
        <v>#VALUE!</v>
      </c>
      <c r="AC87" s="237" t="e">
        <f t="shared" si="107"/>
        <v>#VALUE!</v>
      </c>
      <c r="AD87" s="237" t="e">
        <f t="shared" si="107"/>
        <v>#VALUE!</v>
      </c>
      <c r="AE87" s="237" t="e">
        <f t="shared" si="107"/>
        <v>#VALUE!</v>
      </c>
      <c r="AF87" s="237" t="e">
        <f t="shared" si="107"/>
        <v>#VALUE!</v>
      </c>
      <c r="AG87" s="237" t="e">
        <f t="shared" si="107"/>
        <v>#VALUE!</v>
      </c>
      <c r="BX87" s="237" t="e">
        <f t="shared" si="97"/>
        <v>#VALUE!</v>
      </c>
      <c r="BY87" s="237" t="e">
        <f t="shared" si="93"/>
        <v>#VALUE!</v>
      </c>
      <c r="BZ87" s="237" t="e">
        <f t="shared" si="93"/>
        <v>#VALUE!</v>
      </c>
      <c r="CA87" s="237" t="e">
        <f t="shared" si="93"/>
        <v>#VALUE!</v>
      </c>
      <c r="CB87" s="237" t="e">
        <f t="shared" si="93"/>
        <v>#VALUE!</v>
      </c>
      <c r="CC87" s="237" t="e">
        <f t="shared" si="93"/>
        <v>#VALUE!</v>
      </c>
      <c r="CD87" s="237" t="e">
        <f t="shared" si="93"/>
        <v>#VALUE!</v>
      </c>
      <c r="CE87" s="237" t="e">
        <f t="shared" si="93"/>
        <v>#VALUE!</v>
      </c>
      <c r="CF87" s="237" t="e">
        <f t="shared" si="93"/>
        <v>#VALUE!</v>
      </c>
      <c r="CG87" s="237" t="e">
        <f t="shared" si="93"/>
        <v>#VALUE!</v>
      </c>
      <c r="CH87" s="237" t="e">
        <f t="shared" si="93"/>
        <v>#VALUE!</v>
      </c>
      <c r="CI87" s="252" t="e">
        <f t="shared" si="119"/>
        <v>#VALUE!</v>
      </c>
      <c r="CP87" s="241" t="e">
        <f t="shared" si="98"/>
        <v>#VALUE!</v>
      </c>
      <c r="CQ87" s="241" t="e">
        <f t="shared" si="94"/>
        <v>#VALUE!</v>
      </c>
      <c r="CR87" s="241" t="e">
        <f t="shared" si="94"/>
        <v>#VALUE!</v>
      </c>
      <c r="CS87" s="241" t="e">
        <f t="shared" si="94"/>
        <v>#VALUE!</v>
      </c>
      <c r="CT87" s="241" t="e">
        <f t="shared" si="94"/>
        <v>#VALUE!</v>
      </c>
      <c r="CU87" s="241" t="e">
        <f t="shared" si="94"/>
        <v>#VALUE!</v>
      </c>
      <c r="CV87" s="241" t="e">
        <f t="shared" si="94"/>
        <v>#VALUE!</v>
      </c>
      <c r="CW87" s="241" t="e">
        <f t="shared" si="94"/>
        <v>#VALUE!</v>
      </c>
      <c r="CX87" s="241" t="e">
        <f t="shared" si="94"/>
        <v>#VALUE!</v>
      </c>
      <c r="CY87" s="241" t="e">
        <f t="shared" si="94"/>
        <v>#VALUE!</v>
      </c>
      <c r="CZ87" s="241" t="e">
        <f t="shared" si="94"/>
        <v>#VALUE!</v>
      </c>
      <c r="DA87" s="253" t="e">
        <f t="shared" si="120"/>
        <v>#VALUE!</v>
      </c>
      <c r="DB87" s="237"/>
      <c r="DC87" s="237"/>
      <c r="DD87" s="237"/>
      <c r="DE87" s="237"/>
      <c r="DF87" s="237"/>
      <c r="DG87" s="237"/>
      <c r="DH87" s="237" t="e">
        <f t="shared" si="99"/>
        <v>#VALUE!</v>
      </c>
      <c r="DI87" s="237" t="e">
        <f t="shared" si="95"/>
        <v>#VALUE!</v>
      </c>
      <c r="DJ87" s="237" t="e">
        <f t="shared" si="95"/>
        <v>#VALUE!</v>
      </c>
      <c r="DK87" s="237" t="e">
        <f t="shared" si="95"/>
        <v>#VALUE!</v>
      </c>
      <c r="DL87" s="237" t="e">
        <f t="shared" si="95"/>
        <v>#VALUE!</v>
      </c>
      <c r="DM87" s="237" t="e">
        <f t="shared" si="95"/>
        <v>#VALUE!</v>
      </c>
      <c r="DN87" s="237" t="e">
        <f t="shared" si="95"/>
        <v>#VALUE!</v>
      </c>
      <c r="DO87" s="237" t="e">
        <f t="shared" si="95"/>
        <v>#VALUE!</v>
      </c>
      <c r="DP87" s="237" t="e">
        <f t="shared" si="95"/>
        <v>#VALUE!</v>
      </c>
      <c r="DQ87" s="237" t="e">
        <f t="shared" si="95"/>
        <v>#VALUE!</v>
      </c>
      <c r="DR87" s="237" t="e">
        <f t="shared" si="95"/>
        <v>#VALUE!</v>
      </c>
      <c r="DS87" s="252" t="e">
        <f t="shared" si="121"/>
        <v>#VALUE!</v>
      </c>
      <c r="DY87" s="254" t="e">
        <f t="shared" si="100"/>
        <v>#VALUE!</v>
      </c>
      <c r="DZ87" s="254" t="e">
        <f t="shared" si="101"/>
        <v>#VALUE!</v>
      </c>
      <c r="EA87" s="254" t="e">
        <f t="shared" si="123"/>
        <v>#VALUE!</v>
      </c>
      <c r="EB87" s="254" t="e">
        <f t="shared" si="123"/>
        <v>#VALUE!</v>
      </c>
      <c r="EC87" s="254" t="e">
        <f t="shared" si="123"/>
        <v>#VALUE!</v>
      </c>
      <c r="ED87" s="254" t="e">
        <f t="shared" si="123"/>
        <v>#VALUE!</v>
      </c>
      <c r="EE87" s="254" t="e">
        <f t="shared" si="123"/>
        <v>#VALUE!</v>
      </c>
      <c r="EF87" s="254" t="e">
        <f t="shared" si="123"/>
        <v>#VALUE!</v>
      </c>
      <c r="EG87" s="254" t="e">
        <f t="shared" si="123"/>
        <v>#VALUE!</v>
      </c>
      <c r="EH87" s="254" t="e">
        <f t="shared" si="122"/>
        <v>#VALUE!</v>
      </c>
      <c r="EI87" s="254" t="e">
        <f t="shared" si="102"/>
        <v>#VALUE!</v>
      </c>
      <c r="EJ87" s="254" t="e">
        <f t="shared" si="103"/>
        <v>#VALUE!</v>
      </c>
      <c r="EK87" s="265" t="e">
        <f t="shared" si="88"/>
        <v>#VALUE!</v>
      </c>
      <c r="EQ87" s="255"/>
      <c r="ER87" s="255"/>
      <c r="ES87" s="255"/>
      <c r="ET87" s="255"/>
      <c r="EU87" s="255"/>
      <c r="EV87" s="255"/>
      <c r="EW87" s="255"/>
      <c r="EX87" s="255"/>
      <c r="EY87" s="255"/>
      <c r="EZ87" s="255"/>
      <c r="FA87" s="255"/>
      <c r="FB87" s="255"/>
      <c r="FC87" s="252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2"/>
      <c r="FY87" s="258" t="e">
        <f t="shared" si="89"/>
        <v>#VALUE!</v>
      </c>
      <c r="FZ87" s="266" t="e">
        <f t="shared" si="118"/>
        <v>#VALUE!</v>
      </c>
      <c r="GA87" s="268">
        <f t="shared" si="108"/>
        <v>1</v>
      </c>
      <c r="GB87" s="269">
        <f t="shared" si="111"/>
        <v>1</v>
      </c>
      <c r="GC87" s="269">
        <f t="shared" si="112"/>
        <v>0</v>
      </c>
      <c r="GD87" s="270"/>
      <c r="GE87" s="271" t="e">
        <f t="shared" si="104"/>
        <v>#VALUE!</v>
      </c>
      <c r="GF87" s="271" t="e">
        <f t="shared" si="79"/>
        <v>#VALUE!</v>
      </c>
      <c r="GG87" s="272" t="e">
        <f t="shared" si="116"/>
        <v>#VALUE!</v>
      </c>
      <c r="GH87" s="272" t="e">
        <f t="shared" si="117"/>
        <v>#VALUE!</v>
      </c>
    </row>
    <row r="88" spans="1:190" ht="12.75" x14ac:dyDescent="0.2">
      <c r="A88" s="250" t="e">
        <f t="shared" si="124"/>
        <v>#VALUE!</v>
      </c>
      <c r="B88" s="65" t="str">
        <f>IF(Bot!A82="","",Bot!A82)</f>
        <v/>
      </c>
      <c r="C88" s="264" t="e">
        <f t="shared" si="96"/>
        <v>#VALUE!</v>
      </c>
      <c r="F88" s="237"/>
      <c r="G88" s="256" t="e">
        <f t="shared" si="109"/>
        <v>#VALUE!</v>
      </c>
      <c r="H88" s="251" t="e">
        <f t="shared" si="113"/>
        <v>#VALUE!</v>
      </c>
      <c r="I88" s="238" t="e">
        <f t="shared" si="114"/>
        <v>#VALUE!</v>
      </c>
      <c r="J88" s="267">
        <f t="shared" si="115"/>
        <v>1</v>
      </c>
      <c r="K88" s="234" t="e">
        <f t="shared" si="110"/>
        <v>#VALUE!</v>
      </c>
      <c r="L88" s="239" t="e">
        <f t="shared" si="105"/>
        <v>#VALUE!</v>
      </c>
      <c r="M88" s="240" t="e">
        <f t="shared" si="106"/>
        <v>#VALUE!</v>
      </c>
      <c r="V88" s="237" t="e">
        <f t="shared" si="107"/>
        <v>#VALUE!</v>
      </c>
      <c r="W88" s="237" t="e">
        <f t="shared" si="107"/>
        <v>#VALUE!</v>
      </c>
      <c r="X88" s="237" t="e">
        <f t="shared" si="107"/>
        <v>#VALUE!</v>
      </c>
      <c r="Y88" s="237" t="e">
        <f t="shared" si="107"/>
        <v>#VALUE!</v>
      </c>
      <c r="Z88" s="237" t="e">
        <f t="shared" si="107"/>
        <v>#VALUE!</v>
      </c>
      <c r="AA88" s="237" t="e">
        <f t="shared" si="107"/>
        <v>#VALUE!</v>
      </c>
      <c r="AB88" s="237" t="e">
        <f t="shared" si="107"/>
        <v>#VALUE!</v>
      </c>
      <c r="AC88" s="237" t="e">
        <f t="shared" si="107"/>
        <v>#VALUE!</v>
      </c>
      <c r="AD88" s="237" t="e">
        <f t="shared" si="107"/>
        <v>#VALUE!</v>
      </c>
      <c r="AE88" s="237" t="e">
        <f t="shared" si="107"/>
        <v>#VALUE!</v>
      </c>
      <c r="AF88" s="237" t="e">
        <f t="shared" si="107"/>
        <v>#VALUE!</v>
      </c>
      <c r="AG88" s="237" t="e">
        <f t="shared" si="107"/>
        <v>#VALUE!</v>
      </c>
      <c r="BX88" s="237" t="e">
        <f t="shared" si="97"/>
        <v>#VALUE!</v>
      </c>
      <c r="BY88" s="237" t="e">
        <f t="shared" si="93"/>
        <v>#VALUE!</v>
      </c>
      <c r="BZ88" s="237" t="e">
        <f t="shared" si="93"/>
        <v>#VALUE!</v>
      </c>
      <c r="CA88" s="237" t="e">
        <f t="shared" si="93"/>
        <v>#VALUE!</v>
      </c>
      <c r="CB88" s="237" t="e">
        <f t="shared" si="93"/>
        <v>#VALUE!</v>
      </c>
      <c r="CC88" s="237" t="e">
        <f t="shared" si="93"/>
        <v>#VALUE!</v>
      </c>
      <c r="CD88" s="237" t="e">
        <f t="shared" si="93"/>
        <v>#VALUE!</v>
      </c>
      <c r="CE88" s="237" t="e">
        <f t="shared" si="93"/>
        <v>#VALUE!</v>
      </c>
      <c r="CF88" s="237" t="e">
        <f t="shared" si="93"/>
        <v>#VALUE!</v>
      </c>
      <c r="CG88" s="237" t="e">
        <f t="shared" si="93"/>
        <v>#VALUE!</v>
      </c>
      <c r="CH88" s="237" t="e">
        <f t="shared" si="93"/>
        <v>#VALUE!</v>
      </c>
      <c r="CI88" s="252" t="e">
        <f t="shared" si="119"/>
        <v>#VALUE!</v>
      </c>
      <c r="CP88" s="241" t="e">
        <f t="shared" si="98"/>
        <v>#VALUE!</v>
      </c>
      <c r="CQ88" s="241" t="e">
        <f t="shared" si="94"/>
        <v>#VALUE!</v>
      </c>
      <c r="CR88" s="241" t="e">
        <f t="shared" si="94"/>
        <v>#VALUE!</v>
      </c>
      <c r="CS88" s="241" t="e">
        <f t="shared" si="94"/>
        <v>#VALUE!</v>
      </c>
      <c r="CT88" s="241" t="e">
        <f t="shared" si="94"/>
        <v>#VALUE!</v>
      </c>
      <c r="CU88" s="241" t="e">
        <f t="shared" si="94"/>
        <v>#VALUE!</v>
      </c>
      <c r="CV88" s="241" t="e">
        <f t="shared" si="94"/>
        <v>#VALUE!</v>
      </c>
      <c r="CW88" s="241" t="e">
        <f t="shared" si="94"/>
        <v>#VALUE!</v>
      </c>
      <c r="CX88" s="241" t="e">
        <f t="shared" si="94"/>
        <v>#VALUE!</v>
      </c>
      <c r="CY88" s="241" t="e">
        <f t="shared" si="94"/>
        <v>#VALUE!</v>
      </c>
      <c r="CZ88" s="241" t="e">
        <f t="shared" si="94"/>
        <v>#VALUE!</v>
      </c>
      <c r="DA88" s="253" t="e">
        <f t="shared" si="120"/>
        <v>#VALUE!</v>
      </c>
      <c r="DB88" s="237"/>
      <c r="DC88" s="237"/>
      <c r="DD88" s="237"/>
      <c r="DE88" s="237"/>
      <c r="DF88" s="237"/>
      <c r="DG88" s="237"/>
      <c r="DH88" s="237" t="e">
        <f t="shared" si="99"/>
        <v>#VALUE!</v>
      </c>
      <c r="DI88" s="237" t="e">
        <f t="shared" si="95"/>
        <v>#VALUE!</v>
      </c>
      <c r="DJ88" s="237" t="e">
        <f t="shared" si="95"/>
        <v>#VALUE!</v>
      </c>
      <c r="DK88" s="237" t="e">
        <f t="shared" si="95"/>
        <v>#VALUE!</v>
      </c>
      <c r="DL88" s="237" t="e">
        <f t="shared" si="95"/>
        <v>#VALUE!</v>
      </c>
      <c r="DM88" s="237" t="e">
        <f t="shared" si="95"/>
        <v>#VALUE!</v>
      </c>
      <c r="DN88" s="237" t="e">
        <f t="shared" si="95"/>
        <v>#VALUE!</v>
      </c>
      <c r="DO88" s="237" t="e">
        <f t="shared" si="95"/>
        <v>#VALUE!</v>
      </c>
      <c r="DP88" s="237" t="e">
        <f t="shared" si="95"/>
        <v>#VALUE!</v>
      </c>
      <c r="DQ88" s="237" t="e">
        <f t="shared" si="95"/>
        <v>#VALUE!</v>
      </c>
      <c r="DR88" s="237" t="e">
        <f t="shared" si="95"/>
        <v>#VALUE!</v>
      </c>
      <c r="DS88" s="252" t="e">
        <f t="shared" si="121"/>
        <v>#VALUE!</v>
      </c>
      <c r="DY88" s="254" t="e">
        <f t="shared" si="100"/>
        <v>#VALUE!</v>
      </c>
      <c r="DZ88" s="254" t="e">
        <f t="shared" si="101"/>
        <v>#VALUE!</v>
      </c>
      <c r="EA88" s="254" t="e">
        <f t="shared" si="123"/>
        <v>#VALUE!</v>
      </c>
      <c r="EB88" s="254" t="e">
        <f t="shared" si="123"/>
        <v>#VALUE!</v>
      </c>
      <c r="EC88" s="254" t="e">
        <f t="shared" si="123"/>
        <v>#VALUE!</v>
      </c>
      <c r="ED88" s="254" t="e">
        <f t="shared" si="123"/>
        <v>#VALUE!</v>
      </c>
      <c r="EE88" s="254" t="e">
        <f t="shared" si="123"/>
        <v>#VALUE!</v>
      </c>
      <c r="EF88" s="254" t="e">
        <f t="shared" si="123"/>
        <v>#VALUE!</v>
      </c>
      <c r="EG88" s="254" t="e">
        <f t="shared" si="123"/>
        <v>#VALUE!</v>
      </c>
      <c r="EH88" s="254" t="e">
        <f t="shared" si="122"/>
        <v>#VALUE!</v>
      </c>
      <c r="EI88" s="254" t="e">
        <f t="shared" si="102"/>
        <v>#VALUE!</v>
      </c>
      <c r="EJ88" s="254" t="e">
        <f t="shared" si="103"/>
        <v>#VALUE!</v>
      </c>
      <c r="EK88" s="265" t="e">
        <f t="shared" si="88"/>
        <v>#VALUE!</v>
      </c>
      <c r="EQ88" s="255"/>
      <c r="ER88" s="255"/>
      <c r="ES88" s="255"/>
      <c r="ET88" s="255"/>
      <c r="EU88" s="255"/>
      <c r="EV88" s="255"/>
      <c r="EW88" s="255"/>
      <c r="EX88" s="255"/>
      <c r="EY88" s="255"/>
      <c r="EZ88" s="255"/>
      <c r="FA88" s="255"/>
      <c r="FB88" s="255"/>
      <c r="FC88" s="252"/>
      <c r="FI88" s="254"/>
      <c r="FJ88" s="254"/>
      <c r="FK88" s="254"/>
      <c r="FL88" s="254"/>
      <c r="FM88" s="254"/>
      <c r="FN88" s="254"/>
      <c r="FO88" s="254"/>
      <c r="FP88" s="254"/>
      <c r="FQ88" s="254"/>
      <c r="FR88" s="254"/>
      <c r="FS88" s="254"/>
      <c r="FT88" s="254"/>
      <c r="FU88" s="252"/>
      <c r="FY88" s="258" t="e">
        <f t="shared" si="89"/>
        <v>#VALUE!</v>
      </c>
      <c r="FZ88" s="266" t="e">
        <f t="shared" si="118"/>
        <v>#VALUE!</v>
      </c>
      <c r="GA88" s="268">
        <f t="shared" si="108"/>
        <v>1</v>
      </c>
      <c r="GB88" s="269">
        <f t="shared" si="111"/>
        <v>1</v>
      </c>
      <c r="GC88" s="269">
        <f t="shared" si="112"/>
        <v>0</v>
      </c>
      <c r="GD88" s="270"/>
      <c r="GE88" s="271" t="e">
        <f t="shared" si="104"/>
        <v>#VALUE!</v>
      </c>
      <c r="GF88" s="271" t="e">
        <f t="shared" si="79"/>
        <v>#VALUE!</v>
      </c>
      <c r="GG88" s="272" t="e">
        <f t="shared" si="116"/>
        <v>#VALUE!</v>
      </c>
      <c r="GH88" s="272" t="e">
        <f t="shared" si="117"/>
        <v>#VALUE!</v>
      </c>
    </row>
    <row r="89" spans="1:190" ht="12.75" x14ac:dyDescent="0.2">
      <c r="A89" s="250" t="e">
        <f t="shared" si="124"/>
        <v>#VALUE!</v>
      </c>
      <c r="B89" s="65" t="str">
        <f>IF(Bot!A83="","",Bot!A83)</f>
        <v/>
      </c>
      <c r="C89" s="264" t="e">
        <f t="shared" si="96"/>
        <v>#VALUE!</v>
      </c>
      <c r="F89" s="237"/>
      <c r="G89" s="256" t="e">
        <f t="shared" si="109"/>
        <v>#VALUE!</v>
      </c>
      <c r="H89" s="251" t="e">
        <f t="shared" si="113"/>
        <v>#VALUE!</v>
      </c>
      <c r="I89" s="238" t="e">
        <f t="shared" si="114"/>
        <v>#VALUE!</v>
      </c>
      <c r="J89" s="267">
        <f t="shared" si="115"/>
        <v>1</v>
      </c>
      <c r="K89" s="234" t="e">
        <f t="shared" si="110"/>
        <v>#VALUE!</v>
      </c>
      <c r="L89" s="239" t="e">
        <f t="shared" si="105"/>
        <v>#VALUE!</v>
      </c>
      <c r="M89" s="240" t="e">
        <f t="shared" si="106"/>
        <v>#VALUE!</v>
      </c>
      <c r="V89" s="237" t="e">
        <f t="shared" si="107"/>
        <v>#VALUE!</v>
      </c>
      <c r="W89" s="237" t="e">
        <f t="shared" si="107"/>
        <v>#VALUE!</v>
      </c>
      <c r="X89" s="237" t="e">
        <f t="shared" si="107"/>
        <v>#VALUE!</v>
      </c>
      <c r="Y89" s="237" t="e">
        <f t="shared" si="107"/>
        <v>#VALUE!</v>
      </c>
      <c r="Z89" s="237" t="e">
        <f t="shared" si="107"/>
        <v>#VALUE!</v>
      </c>
      <c r="AA89" s="237" t="e">
        <f t="shared" si="107"/>
        <v>#VALUE!</v>
      </c>
      <c r="AB89" s="237" t="e">
        <f t="shared" si="107"/>
        <v>#VALUE!</v>
      </c>
      <c r="AC89" s="237" t="e">
        <f t="shared" si="107"/>
        <v>#VALUE!</v>
      </c>
      <c r="AD89" s="237" t="e">
        <f t="shared" si="107"/>
        <v>#VALUE!</v>
      </c>
      <c r="AE89" s="237" t="e">
        <f t="shared" si="107"/>
        <v>#VALUE!</v>
      </c>
      <c r="AF89" s="237" t="e">
        <f t="shared" si="107"/>
        <v>#VALUE!</v>
      </c>
      <c r="AG89" s="237" t="e">
        <f t="shared" si="107"/>
        <v>#VALUE!</v>
      </c>
      <c r="BX89" s="237" t="e">
        <f t="shared" si="97"/>
        <v>#VALUE!</v>
      </c>
      <c r="BY89" s="237" t="e">
        <f t="shared" si="93"/>
        <v>#VALUE!</v>
      </c>
      <c r="BZ89" s="237" t="e">
        <f t="shared" si="93"/>
        <v>#VALUE!</v>
      </c>
      <c r="CA89" s="237" t="e">
        <f t="shared" si="93"/>
        <v>#VALUE!</v>
      </c>
      <c r="CB89" s="237" t="e">
        <f t="shared" si="93"/>
        <v>#VALUE!</v>
      </c>
      <c r="CC89" s="237" t="e">
        <f t="shared" si="93"/>
        <v>#VALUE!</v>
      </c>
      <c r="CD89" s="237" t="e">
        <f t="shared" si="93"/>
        <v>#VALUE!</v>
      </c>
      <c r="CE89" s="237" t="e">
        <f t="shared" si="93"/>
        <v>#VALUE!</v>
      </c>
      <c r="CF89" s="237" t="e">
        <f t="shared" si="93"/>
        <v>#VALUE!</v>
      </c>
      <c r="CG89" s="237" t="e">
        <f t="shared" si="93"/>
        <v>#VALUE!</v>
      </c>
      <c r="CH89" s="237" t="e">
        <f t="shared" si="93"/>
        <v>#VALUE!</v>
      </c>
      <c r="CI89" s="252" t="e">
        <f t="shared" si="119"/>
        <v>#VALUE!</v>
      </c>
      <c r="CP89" s="241" t="e">
        <f t="shared" si="98"/>
        <v>#VALUE!</v>
      </c>
      <c r="CQ89" s="241" t="e">
        <f t="shared" si="94"/>
        <v>#VALUE!</v>
      </c>
      <c r="CR89" s="241" t="e">
        <f t="shared" si="94"/>
        <v>#VALUE!</v>
      </c>
      <c r="CS89" s="241" t="e">
        <f t="shared" si="94"/>
        <v>#VALUE!</v>
      </c>
      <c r="CT89" s="241" t="e">
        <f t="shared" si="94"/>
        <v>#VALUE!</v>
      </c>
      <c r="CU89" s="241" t="e">
        <f t="shared" si="94"/>
        <v>#VALUE!</v>
      </c>
      <c r="CV89" s="241" t="e">
        <f t="shared" si="94"/>
        <v>#VALUE!</v>
      </c>
      <c r="CW89" s="241" t="e">
        <f t="shared" si="94"/>
        <v>#VALUE!</v>
      </c>
      <c r="CX89" s="241" t="e">
        <f t="shared" si="94"/>
        <v>#VALUE!</v>
      </c>
      <c r="CY89" s="241" t="e">
        <f t="shared" si="94"/>
        <v>#VALUE!</v>
      </c>
      <c r="CZ89" s="241" t="e">
        <f t="shared" si="94"/>
        <v>#VALUE!</v>
      </c>
      <c r="DA89" s="253" t="e">
        <f t="shared" si="120"/>
        <v>#VALUE!</v>
      </c>
      <c r="DB89" s="237"/>
      <c r="DC89" s="237"/>
      <c r="DD89" s="237"/>
      <c r="DE89" s="237"/>
      <c r="DF89" s="237"/>
      <c r="DG89" s="237"/>
      <c r="DH89" s="237" t="e">
        <f t="shared" si="99"/>
        <v>#VALUE!</v>
      </c>
      <c r="DI89" s="237" t="e">
        <f t="shared" si="95"/>
        <v>#VALUE!</v>
      </c>
      <c r="DJ89" s="237" t="e">
        <f t="shared" si="95"/>
        <v>#VALUE!</v>
      </c>
      <c r="DK89" s="237" t="e">
        <f t="shared" si="95"/>
        <v>#VALUE!</v>
      </c>
      <c r="DL89" s="237" t="e">
        <f t="shared" si="95"/>
        <v>#VALUE!</v>
      </c>
      <c r="DM89" s="237" t="e">
        <f t="shared" si="95"/>
        <v>#VALUE!</v>
      </c>
      <c r="DN89" s="237" t="e">
        <f t="shared" si="95"/>
        <v>#VALUE!</v>
      </c>
      <c r="DO89" s="237" t="e">
        <f t="shared" si="95"/>
        <v>#VALUE!</v>
      </c>
      <c r="DP89" s="237" t="e">
        <f t="shared" si="95"/>
        <v>#VALUE!</v>
      </c>
      <c r="DQ89" s="237" t="e">
        <f t="shared" si="95"/>
        <v>#VALUE!</v>
      </c>
      <c r="DR89" s="237" t="e">
        <f t="shared" si="95"/>
        <v>#VALUE!</v>
      </c>
      <c r="DS89" s="252" t="e">
        <f t="shared" si="121"/>
        <v>#VALUE!</v>
      </c>
      <c r="DY89" s="254" t="e">
        <f t="shared" si="100"/>
        <v>#VALUE!</v>
      </c>
      <c r="DZ89" s="254" t="e">
        <f t="shared" si="101"/>
        <v>#VALUE!</v>
      </c>
      <c r="EA89" s="254" t="e">
        <f t="shared" si="123"/>
        <v>#VALUE!</v>
      </c>
      <c r="EB89" s="254" t="e">
        <f t="shared" si="123"/>
        <v>#VALUE!</v>
      </c>
      <c r="EC89" s="254" t="e">
        <f t="shared" si="123"/>
        <v>#VALUE!</v>
      </c>
      <c r="ED89" s="254" t="e">
        <f t="shared" si="123"/>
        <v>#VALUE!</v>
      </c>
      <c r="EE89" s="254" t="e">
        <f t="shared" si="123"/>
        <v>#VALUE!</v>
      </c>
      <c r="EF89" s="254" t="e">
        <f t="shared" si="123"/>
        <v>#VALUE!</v>
      </c>
      <c r="EG89" s="254" t="e">
        <f t="shared" si="123"/>
        <v>#VALUE!</v>
      </c>
      <c r="EH89" s="254" t="e">
        <f t="shared" si="122"/>
        <v>#VALUE!</v>
      </c>
      <c r="EI89" s="254" t="e">
        <f t="shared" si="102"/>
        <v>#VALUE!</v>
      </c>
      <c r="EJ89" s="254" t="e">
        <f t="shared" si="103"/>
        <v>#VALUE!</v>
      </c>
      <c r="EK89" s="265" t="e">
        <f t="shared" si="88"/>
        <v>#VALUE!</v>
      </c>
      <c r="EQ89" s="255"/>
      <c r="ER89" s="255"/>
      <c r="ES89" s="255"/>
      <c r="ET89" s="255"/>
      <c r="EU89" s="255"/>
      <c r="EV89" s="255"/>
      <c r="EW89" s="255"/>
      <c r="EX89" s="255"/>
      <c r="EY89" s="255"/>
      <c r="EZ89" s="255"/>
      <c r="FA89" s="255"/>
      <c r="FB89" s="255"/>
      <c r="FC89" s="252"/>
      <c r="FI89" s="254"/>
      <c r="FJ89" s="254"/>
      <c r="FK89" s="254"/>
      <c r="FL89" s="254"/>
      <c r="FM89" s="254"/>
      <c r="FN89" s="254"/>
      <c r="FO89" s="254"/>
      <c r="FP89" s="254"/>
      <c r="FQ89" s="254"/>
      <c r="FR89" s="254"/>
      <c r="FS89" s="254"/>
      <c r="FT89" s="254"/>
      <c r="FU89" s="252"/>
      <c r="FY89" s="258" t="e">
        <f t="shared" si="89"/>
        <v>#VALUE!</v>
      </c>
      <c r="FZ89" s="266" t="e">
        <f t="shared" si="118"/>
        <v>#VALUE!</v>
      </c>
      <c r="GA89" s="268">
        <f t="shared" si="108"/>
        <v>1</v>
      </c>
      <c r="GB89" s="269">
        <f t="shared" si="111"/>
        <v>1</v>
      </c>
      <c r="GC89" s="269">
        <f t="shared" si="112"/>
        <v>0</v>
      </c>
      <c r="GD89" s="270"/>
      <c r="GE89" s="271" t="e">
        <f t="shared" si="104"/>
        <v>#VALUE!</v>
      </c>
      <c r="GF89" s="271" t="e">
        <f t="shared" si="79"/>
        <v>#VALUE!</v>
      </c>
      <c r="GG89" s="272" t="e">
        <f t="shared" si="116"/>
        <v>#VALUE!</v>
      </c>
      <c r="GH89" s="272" t="e">
        <f t="shared" si="117"/>
        <v>#VALUE!</v>
      </c>
    </row>
    <row r="90" spans="1:190" ht="12.75" x14ac:dyDescent="0.2">
      <c r="A90" s="250" t="e">
        <f t="shared" si="124"/>
        <v>#VALUE!</v>
      </c>
      <c r="B90" s="65" t="str">
        <f>IF(Bot!A84="","",Bot!A84)</f>
        <v/>
      </c>
      <c r="C90" s="264" t="e">
        <f t="shared" si="96"/>
        <v>#VALUE!</v>
      </c>
      <c r="F90" s="237"/>
      <c r="G90" s="256" t="e">
        <f t="shared" si="109"/>
        <v>#VALUE!</v>
      </c>
      <c r="H90" s="251" t="e">
        <f t="shared" si="113"/>
        <v>#VALUE!</v>
      </c>
      <c r="I90" s="238" t="e">
        <f t="shared" si="114"/>
        <v>#VALUE!</v>
      </c>
      <c r="J90" s="267">
        <f t="shared" si="115"/>
        <v>1</v>
      </c>
      <c r="K90" s="234" t="e">
        <f t="shared" si="110"/>
        <v>#VALUE!</v>
      </c>
      <c r="L90" s="239" t="e">
        <f t="shared" si="105"/>
        <v>#VALUE!</v>
      </c>
      <c r="M90" s="240" t="e">
        <f t="shared" si="106"/>
        <v>#VALUE!</v>
      </c>
      <c r="V90" s="237" t="e">
        <f t="shared" si="107"/>
        <v>#VALUE!</v>
      </c>
      <c r="W90" s="237" t="e">
        <f t="shared" si="107"/>
        <v>#VALUE!</v>
      </c>
      <c r="X90" s="237" t="e">
        <f t="shared" si="107"/>
        <v>#VALUE!</v>
      </c>
      <c r="Y90" s="237" t="e">
        <f t="shared" si="107"/>
        <v>#VALUE!</v>
      </c>
      <c r="Z90" s="237" t="e">
        <f t="shared" si="107"/>
        <v>#VALUE!</v>
      </c>
      <c r="AA90" s="237" t="e">
        <f t="shared" si="107"/>
        <v>#VALUE!</v>
      </c>
      <c r="AB90" s="237" t="e">
        <f t="shared" si="107"/>
        <v>#VALUE!</v>
      </c>
      <c r="AC90" s="237" t="e">
        <f t="shared" si="107"/>
        <v>#VALUE!</v>
      </c>
      <c r="AD90" s="237" t="e">
        <f t="shared" si="107"/>
        <v>#VALUE!</v>
      </c>
      <c r="AE90" s="237" t="e">
        <f t="shared" si="107"/>
        <v>#VALUE!</v>
      </c>
      <c r="AF90" s="237" t="e">
        <f t="shared" si="107"/>
        <v>#VALUE!</v>
      </c>
      <c r="AG90" s="237" t="e">
        <f t="shared" si="107"/>
        <v>#VALUE!</v>
      </c>
      <c r="BX90" s="237" t="e">
        <f t="shared" si="97"/>
        <v>#VALUE!</v>
      </c>
      <c r="BY90" s="237" t="e">
        <f t="shared" si="93"/>
        <v>#VALUE!</v>
      </c>
      <c r="BZ90" s="237" t="e">
        <f t="shared" si="93"/>
        <v>#VALUE!</v>
      </c>
      <c r="CA90" s="237" t="e">
        <f t="shared" si="93"/>
        <v>#VALUE!</v>
      </c>
      <c r="CB90" s="237" t="e">
        <f t="shared" si="93"/>
        <v>#VALUE!</v>
      </c>
      <c r="CC90" s="237" t="e">
        <f t="shared" si="93"/>
        <v>#VALUE!</v>
      </c>
      <c r="CD90" s="237" t="e">
        <f t="shared" si="93"/>
        <v>#VALUE!</v>
      </c>
      <c r="CE90" s="237" t="e">
        <f t="shared" si="93"/>
        <v>#VALUE!</v>
      </c>
      <c r="CF90" s="237" t="e">
        <f t="shared" si="93"/>
        <v>#VALUE!</v>
      </c>
      <c r="CG90" s="237" t="e">
        <f t="shared" si="93"/>
        <v>#VALUE!</v>
      </c>
      <c r="CH90" s="237" t="e">
        <f t="shared" si="93"/>
        <v>#VALUE!</v>
      </c>
      <c r="CI90" s="252" t="e">
        <f t="shared" si="119"/>
        <v>#VALUE!</v>
      </c>
      <c r="CP90" s="241" t="e">
        <f t="shared" si="98"/>
        <v>#VALUE!</v>
      </c>
      <c r="CQ90" s="241" t="e">
        <f t="shared" si="94"/>
        <v>#VALUE!</v>
      </c>
      <c r="CR90" s="241" t="e">
        <f t="shared" si="94"/>
        <v>#VALUE!</v>
      </c>
      <c r="CS90" s="241" t="e">
        <f t="shared" si="94"/>
        <v>#VALUE!</v>
      </c>
      <c r="CT90" s="241" t="e">
        <f t="shared" si="94"/>
        <v>#VALUE!</v>
      </c>
      <c r="CU90" s="241" t="e">
        <f t="shared" si="94"/>
        <v>#VALUE!</v>
      </c>
      <c r="CV90" s="241" t="e">
        <f t="shared" si="94"/>
        <v>#VALUE!</v>
      </c>
      <c r="CW90" s="241" t="e">
        <f t="shared" si="94"/>
        <v>#VALUE!</v>
      </c>
      <c r="CX90" s="241" t="e">
        <f t="shared" si="94"/>
        <v>#VALUE!</v>
      </c>
      <c r="CY90" s="241" t="e">
        <f t="shared" si="94"/>
        <v>#VALUE!</v>
      </c>
      <c r="CZ90" s="241" t="e">
        <f t="shared" si="94"/>
        <v>#VALUE!</v>
      </c>
      <c r="DA90" s="253" t="e">
        <f t="shared" si="120"/>
        <v>#VALUE!</v>
      </c>
      <c r="DB90" s="237"/>
      <c r="DC90" s="237"/>
      <c r="DD90" s="237"/>
      <c r="DE90" s="237"/>
      <c r="DF90" s="237"/>
      <c r="DG90" s="237"/>
      <c r="DH90" s="237" t="e">
        <f t="shared" si="99"/>
        <v>#VALUE!</v>
      </c>
      <c r="DI90" s="237" t="e">
        <f t="shared" si="95"/>
        <v>#VALUE!</v>
      </c>
      <c r="DJ90" s="237" t="e">
        <f t="shared" si="95"/>
        <v>#VALUE!</v>
      </c>
      <c r="DK90" s="237" t="e">
        <f t="shared" si="95"/>
        <v>#VALUE!</v>
      </c>
      <c r="DL90" s="237" t="e">
        <f t="shared" si="95"/>
        <v>#VALUE!</v>
      </c>
      <c r="DM90" s="237" t="e">
        <f t="shared" si="95"/>
        <v>#VALUE!</v>
      </c>
      <c r="DN90" s="237" t="e">
        <f t="shared" si="95"/>
        <v>#VALUE!</v>
      </c>
      <c r="DO90" s="237" t="e">
        <f t="shared" si="95"/>
        <v>#VALUE!</v>
      </c>
      <c r="DP90" s="237" t="e">
        <f t="shared" si="95"/>
        <v>#VALUE!</v>
      </c>
      <c r="DQ90" s="237" t="e">
        <f t="shared" si="95"/>
        <v>#VALUE!</v>
      </c>
      <c r="DR90" s="237" t="e">
        <f t="shared" si="95"/>
        <v>#VALUE!</v>
      </c>
      <c r="DS90" s="252" t="e">
        <f t="shared" si="121"/>
        <v>#VALUE!</v>
      </c>
      <c r="DY90" s="254" t="e">
        <f t="shared" si="100"/>
        <v>#VALUE!</v>
      </c>
      <c r="DZ90" s="254" t="e">
        <f t="shared" si="101"/>
        <v>#VALUE!</v>
      </c>
      <c r="EA90" s="254" t="e">
        <f t="shared" si="123"/>
        <v>#VALUE!</v>
      </c>
      <c r="EB90" s="254" t="e">
        <f t="shared" si="123"/>
        <v>#VALUE!</v>
      </c>
      <c r="EC90" s="254" t="e">
        <f t="shared" si="123"/>
        <v>#VALUE!</v>
      </c>
      <c r="ED90" s="254" t="e">
        <f t="shared" si="123"/>
        <v>#VALUE!</v>
      </c>
      <c r="EE90" s="254" t="e">
        <f t="shared" si="123"/>
        <v>#VALUE!</v>
      </c>
      <c r="EF90" s="254" t="e">
        <f t="shared" si="123"/>
        <v>#VALUE!</v>
      </c>
      <c r="EG90" s="254" t="e">
        <f t="shared" si="123"/>
        <v>#VALUE!</v>
      </c>
      <c r="EH90" s="254" t="e">
        <f t="shared" si="122"/>
        <v>#VALUE!</v>
      </c>
      <c r="EI90" s="254" t="e">
        <f t="shared" si="102"/>
        <v>#VALUE!</v>
      </c>
      <c r="EJ90" s="254" t="e">
        <f t="shared" si="103"/>
        <v>#VALUE!</v>
      </c>
      <c r="EK90" s="265" t="e">
        <f t="shared" si="88"/>
        <v>#VALUE!</v>
      </c>
      <c r="EQ90" s="255"/>
      <c r="ER90" s="255"/>
      <c r="ES90" s="255"/>
      <c r="ET90" s="255"/>
      <c r="EU90" s="255"/>
      <c r="EV90" s="255"/>
      <c r="EW90" s="255"/>
      <c r="EX90" s="255"/>
      <c r="EY90" s="255"/>
      <c r="EZ90" s="255"/>
      <c r="FA90" s="255"/>
      <c r="FB90" s="255"/>
      <c r="FC90" s="252"/>
      <c r="FI90" s="254"/>
      <c r="FJ90" s="254"/>
      <c r="FK90" s="254"/>
      <c r="FL90" s="254"/>
      <c r="FM90" s="254"/>
      <c r="FN90" s="254"/>
      <c r="FO90" s="254"/>
      <c r="FP90" s="254"/>
      <c r="FQ90" s="254"/>
      <c r="FR90" s="254"/>
      <c r="FS90" s="254"/>
      <c r="FT90" s="254"/>
      <c r="FU90" s="252"/>
      <c r="FY90" s="258" t="e">
        <f t="shared" si="89"/>
        <v>#VALUE!</v>
      </c>
      <c r="FZ90" s="266" t="e">
        <f t="shared" si="118"/>
        <v>#VALUE!</v>
      </c>
      <c r="GA90" s="268">
        <f t="shared" si="108"/>
        <v>1</v>
      </c>
      <c r="GB90" s="269">
        <f t="shared" si="111"/>
        <v>1</v>
      </c>
      <c r="GC90" s="269">
        <f t="shared" si="112"/>
        <v>0</v>
      </c>
      <c r="GD90" s="270"/>
      <c r="GE90" s="271" t="e">
        <f t="shared" si="104"/>
        <v>#VALUE!</v>
      </c>
      <c r="GF90" s="271" t="e">
        <f t="shared" ref="GF90:GF153" si="125">IF(GG90="",GH90,IF(GH90="",GG90,GG90&amp;GH90))</f>
        <v>#VALUE!</v>
      </c>
      <c r="GG90" s="272" t="e">
        <f t="shared" si="116"/>
        <v>#VALUE!</v>
      </c>
      <c r="GH90" s="272" t="e">
        <f t="shared" si="117"/>
        <v>#VALUE!</v>
      </c>
    </row>
    <row r="91" spans="1:190" ht="12.75" x14ac:dyDescent="0.2">
      <c r="A91" s="250" t="e">
        <f t="shared" si="124"/>
        <v>#VALUE!</v>
      </c>
      <c r="B91" s="65" t="str">
        <f>IF(Bot!A85="","",Bot!A85)</f>
        <v/>
      </c>
      <c r="C91" s="264" t="e">
        <f t="shared" si="96"/>
        <v>#VALUE!</v>
      </c>
      <c r="F91" s="237"/>
      <c r="G91" s="256" t="e">
        <f t="shared" si="109"/>
        <v>#VALUE!</v>
      </c>
      <c r="H91" s="251" t="e">
        <f t="shared" si="113"/>
        <v>#VALUE!</v>
      </c>
      <c r="I91" s="238" t="e">
        <f t="shared" si="114"/>
        <v>#VALUE!</v>
      </c>
      <c r="J91" s="267">
        <f t="shared" si="115"/>
        <v>1</v>
      </c>
      <c r="K91" s="234" t="e">
        <f t="shared" si="110"/>
        <v>#VALUE!</v>
      </c>
      <c r="L91" s="239" t="e">
        <f t="shared" si="105"/>
        <v>#VALUE!</v>
      </c>
      <c r="M91" s="240" t="e">
        <f t="shared" si="106"/>
        <v>#VALUE!</v>
      </c>
      <c r="V91" s="237" t="e">
        <f t="shared" si="107"/>
        <v>#VALUE!</v>
      </c>
      <c r="W91" s="237" t="e">
        <f t="shared" si="107"/>
        <v>#VALUE!</v>
      </c>
      <c r="X91" s="237" t="e">
        <f t="shared" si="107"/>
        <v>#VALUE!</v>
      </c>
      <c r="Y91" s="237" t="e">
        <f t="shared" si="107"/>
        <v>#VALUE!</v>
      </c>
      <c r="Z91" s="237" t="e">
        <f t="shared" si="107"/>
        <v>#VALUE!</v>
      </c>
      <c r="AA91" s="237" t="e">
        <f t="shared" si="107"/>
        <v>#VALUE!</v>
      </c>
      <c r="AB91" s="237" t="e">
        <f t="shared" si="107"/>
        <v>#VALUE!</v>
      </c>
      <c r="AC91" s="237" t="e">
        <f t="shared" si="107"/>
        <v>#VALUE!</v>
      </c>
      <c r="AD91" s="237" t="e">
        <f t="shared" si="107"/>
        <v>#VALUE!</v>
      </c>
      <c r="AE91" s="237" t="e">
        <f t="shared" si="107"/>
        <v>#VALUE!</v>
      </c>
      <c r="AF91" s="237" t="e">
        <f t="shared" si="107"/>
        <v>#VALUE!</v>
      </c>
      <c r="AG91" s="237" t="e">
        <f t="shared" si="107"/>
        <v>#VALUE!</v>
      </c>
      <c r="BX91" s="237" t="e">
        <f t="shared" si="97"/>
        <v>#VALUE!</v>
      </c>
      <c r="BY91" s="237" t="e">
        <f t="shared" si="93"/>
        <v>#VALUE!</v>
      </c>
      <c r="BZ91" s="237" t="e">
        <f t="shared" si="93"/>
        <v>#VALUE!</v>
      </c>
      <c r="CA91" s="237" t="e">
        <f t="shared" si="93"/>
        <v>#VALUE!</v>
      </c>
      <c r="CB91" s="237" t="e">
        <f t="shared" si="93"/>
        <v>#VALUE!</v>
      </c>
      <c r="CC91" s="237" t="e">
        <f t="shared" si="93"/>
        <v>#VALUE!</v>
      </c>
      <c r="CD91" s="237" t="e">
        <f t="shared" si="93"/>
        <v>#VALUE!</v>
      </c>
      <c r="CE91" s="237" t="e">
        <f t="shared" si="93"/>
        <v>#VALUE!</v>
      </c>
      <c r="CF91" s="237" t="e">
        <f t="shared" si="93"/>
        <v>#VALUE!</v>
      </c>
      <c r="CG91" s="237" t="e">
        <f t="shared" si="93"/>
        <v>#VALUE!</v>
      </c>
      <c r="CH91" s="237" t="e">
        <f t="shared" si="93"/>
        <v>#VALUE!</v>
      </c>
      <c r="CI91" s="252" t="e">
        <f t="shared" si="119"/>
        <v>#VALUE!</v>
      </c>
      <c r="CP91" s="241" t="e">
        <f t="shared" si="98"/>
        <v>#VALUE!</v>
      </c>
      <c r="CQ91" s="241" t="e">
        <f t="shared" si="94"/>
        <v>#VALUE!</v>
      </c>
      <c r="CR91" s="241" t="e">
        <f t="shared" si="94"/>
        <v>#VALUE!</v>
      </c>
      <c r="CS91" s="241" t="e">
        <f t="shared" si="94"/>
        <v>#VALUE!</v>
      </c>
      <c r="CT91" s="241" t="e">
        <f t="shared" si="94"/>
        <v>#VALUE!</v>
      </c>
      <c r="CU91" s="241" t="e">
        <f t="shared" si="94"/>
        <v>#VALUE!</v>
      </c>
      <c r="CV91" s="241" t="e">
        <f t="shared" si="94"/>
        <v>#VALUE!</v>
      </c>
      <c r="CW91" s="241" t="e">
        <f t="shared" si="94"/>
        <v>#VALUE!</v>
      </c>
      <c r="CX91" s="241" t="e">
        <f t="shared" si="94"/>
        <v>#VALUE!</v>
      </c>
      <c r="CY91" s="241" t="e">
        <f t="shared" si="94"/>
        <v>#VALUE!</v>
      </c>
      <c r="CZ91" s="241" t="e">
        <f t="shared" si="94"/>
        <v>#VALUE!</v>
      </c>
      <c r="DA91" s="253" t="e">
        <f t="shared" si="120"/>
        <v>#VALUE!</v>
      </c>
      <c r="DB91" s="237"/>
      <c r="DC91" s="237"/>
      <c r="DD91" s="237"/>
      <c r="DE91" s="237"/>
      <c r="DF91" s="237"/>
      <c r="DG91" s="237"/>
      <c r="DH91" s="237" t="e">
        <f t="shared" si="99"/>
        <v>#VALUE!</v>
      </c>
      <c r="DI91" s="237" t="e">
        <f t="shared" si="95"/>
        <v>#VALUE!</v>
      </c>
      <c r="DJ91" s="237" t="e">
        <f t="shared" si="95"/>
        <v>#VALUE!</v>
      </c>
      <c r="DK91" s="237" t="e">
        <f t="shared" si="95"/>
        <v>#VALUE!</v>
      </c>
      <c r="DL91" s="237" t="e">
        <f t="shared" si="95"/>
        <v>#VALUE!</v>
      </c>
      <c r="DM91" s="237" t="e">
        <f t="shared" si="95"/>
        <v>#VALUE!</v>
      </c>
      <c r="DN91" s="237" t="e">
        <f t="shared" si="95"/>
        <v>#VALUE!</v>
      </c>
      <c r="DO91" s="237" t="e">
        <f t="shared" si="95"/>
        <v>#VALUE!</v>
      </c>
      <c r="DP91" s="237" t="e">
        <f t="shared" si="95"/>
        <v>#VALUE!</v>
      </c>
      <c r="DQ91" s="237" t="e">
        <f t="shared" si="95"/>
        <v>#VALUE!</v>
      </c>
      <c r="DR91" s="237" t="e">
        <f t="shared" si="95"/>
        <v>#VALUE!</v>
      </c>
      <c r="DS91" s="252" t="e">
        <f t="shared" si="121"/>
        <v>#VALUE!</v>
      </c>
      <c r="DY91" s="254" t="e">
        <f t="shared" si="100"/>
        <v>#VALUE!</v>
      </c>
      <c r="DZ91" s="254" t="e">
        <f t="shared" si="101"/>
        <v>#VALUE!</v>
      </c>
      <c r="EA91" s="254" t="e">
        <f t="shared" si="123"/>
        <v>#VALUE!</v>
      </c>
      <c r="EB91" s="254" t="e">
        <f t="shared" si="123"/>
        <v>#VALUE!</v>
      </c>
      <c r="EC91" s="254" t="e">
        <f t="shared" si="123"/>
        <v>#VALUE!</v>
      </c>
      <c r="ED91" s="254" t="e">
        <f t="shared" si="123"/>
        <v>#VALUE!</v>
      </c>
      <c r="EE91" s="254" t="e">
        <f t="shared" si="123"/>
        <v>#VALUE!</v>
      </c>
      <c r="EF91" s="254" t="e">
        <f t="shared" si="123"/>
        <v>#VALUE!</v>
      </c>
      <c r="EG91" s="254" t="e">
        <f t="shared" si="123"/>
        <v>#VALUE!</v>
      </c>
      <c r="EH91" s="254" t="e">
        <f t="shared" si="122"/>
        <v>#VALUE!</v>
      </c>
      <c r="EI91" s="254" t="e">
        <f t="shared" si="102"/>
        <v>#VALUE!</v>
      </c>
      <c r="EJ91" s="254" t="e">
        <f t="shared" si="103"/>
        <v>#VALUE!</v>
      </c>
      <c r="EK91" s="265" t="e">
        <f t="shared" si="88"/>
        <v>#VALUE!</v>
      </c>
      <c r="EQ91" s="255"/>
      <c r="ER91" s="255"/>
      <c r="ES91" s="255"/>
      <c r="ET91" s="255"/>
      <c r="EU91" s="255"/>
      <c r="EV91" s="255"/>
      <c r="EW91" s="255"/>
      <c r="EX91" s="255"/>
      <c r="EY91" s="255"/>
      <c r="EZ91" s="255"/>
      <c r="FA91" s="255"/>
      <c r="FB91" s="255"/>
      <c r="FC91" s="252"/>
      <c r="FI91" s="254"/>
      <c r="FJ91" s="254"/>
      <c r="FK91" s="254"/>
      <c r="FL91" s="254"/>
      <c r="FM91" s="254"/>
      <c r="FN91" s="254"/>
      <c r="FO91" s="254"/>
      <c r="FP91" s="254"/>
      <c r="FQ91" s="254"/>
      <c r="FR91" s="254"/>
      <c r="FS91" s="254"/>
      <c r="FT91" s="254"/>
      <c r="FU91" s="252"/>
      <c r="FY91" s="258" t="e">
        <f t="shared" si="89"/>
        <v>#VALUE!</v>
      </c>
      <c r="FZ91" s="266" t="e">
        <f t="shared" si="118"/>
        <v>#VALUE!</v>
      </c>
      <c r="GA91" s="268">
        <f t="shared" si="108"/>
        <v>1</v>
      </c>
      <c r="GB91" s="269">
        <f t="shared" si="111"/>
        <v>1</v>
      </c>
      <c r="GC91" s="269">
        <f t="shared" si="112"/>
        <v>0</v>
      </c>
      <c r="GD91" s="270"/>
      <c r="GE91" s="271" t="e">
        <f t="shared" si="104"/>
        <v>#VALUE!</v>
      </c>
      <c r="GF91" s="271" t="e">
        <f t="shared" si="125"/>
        <v>#VALUE!</v>
      </c>
      <c r="GG91" s="272" t="e">
        <f t="shared" si="116"/>
        <v>#VALUE!</v>
      </c>
      <c r="GH91" s="272" t="e">
        <f t="shared" si="117"/>
        <v>#VALUE!</v>
      </c>
    </row>
    <row r="92" spans="1:190" ht="12.75" x14ac:dyDescent="0.2">
      <c r="A92" s="250" t="e">
        <f t="shared" si="124"/>
        <v>#VALUE!</v>
      </c>
      <c r="B92" s="65" t="str">
        <f>IF(Bot!A86="","",Bot!A86)</f>
        <v/>
      </c>
      <c r="C92" s="264" t="e">
        <f t="shared" si="96"/>
        <v>#VALUE!</v>
      </c>
      <c r="F92" s="237"/>
      <c r="G92" s="256" t="e">
        <f t="shared" si="109"/>
        <v>#VALUE!</v>
      </c>
      <c r="H92" s="251" t="e">
        <f t="shared" si="113"/>
        <v>#VALUE!</v>
      </c>
      <c r="I92" s="238" t="e">
        <f t="shared" si="114"/>
        <v>#VALUE!</v>
      </c>
      <c r="J92" s="267">
        <f t="shared" si="115"/>
        <v>1</v>
      </c>
      <c r="K92" s="234" t="e">
        <f t="shared" si="110"/>
        <v>#VALUE!</v>
      </c>
      <c r="L92" s="239" t="e">
        <f t="shared" si="105"/>
        <v>#VALUE!</v>
      </c>
      <c r="M92" s="240" t="e">
        <f t="shared" si="106"/>
        <v>#VALUE!</v>
      </c>
      <c r="V92" s="237" t="e">
        <f t="shared" si="107"/>
        <v>#VALUE!</v>
      </c>
      <c r="W92" s="237" t="e">
        <f t="shared" si="107"/>
        <v>#VALUE!</v>
      </c>
      <c r="X92" s="237" t="e">
        <f t="shared" si="107"/>
        <v>#VALUE!</v>
      </c>
      <c r="Y92" s="237" t="e">
        <f t="shared" si="107"/>
        <v>#VALUE!</v>
      </c>
      <c r="Z92" s="237" t="e">
        <f t="shared" si="107"/>
        <v>#VALUE!</v>
      </c>
      <c r="AA92" s="237" t="e">
        <f t="shared" si="107"/>
        <v>#VALUE!</v>
      </c>
      <c r="AB92" s="237" t="e">
        <f t="shared" si="107"/>
        <v>#VALUE!</v>
      </c>
      <c r="AC92" s="237" t="e">
        <f t="shared" si="107"/>
        <v>#VALUE!</v>
      </c>
      <c r="AD92" s="237" t="e">
        <f t="shared" si="107"/>
        <v>#VALUE!</v>
      </c>
      <c r="AE92" s="237" t="e">
        <f t="shared" si="107"/>
        <v>#VALUE!</v>
      </c>
      <c r="AF92" s="237" t="e">
        <f t="shared" si="107"/>
        <v>#VALUE!</v>
      </c>
      <c r="AG92" s="237" t="e">
        <f t="shared" si="107"/>
        <v>#VALUE!</v>
      </c>
      <c r="BX92" s="237" t="e">
        <f t="shared" si="97"/>
        <v>#VALUE!</v>
      </c>
      <c r="BY92" s="237" t="e">
        <f t="shared" si="93"/>
        <v>#VALUE!</v>
      </c>
      <c r="BZ92" s="237" t="e">
        <f t="shared" si="93"/>
        <v>#VALUE!</v>
      </c>
      <c r="CA92" s="237" t="e">
        <f t="shared" si="93"/>
        <v>#VALUE!</v>
      </c>
      <c r="CB92" s="237" t="e">
        <f t="shared" si="93"/>
        <v>#VALUE!</v>
      </c>
      <c r="CC92" s="237" t="e">
        <f t="shared" si="93"/>
        <v>#VALUE!</v>
      </c>
      <c r="CD92" s="237" t="e">
        <f t="shared" si="93"/>
        <v>#VALUE!</v>
      </c>
      <c r="CE92" s="237" t="e">
        <f t="shared" si="93"/>
        <v>#VALUE!</v>
      </c>
      <c r="CF92" s="237" t="e">
        <f t="shared" si="93"/>
        <v>#VALUE!</v>
      </c>
      <c r="CG92" s="237" t="e">
        <f t="shared" si="93"/>
        <v>#VALUE!</v>
      </c>
      <c r="CH92" s="237" t="e">
        <f t="shared" si="93"/>
        <v>#VALUE!</v>
      </c>
      <c r="CI92" s="252" t="e">
        <f t="shared" si="119"/>
        <v>#VALUE!</v>
      </c>
      <c r="CP92" s="241" t="e">
        <f t="shared" si="98"/>
        <v>#VALUE!</v>
      </c>
      <c r="CQ92" s="241" t="e">
        <f t="shared" si="94"/>
        <v>#VALUE!</v>
      </c>
      <c r="CR92" s="241" t="e">
        <f t="shared" si="94"/>
        <v>#VALUE!</v>
      </c>
      <c r="CS92" s="241" t="e">
        <f t="shared" si="94"/>
        <v>#VALUE!</v>
      </c>
      <c r="CT92" s="241" t="e">
        <f t="shared" si="94"/>
        <v>#VALUE!</v>
      </c>
      <c r="CU92" s="241" t="e">
        <f t="shared" si="94"/>
        <v>#VALUE!</v>
      </c>
      <c r="CV92" s="241" t="e">
        <f t="shared" si="94"/>
        <v>#VALUE!</v>
      </c>
      <c r="CW92" s="241" t="e">
        <f t="shared" si="94"/>
        <v>#VALUE!</v>
      </c>
      <c r="CX92" s="241" t="e">
        <f t="shared" si="94"/>
        <v>#VALUE!</v>
      </c>
      <c r="CY92" s="241" t="e">
        <f t="shared" si="94"/>
        <v>#VALUE!</v>
      </c>
      <c r="CZ92" s="241" t="e">
        <f t="shared" si="94"/>
        <v>#VALUE!</v>
      </c>
      <c r="DA92" s="253" t="e">
        <f t="shared" si="120"/>
        <v>#VALUE!</v>
      </c>
      <c r="DB92" s="237"/>
      <c r="DC92" s="237"/>
      <c r="DD92" s="237"/>
      <c r="DE92" s="237"/>
      <c r="DF92" s="237"/>
      <c r="DG92" s="237"/>
      <c r="DH92" s="237" t="e">
        <f t="shared" si="99"/>
        <v>#VALUE!</v>
      </c>
      <c r="DI92" s="237" t="e">
        <f t="shared" si="95"/>
        <v>#VALUE!</v>
      </c>
      <c r="DJ92" s="237" t="e">
        <f t="shared" si="95"/>
        <v>#VALUE!</v>
      </c>
      <c r="DK92" s="237" t="e">
        <f t="shared" si="95"/>
        <v>#VALUE!</v>
      </c>
      <c r="DL92" s="237" t="e">
        <f t="shared" si="95"/>
        <v>#VALUE!</v>
      </c>
      <c r="DM92" s="237" t="e">
        <f t="shared" si="95"/>
        <v>#VALUE!</v>
      </c>
      <c r="DN92" s="237" t="e">
        <f t="shared" si="95"/>
        <v>#VALUE!</v>
      </c>
      <c r="DO92" s="237" t="e">
        <f t="shared" si="95"/>
        <v>#VALUE!</v>
      </c>
      <c r="DP92" s="237" t="e">
        <f t="shared" si="95"/>
        <v>#VALUE!</v>
      </c>
      <c r="DQ92" s="237" t="e">
        <f t="shared" si="95"/>
        <v>#VALUE!</v>
      </c>
      <c r="DR92" s="237" t="e">
        <f t="shared" si="95"/>
        <v>#VALUE!</v>
      </c>
      <c r="DS92" s="252" t="e">
        <f t="shared" si="121"/>
        <v>#VALUE!</v>
      </c>
      <c r="DY92" s="254" t="e">
        <f t="shared" si="100"/>
        <v>#VALUE!</v>
      </c>
      <c r="DZ92" s="254" t="e">
        <f t="shared" si="101"/>
        <v>#VALUE!</v>
      </c>
      <c r="EA92" s="254" t="e">
        <f t="shared" si="123"/>
        <v>#VALUE!</v>
      </c>
      <c r="EB92" s="254" t="e">
        <f t="shared" si="123"/>
        <v>#VALUE!</v>
      </c>
      <c r="EC92" s="254" t="e">
        <f t="shared" si="123"/>
        <v>#VALUE!</v>
      </c>
      <c r="ED92" s="254" t="e">
        <f t="shared" si="123"/>
        <v>#VALUE!</v>
      </c>
      <c r="EE92" s="254" t="e">
        <f t="shared" si="123"/>
        <v>#VALUE!</v>
      </c>
      <c r="EF92" s="254" t="e">
        <f t="shared" si="123"/>
        <v>#VALUE!</v>
      </c>
      <c r="EG92" s="254" t="e">
        <f t="shared" si="123"/>
        <v>#VALUE!</v>
      </c>
      <c r="EH92" s="254" t="e">
        <f t="shared" si="122"/>
        <v>#VALUE!</v>
      </c>
      <c r="EI92" s="254" t="e">
        <f t="shared" si="102"/>
        <v>#VALUE!</v>
      </c>
      <c r="EJ92" s="254" t="e">
        <f t="shared" si="103"/>
        <v>#VALUE!</v>
      </c>
      <c r="EK92" s="265" t="e">
        <f t="shared" si="88"/>
        <v>#VALUE!</v>
      </c>
      <c r="EQ92" s="255"/>
      <c r="ER92" s="255"/>
      <c r="ES92" s="255"/>
      <c r="ET92" s="255"/>
      <c r="EU92" s="255"/>
      <c r="EV92" s="255"/>
      <c r="EW92" s="255"/>
      <c r="EX92" s="255"/>
      <c r="EY92" s="255"/>
      <c r="EZ92" s="255"/>
      <c r="FA92" s="255"/>
      <c r="FB92" s="255"/>
      <c r="FC92" s="252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2"/>
      <c r="FY92" s="258" t="e">
        <f t="shared" si="89"/>
        <v>#VALUE!</v>
      </c>
      <c r="FZ92" s="266" t="e">
        <f t="shared" si="118"/>
        <v>#VALUE!</v>
      </c>
      <c r="GA92" s="268">
        <f t="shared" si="108"/>
        <v>1</v>
      </c>
      <c r="GB92" s="269">
        <f t="shared" si="111"/>
        <v>1</v>
      </c>
      <c r="GC92" s="269">
        <f t="shared" si="112"/>
        <v>0</v>
      </c>
      <c r="GD92" s="270"/>
      <c r="GE92" s="271" t="e">
        <f t="shared" si="104"/>
        <v>#VALUE!</v>
      </c>
      <c r="GF92" s="271" t="e">
        <f t="shared" si="125"/>
        <v>#VALUE!</v>
      </c>
      <c r="GG92" s="272" t="e">
        <f t="shared" si="116"/>
        <v>#VALUE!</v>
      </c>
      <c r="GH92" s="272" t="e">
        <f t="shared" si="117"/>
        <v>#VALUE!</v>
      </c>
    </row>
    <row r="93" spans="1:190" ht="12.75" x14ac:dyDescent="0.2">
      <c r="A93" s="250" t="e">
        <f t="shared" si="124"/>
        <v>#VALUE!</v>
      </c>
      <c r="B93" s="65" t="str">
        <f>IF(Bot!A87="","",Bot!A87)</f>
        <v/>
      </c>
      <c r="C93" s="264" t="e">
        <f t="shared" si="96"/>
        <v>#VALUE!</v>
      </c>
      <c r="F93" s="237"/>
      <c r="G93" s="256" t="e">
        <f t="shared" si="109"/>
        <v>#VALUE!</v>
      </c>
      <c r="H93" s="251" t="e">
        <f t="shared" si="113"/>
        <v>#VALUE!</v>
      </c>
      <c r="I93" s="238" t="e">
        <f t="shared" si="114"/>
        <v>#VALUE!</v>
      </c>
      <c r="J93" s="267">
        <f t="shared" si="115"/>
        <v>1</v>
      </c>
      <c r="K93" s="234" t="e">
        <f t="shared" si="110"/>
        <v>#VALUE!</v>
      </c>
      <c r="L93" s="239" t="e">
        <f t="shared" si="105"/>
        <v>#VALUE!</v>
      </c>
      <c r="M93" s="240" t="e">
        <f t="shared" si="106"/>
        <v>#VALUE!</v>
      </c>
      <c r="V93" s="237" t="e">
        <f t="shared" ref="V93:AG102" si="126">IF($A93=1,"",IF($A93=2,IF($C92=V$1,1,0),IF($C92=V$1,V92+1,V92)))</f>
        <v>#VALUE!</v>
      </c>
      <c r="W93" s="237" t="e">
        <f t="shared" si="126"/>
        <v>#VALUE!</v>
      </c>
      <c r="X93" s="237" t="e">
        <f t="shared" si="126"/>
        <v>#VALUE!</v>
      </c>
      <c r="Y93" s="237" t="e">
        <f t="shared" si="126"/>
        <v>#VALUE!</v>
      </c>
      <c r="Z93" s="237" t="e">
        <f t="shared" si="126"/>
        <v>#VALUE!</v>
      </c>
      <c r="AA93" s="237" t="e">
        <f t="shared" si="126"/>
        <v>#VALUE!</v>
      </c>
      <c r="AB93" s="237" t="e">
        <f t="shared" si="126"/>
        <v>#VALUE!</v>
      </c>
      <c r="AC93" s="237" t="e">
        <f t="shared" si="126"/>
        <v>#VALUE!</v>
      </c>
      <c r="AD93" s="237" t="e">
        <f t="shared" si="126"/>
        <v>#VALUE!</v>
      </c>
      <c r="AE93" s="237" t="e">
        <f t="shared" si="126"/>
        <v>#VALUE!</v>
      </c>
      <c r="AF93" s="237" t="e">
        <f t="shared" si="126"/>
        <v>#VALUE!</v>
      </c>
      <c r="AG93" s="237" t="e">
        <f t="shared" si="126"/>
        <v>#VALUE!</v>
      </c>
      <c r="BX93" s="237" t="e">
        <f t="shared" si="97"/>
        <v>#VALUE!</v>
      </c>
      <c r="BY93" s="237" t="e">
        <f t="shared" si="93"/>
        <v>#VALUE!</v>
      </c>
      <c r="BZ93" s="237" t="e">
        <f t="shared" si="93"/>
        <v>#VALUE!</v>
      </c>
      <c r="CA93" s="237" t="e">
        <f t="shared" si="93"/>
        <v>#VALUE!</v>
      </c>
      <c r="CB93" s="237" t="e">
        <f t="shared" si="93"/>
        <v>#VALUE!</v>
      </c>
      <c r="CC93" s="237" t="e">
        <f t="shared" si="93"/>
        <v>#VALUE!</v>
      </c>
      <c r="CD93" s="237" t="e">
        <f t="shared" si="93"/>
        <v>#VALUE!</v>
      </c>
      <c r="CE93" s="237" t="e">
        <f t="shared" si="93"/>
        <v>#VALUE!</v>
      </c>
      <c r="CF93" s="237" t="e">
        <f t="shared" si="93"/>
        <v>#VALUE!</v>
      </c>
      <c r="CG93" s="237" t="e">
        <f t="shared" si="93"/>
        <v>#VALUE!</v>
      </c>
      <c r="CH93" s="237" t="e">
        <f t="shared" si="93"/>
        <v>#VALUE!</v>
      </c>
      <c r="CI93" s="252" t="e">
        <f t="shared" si="119"/>
        <v>#VALUE!</v>
      </c>
      <c r="CP93" s="241" t="e">
        <f t="shared" si="98"/>
        <v>#VALUE!</v>
      </c>
      <c r="CQ93" s="241" t="e">
        <f t="shared" si="94"/>
        <v>#VALUE!</v>
      </c>
      <c r="CR93" s="241" t="e">
        <f t="shared" si="94"/>
        <v>#VALUE!</v>
      </c>
      <c r="CS93" s="241" t="e">
        <f t="shared" si="94"/>
        <v>#VALUE!</v>
      </c>
      <c r="CT93" s="241" t="e">
        <f t="shared" si="94"/>
        <v>#VALUE!</v>
      </c>
      <c r="CU93" s="241" t="e">
        <f t="shared" si="94"/>
        <v>#VALUE!</v>
      </c>
      <c r="CV93" s="241" t="e">
        <f t="shared" si="94"/>
        <v>#VALUE!</v>
      </c>
      <c r="CW93" s="241" t="e">
        <f t="shared" si="94"/>
        <v>#VALUE!</v>
      </c>
      <c r="CX93" s="241" t="e">
        <f t="shared" si="94"/>
        <v>#VALUE!</v>
      </c>
      <c r="CY93" s="241" t="e">
        <f t="shared" si="94"/>
        <v>#VALUE!</v>
      </c>
      <c r="CZ93" s="241" t="e">
        <f t="shared" si="94"/>
        <v>#VALUE!</v>
      </c>
      <c r="DA93" s="253" t="e">
        <f t="shared" si="120"/>
        <v>#VALUE!</v>
      </c>
      <c r="DB93" s="237"/>
      <c r="DC93" s="237"/>
      <c r="DD93" s="237"/>
      <c r="DE93" s="237"/>
      <c r="DF93" s="237"/>
      <c r="DG93" s="237"/>
      <c r="DH93" s="237" t="e">
        <f t="shared" si="99"/>
        <v>#VALUE!</v>
      </c>
      <c r="DI93" s="237" t="e">
        <f t="shared" si="95"/>
        <v>#VALUE!</v>
      </c>
      <c r="DJ93" s="237" t="e">
        <f t="shared" si="95"/>
        <v>#VALUE!</v>
      </c>
      <c r="DK93" s="237" t="e">
        <f t="shared" si="95"/>
        <v>#VALUE!</v>
      </c>
      <c r="DL93" s="237" t="e">
        <f t="shared" si="95"/>
        <v>#VALUE!</v>
      </c>
      <c r="DM93" s="237" t="e">
        <f t="shared" si="95"/>
        <v>#VALUE!</v>
      </c>
      <c r="DN93" s="237" t="e">
        <f t="shared" si="95"/>
        <v>#VALUE!</v>
      </c>
      <c r="DO93" s="237" t="e">
        <f t="shared" si="95"/>
        <v>#VALUE!</v>
      </c>
      <c r="DP93" s="237" t="e">
        <f t="shared" si="95"/>
        <v>#VALUE!</v>
      </c>
      <c r="DQ93" s="237" t="e">
        <f t="shared" si="95"/>
        <v>#VALUE!</v>
      </c>
      <c r="DR93" s="237" t="e">
        <f t="shared" si="95"/>
        <v>#VALUE!</v>
      </c>
      <c r="DS93" s="252" t="e">
        <f t="shared" si="121"/>
        <v>#VALUE!</v>
      </c>
      <c r="DY93" s="254" t="e">
        <f t="shared" si="100"/>
        <v>#VALUE!</v>
      </c>
      <c r="DZ93" s="254" t="e">
        <f t="shared" si="101"/>
        <v>#VALUE!</v>
      </c>
      <c r="EA93" s="254" t="e">
        <f t="shared" si="123"/>
        <v>#VALUE!</v>
      </c>
      <c r="EB93" s="254" t="e">
        <f t="shared" si="123"/>
        <v>#VALUE!</v>
      </c>
      <c r="EC93" s="254" t="e">
        <f t="shared" si="123"/>
        <v>#VALUE!</v>
      </c>
      <c r="ED93" s="254" t="e">
        <f t="shared" si="123"/>
        <v>#VALUE!</v>
      </c>
      <c r="EE93" s="254" t="e">
        <f t="shared" si="123"/>
        <v>#VALUE!</v>
      </c>
      <c r="EF93" s="254" t="e">
        <f t="shared" si="123"/>
        <v>#VALUE!</v>
      </c>
      <c r="EG93" s="254" t="e">
        <f t="shared" si="123"/>
        <v>#VALUE!</v>
      </c>
      <c r="EH93" s="254" t="e">
        <f t="shared" si="122"/>
        <v>#VALUE!</v>
      </c>
      <c r="EI93" s="254" t="e">
        <f t="shared" si="102"/>
        <v>#VALUE!</v>
      </c>
      <c r="EJ93" s="254" t="e">
        <f t="shared" si="103"/>
        <v>#VALUE!</v>
      </c>
      <c r="EK93" s="265" t="e">
        <f t="shared" si="88"/>
        <v>#VALUE!</v>
      </c>
      <c r="EQ93" s="255"/>
      <c r="ER93" s="255"/>
      <c r="ES93" s="255"/>
      <c r="ET93" s="255"/>
      <c r="EU93" s="255"/>
      <c r="EV93" s="255"/>
      <c r="EW93" s="255"/>
      <c r="EX93" s="255"/>
      <c r="EY93" s="255"/>
      <c r="EZ93" s="255"/>
      <c r="FA93" s="255"/>
      <c r="FB93" s="255"/>
      <c r="FC93" s="252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2"/>
      <c r="FY93" s="258" t="e">
        <f t="shared" si="89"/>
        <v>#VALUE!</v>
      </c>
      <c r="FZ93" s="266" t="e">
        <f t="shared" si="118"/>
        <v>#VALUE!</v>
      </c>
      <c r="GA93" s="268">
        <f t="shared" si="108"/>
        <v>1</v>
      </c>
      <c r="GB93" s="269">
        <f t="shared" si="111"/>
        <v>1</v>
      </c>
      <c r="GC93" s="269">
        <f t="shared" si="112"/>
        <v>0</v>
      </c>
      <c r="GD93" s="270"/>
      <c r="GE93" s="271" t="e">
        <f t="shared" si="104"/>
        <v>#VALUE!</v>
      </c>
      <c r="GF93" s="271" t="e">
        <f t="shared" si="125"/>
        <v>#VALUE!</v>
      </c>
      <c r="GG93" s="272" t="e">
        <f t="shared" si="116"/>
        <v>#VALUE!</v>
      </c>
      <c r="GH93" s="272" t="e">
        <f t="shared" si="117"/>
        <v>#VALUE!</v>
      </c>
    </row>
    <row r="94" spans="1:190" ht="12.75" x14ac:dyDescent="0.2">
      <c r="A94" s="250" t="e">
        <f t="shared" si="124"/>
        <v>#VALUE!</v>
      </c>
      <c r="B94" s="65" t="str">
        <f>IF(Bot!A88="","",Bot!A88)</f>
        <v/>
      </c>
      <c r="C94" s="264" t="e">
        <f t="shared" si="96"/>
        <v>#VALUE!</v>
      </c>
      <c r="F94" s="237"/>
      <c r="G94" s="256" t="e">
        <f t="shared" si="109"/>
        <v>#VALUE!</v>
      </c>
      <c r="H94" s="251" t="e">
        <f t="shared" si="113"/>
        <v>#VALUE!</v>
      </c>
      <c r="I94" s="238" t="e">
        <f t="shared" si="114"/>
        <v>#VALUE!</v>
      </c>
      <c r="J94" s="267">
        <f t="shared" si="115"/>
        <v>1</v>
      </c>
      <c r="K94" s="234" t="e">
        <f t="shared" si="110"/>
        <v>#VALUE!</v>
      </c>
      <c r="L94" s="239" t="e">
        <f t="shared" si="105"/>
        <v>#VALUE!</v>
      </c>
      <c r="M94" s="240" t="e">
        <f t="shared" si="106"/>
        <v>#VALUE!</v>
      </c>
      <c r="V94" s="237" t="e">
        <f t="shared" si="126"/>
        <v>#VALUE!</v>
      </c>
      <c r="W94" s="237" t="e">
        <f t="shared" si="126"/>
        <v>#VALUE!</v>
      </c>
      <c r="X94" s="237" t="e">
        <f t="shared" si="126"/>
        <v>#VALUE!</v>
      </c>
      <c r="Y94" s="237" t="e">
        <f t="shared" si="126"/>
        <v>#VALUE!</v>
      </c>
      <c r="Z94" s="237" t="e">
        <f t="shared" si="126"/>
        <v>#VALUE!</v>
      </c>
      <c r="AA94" s="237" t="e">
        <f t="shared" si="126"/>
        <v>#VALUE!</v>
      </c>
      <c r="AB94" s="237" t="e">
        <f t="shared" si="126"/>
        <v>#VALUE!</v>
      </c>
      <c r="AC94" s="237" t="e">
        <f t="shared" si="126"/>
        <v>#VALUE!</v>
      </c>
      <c r="AD94" s="237" t="e">
        <f t="shared" si="126"/>
        <v>#VALUE!</v>
      </c>
      <c r="AE94" s="237" t="e">
        <f t="shared" si="126"/>
        <v>#VALUE!</v>
      </c>
      <c r="AF94" s="237" t="e">
        <f t="shared" si="126"/>
        <v>#VALUE!</v>
      </c>
      <c r="AG94" s="237" t="e">
        <f t="shared" si="126"/>
        <v>#VALUE!</v>
      </c>
      <c r="BX94" s="237" t="e">
        <f t="shared" si="97"/>
        <v>#VALUE!</v>
      </c>
      <c r="BY94" s="237" t="e">
        <f t="shared" si="93"/>
        <v>#VALUE!</v>
      </c>
      <c r="BZ94" s="237" t="e">
        <f t="shared" si="93"/>
        <v>#VALUE!</v>
      </c>
      <c r="CA94" s="237" t="e">
        <f t="shared" si="93"/>
        <v>#VALUE!</v>
      </c>
      <c r="CB94" s="237" t="e">
        <f t="shared" si="93"/>
        <v>#VALUE!</v>
      </c>
      <c r="CC94" s="237" t="e">
        <f t="shared" si="93"/>
        <v>#VALUE!</v>
      </c>
      <c r="CD94" s="237" t="e">
        <f t="shared" ref="CD94:CH125" si="127">IF($A94=1,"",IF(AB94=0,CC94,CC94&amp;CD$2))</f>
        <v>#VALUE!</v>
      </c>
      <c r="CE94" s="237" t="e">
        <f t="shared" si="127"/>
        <v>#VALUE!</v>
      </c>
      <c r="CF94" s="237" t="e">
        <f t="shared" si="127"/>
        <v>#VALUE!</v>
      </c>
      <c r="CG94" s="237" t="e">
        <f t="shared" si="127"/>
        <v>#VALUE!</v>
      </c>
      <c r="CH94" s="237" t="e">
        <f t="shared" si="127"/>
        <v>#VALUE!</v>
      </c>
      <c r="CI94" s="252" t="e">
        <f t="shared" si="119"/>
        <v>#VALUE!</v>
      </c>
      <c r="CP94" s="241" t="e">
        <f t="shared" si="98"/>
        <v>#VALUE!</v>
      </c>
      <c r="CQ94" s="241" t="e">
        <f t="shared" si="94"/>
        <v>#VALUE!</v>
      </c>
      <c r="CR94" s="241" t="e">
        <f t="shared" si="94"/>
        <v>#VALUE!</v>
      </c>
      <c r="CS94" s="241" t="e">
        <f t="shared" si="94"/>
        <v>#VALUE!</v>
      </c>
      <c r="CT94" s="241" t="e">
        <f t="shared" si="94"/>
        <v>#VALUE!</v>
      </c>
      <c r="CU94" s="241" t="e">
        <f t="shared" si="94"/>
        <v>#VALUE!</v>
      </c>
      <c r="CV94" s="241" t="e">
        <f t="shared" ref="CV94:CZ125" si="128">IF($A94=1,"",IF(AT94=0,CU94,CU94&amp;CV$2))</f>
        <v>#VALUE!</v>
      </c>
      <c r="CW94" s="241" t="e">
        <f t="shared" si="128"/>
        <v>#VALUE!</v>
      </c>
      <c r="CX94" s="241" t="e">
        <f t="shared" si="128"/>
        <v>#VALUE!</v>
      </c>
      <c r="CY94" s="241" t="e">
        <f t="shared" si="128"/>
        <v>#VALUE!</v>
      </c>
      <c r="CZ94" s="241" t="e">
        <f t="shared" si="128"/>
        <v>#VALUE!</v>
      </c>
      <c r="DA94" s="253" t="e">
        <f t="shared" si="120"/>
        <v>#VALUE!</v>
      </c>
      <c r="DB94" s="237"/>
      <c r="DC94" s="237"/>
      <c r="DD94" s="237"/>
      <c r="DE94" s="237"/>
      <c r="DF94" s="237"/>
      <c r="DG94" s="237"/>
      <c r="DH94" s="237" t="e">
        <f t="shared" si="99"/>
        <v>#VALUE!</v>
      </c>
      <c r="DI94" s="237" t="e">
        <f t="shared" si="95"/>
        <v>#VALUE!</v>
      </c>
      <c r="DJ94" s="237" t="e">
        <f t="shared" si="95"/>
        <v>#VALUE!</v>
      </c>
      <c r="DK94" s="237" t="e">
        <f t="shared" si="95"/>
        <v>#VALUE!</v>
      </c>
      <c r="DL94" s="237" t="e">
        <f t="shared" si="95"/>
        <v>#VALUE!</v>
      </c>
      <c r="DM94" s="237" t="e">
        <f t="shared" si="95"/>
        <v>#VALUE!</v>
      </c>
      <c r="DN94" s="237" t="e">
        <f t="shared" ref="DN94:DR125" si="129">IF($A94=1,"",IF(BL94=0,DM94,DM94&amp;DN$2))</f>
        <v>#VALUE!</v>
      </c>
      <c r="DO94" s="237" t="e">
        <f t="shared" si="129"/>
        <v>#VALUE!</v>
      </c>
      <c r="DP94" s="237" t="e">
        <f t="shared" si="129"/>
        <v>#VALUE!</v>
      </c>
      <c r="DQ94" s="237" t="e">
        <f t="shared" si="129"/>
        <v>#VALUE!</v>
      </c>
      <c r="DR94" s="237" t="e">
        <f t="shared" si="129"/>
        <v>#VALUE!</v>
      </c>
      <c r="DS94" s="252" t="e">
        <f t="shared" si="121"/>
        <v>#VALUE!</v>
      </c>
      <c r="DY94" s="254" t="e">
        <f t="shared" si="100"/>
        <v>#VALUE!</v>
      </c>
      <c r="DZ94" s="254" t="e">
        <f t="shared" si="101"/>
        <v>#VALUE!</v>
      </c>
      <c r="EA94" s="254" t="e">
        <f t="shared" si="123"/>
        <v>#VALUE!</v>
      </c>
      <c r="EB94" s="254" t="e">
        <f t="shared" si="123"/>
        <v>#VALUE!</v>
      </c>
      <c r="EC94" s="254" t="e">
        <f t="shared" si="123"/>
        <v>#VALUE!</v>
      </c>
      <c r="ED94" s="254" t="e">
        <f t="shared" si="123"/>
        <v>#VALUE!</v>
      </c>
      <c r="EE94" s="254" t="e">
        <f t="shared" si="123"/>
        <v>#VALUE!</v>
      </c>
      <c r="EF94" s="254" t="e">
        <f t="shared" si="123"/>
        <v>#VALUE!</v>
      </c>
      <c r="EG94" s="254" t="e">
        <f t="shared" si="123"/>
        <v>#VALUE!</v>
      </c>
      <c r="EH94" s="254" t="e">
        <f t="shared" si="122"/>
        <v>#VALUE!</v>
      </c>
      <c r="EI94" s="254" t="e">
        <f t="shared" si="102"/>
        <v>#VALUE!</v>
      </c>
      <c r="EJ94" s="254" t="e">
        <f t="shared" si="103"/>
        <v>#VALUE!</v>
      </c>
      <c r="EK94" s="265" t="e">
        <f t="shared" si="88"/>
        <v>#VALUE!</v>
      </c>
      <c r="EQ94" s="255"/>
      <c r="ER94" s="255"/>
      <c r="ES94" s="255"/>
      <c r="ET94" s="255"/>
      <c r="EU94" s="255"/>
      <c r="EV94" s="255"/>
      <c r="EW94" s="255"/>
      <c r="EX94" s="255"/>
      <c r="EY94" s="255"/>
      <c r="EZ94" s="255"/>
      <c r="FA94" s="255"/>
      <c r="FB94" s="255"/>
      <c r="FC94" s="252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2"/>
      <c r="FY94" s="258" t="e">
        <f t="shared" si="89"/>
        <v>#VALUE!</v>
      </c>
      <c r="FZ94" s="266" t="e">
        <f t="shared" si="118"/>
        <v>#VALUE!</v>
      </c>
      <c r="GA94" s="268">
        <f t="shared" si="108"/>
        <v>1</v>
      </c>
      <c r="GB94" s="269">
        <f t="shared" si="111"/>
        <v>1</v>
      </c>
      <c r="GC94" s="269">
        <f t="shared" si="112"/>
        <v>0</v>
      </c>
      <c r="GD94" s="270"/>
      <c r="GE94" s="271" t="e">
        <f t="shared" si="104"/>
        <v>#VALUE!</v>
      </c>
      <c r="GF94" s="271" t="e">
        <f t="shared" si="125"/>
        <v>#VALUE!</v>
      </c>
      <c r="GG94" s="272" t="e">
        <f t="shared" si="116"/>
        <v>#VALUE!</v>
      </c>
      <c r="GH94" s="272" t="e">
        <f t="shared" si="117"/>
        <v>#VALUE!</v>
      </c>
    </row>
    <row r="95" spans="1:190" ht="12.75" x14ac:dyDescent="0.2">
      <c r="A95" s="250" t="e">
        <f t="shared" si="124"/>
        <v>#VALUE!</v>
      </c>
      <c r="B95" s="65" t="str">
        <f>IF(Bot!A89="","",Bot!A89)</f>
        <v/>
      </c>
      <c r="C95" s="264" t="e">
        <f t="shared" si="96"/>
        <v>#VALUE!</v>
      </c>
      <c r="F95" s="237"/>
      <c r="G95" s="256" t="e">
        <f t="shared" si="109"/>
        <v>#VALUE!</v>
      </c>
      <c r="H95" s="251" t="e">
        <f t="shared" si="113"/>
        <v>#VALUE!</v>
      </c>
      <c r="I95" s="238" t="e">
        <f t="shared" si="114"/>
        <v>#VALUE!</v>
      </c>
      <c r="J95" s="267">
        <f t="shared" si="115"/>
        <v>1</v>
      </c>
      <c r="K95" s="234" t="e">
        <f t="shared" si="110"/>
        <v>#VALUE!</v>
      </c>
      <c r="L95" s="239" t="e">
        <f t="shared" si="105"/>
        <v>#VALUE!</v>
      </c>
      <c r="M95" s="240" t="e">
        <f t="shared" si="106"/>
        <v>#VALUE!</v>
      </c>
      <c r="V95" s="237" t="e">
        <f t="shared" si="126"/>
        <v>#VALUE!</v>
      </c>
      <c r="W95" s="237" t="e">
        <f t="shared" si="126"/>
        <v>#VALUE!</v>
      </c>
      <c r="X95" s="237" t="e">
        <f t="shared" si="126"/>
        <v>#VALUE!</v>
      </c>
      <c r="Y95" s="237" t="e">
        <f t="shared" si="126"/>
        <v>#VALUE!</v>
      </c>
      <c r="Z95" s="237" t="e">
        <f t="shared" si="126"/>
        <v>#VALUE!</v>
      </c>
      <c r="AA95" s="237" t="e">
        <f t="shared" si="126"/>
        <v>#VALUE!</v>
      </c>
      <c r="AB95" s="237" t="e">
        <f t="shared" si="126"/>
        <v>#VALUE!</v>
      </c>
      <c r="AC95" s="237" t="e">
        <f t="shared" si="126"/>
        <v>#VALUE!</v>
      </c>
      <c r="AD95" s="237" t="e">
        <f t="shared" si="126"/>
        <v>#VALUE!</v>
      </c>
      <c r="AE95" s="237" t="e">
        <f t="shared" si="126"/>
        <v>#VALUE!</v>
      </c>
      <c r="AF95" s="237" t="e">
        <f t="shared" si="126"/>
        <v>#VALUE!</v>
      </c>
      <c r="AG95" s="237" t="e">
        <f t="shared" si="126"/>
        <v>#VALUE!</v>
      </c>
      <c r="BX95" s="237" t="e">
        <f t="shared" si="97"/>
        <v>#VALUE!</v>
      </c>
      <c r="BY95" s="237" t="e">
        <f t="shared" ref="BY95:CH126" si="130">IF($A95=1,"",IF(W95=0,BX95,BX95&amp;BY$2))</f>
        <v>#VALUE!</v>
      </c>
      <c r="BZ95" s="237" t="e">
        <f t="shared" si="130"/>
        <v>#VALUE!</v>
      </c>
      <c r="CA95" s="237" t="e">
        <f t="shared" si="130"/>
        <v>#VALUE!</v>
      </c>
      <c r="CB95" s="237" t="e">
        <f t="shared" si="130"/>
        <v>#VALUE!</v>
      </c>
      <c r="CC95" s="237" t="e">
        <f t="shared" si="130"/>
        <v>#VALUE!</v>
      </c>
      <c r="CD95" s="237" t="e">
        <f t="shared" si="127"/>
        <v>#VALUE!</v>
      </c>
      <c r="CE95" s="237" t="e">
        <f t="shared" si="127"/>
        <v>#VALUE!</v>
      </c>
      <c r="CF95" s="237" t="e">
        <f t="shared" si="127"/>
        <v>#VALUE!</v>
      </c>
      <c r="CG95" s="237" t="e">
        <f t="shared" si="127"/>
        <v>#VALUE!</v>
      </c>
      <c r="CH95" s="237" t="e">
        <f t="shared" si="127"/>
        <v>#VALUE!</v>
      </c>
      <c r="CI95" s="252" t="e">
        <f t="shared" si="119"/>
        <v>#VALUE!</v>
      </c>
      <c r="CP95" s="241" t="e">
        <f t="shared" si="98"/>
        <v>#VALUE!</v>
      </c>
      <c r="CQ95" s="241" t="e">
        <f t="shared" ref="CQ95:CZ126" si="131">IF($A95=1,"",IF(AO95=0,CP95,CP95&amp;CQ$2))</f>
        <v>#VALUE!</v>
      </c>
      <c r="CR95" s="241" t="e">
        <f t="shared" si="131"/>
        <v>#VALUE!</v>
      </c>
      <c r="CS95" s="241" t="e">
        <f t="shared" si="131"/>
        <v>#VALUE!</v>
      </c>
      <c r="CT95" s="241" t="e">
        <f t="shared" si="131"/>
        <v>#VALUE!</v>
      </c>
      <c r="CU95" s="241" t="e">
        <f t="shared" si="131"/>
        <v>#VALUE!</v>
      </c>
      <c r="CV95" s="241" t="e">
        <f t="shared" si="128"/>
        <v>#VALUE!</v>
      </c>
      <c r="CW95" s="241" t="e">
        <f t="shared" si="128"/>
        <v>#VALUE!</v>
      </c>
      <c r="CX95" s="241" t="e">
        <f t="shared" si="128"/>
        <v>#VALUE!</v>
      </c>
      <c r="CY95" s="241" t="e">
        <f t="shared" si="128"/>
        <v>#VALUE!</v>
      </c>
      <c r="CZ95" s="241" t="e">
        <f t="shared" si="128"/>
        <v>#VALUE!</v>
      </c>
      <c r="DA95" s="253" t="e">
        <f t="shared" si="120"/>
        <v>#VALUE!</v>
      </c>
      <c r="DB95" s="237"/>
      <c r="DC95" s="237"/>
      <c r="DD95" s="237"/>
      <c r="DE95" s="237"/>
      <c r="DF95" s="237"/>
      <c r="DG95" s="237"/>
      <c r="DH95" s="237" t="e">
        <f t="shared" si="99"/>
        <v>#VALUE!</v>
      </c>
      <c r="DI95" s="237" t="e">
        <f t="shared" ref="DI95:DR126" si="132">IF($A95=1,"",IF(BG95=0,DH95,DH95&amp;DI$2))</f>
        <v>#VALUE!</v>
      </c>
      <c r="DJ95" s="237" t="e">
        <f t="shared" si="132"/>
        <v>#VALUE!</v>
      </c>
      <c r="DK95" s="237" t="e">
        <f t="shared" si="132"/>
        <v>#VALUE!</v>
      </c>
      <c r="DL95" s="237" t="e">
        <f t="shared" si="132"/>
        <v>#VALUE!</v>
      </c>
      <c r="DM95" s="237" t="e">
        <f t="shared" si="132"/>
        <v>#VALUE!</v>
      </c>
      <c r="DN95" s="237" t="e">
        <f t="shared" si="129"/>
        <v>#VALUE!</v>
      </c>
      <c r="DO95" s="237" t="e">
        <f t="shared" si="129"/>
        <v>#VALUE!</v>
      </c>
      <c r="DP95" s="237" t="e">
        <f t="shared" si="129"/>
        <v>#VALUE!</v>
      </c>
      <c r="DQ95" s="237" t="e">
        <f t="shared" si="129"/>
        <v>#VALUE!</v>
      </c>
      <c r="DR95" s="237" t="e">
        <f t="shared" si="129"/>
        <v>#VALUE!</v>
      </c>
      <c r="DS95" s="252" t="e">
        <f t="shared" si="121"/>
        <v>#VALUE!</v>
      </c>
      <c r="DY95" s="254" t="e">
        <f t="shared" si="100"/>
        <v>#VALUE!</v>
      </c>
      <c r="DZ95" s="254" t="e">
        <f t="shared" si="101"/>
        <v>#VALUE!</v>
      </c>
      <c r="EA95" s="254" t="e">
        <f t="shared" si="123"/>
        <v>#VALUE!</v>
      </c>
      <c r="EB95" s="254" t="e">
        <f t="shared" si="123"/>
        <v>#VALUE!</v>
      </c>
      <c r="EC95" s="254" t="e">
        <f t="shared" si="123"/>
        <v>#VALUE!</v>
      </c>
      <c r="ED95" s="254" t="e">
        <f t="shared" si="123"/>
        <v>#VALUE!</v>
      </c>
      <c r="EE95" s="254" t="e">
        <f t="shared" si="123"/>
        <v>#VALUE!</v>
      </c>
      <c r="EF95" s="254" t="e">
        <f t="shared" si="123"/>
        <v>#VALUE!</v>
      </c>
      <c r="EG95" s="254" t="e">
        <f t="shared" si="123"/>
        <v>#VALUE!</v>
      </c>
      <c r="EH95" s="254" t="e">
        <f t="shared" si="122"/>
        <v>#VALUE!</v>
      </c>
      <c r="EI95" s="254" t="e">
        <f t="shared" si="102"/>
        <v>#VALUE!</v>
      </c>
      <c r="EJ95" s="254" t="e">
        <f t="shared" si="103"/>
        <v>#VALUE!</v>
      </c>
      <c r="EK95" s="265" t="e">
        <f t="shared" si="88"/>
        <v>#VALUE!</v>
      </c>
      <c r="EQ95" s="255"/>
      <c r="ER95" s="255"/>
      <c r="ES95" s="255"/>
      <c r="ET95" s="255"/>
      <c r="EU95" s="255"/>
      <c r="EV95" s="255"/>
      <c r="EW95" s="255"/>
      <c r="EX95" s="255"/>
      <c r="EY95" s="255"/>
      <c r="EZ95" s="255"/>
      <c r="FA95" s="255"/>
      <c r="FB95" s="255"/>
      <c r="FC95" s="252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2"/>
      <c r="FY95" s="258" t="e">
        <f t="shared" si="89"/>
        <v>#VALUE!</v>
      </c>
      <c r="FZ95" s="266" t="e">
        <f t="shared" si="118"/>
        <v>#VALUE!</v>
      </c>
      <c r="GA95" s="268">
        <f t="shared" si="108"/>
        <v>1</v>
      </c>
      <c r="GB95" s="269">
        <f t="shared" si="111"/>
        <v>1</v>
      </c>
      <c r="GC95" s="269">
        <f t="shared" si="112"/>
        <v>0</v>
      </c>
      <c r="GD95" s="270"/>
      <c r="GE95" s="271" t="e">
        <f t="shared" si="104"/>
        <v>#VALUE!</v>
      </c>
      <c r="GF95" s="271" t="e">
        <f t="shared" si="125"/>
        <v>#VALUE!</v>
      </c>
      <c r="GG95" s="272" t="e">
        <f t="shared" si="116"/>
        <v>#VALUE!</v>
      </c>
      <c r="GH95" s="272" t="e">
        <f t="shared" si="117"/>
        <v>#VALUE!</v>
      </c>
    </row>
    <row r="96" spans="1:190" ht="12.75" x14ac:dyDescent="0.2">
      <c r="A96" s="250" t="e">
        <f t="shared" si="124"/>
        <v>#VALUE!</v>
      </c>
      <c r="B96" s="65" t="str">
        <f>IF(Bot!A90="","",Bot!A90)</f>
        <v/>
      </c>
      <c r="C96" s="264" t="e">
        <f t="shared" si="96"/>
        <v>#VALUE!</v>
      </c>
      <c r="F96" s="237"/>
      <c r="G96" s="256" t="e">
        <f t="shared" si="109"/>
        <v>#VALUE!</v>
      </c>
      <c r="H96" s="251" t="e">
        <f t="shared" si="113"/>
        <v>#VALUE!</v>
      </c>
      <c r="I96" s="238" t="e">
        <f t="shared" si="114"/>
        <v>#VALUE!</v>
      </c>
      <c r="J96" s="267">
        <f t="shared" si="115"/>
        <v>1</v>
      </c>
      <c r="K96" s="234" t="e">
        <f t="shared" si="110"/>
        <v>#VALUE!</v>
      </c>
      <c r="L96" s="239" t="e">
        <f t="shared" si="105"/>
        <v>#VALUE!</v>
      </c>
      <c r="M96" s="240" t="e">
        <f t="shared" si="106"/>
        <v>#VALUE!</v>
      </c>
      <c r="V96" s="237" t="e">
        <f t="shared" si="126"/>
        <v>#VALUE!</v>
      </c>
      <c r="W96" s="237" t="e">
        <f t="shared" si="126"/>
        <v>#VALUE!</v>
      </c>
      <c r="X96" s="237" t="e">
        <f t="shared" si="126"/>
        <v>#VALUE!</v>
      </c>
      <c r="Y96" s="237" t="e">
        <f t="shared" si="126"/>
        <v>#VALUE!</v>
      </c>
      <c r="Z96" s="237" t="e">
        <f t="shared" si="126"/>
        <v>#VALUE!</v>
      </c>
      <c r="AA96" s="237" t="e">
        <f t="shared" si="126"/>
        <v>#VALUE!</v>
      </c>
      <c r="AB96" s="237" t="e">
        <f t="shared" si="126"/>
        <v>#VALUE!</v>
      </c>
      <c r="AC96" s="237" t="e">
        <f t="shared" si="126"/>
        <v>#VALUE!</v>
      </c>
      <c r="AD96" s="237" t="e">
        <f t="shared" si="126"/>
        <v>#VALUE!</v>
      </c>
      <c r="AE96" s="237" t="e">
        <f t="shared" si="126"/>
        <v>#VALUE!</v>
      </c>
      <c r="AF96" s="237" t="e">
        <f t="shared" si="126"/>
        <v>#VALUE!</v>
      </c>
      <c r="AG96" s="237" t="e">
        <f t="shared" si="126"/>
        <v>#VALUE!</v>
      </c>
      <c r="BX96" s="237" t="e">
        <f t="shared" si="97"/>
        <v>#VALUE!</v>
      </c>
      <c r="BY96" s="237" t="e">
        <f t="shared" si="130"/>
        <v>#VALUE!</v>
      </c>
      <c r="BZ96" s="237" t="e">
        <f t="shared" si="130"/>
        <v>#VALUE!</v>
      </c>
      <c r="CA96" s="237" t="e">
        <f t="shared" si="130"/>
        <v>#VALUE!</v>
      </c>
      <c r="CB96" s="237" t="e">
        <f t="shared" si="130"/>
        <v>#VALUE!</v>
      </c>
      <c r="CC96" s="237" t="e">
        <f t="shared" si="130"/>
        <v>#VALUE!</v>
      </c>
      <c r="CD96" s="237" t="e">
        <f t="shared" si="127"/>
        <v>#VALUE!</v>
      </c>
      <c r="CE96" s="237" t="e">
        <f t="shared" si="127"/>
        <v>#VALUE!</v>
      </c>
      <c r="CF96" s="237" t="e">
        <f t="shared" si="127"/>
        <v>#VALUE!</v>
      </c>
      <c r="CG96" s="237" t="e">
        <f t="shared" si="127"/>
        <v>#VALUE!</v>
      </c>
      <c r="CH96" s="237" t="e">
        <f t="shared" si="127"/>
        <v>#VALUE!</v>
      </c>
      <c r="CI96" s="252" t="e">
        <f t="shared" si="119"/>
        <v>#VALUE!</v>
      </c>
      <c r="CP96" s="241" t="e">
        <f t="shared" si="98"/>
        <v>#VALUE!</v>
      </c>
      <c r="CQ96" s="241" t="e">
        <f t="shared" si="131"/>
        <v>#VALUE!</v>
      </c>
      <c r="CR96" s="241" t="e">
        <f t="shared" si="131"/>
        <v>#VALUE!</v>
      </c>
      <c r="CS96" s="241" t="e">
        <f t="shared" si="131"/>
        <v>#VALUE!</v>
      </c>
      <c r="CT96" s="241" t="e">
        <f t="shared" si="131"/>
        <v>#VALUE!</v>
      </c>
      <c r="CU96" s="241" t="e">
        <f t="shared" si="131"/>
        <v>#VALUE!</v>
      </c>
      <c r="CV96" s="241" t="e">
        <f t="shared" si="128"/>
        <v>#VALUE!</v>
      </c>
      <c r="CW96" s="241" t="e">
        <f t="shared" si="128"/>
        <v>#VALUE!</v>
      </c>
      <c r="CX96" s="241" t="e">
        <f t="shared" si="128"/>
        <v>#VALUE!</v>
      </c>
      <c r="CY96" s="241" t="e">
        <f t="shared" si="128"/>
        <v>#VALUE!</v>
      </c>
      <c r="CZ96" s="241" t="e">
        <f t="shared" si="128"/>
        <v>#VALUE!</v>
      </c>
      <c r="DA96" s="253" t="e">
        <f t="shared" si="120"/>
        <v>#VALUE!</v>
      </c>
      <c r="DB96" s="237"/>
      <c r="DC96" s="237"/>
      <c r="DD96" s="237"/>
      <c r="DE96" s="237"/>
      <c r="DF96" s="237"/>
      <c r="DG96" s="237"/>
      <c r="DH96" s="237" t="e">
        <f t="shared" si="99"/>
        <v>#VALUE!</v>
      </c>
      <c r="DI96" s="237" t="e">
        <f t="shared" si="132"/>
        <v>#VALUE!</v>
      </c>
      <c r="DJ96" s="237" t="e">
        <f t="shared" si="132"/>
        <v>#VALUE!</v>
      </c>
      <c r="DK96" s="237" t="e">
        <f t="shared" si="132"/>
        <v>#VALUE!</v>
      </c>
      <c r="DL96" s="237" t="e">
        <f t="shared" si="132"/>
        <v>#VALUE!</v>
      </c>
      <c r="DM96" s="237" t="e">
        <f t="shared" si="132"/>
        <v>#VALUE!</v>
      </c>
      <c r="DN96" s="237" t="e">
        <f t="shared" si="129"/>
        <v>#VALUE!</v>
      </c>
      <c r="DO96" s="237" t="e">
        <f t="shared" si="129"/>
        <v>#VALUE!</v>
      </c>
      <c r="DP96" s="237" t="e">
        <f t="shared" si="129"/>
        <v>#VALUE!</v>
      </c>
      <c r="DQ96" s="237" t="e">
        <f t="shared" si="129"/>
        <v>#VALUE!</v>
      </c>
      <c r="DR96" s="237" t="e">
        <f t="shared" si="129"/>
        <v>#VALUE!</v>
      </c>
      <c r="DS96" s="252" t="e">
        <f t="shared" si="121"/>
        <v>#VALUE!</v>
      </c>
      <c r="DY96" s="254" t="e">
        <f t="shared" si="100"/>
        <v>#VALUE!</v>
      </c>
      <c r="DZ96" s="254" t="e">
        <f t="shared" si="101"/>
        <v>#VALUE!</v>
      </c>
      <c r="EA96" s="254" t="e">
        <f t="shared" si="123"/>
        <v>#VALUE!</v>
      </c>
      <c r="EB96" s="254" t="e">
        <f t="shared" si="123"/>
        <v>#VALUE!</v>
      </c>
      <c r="EC96" s="254" t="e">
        <f t="shared" si="123"/>
        <v>#VALUE!</v>
      </c>
      <c r="ED96" s="254" t="e">
        <f t="shared" si="123"/>
        <v>#VALUE!</v>
      </c>
      <c r="EE96" s="254" t="e">
        <f t="shared" si="123"/>
        <v>#VALUE!</v>
      </c>
      <c r="EF96" s="254" t="e">
        <f t="shared" si="123"/>
        <v>#VALUE!</v>
      </c>
      <c r="EG96" s="254" t="e">
        <f t="shared" si="123"/>
        <v>#VALUE!</v>
      </c>
      <c r="EH96" s="254" t="e">
        <f t="shared" si="122"/>
        <v>#VALUE!</v>
      </c>
      <c r="EI96" s="254" t="e">
        <f t="shared" si="102"/>
        <v>#VALUE!</v>
      </c>
      <c r="EJ96" s="254" t="e">
        <f t="shared" si="103"/>
        <v>#VALUE!</v>
      </c>
      <c r="EK96" s="265" t="e">
        <f t="shared" si="88"/>
        <v>#VALUE!</v>
      </c>
      <c r="EQ96" s="255"/>
      <c r="ER96" s="255"/>
      <c r="ES96" s="255"/>
      <c r="ET96" s="255"/>
      <c r="EU96" s="255"/>
      <c r="EV96" s="255"/>
      <c r="EW96" s="255"/>
      <c r="EX96" s="255"/>
      <c r="EY96" s="255"/>
      <c r="EZ96" s="255"/>
      <c r="FA96" s="255"/>
      <c r="FB96" s="255"/>
      <c r="FC96" s="252"/>
      <c r="FI96" s="254"/>
      <c r="FJ96" s="254"/>
      <c r="FK96" s="254"/>
      <c r="FL96" s="254"/>
      <c r="FM96" s="254"/>
      <c r="FN96" s="254"/>
      <c r="FO96" s="254"/>
      <c r="FP96" s="254"/>
      <c r="FQ96" s="254"/>
      <c r="FR96" s="254"/>
      <c r="FS96" s="254"/>
      <c r="FT96" s="254"/>
      <c r="FU96" s="252"/>
      <c r="FY96" s="258" t="e">
        <f t="shared" si="89"/>
        <v>#VALUE!</v>
      </c>
      <c r="FZ96" s="266" t="e">
        <f t="shared" si="118"/>
        <v>#VALUE!</v>
      </c>
      <c r="GA96" s="268">
        <f t="shared" si="108"/>
        <v>1</v>
      </c>
      <c r="GB96" s="269">
        <f t="shared" si="111"/>
        <v>1</v>
      </c>
      <c r="GC96" s="269">
        <f t="shared" si="112"/>
        <v>0</v>
      </c>
      <c r="GD96" s="270"/>
      <c r="GE96" s="271" t="e">
        <f t="shared" si="104"/>
        <v>#VALUE!</v>
      </c>
      <c r="GF96" s="271" t="e">
        <f t="shared" si="125"/>
        <v>#VALUE!</v>
      </c>
      <c r="GG96" s="272" t="e">
        <f t="shared" si="116"/>
        <v>#VALUE!</v>
      </c>
      <c r="GH96" s="272" t="e">
        <f t="shared" si="117"/>
        <v>#VALUE!</v>
      </c>
    </row>
    <row r="97" spans="1:190" ht="12.75" x14ac:dyDescent="0.2">
      <c r="A97" s="250" t="e">
        <f t="shared" si="124"/>
        <v>#VALUE!</v>
      </c>
      <c r="B97" s="65" t="str">
        <f>IF(Bot!A91="","",Bot!A91)</f>
        <v/>
      </c>
      <c r="C97" s="264" t="e">
        <f t="shared" si="96"/>
        <v>#VALUE!</v>
      </c>
      <c r="F97" s="237"/>
      <c r="G97" s="256" t="e">
        <f t="shared" si="109"/>
        <v>#VALUE!</v>
      </c>
      <c r="H97" s="251" t="e">
        <f t="shared" si="113"/>
        <v>#VALUE!</v>
      </c>
      <c r="I97" s="238" t="e">
        <f t="shared" si="114"/>
        <v>#VALUE!</v>
      </c>
      <c r="J97" s="267">
        <f t="shared" si="115"/>
        <v>1</v>
      </c>
      <c r="K97" s="234" t="e">
        <f t="shared" si="110"/>
        <v>#VALUE!</v>
      </c>
      <c r="L97" s="239" t="e">
        <f t="shared" si="105"/>
        <v>#VALUE!</v>
      </c>
      <c r="M97" s="240" t="e">
        <f t="shared" si="106"/>
        <v>#VALUE!</v>
      </c>
      <c r="V97" s="237" t="e">
        <f t="shared" si="126"/>
        <v>#VALUE!</v>
      </c>
      <c r="W97" s="237" t="e">
        <f t="shared" si="126"/>
        <v>#VALUE!</v>
      </c>
      <c r="X97" s="237" t="e">
        <f t="shared" si="126"/>
        <v>#VALUE!</v>
      </c>
      <c r="Y97" s="237" t="e">
        <f t="shared" si="126"/>
        <v>#VALUE!</v>
      </c>
      <c r="Z97" s="237" t="e">
        <f t="shared" si="126"/>
        <v>#VALUE!</v>
      </c>
      <c r="AA97" s="237" t="e">
        <f t="shared" si="126"/>
        <v>#VALUE!</v>
      </c>
      <c r="AB97" s="237" t="e">
        <f t="shared" si="126"/>
        <v>#VALUE!</v>
      </c>
      <c r="AC97" s="237" t="e">
        <f t="shared" si="126"/>
        <v>#VALUE!</v>
      </c>
      <c r="AD97" s="237" t="e">
        <f t="shared" si="126"/>
        <v>#VALUE!</v>
      </c>
      <c r="AE97" s="237" t="e">
        <f t="shared" si="126"/>
        <v>#VALUE!</v>
      </c>
      <c r="AF97" s="237" t="e">
        <f t="shared" si="126"/>
        <v>#VALUE!</v>
      </c>
      <c r="AG97" s="237" t="e">
        <f t="shared" si="126"/>
        <v>#VALUE!</v>
      </c>
      <c r="BX97" s="237" t="e">
        <f t="shared" si="97"/>
        <v>#VALUE!</v>
      </c>
      <c r="BY97" s="237" t="e">
        <f t="shared" si="130"/>
        <v>#VALUE!</v>
      </c>
      <c r="BZ97" s="237" t="e">
        <f t="shared" si="130"/>
        <v>#VALUE!</v>
      </c>
      <c r="CA97" s="237" t="e">
        <f t="shared" si="130"/>
        <v>#VALUE!</v>
      </c>
      <c r="CB97" s="237" t="e">
        <f t="shared" si="130"/>
        <v>#VALUE!</v>
      </c>
      <c r="CC97" s="237" t="e">
        <f t="shared" si="130"/>
        <v>#VALUE!</v>
      </c>
      <c r="CD97" s="237" t="e">
        <f t="shared" si="127"/>
        <v>#VALUE!</v>
      </c>
      <c r="CE97" s="237" t="e">
        <f t="shared" si="127"/>
        <v>#VALUE!</v>
      </c>
      <c r="CF97" s="237" t="e">
        <f t="shared" si="127"/>
        <v>#VALUE!</v>
      </c>
      <c r="CG97" s="237" t="e">
        <f t="shared" si="127"/>
        <v>#VALUE!</v>
      </c>
      <c r="CH97" s="237" t="e">
        <f t="shared" si="127"/>
        <v>#VALUE!</v>
      </c>
      <c r="CI97" s="252" t="e">
        <f t="shared" si="119"/>
        <v>#VALUE!</v>
      </c>
      <c r="CP97" s="241" t="e">
        <f t="shared" si="98"/>
        <v>#VALUE!</v>
      </c>
      <c r="CQ97" s="241" t="e">
        <f t="shared" si="131"/>
        <v>#VALUE!</v>
      </c>
      <c r="CR97" s="241" t="e">
        <f t="shared" si="131"/>
        <v>#VALUE!</v>
      </c>
      <c r="CS97" s="241" t="e">
        <f t="shared" si="131"/>
        <v>#VALUE!</v>
      </c>
      <c r="CT97" s="241" t="e">
        <f t="shared" si="131"/>
        <v>#VALUE!</v>
      </c>
      <c r="CU97" s="241" t="e">
        <f t="shared" si="131"/>
        <v>#VALUE!</v>
      </c>
      <c r="CV97" s="241" t="e">
        <f t="shared" si="128"/>
        <v>#VALUE!</v>
      </c>
      <c r="CW97" s="241" t="e">
        <f t="shared" si="128"/>
        <v>#VALUE!</v>
      </c>
      <c r="CX97" s="241" t="e">
        <f t="shared" si="128"/>
        <v>#VALUE!</v>
      </c>
      <c r="CY97" s="241" t="e">
        <f t="shared" si="128"/>
        <v>#VALUE!</v>
      </c>
      <c r="CZ97" s="241" t="e">
        <f t="shared" si="128"/>
        <v>#VALUE!</v>
      </c>
      <c r="DA97" s="253" t="e">
        <f t="shared" si="120"/>
        <v>#VALUE!</v>
      </c>
      <c r="DB97" s="237"/>
      <c r="DC97" s="237"/>
      <c r="DD97" s="237"/>
      <c r="DE97" s="237"/>
      <c r="DF97" s="237"/>
      <c r="DG97" s="237"/>
      <c r="DH97" s="237" t="e">
        <f t="shared" si="99"/>
        <v>#VALUE!</v>
      </c>
      <c r="DI97" s="237" t="e">
        <f t="shared" si="132"/>
        <v>#VALUE!</v>
      </c>
      <c r="DJ97" s="237" t="e">
        <f t="shared" si="132"/>
        <v>#VALUE!</v>
      </c>
      <c r="DK97" s="237" t="e">
        <f t="shared" si="132"/>
        <v>#VALUE!</v>
      </c>
      <c r="DL97" s="237" t="e">
        <f t="shared" si="132"/>
        <v>#VALUE!</v>
      </c>
      <c r="DM97" s="237" t="e">
        <f t="shared" si="132"/>
        <v>#VALUE!</v>
      </c>
      <c r="DN97" s="237" t="e">
        <f t="shared" si="129"/>
        <v>#VALUE!</v>
      </c>
      <c r="DO97" s="237" t="e">
        <f t="shared" si="129"/>
        <v>#VALUE!</v>
      </c>
      <c r="DP97" s="237" t="e">
        <f t="shared" si="129"/>
        <v>#VALUE!</v>
      </c>
      <c r="DQ97" s="237" t="e">
        <f t="shared" si="129"/>
        <v>#VALUE!</v>
      </c>
      <c r="DR97" s="237" t="e">
        <f t="shared" si="129"/>
        <v>#VALUE!</v>
      </c>
      <c r="DS97" s="252" t="e">
        <f t="shared" si="121"/>
        <v>#VALUE!</v>
      </c>
      <c r="DY97" s="254" t="e">
        <f t="shared" si="100"/>
        <v>#VALUE!</v>
      </c>
      <c r="DZ97" s="254" t="e">
        <f t="shared" si="101"/>
        <v>#VALUE!</v>
      </c>
      <c r="EA97" s="254" t="e">
        <f t="shared" si="123"/>
        <v>#VALUE!</v>
      </c>
      <c r="EB97" s="254" t="e">
        <f t="shared" si="123"/>
        <v>#VALUE!</v>
      </c>
      <c r="EC97" s="254" t="e">
        <f t="shared" si="123"/>
        <v>#VALUE!</v>
      </c>
      <c r="ED97" s="254" t="e">
        <f t="shared" si="123"/>
        <v>#VALUE!</v>
      </c>
      <c r="EE97" s="254" t="e">
        <f t="shared" si="123"/>
        <v>#VALUE!</v>
      </c>
      <c r="EF97" s="254" t="e">
        <f t="shared" si="123"/>
        <v>#VALUE!</v>
      </c>
      <c r="EG97" s="254" t="e">
        <f t="shared" si="123"/>
        <v>#VALUE!</v>
      </c>
      <c r="EH97" s="254" t="e">
        <f t="shared" si="122"/>
        <v>#VALUE!</v>
      </c>
      <c r="EI97" s="254" t="e">
        <f t="shared" si="102"/>
        <v>#VALUE!</v>
      </c>
      <c r="EJ97" s="254" t="e">
        <f t="shared" si="103"/>
        <v>#VALUE!</v>
      </c>
      <c r="EK97" s="265" t="e">
        <f t="shared" si="88"/>
        <v>#VALUE!</v>
      </c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2"/>
      <c r="FI97" s="254"/>
      <c r="FJ97" s="254"/>
      <c r="FK97" s="254"/>
      <c r="FL97" s="254"/>
      <c r="FM97" s="254"/>
      <c r="FN97" s="254"/>
      <c r="FO97" s="254"/>
      <c r="FP97" s="254"/>
      <c r="FQ97" s="254"/>
      <c r="FR97" s="254"/>
      <c r="FS97" s="254"/>
      <c r="FT97" s="254"/>
      <c r="FU97" s="252"/>
      <c r="FY97" s="258" t="e">
        <f t="shared" si="89"/>
        <v>#VALUE!</v>
      </c>
      <c r="FZ97" s="266" t="e">
        <f t="shared" si="118"/>
        <v>#VALUE!</v>
      </c>
      <c r="GA97" s="268">
        <f t="shared" si="108"/>
        <v>1</v>
      </c>
      <c r="GB97" s="269">
        <f t="shared" si="111"/>
        <v>1</v>
      </c>
      <c r="GC97" s="269">
        <f t="shared" si="112"/>
        <v>0</v>
      </c>
      <c r="GD97" s="270"/>
      <c r="GE97" s="271" t="e">
        <f t="shared" si="104"/>
        <v>#VALUE!</v>
      </c>
      <c r="GF97" s="271" t="e">
        <f t="shared" si="125"/>
        <v>#VALUE!</v>
      </c>
      <c r="GG97" s="272" t="e">
        <f t="shared" si="116"/>
        <v>#VALUE!</v>
      </c>
      <c r="GH97" s="272" t="e">
        <f t="shared" si="117"/>
        <v>#VALUE!</v>
      </c>
    </row>
    <row r="98" spans="1:190" ht="12.75" x14ac:dyDescent="0.2">
      <c r="A98" s="250" t="e">
        <f t="shared" si="124"/>
        <v>#VALUE!</v>
      </c>
      <c r="B98" s="65" t="str">
        <f>IF(Bot!A92="","",Bot!A92)</f>
        <v/>
      </c>
      <c r="C98" s="264" t="e">
        <f t="shared" si="96"/>
        <v>#VALUE!</v>
      </c>
      <c r="F98" s="237"/>
      <c r="G98" s="256" t="e">
        <f t="shared" si="109"/>
        <v>#VALUE!</v>
      </c>
      <c r="H98" s="251" t="e">
        <f t="shared" si="113"/>
        <v>#VALUE!</v>
      </c>
      <c r="I98" s="238" t="e">
        <f t="shared" si="114"/>
        <v>#VALUE!</v>
      </c>
      <c r="J98" s="267">
        <f t="shared" si="115"/>
        <v>1</v>
      </c>
      <c r="K98" s="234" t="e">
        <f t="shared" si="110"/>
        <v>#VALUE!</v>
      </c>
      <c r="L98" s="239" t="e">
        <f t="shared" si="105"/>
        <v>#VALUE!</v>
      </c>
      <c r="M98" s="240" t="e">
        <f t="shared" si="106"/>
        <v>#VALUE!</v>
      </c>
      <c r="V98" s="237" t="e">
        <f t="shared" si="126"/>
        <v>#VALUE!</v>
      </c>
      <c r="W98" s="237" t="e">
        <f t="shared" si="126"/>
        <v>#VALUE!</v>
      </c>
      <c r="X98" s="237" t="e">
        <f t="shared" si="126"/>
        <v>#VALUE!</v>
      </c>
      <c r="Y98" s="237" t="e">
        <f t="shared" si="126"/>
        <v>#VALUE!</v>
      </c>
      <c r="Z98" s="237" t="e">
        <f t="shared" si="126"/>
        <v>#VALUE!</v>
      </c>
      <c r="AA98" s="237" t="e">
        <f t="shared" si="126"/>
        <v>#VALUE!</v>
      </c>
      <c r="AB98" s="237" t="e">
        <f t="shared" si="126"/>
        <v>#VALUE!</v>
      </c>
      <c r="AC98" s="237" t="e">
        <f t="shared" si="126"/>
        <v>#VALUE!</v>
      </c>
      <c r="AD98" s="237" t="e">
        <f t="shared" si="126"/>
        <v>#VALUE!</v>
      </c>
      <c r="AE98" s="237" t="e">
        <f t="shared" si="126"/>
        <v>#VALUE!</v>
      </c>
      <c r="AF98" s="237" t="e">
        <f t="shared" si="126"/>
        <v>#VALUE!</v>
      </c>
      <c r="AG98" s="237" t="e">
        <f t="shared" si="126"/>
        <v>#VALUE!</v>
      </c>
      <c r="BX98" s="237" t="e">
        <f t="shared" si="97"/>
        <v>#VALUE!</v>
      </c>
      <c r="BY98" s="237" t="e">
        <f t="shared" si="130"/>
        <v>#VALUE!</v>
      </c>
      <c r="BZ98" s="237" t="e">
        <f t="shared" si="130"/>
        <v>#VALUE!</v>
      </c>
      <c r="CA98" s="237" t="e">
        <f t="shared" si="130"/>
        <v>#VALUE!</v>
      </c>
      <c r="CB98" s="237" t="e">
        <f t="shared" si="130"/>
        <v>#VALUE!</v>
      </c>
      <c r="CC98" s="237" t="e">
        <f t="shared" si="130"/>
        <v>#VALUE!</v>
      </c>
      <c r="CD98" s="237" t="e">
        <f t="shared" si="127"/>
        <v>#VALUE!</v>
      </c>
      <c r="CE98" s="237" t="e">
        <f t="shared" si="127"/>
        <v>#VALUE!</v>
      </c>
      <c r="CF98" s="237" t="e">
        <f t="shared" si="127"/>
        <v>#VALUE!</v>
      </c>
      <c r="CG98" s="237" t="e">
        <f t="shared" si="127"/>
        <v>#VALUE!</v>
      </c>
      <c r="CH98" s="237" t="e">
        <f t="shared" si="127"/>
        <v>#VALUE!</v>
      </c>
      <c r="CI98" s="252" t="e">
        <f t="shared" si="119"/>
        <v>#VALUE!</v>
      </c>
      <c r="CP98" s="241" t="e">
        <f t="shared" si="98"/>
        <v>#VALUE!</v>
      </c>
      <c r="CQ98" s="241" t="e">
        <f t="shared" si="131"/>
        <v>#VALUE!</v>
      </c>
      <c r="CR98" s="241" t="e">
        <f t="shared" si="131"/>
        <v>#VALUE!</v>
      </c>
      <c r="CS98" s="241" t="e">
        <f t="shared" si="131"/>
        <v>#VALUE!</v>
      </c>
      <c r="CT98" s="241" t="e">
        <f t="shared" si="131"/>
        <v>#VALUE!</v>
      </c>
      <c r="CU98" s="241" t="e">
        <f t="shared" si="131"/>
        <v>#VALUE!</v>
      </c>
      <c r="CV98" s="241" t="e">
        <f t="shared" si="128"/>
        <v>#VALUE!</v>
      </c>
      <c r="CW98" s="241" t="e">
        <f t="shared" si="128"/>
        <v>#VALUE!</v>
      </c>
      <c r="CX98" s="241" t="e">
        <f t="shared" si="128"/>
        <v>#VALUE!</v>
      </c>
      <c r="CY98" s="241" t="e">
        <f t="shared" si="128"/>
        <v>#VALUE!</v>
      </c>
      <c r="CZ98" s="241" t="e">
        <f t="shared" si="128"/>
        <v>#VALUE!</v>
      </c>
      <c r="DA98" s="253" t="e">
        <f t="shared" si="120"/>
        <v>#VALUE!</v>
      </c>
      <c r="DB98" s="237"/>
      <c r="DC98" s="237"/>
      <c r="DD98" s="237"/>
      <c r="DE98" s="237"/>
      <c r="DF98" s="237"/>
      <c r="DG98" s="237"/>
      <c r="DH98" s="237" t="e">
        <f t="shared" si="99"/>
        <v>#VALUE!</v>
      </c>
      <c r="DI98" s="237" t="e">
        <f t="shared" si="132"/>
        <v>#VALUE!</v>
      </c>
      <c r="DJ98" s="237" t="e">
        <f t="shared" si="132"/>
        <v>#VALUE!</v>
      </c>
      <c r="DK98" s="237" t="e">
        <f t="shared" si="132"/>
        <v>#VALUE!</v>
      </c>
      <c r="DL98" s="237" t="e">
        <f t="shared" si="132"/>
        <v>#VALUE!</v>
      </c>
      <c r="DM98" s="237" t="e">
        <f t="shared" si="132"/>
        <v>#VALUE!</v>
      </c>
      <c r="DN98" s="237" t="e">
        <f t="shared" si="129"/>
        <v>#VALUE!</v>
      </c>
      <c r="DO98" s="237" t="e">
        <f t="shared" si="129"/>
        <v>#VALUE!</v>
      </c>
      <c r="DP98" s="237" t="e">
        <f t="shared" si="129"/>
        <v>#VALUE!</v>
      </c>
      <c r="DQ98" s="237" t="e">
        <f t="shared" si="129"/>
        <v>#VALUE!</v>
      </c>
      <c r="DR98" s="237" t="e">
        <f t="shared" si="129"/>
        <v>#VALUE!</v>
      </c>
      <c r="DS98" s="252" t="e">
        <f t="shared" si="121"/>
        <v>#VALUE!</v>
      </c>
      <c r="DY98" s="254" t="e">
        <f t="shared" si="100"/>
        <v>#VALUE!</v>
      </c>
      <c r="DZ98" s="254" t="e">
        <f t="shared" si="101"/>
        <v>#VALUE!</v>
      </c>
      <c r="EA98" s="254" t="e">
        <f t="shared" si="123"/>
        <v>#VALUE!</v>
      </c>
      <c r="EB98" s="254" t="e">
        <f t="shared" si="123"/>
        <v>#VALUE!</v>
      </c>
      <c r="EC98" s="254" t="e">
        <f t="shared" si="123"/>
        <v>#VALUE!</v>
      </c>
      <c r="ED98" s="254" t="e">
        <f t="shared" si="123"/>
        <v>#VALUE!</v>
      </c>
      <c r="EE98" s="254" t="e">
        <f t="shared" si="123"/>
        <v>#VALUE!</v>
      </c>
      <c r="EF98" s="254" t="e">
        <f t="shared" si="123"/>
        <v>#VALUE!</v>
      </c>
      <c r="EG98" s="254" t="e">
        <f t="shared" si="123"/>
        <v>#VALUE!</v>
      </c>
      <c r="EH98" s="254" t="e">
        <f t="shared" si="122"/>
        <v>#VALUE!</v>
      </c>
      <c r="EI98" s="254" t="e">
        <f t="shared" si="102"/>
        <v>#VALUE!</v>
      </c>
      <c r="EJ98" s="254" t="e">
        <f t="shared" si="103"/>
        <v>#VALUE!</v>
      </c>
      <c r="EK98" s="265" t="e">
        <f t="shared" si="88"/>
        <v>#VALUE!</v>
      </c>
      <c r="EQ98" s="255"/>
      <c r="ER98" s="255"/>
      <c r="ES98" s="255"/>
      <c r="ET98" s="255"/>
      <c r="EU98" s="255"/>
      <c r="EV98" s="255"/>
      <c r="EW98" s="255"/>
      <c r="EX98" s="255"/>
      <c r="EY98" s="255"/>
      <c r="EZ98" s="255"/>
      <c r="FA98" s="255"/>
      <c r="FB98" s="255"/>
      <c r="FC98" s="252"/>
      <c r="FI98" s="254"/>
      <c r="FJ98" s="254"/>
      <c r="FK98" s="254"/>
      <c r="FL98" s="254"/>
      <c r="FM98" s="254"/>
      <c r="FN98" s="254"/>
      <c r="FO98" s="254"/>
      <c r="FP98" s="254"/>
      <c r="FQ98" s="254"/>
      <c r="FR98" s="254"/>
      <c r="FS98" s="254"/>
      <c r="FT98" s="254"/>
      <c r="FU98" s="252"/>
      <c r="FY98" s="258" t="e">
        <f t="shared" si="89"/>
        <v>#VALUE!</v>
      </c>
      <c r="FZ98" s="266" t="e">
        <f t="shared" si="118"/>
        <v>#VALUE!</v>
      </c>
      <c r="GA98" s="268">
        <f t="shared" si="108"/>
        <v>1</v>
      </c>
      <c r="GB98" s="269">
        <f t="shared" si="111"/>
        <v>1</v>
      </c>
      <c r="GC98" s="269">
        <f t="shared" si="112"/>
        <v>0</v>
      </c>
      <c r="GD98" s="270"/>
      <c r="GE98" s="271" t="e">
        <f t="shared" si="104"/>
        <v>#VALUE!</v>
      </c>
      <c r="GF98" s="271" t="e">
        <f t="shared" si="125"/>
        <v>#VALUE!</v>
      </c>
      <c r="GG98" s="272" t="e">
        <f t="shared" si="116"/>
        <v>#VALUE!</v>
      </c>
      <c r="GH98" s="272" t="e">
        <f t="shared" si="117"/>
        <v>#VALUE!</v>
      </c>
    </row>
    <row r="99" spans="1:190" ht="12.75" x14ac:dyDescent="0.2">
      <c r="A99" s="250" t="e">
        <f t="shared" si="124"/>
        <v>#VALUE!</v>
      </c>
      <c r="B99" s="65" t="str">
        <f>IF(Bot!A93="","",Bot!A93)</f>
        <v/>
      </c>
      <c r="C99" s="264" t="e">
        <f t="shared" si="96"/>
        <v>#VALUE!</v>
      </c>
      <c r="F99" s="237"/>
      <c r="G99" s="256" t="e">
        <f t="shared" si="109"/>
        <v>#VALUE!</v>
      </c>
      <c r="H99" s="251" t="e">
        <f t="shared" si="113"/>
        <v>#VALUE!</v>
      </c>
      <c r="I99" s="238" t="e">
        <f t="shared" si="114"/>
        <v>#VALUE!</v>
      </c>
      <c r="J99" s="267">
        <f t="shared" si="115"/>
        <v>1</v>
      </c>
      <c r="K99" s="234" t="e">
        <f t="shared" si="110"/>
        <v>#VALUE!</v>
      </c>
      <c r="L99" s="239" t="e">
        <f t="shared" si="105"/>
        <v>#VALUE!</v>
      </c>
      <c r="M99" s="240" t="e">
        <f t="shared" si="106"/>
        <v>#VALUE!</v>
      </c>
      <c r="V99" s="237" t="e">
        <f t="shared" si="126"/>
        <v>#VALUE!</v>
      </c>
      <c r="W99" s="237" t="e">
        <f t="shared" si="126"/>
        <v>#VALUE!</v>
      </c>
      <c r="X99" s="237" t="e">
        <f t="shared" si="126"/>
        <v>#VALUE!</v>
      </c>
      <c r="Y99" s="237" t="e">
        <f t="shared" si="126"/>
        <v>#VALUE!</v>
      </c>
      <c r="Z99" s="237" t="e">
        <f t="shared" si="126"/>
        <v>#VALUE!</v>
      </c>
      <c r="AA99" s="237" t="e">
        <f t="shared" si="126"/>
        <v>#VALUE!</v>
      </c>
      <c r="AB99" s="237" t="e">
        <f t="shared" si="126"/>
        <v>#VALUE!</v>
      </c>
      <c r="AC99" s="237" t="e">
        <f t="shared" si="126"/>
        <v>#VALUE!</v>
      </c>
      <c r="AD99" s="237" t="e">
        <f t="shared" si="126"/>
        <v>#VALUE!</v>
      </c>
      <c r="AE99" s="237" t="e">
        <f t="shared" si="126"/>
        <v>#VALUE!</v>
      </c>
      <c r="AF99" s="237" t="e">
        <f t="shared" si="126"/>
        <v>#VALUE!</v>
      </c>
      <c r="AG99" s="237" t="e">
        <f t="shared" si="126"/>
        <v>#VALUE!</v>
      </c>
      <c r="BX99" s="237" t="e">
        <f t="shared" si="97"/>
        <v>#VALUE!</v>
      </c>
      <c r="BY99" s="237" t="e">
        <f t="shared" si="130"/>
        <v>#VALUE!</v>
      </c>
      <c r="BZ99" s="237" t="e">
        <f t="shared" si="130"/>
        <v>#VALUE!</v>
      </c>
      <c r="CA99" s="237" t="e">
        <f t="shared" si="130"/>
        <v>#VALUE!</v>
      </c>
      <c r="CB99" s="237" t="e">
        <f t="shared" si="130"/>
        <v>#VALUE!</v>
      </c>
      <c r="CC99" s="237" t="e">
        <f t="shared" si="130"/>
        <v>#VALUE!</v>
      </c>
      <c r="CD99" s="237" t="e">
        <f t="shared" si="127"/>
        <v>#VALUE!</v>
      </c>
      <c r="CE99" s="237" t="e">
        <f t="shared" si="127"/>
        <v>#VALUE!</v>
      </c>
      <c r="CF99" s="237" t="e">
        <f t="shared" si="127"/>
        <v>#VALUE!</v>
      </c>
      <c r="CG99" s="237" t="e">
        <f t="shared" si="127"/>
        <v>#VALUE!</v>
      </c>
      <c r="CH99" s="237" t="e">
        <f t="shared" si="127"/>
        <v>#VALUE!</v>
      </c>
      <c r="CI99" s="252" t="e">
        <f t="shared" si="119"/>
        <v>#VALUE!</v>
      </c>
      <c r="CP99" s="241" t="e">
        <f t="shared" si="98"/>
        <v>#VALUE!</v>
      </c>
      <c r="CQ99" s="241" t="e">
        <f t="shared" si="131"/>
        <v>#VALUE!</v>
      </c>
      <c r="CR99" s="241" t="e">
        <f t="shared" si="131"/>
        <v>#VALUE!</v>
      </c>
      <c r="CS99" s="241" t="e">
        <f t="shared" si="131"/>
        <v>#VALUE!</v>
      </c>
      <c r="CT99" s="241" t="e">
        <f t="shared" si="131"/>
        <v>#VALUE!</v>
      </c>
      <c r="CU99" s="241" t="e">
        <f t="shared" si="131"/>
        <v>#VALUE!</v>
      </c>
      <c r="CV99" s="241" t="e">
        <f t="shared" si="128"/>
        <v>#VALUE!</v>
      </c>
      <c r="CW99" s="241" t="e">
        <f t="shared" si="128"/>
        <v>#VALUE!</v>
      </c>
      <c r="CX99" s="241" t="e">
        <f t="shared" si="128"/>
        <v>#VALUE!</v>
      </c>
      <c r="CY99" s="241" t="e">
        <f t="shared" si="128"/>
        <v>#VALUE!</v>
      </c>
      <c r="CZ99" s="241" t="e">
        <f t="shared" si="128"/>
        <v>#VALUE!</v>
      </c>
      <c r="DA99" s="253" t="e">
        <f t="shared" si="120"/>
        <v>#VALUE!</v>
      </c>
      <c r="DB99" s="237"/>
      <c r="DC99" s="237"/>
      <c r="DD99" s="237"/>
      <c r="DE99" s="237"/>
      <c r="DF99" s="237"/>
      <c r="DG99" s="237"/>
      <c r="DH99" s="237" t="e">
        <f t="shared" si="99"/>
        <v>#VALUE!</v>
      </c>
      <c r="DI99" s="237" t="e">
        <f t="shared" si="132"/>
        <v>#VALUE!</v>
      </c>
      <c r="DJ99" s="237" t="e">
        <f t="shared" si="132"/>
        <v>#VALUE!</v>
      </c>
      <c r="DK99" s="237" t="e">
        <f t="shared" si="132"/>
        <v>#VALUE!</v>
      </c>
      <c r="DL99" s="237" t="e">
        <f t="shared" si="132"/>
        <v>#VALUE!</v>
      </c>
      <c r="DM99" s="237" t="e">
        <f t="shared" si="132"/>
        <v>#VALUE!</v>
      </c>
      <c r="DN99" s="237" t="e">
        <f t="shared" si="129"/>
        <v>#VALUE!</v>
      </c>
      <c r="DO99" s="237" t="e">
        <f t="shared" si="129"/>
        <v>#VALUE!</v>
      </c>
      <c r="DP99" s="237" t="e">
        <f t="shared" si="129"/>
        <v>#VALUE!</v>
      </c>
      <c r="DQ99" s="237" t="e">
        <f t="shared" si="129"/>
        <v>#VALUE!</v>
      </c>
      <c r="DR99" s="237" t="e">
        <f t="shared" si="129"/>
        <v>#VALUE!</v>
      </c>
      <c r="DS99" s="252" t="e">
        <f t="shared" si="121"/>
        <v>#VALUE!</v>
      </c>
      <c r="DY99" s="254" t="e">
        <f t="shared" si="100"/>
        <v>#VALUE!</v>
      </c>
      <c r="DZ99" s="254" t="e">
        <f t="shared" si="101"/>
        <v>#VALUE!</v>
      </c>
      <c r="EA99" s="254" t="e">
        <f t="shared" si="123"/>
        <v>#VALUE!</v>
      </c>
      <c r="EB99" s="254" t="e">
        <f t="shared" si="123"/>
        <v>#VALUE!</v>
      </c>
      <c r="EC99" s="254" t="e">
        <f t="shared" si="123"/>
        <v>#VALUE!</v>
      </c>
      <c r="ED99" s="254" t="e">
        <f t="shared" si="123"/>
        <v>#VALUE!</v>
      </c>
      <c r="EE99" s="254" t="e">
        <f t="shared" si="123"/>
        <v>#VALUE!</v>
      </c>
      <c r="EF99" s="254" t="e">
        <f t="shared" si="123"/>
        <v>#VALUE!</v>
      </c>
      <c r="EG99" s="254" t="e">
        <f t="shared" si="123"/>
        <v>#VALUE!</v>
      </c>
      <c r="EH99" s="254" t="e">
        <f t="shared" si="122"/>
        <v>#VALUE!</v>
      </c>
      <c r="EI99" s="254" t="e">
        <f t="shared" si="102"/>
        <v>#VALUE!</v>
      </c>
      <c r="EJ99" s="254" t="e">
        <f t="shared" si="103"/>
        <v>#VALUE!</v>
      </c>
      <c r="EK99" s="265" t="e">
        <f t="shared" si="88"/>
        <v>#VALUE!</v>
      </c>
      <c r="EQ99" s="255"/>
      <c r="ER99" s="255"/>
      <c r="ES99" s="255"/>
      <c r="ET99" s="255"/>
      <c r="EU99" s="255"/>
      <c r="EV99" s="255"/>
      <c r="EW99" s="255"/>
      <c r="EX99" s="255"/>
      <c r="EY99" s="255"/>
      <c r="EZ99" s="255"/>
      <c r="FA99" s="255"/>
      <c r="FB99" s="255"/>
      <c r="FC99" s="252"/>
      <c r="FI99" s="254"/>
      <c r="FJ99" s="254"/>
      <c r="FK99" s="254"/>
      <c r="FL99" s="254"/>
      <c r="FM99" s="254"/>
      <c r="FN99" s="254"/>
      <c r="FO99" s="254"/>
      <c r="FP99" s="254"/>
      <c r="FQ99" s="254"/>
      <c r="FR99" s="254"/>
      <c r="FS99" s="254"/>
      <c r="FT99" s="254"/>
      <c r="FU99" s="252"/>
      <c r="FY99" s="258" t="e">
        <f t="shared" si="89"/>
        <v>#VALUE!</v>
      </c>
      <c r="FZ99" s="266" t="e">
        <f t="shared" si="118"/>
        <v>#VALUE!</v>
      </c>
      <c r="GA99" s="268">
        <f t="shared" si="108"/>
        <v>1</v>
      </c>
      <c r="GB99" s="269">
        <f t="shared" si="111"/>
        <v>1</v>
      </c>
      <c r="GC99" s="269">
        <f t="shared" si="112"/>
        <v>0</v>
      </c>
      <c r="GD99" s="270"/>
      <c r="GE99" s="271" t="e">
        <f t="shared" si="104"/>
        <v>#VALUE!</v>
      </c>
      <c r="GF99" s="271" t="e">
        <f t="shared" si="125"/>
        <v>#VALUE!</v>
      </c>
      <c r="GG99" s="272" t="e">
        <f t="shared" si="116"/>
        <v>#VALUE!</v>
      </c>
      <c r="GH99" s="272" t="e">
        <f t="shared" si="117"/>
        <v>#VALUE!</v>
      </c>
    </row>
    <row r="100" spans="1:190" ht="12.75" x14ac:dyDescent="0.2">
      <c r="A100" s="250" t="e">
        <f t="shared" si="124"/>
        <v>#VALUE!</v>
      </c>
      <c r="B100" s="65" t="str">
        <f>IF(Bot!A94="","",Bot!A94)</f>
        <v/>
      </c>
      <c r="C100" s="264" t="e">
        <f t="shared" si="96"/>
        <v>#VALUE!</v>
      </c>
      <c r="F100" s="237"/>
      <c r="G100" s="256" t="e">
        <f t="shared" si="109"/>
        <v>#VALUE!</v>
      </c>
      <c r="H100" s="251" t="e">
        <f t="shared" si="113"/>
        <v>#VALUE!</v>
      </c>
      <c r="I100" s="238" t="e">
        <f t="shared" si="114"/>
        <v>#VALUE!</v>
      </c>
      <c r="J100" s="267">
        <f t="shared" si="115"/>
        <v>1</v>
      </c>
      <c r="K100" s="234" t="e">
        <f t="shared" si="110"/>
        <v>#VALUE!</v>
      </c>
      <c r="L100" s="239" t="e">
        <f t="shared" si="105"/>
        <v>#VALUE!</v>
      </c>
      <c r="M100" s="240" t="e">
        <f t="shared" si="106"/>
        <v>#VALUE!</v>
      </c>
      <c r="V100" s="237" t="e">
        <f t="shared" si="126"/>
        <v>#VALUE!</v>
      </c>
      <c r="W100" s="237" t="e">
        <f t="shared" si="126"/>
        <v>#VALUE!</v>
      </c>
      <c r="X100" s="237" t="e">
        <f t="shared" si="126"/>
        <v>#VALUE!</v>
      </c>
      <c r="Y100" s="237" t="e">
        <f t="shared" si="126"/>
        <v>#VALUE!</v>
      </c>
      <c r="Z100" s="237" t="e">
        <f t="shared" si="126"/>
        <v>#VALUE!</v>
      </c>
      <c r="AA100" s="237" t="e">
        <f t="shared" si="126"/>
        <v>#VALUE!</v>
      </c>
      <c r="AB100" s="237" t="e">
        <f t="shared" si="126"/>
        <v>#VALUE!</v>
      </c>
      <c r="AC100" s="237" t="e">
        <f t="shared" si="126"/>
        <v>#VALUE!</v>
      </c>
      <c r="AD100" s="237" t="e">
        <f t="shared" si="126"/>
        <v>#VALUE!</v>
      </c>
      <c r="AE100" s="237" t="e">
        <f t="shared" si="126"/>
        <v>#VALUE!</v>
      </c>
      <c r="AF100" s="237" t="e">
        <f t="shared" si="126"/>
        <v>#VALUE!</v>
      </c>
      <c r="AG100" s="237" t="e">
        <f t="shared" si="126"/>
        <v>#VALUE!</v>
      </c>
      <c r="BX100" s="237" t="e">
        <f t="shared" si="97"/>
        <v>#VALUE!</v>
      </c>
      <c r="BY100" s="237" t="e">
        <f t="shared" si="130"/>
        <v>#VALUE!</v>
      </c>
      <c r="BZ100" s="237" t="e">
        <f t="shared" si="130"/>
        <v>#VALUE!</v>
      </c>
      <c r="CA100" s="237" t="e">
        <f t="shared" si="130"/>
        <v>#VALUE!</v>
      </c>
      <c r="CB100" s="237" t="e">
        <f t="shared" si="130"/>
        <v>#VALUE!</v>
      </c>
      <c r="CC100" s="237" t="e">
        <f t="shared" si="130"/>
        <v>#VALUE!</v>
      </c>
      <c r="CD100" s="237" t="e">
        <f t="shared" si="127"/>
        <v>#VALUE!</v>
      </c>
      <c r="CE100" s="237" t="e">
        <f t="shared" si="127"/>
        <v>#VALUE!</v>
      </c>
      <c r="CF100" s="237" t="e">
        <f t="shared" si="127"/>
        <v>#VALUE!</v>
      </c>
      <c r="CG100" s="237" t="e">
        <f t="shared" si="127"/>
        <v>#VALUE!</v>
      </c>
      <c r="CH100" s="237" t="e">
        <f t="shared" si="127"/>
        <v>#VALUE!</v>
      </c>
      <c r="CI100" s="252" t="e">
        <f t="shared" si="119"/>
        <v>#VALUE!</v>
      </c>
      <c r="CP100" s="241" t="e">
        <f t="shared" si="98"/>
        <v>#VALUE!</v>
      </c>
      <c r="CQ100" s="241" t="e">
        <f t="shared" si="131"/>
        <v>#VALUE!</v>
      </c>
      <c r="CR100" s="241" t="e">
        <f t="shared" si="131"/>
        <v>#VALUE!</v>
      </c>
      <c r="CS100" s="241" t="e">
        <f t="shared" si="131"/>
        <v>#VALUE!</v>
      </c>
      <c r="CT100" s="241" t="e">
        <f t="shared" si="131"/>
        <v>#VALUE!</v>
      </c>
      <c r="CU100" s="241" t="e">
        <f t="shared" si="131"/>
        <v>#VALUE!</v>
      </c>
      <c r="CV100" s="241" t="e">
        <f t="shared" si="128"/>
        <v>#VALUE!</v>
      </c>
      <c r="CW100" s="241" t="e">
        <f t="shared" si="128"/>
        <v>#VALUE!</v>
      </c>
      <c r="CX100" s="241" t="e">
        <f t="shared" si="128"/>
        <v>#VALUE!</v>
      </c>
      <c r="CY100" s="241" t="e">
        <f t="shared" si="128"/>
        <v>#VALUE!</v>
      </c>
      <c r="CZ100" s="241" t="e">
        <f t="shared" si="128"/>
        <v>#VALUE!</v>
      </c>
      <c r="DA100" s="253" t="e">
        <f t="shared" si="120"/>
        <v>#VALUE!</v>
      </c>
      <c r="DB100" s="237"/>
      <c r="DC100" s="237"/>
      <c r="DD100" s="237"/>
      <c r="DE100" s="237"/>
      <c r="DF100" s="237"/>
      <c r="DG100" s="237"/>
      <c r="DH100" s="237" t="e">
        <f t="shared" si="99"/>
        <v>#VALUE!</v>
      </c>
      <c r="DI100" s="237" t="e">
        <f t="shared" si="132"/>
        <v>#VALUE!</v>
      </c>
      <c r="DJ100" s="237" t="e">
        <f t="shared" si="132"/>
        <v>#VALUE!</v>
      </c>
      <c r="DK100" s="237" t="e">
        <f t="shared" si="132"/>
        <v>#VALUE!</v>
      </c>
      <c r="DL100" s="237" t="e">
        <f t="shared" si="132"/>
        <v>#VALUE!</v>
      </c>
      <c r="DM100" s="237" t="e">
        <f t="shared" si="132"/>
        <v>#VALUE!</v>
      </c>
      <c r="DN100" s="237" t="e">
        <f t="shared" si="129"/>
        <v>#VALUE!</v>
      </c>
      <c r="DO100" s="237" t="e">
        <f t="shared" si="129"/>
        <v>#VALUE!</v>
      </c>
      <c r="DP100" s="237" t="e">
        <f t="shared" si="129"/>
        <v>#VALUE!</v>
      </c>
      <c r="DQ100" s="237" t="e">
        <f t="shared" si="129"/>
        <v>#VALUE!</v>
      </c>
      <c r="DR100" s="237" t="e">
        <f t="shared" si="129"/>
        <v>#VALUE!</v>
      </c>
      <c r="DS100" s="252" t="e">
        <f t="shared" si="121"/>
        <v>#VALUE!</v>
      </c>
      <c r="DY100" s="254" t="e">
        <f t="shared" si="100"/>
        <v>#VALUE!</v>
      </c>
      <c r="DZ100" s="254" t="e">
        <f t="shared" si="101"/>
        <v>#VALUE!</v>
      </c>
      <c r="EA100" s="254" t="e">
        <f t="shared" si="123"/>
        <v>#VALUE!</v>
      </c>
      <c r="EB100" s="254" t="e">
        <f t="shared" si="123"/>
        <v>#VALUE!</v>
      </c>
      <c r="EC100" s="254" t="e">
        <f t="shared" si="123"/>
        <v>#VALUE!</v>
      </c>
      <c r="ED100" s="254" t="e">
        <f t="shared" si="123"/>
        <v>#VALUE!</v>
      </c>
      <c r="EE100" s="254" t="e">
        <f t="shared" si="123"/>
        <v>#VALUE!</v>
      </c>
      <c r="EF100" s="254" t="e">
        <f t="shared" si="123"/>
        <v>#VALUE!</v>
      </c>
      <c r="EG100" s="254" t="e">
        <f t="shared" si="123"/>
        <v>#VALUE!</v>
      </c>
      <c r="EH100" s="254" t="e">
        <f t="shared" si="122"/>
        <v>#VALUE!</v>
      </c>
      <c r="EI100" s="254" t="e">
        <f t="shared" si="102"/>
        <v>#VALUE!</v>
      </c>
      <c r="EJ100" s="254" t="e">
        <f t="shared" si="103"/>
        <v>#VALUE!</v>
      </c>
      <c r="EK100" s="265" t="e">
        <f t="shared" si="88"/>
        <v>#VALUE!</v>
      </c>
      <c r="EQ100" s="255"/>
      <c r="ER100" s="255"/>
      <c r="ES100" s="255"/>
      <c r="ET100" s="255"/>
      <c r="EU100" s="255"/>
      <c r="EV100" s="255"/>
      <c r="EW100" s="255"/>
      <c r="EX100" s="255"/>
      <c r="EY100" s="255"/>
      <c r="EZ100" s="255"/>
      <c r="FA100" s="255"/>
      <c r="FB100" s="255"/>
      <c r="FC100" s="252"/>
      <c r="FI100" s="254"/>
      <c r="FJ100" s="254"/>
      <c r="FK100" s="254"/>
      <c r="FL100" s="254"/>
      <c r="FM100" s="254"/>
      <c r="FN100" s="254"/>
      <c r="FO100" s="254"/>
      <c r="FP100" s="254"/>
      <c r="FQ100" s="254"/>
      <c r="FR100" s="254"/>
      <c r="FS100" s="254"/>
      <c r="FT100" s="254"/>
      <c r="FU100" s="252"/>
      <c r="FY100" s="258" t="e">
        <f t="shared" si="89"/>
        <v>#VALUE!</v>
      </c>
      <c r="FZ100" s="266" t="e">
        <f t="shared" si="118"/>
        <v>#VALUE!</v>
      </c>
      <c r="GA100" s="268">
        <f t="shared" si="108"/>
        <v>1</v>
      </c>
      <c r="GB100" s="269">
        <f t="shared" si="111"/>
        <v>1</v>
      </c>
      <c r="GC100" s="269">
        <f t="shared" si="112"/>
        <v>0</v>
      </c>
      <c r="GD100" s="270"/>
      <c r="GE100" s="271" t="e">
        <f t="shared" si="104"/>
        <v>#VALUE!</v>
      </c>
      <c r="GF100" s="271" t="e">
        <f t="shared" si="125"/>
        <v>#VALUE!</v>
      </c>
      <c r="GG100" s="272" t="e">
        <f t="shared" si="116"/>
        <v>#VALUE!</v>
      </c>
      <c r="GH100" s="272" t="e">
        <f t="shared" si="117"/>
        <v>#VALUE!</v>
      </c>
    </row>
    <row r="101" spans="1:190" ht="12.75" x14ac:dyDescent="0.2">
      <c r="A101" s="250" t="e">
        <f t="shared" si="124"/>
        <v>#VALUE!</v>
      </c>
      <c r="B101" s="65" t="str">
        <f>IF(Bot!A95="","",Bot!A95)</f>
        <v/>
      </c>
      <c r="C101" s="264" t="e">
        <f t="shared" si="96"/>
        <v>#VALUE!</v>
      </c>
      <c r="F101" s="237"/>
      <c r="G101" s="256" t="e">
        <f t="shared" si="109"/>
        <v>#VALUE!</v>
      </c>
      <c r="H101" s="251" t="e">
        <f t="shared" si="113"/>
        <v>#VALUE!</v>
      </c>
      <c r="I101" s="238" t="e">
        <f t="shared" si="114"/>
        <v>#VALUE!</v>
      </c>
      <c r="J101" s="267">
        <f t="shared" si="115"/>
        <v>1</v>
      </c>
      <c r="K101" s="234" t="e">
        <f t="shared" si="110"/>
        <v>#VALUE!</v>
      </c>
      <c r="L101" s="239" t="e">
        <f t="shared" si="105"/>
        <v>#VALUE!</v>
      </c>
      <c r="M101" s="240" t="e">
        <f t="shared" si="106"/>
        <v>#VALUE!</v>
      </c>
      <c r="V101" s="237" t="e">
        <f t="shared" si="126"/>
        <v>#VALUE!</v>
      </c>
      <c r="W101" s="237" t="e">
        <f t="shared" si="126"/>
        <v>#VALUE!</v>
      </c>
      <c r="X101" s="237" t="e">
        <f t="shared" si="126"/>
        <v>#VALUE!</v>
      </c>
      <c r="Y101" s="237" t="e">
        <f t="shared" si="126"/>
        <v>#VALUE!</v>
      </c>
      <c r="Z101" s="237" t="e">
        <f t="shared" si="126"/>
        <v>#VALUE!</v>
      </c>
      <c r="AA101" s="237" t="e">
        <f t="shared" si="126"/>
        <v>#VALUE!</v>
      </c>
      <c r="AB101" s="237" t="e">
        <f t="shared" si="126"/>
        <v>#VALUE!</v>
      </c>
      <c r="AC101" s="237" t="e">
        <f t="shared" si="126"/>
        <v>#VALUE!</v>
      </c>
      <c r="AD101" s="237" t="e">
        <f t="shared" si="126"/>
        <v>#VALUE!</v>
      </c>
      <c r="AE101" s="237" t="e">
        <f t="shared" si="126"/>
        <v>#VALUE!</v>
      </c>
      <c r="AF101" s="237" t="e">
        <f t="shared" si="126"/>
        <v>#VALUE!</v>
      </c>
      <c r="AG101" s="237" t="e">
        <f t="shared" si="126"/>
        <v>#VALUE!</v>
      </c>
      <c r="BX101" s="237" t="e">
        <f t="shared" si="97"/>
        <v>#VALUE!</v>
      </c>
      <c r="BY101" s="237" t="e">
        <f t="shared" si="130"/>
        <v>#VALUE!</v>
      </c>
      <c r="BZ101" s="237" t="e">
        <f t="shared" si="130"/>
        <v>#VALUE!</v>
      </c>
      <c r="CA101" s="237" t="e">
        <f t="shared" si="130"/>
        <v>#VALUE!</v>
      </c>
      <c r="CB101" s="237" t="e">
        <f t="shared" si="130"/>
        <v>#VALUE!</v>
      </c>
      <c r="CC101" s="237" t="e">
        <f t="shared" si="130"/>
        <v>#VALUE!</v>
      </c>
      <c r="CD101" s="237" t="e">
        <f t="shared" si="127"/>
        <v>#VALUE!</v>
      </c>
      <c r="CE101" s="237" t="e">
        <f t="shared" si="127"/>
        <v>#VALUE!</v>
      </c>
      <c r="CF101" s="237" t="e">
        <f t="shared" si="127"/>
        <v>#VALUE!</v>
      </c>
      <c r="CG101" s="237" t="e">
        <f t="shared" si="127"/>
        <v>#VALUE!</v>
      </c>
      <c r="CH101" s="237" t="e">
        <f t="shared" si="127"/>
        <v>#VALUE!</v>
      </c>
      <c r="CI101" s="252" t="e">
        <f t="shared" si="119"/>
        <v>#VALUE!</v>
      </c>
      <c r="CP101" s="241" t="e">
        <f t="shared" si="98"/>
        <v>#VALUE!</v>
      </c>
      <c r="CQ101" s="241" t="e">
        <f t="shared" si="131"/>
        <v>#VALUE!</v>
      </c>
      <c r="CR101" s="241" t="e">
        <f t="shared" si="131"/>
        <v>#VALUE!</v>
      </c>
      <c r="CS101" s="241" t="e">
        <f t="shared" si="131"/>
        <v>#VALUE!</v>
      </c>
      <c r="CT101" s="241" t="e">
        <f t="shared" si="131"/>
        <v>#VALUE!</v>
      </c>
      <c r="CU101" s="241" t="e">
        <f t="shared" si="131"/>
        <v>#VALUE!</v>
      </c>
      <c r="CV101" s="241" t="e">
        <f t="shared" si="128"/>
        <v>#VALUE!</v>
      </c>
      <c r="CW101" s="241" t="e">
        <f t="shared" si="128"/>
        <v>#VALUE!</v>
      </c>
      <c r="CX101" s="241" t="e">
        <f t="shared" si="128"/>
        <v>#VALUE!</v>
      </c>
      <c r="CY101" s="241" t="e">
        <f t="shared" si="128"/>
        <v>#VALUE!</v>
      </c>
      <c r="CZ101" s="241" t="e">
        <f t="shared" si="128"/>
        <v>#VALUE!</v>
      </c>
      <c r="DA101" s="253" t="e">
        <f t="shared" si="120"/>
        <v>#VALUE!</v>
      </c>
      <c r="DB101" s="237"/>
      <c r="DC101" s="237"/>
      <c r="DD101" s="237"/>
      <c r="DE101" s="237"/>
      <c r="DF101" s="237"/>
      <c r="DG101" s="237"/>
      <c r="DH101" s="237" t="e">
        <f t="shared" si="99"/>
        <v>#VALUE!</v>
      </c>
      <c r="DI101" s="237" t="e">
        <f t="shared" si="132"/>
        <v>#VALUE!</v>
      </c>
      <c r="DJ101" s="237" t="e">
        <f t="shared" si="132"/>
        <v>#VALUE!</v>
      </c>
      <c r="DK101" s="237" t="e">
        <f t="shared" si="132"/>
        <v>#VALUE!</v>
      </c>
      <c r="DL101" s="237" t="e">
        <f t="shared" si="132"/>
        <v>#VALUE!</v>
      </c>
      <c r="DM101" s="237" t="e">
        <f t="shared" si="132"/>
        <v>#VALUE!</v>
      </c>
      <c r="DN101" s="237" t="e">
        <f t="shared" si="129"/>
        <v>#VALUE!</v>
      </c>
      <c r="DO101" s="237" t="e">
        <f t="shared" si="129"/>
        <v>#VALUE!</v>
      </c>
      <c r="DP101" s="237" t="e">
        <f t="shared" si="129"/>
        <v>#VALUE!</v>
      </c>
      <c r="DQ101" s="237" t="e">
        <f t="shared" si="129"/>
        <v>#VALUE!</v>
      </c>
      <c r="DR101" s="237" t="e">
        <f t="shared" si="129"/>
        <v>#VALUE!</v>
      </c>
      <c r="DS101" s="252" t="e">
        <f t="shared" si="121"/>
        <v>#VALUE!</v>
      </c>
      <c r="DY101" s="254" t="e">
        <f t="shared" si="100"/>
        <v>#VALUE!</v>
      </c>
      <c r="DZ101" s="254" t="e">
        <f t="shared" si="101"/>
        <v>#VALUE!</v>
      </c>
      <c r="EA101" s="254" t="e">
        <f t="shared" si="123"/>
        <v>#VALUE!</v>
      </c>
      <c r="EB101" s="254" t="e">
        <f t="shared" si="123"/>
        <v>#VALUE!</v>
      </c>
      <c r="EC101" s="254" t="e">
        <f t="shared" si="123"/>
        <v>#VALUE!</v>
      </c>
      <c r="ED101" s="254" t="e">
        <f t="shared" si="123"/>
        <v>#VALUE!</v>
      </c>
      <c r="EE101" s="254" t="e">
        <f t="shared" si="123"/>
        <v>#VALUE!</v>
      </c>
      <c r="EF101" s="254" t="e">
        <f t="shared" si="123"/>
        <v>#VALUE!</v>
      </c>
      <c r="EG101" s="254" t="e">
        <f t="shared" si="123"/>
        <v>#VALUE!</v>
      </c>
      <c r="EH101" s="254" t="e">
        <f t="shared" si="122"/>
        <v>#VALUE!</v>
      </c>
      <c r="EI101" s="254" t="e">
        <f t="shared" si="102"/>
        <v>#VALUE!</v>
      </c>
      <c r="EJ101" s="254" t="e">
        <f t="shared" si="103"/>
        <v>#VALUE!</v>
      </c>
      <c r="EK101" s="265" t="e">
        <f t="shared" si="88"/>
        <v>#VALUE!</v>
      </c>
      <c r="EQ101" s="255"/>
      <c r="ER101" s="255"/>
      <c r="ES101" s="255"/>
      <c r="ET101" s="255"/>
      <c r="EU101" s="255"/>
      <c r="EV101" s="255"/>
      <c r="EW101" s="255"/>
      <c r="EX101" s="255"/>
      <c r="EY101" s="255"/>
      <c r="EZ101" s="255"/>
      <c r="FA101" s="255"/>
      <c r="FB101" s="255"/>
      <c r="FC101" s="252"/>
      <c r="FI101" s="254"/>
      <c r="FJ101" s="254"/>
      <c r="FK101" s="254"/>
      <c r="FL101" s="254"/>
      <c r="FM101" s="254"/>
      <c r="FN101" s="254"/>
      <c r="FO101" s="254"/>
      <c r="FP101" s="254"/>
      <c r="FQ101" s="254"/>
      <c r="FR101" s="254"/>
      <c r="FS101" s="254"/>
      <c r="FT101" s="254"/>
      <c r="FU101" s="252"/>
      <c r="FY101" s="258" t="e">
        <f t="shared" si="89"/>
        <v>#VALUE!</v>
      </c>
      <c r="FZ101" s="266" t="e">
        <f t="shared" si="118"/>
        <v>#VALUE!</v>
      </c>
      <c r="GA101" s="268">
        <f t="shared" si="108"/>
        <v>1</v>
      </c>
      <c r="GB101" s="269">
        <f t="shared" si="111"/>
        <v>1</v>
      </c>
      <c r="GC101" s="269">
        <f t="shared" si="112"/>
        <v>0</v>
      </c>
      <c r="GD101" s="270"/>
      <c r="GE101" s="271" t="e">
        <f t="shared" si="104"/>
        <v>#VALUE!</v>
      </c>
      <c r="GF101" s="271" t="e">
        <f t="shared" si="125"/>
        <v>#VALUE!</v>
      </c>
      <c r="GG101" s="272" t="e">
        <f t="shared" si="116"/>
        <v>#VALUE!</v>
      </c>
      <c r="GH101" s="272" t="e">
        <f t="shared" si="117"/>
        <v>#VALUE!</v>
      </c>
    </row>
    <row r="102" spans="1:190" ht="12.75" x14ac:dyDescent="0.2">
      <c r="A102" s="250" t="e">
        <f t="shared" si="124"/>
        <v>#VALUE!</v>
      </c>
      <c r="B102" s="65" t="str">
        <f>IF(Bot!A96="","",Bot!A96)</f>
        <v/>
      </c>
      <c r="C102" s="264" t="e">
        <f t="shared" si="96"/>
        <v>#VALUE!</v>
      </c>
      <c r="F102" s="237"/>
      <c r="G102" s="256" t="e">
        <f t="shared" si="109"/>
        <v>#VALUE!</v>
      </c>
      <c r="H102" s="251" t="e">
        <f t="shared" si="113"/>
        <v>#VALUE!</v>
      </c>
      <c r="I102" s="238" t="e">
        <f t="shared" si="114"/>
        <v>#VALUE!</v>
      </c>
      <c r="J102" s="267">
        <f t="shared" si="115"/>
        <v>1</v>
      </c>
      <c r="K102" s="234" t="e">
        <f t="shared" si="110"/>
        <v>#VALUE!</v>
      </c>
      <c r="L102" s="239" t="e">
        <f t="shared" si="105"/>
        <v>#VALUE!</v>
      </c>
      <c r="M102" s="240" t="e">
        <f t="shared" si="106"/>
        <v>#VALUE!</v>
      </c>
      <c r="V102" s="237" t="e">
        <f t="shared" si="126"/>
        <v>#VALUE!</v>
      </c>
      <c r="W102" s="237" t="e">
        <f t="shared" si="126"/>
        <v>#VALUE!</v>
      </c>
      <c r="X102" s="237" t="e">
        <f t="shared" si="126"/>
        <v>#VALUE!</v>
      </c>
      <c r="Y102" s="237" t="e">
        <f t="shared" si="126"/>
        <v>#VALUE!</v>
      </c>
      <c r="Z102" s="237" t="e">
        <f t="shared" si="126"/>
        <v>#VALUE!</v>
      </c>
      <c r="AA102" s="237" t="e">
        <f t="shared" si="126"/>
        <v>#VALUE!</v>
      </c>
      <c r="AB102" s="237" t="e">
        <f t="shared" si="126"/>
        <v>#VALUE!</v>
      </c>
      <c r="AC102" s="237" t="e">
        <f t="shared" si="126"/>
        <v>#VALUE!</v>
      </c>
      <c r="AD102" s="237" t="e">
        <f t="shared" si="126"/>
        <v>#VALUE!</v>
      </c>
      <c r="AE102" s="237" t="e">
        <f t="shared" si="126"/>
        <v>#VALUE!</v>
      </c>
      <c r="AF102" s="237" t="e">
        <f t="shared" si="126"/>
        <v>#VALUE!</v>
      </c>
      <c r="AG102" s="237" t="e">
        <f t="shared" si="126"/>
        <v>#VALUE!</v>
      </c>
      <c r="BX102" s="237" t="e">
        <f t="shared" si="97"/>
        <v>#VALUE!</v>
      </c>
      <c r="BY102" s="237" t="e">
        <f t="shared" si="130"/>
        <v>#VALUE!</v>
      </c>
      <c r="BZ102" s="237" t="e">
        <f t="shared" si="130"/>
        <v>#VALUE!</v>
      </c>
      <c r="CA102" s="237" t="e">
        <f t="shared" si="130"/>
        <v>#VALUE!</v>
      </c>
      <c r="CB102" s="237" t="e">
        <f t="shared" si="130"/>
        <v>#VALUE!</v>
      </c>
      <c r="CC102" s="237" t="e">
        <f t="shared" si="130"/>
        <v>#VALUE!</v>
      </c>
      <c r="CD102" s="237" t="e">
        <f t="shared" si="127"/>
        <v>#VALUE!</v>
      </c>
      <c r="CE102" s="237" t="e">
        <f t="shared" si="127"/>
        <v>#VALUE!</v>
      </c>
      <c r="CF102" s="237" t="e">
        <f t="shared" si="127"/>
        <v>#VALUE!</v>
      </c>
      <c r="CG102" s="237" t="e">
        <f t="shared" si="127"/>
        <v>#VALUE!</v>
      </c>
      <c r="CH102" s="237" t="e">
        <f t="shared" si="127"/>
        <v>#VALUE!</v>
      </c>
      <c r="CI102" s="252" t="e">
        <f t="shared" si="119"/>
        <v>#VALUE!</v>
      </c>
      <c r="CP102" s="241" t="e">
        <f t="shared" si="98"/>
        <v>#VALUE!</v>
      </c>
      <c r="CQ102" s="241" t="e">
        <f t="shared" si="131"/>
        <v>#VALUE!</v>
      </c>
      <c r="CR102" s="241" t="e">
        <f t="shared" si="131"/>
        <v>#VALUE!</v>
      </c>
      <c r="CS102" s="241" t="e">
        <f t="shared" si="131"/>
        <v>#VALUE!</v>
      </c>
      <c r="CT102" s="241" t="e">
        <f t="shared" si="131"/>
        <v>#VALUE!</v>
      </c>
      <c r="CU102" s="241" t="e">
        <f t="shared" si="131"/>
        <v>#VALUE!</v>
      </c>
      <c r="CV102" s="241" t="e">
        <f t="shared" si="128"/>
        <v>#VALUE!</v>
      </c>
      <c r="CW102" s="241" t="e">
        <f t="shared" si="128"/>
        <v>#VALUE!</v>
      </c>
      <c r="CX102" s="241" t="e">
        <f t="shared" si="128"/>
        <v>#VALUE!</v>
      </c>
      <c r="CY102" s="241" t="e">
        <f t="shared" si="128"/>
        <v>#VALUE!</v>
      </c>
      <c r="CZ102" s="241" t="e">
        <f t="shared" si="128"/>
        <v>#VALUE!</v>
      </c>
      <c r="DA102" s="253" t="e">
        <f t="shared" si="120"/>
        <v>#VALUE!</v>
      </c>
      <c r="DB102" s="237"/>
      <c r="DC102" s="237"/>
      <c r="DD102" s="237"/>
      <c r="DE102" s="237"/>
      <c r="DF102" s="237"/>
      <c r="DG102" s="237"/>
      <c r="DH102" s="237" t="e">
        <f t="shared" si="99"/>
        <v>#VALUE!</v>
      </c>
      <c r="DI102" s="237" t="e">
        <f t="shared" si="132"/>
        <v>#VALUE!</v>
      </c>
      <c r="DJ102" s="237" t="e">
        <f t="shared" si="132"/>
        <v>#VALUE!</v>
      </c>
      <c r="DK102" s="237" t="e">
        <f t="shared" si="132"/>
        <v>#VALUE!</v>
      </c>
      <c r="DL102" s="237" t="e">
        <f t="shared" si="132"/>
        <v>#VALUE!</v>
      </c>
      <c r="DM102" s="237" t="e">
        <f t="shared" si="132"/>
        <v>#VALUE!</v>
      </c>
      <c r="DN102" s="237" t="e">
        <f t="shared" si="129"/>
        <v>#VALUE!</v>
      </c>
      <c r="DO102" s="237" t="e">
        <f t="shared" si="129"/>
        <v>#VALUE!</v>
      </c>
      <c r="DP102" s="237" t="e">
        <f t="shared" si="129"/>
        <v>#VALUE!</v>
      </c>
      <c r="DQ102" s="237" t="e">
        <f t="shared" si="129"/>
        <v>#VALUE!</v>
      </c>
      <c r="DR102" s="237" t="e">
        <f t="shared" si="129"/>
        <v>#VALUE!</v>
      </c>
      <c r="DS102" s="252" t="e">
        <f t="shared" si="121"/>
        <v>#VALUE!</v>
      </c>
      <c r="DY102" s="254" t="e">
        <f t="shared" si="100"/>
        <v>#VALUE!</v>
      </c>
      <c r="DZ102" s="254" t="e">
        <f t="shared" si="101"/>
        <v>#VALUE!</v>
      </c>
      <c r="EA102" s="254" t="e">
        <f t="shared" si="123"/>
        <v>#VALUE!</v>
      </c>
      <c r="EB102" s="254" t="e">
        <f t="shared" si="123"/>
        <v>#VALUE!</v>
      </c>
      <c r="EC102" s="254" t="e">
        <f t="shared" si="123"/>
        <v>#VALUE!</v>
      </c>
      <c r="ED102" s="254" t="e">
        <f t="shared" si="123"/>
        <v>#VALUE!</v>
      </c>
      <c r="EE102" s="254" t="e">
        <f t="shared" si="123"/>
        <v>#VALUE!</v>
      </c>
      <c r="EF102" s="254" t="e">
        <f t="shared" si="123"/>
        <v>#VALUE!</v>
      </c>
      <c r="EG102" s="254" t="e">
        <f t="shared" si="123"/>
        <v>#VALUE!</v>
      </c>
      <c r="EH102" s="254" t="e">
        <f t="shared" si="122"/>
        <v>#VALUE!</v>
      </c>
      <c r="EI102" s="254" t="e">
        <f t="shared" si="102"/>
        <v>#VALUE!</v>
      </c>
      <c r="EJ102" s="254" t="e">
        <f t="shared" si="103"/>
        <v>#VALUE!</v>
      </c>
      <c r="EK102" s="265" t="e">
        <f t="shared" ref="EK102:EK165" si="133">DY102&amp;DZ102&amp;EA102&amp;EB102&amp;EC102&amp;ED102&amp;EE102&amp;EF102&amp;EG102&amp;EH102&amp;EI102&amp;EJ102</f>
        <v>#VALUE!</v>
      </c>
      <c r="EQ102" s="255"/>
      <c r="ER102" s="255"/>
      <c r="ES102" s="255"/>
      <c r="ET102" s="255"/>
      <c r="EU102" s="255"/>
      <c r="EV102" s="255"/>
      <c r="EW102" s="255"/>
      <c r="EX102" s="255"/>
      <c r="EY102" s="255"/>
      <c r="EZ102" s="255"/>
      <c r="FA102" s="255"/>
      <c r="FB102" s="255"/>
      <c r="FC102" s="252"/>
      <c r="FI102" s="254"/>
      <c r="FJ102" s="254"/>
      <c r="FK102" s="254"/>
      <c r="FL102" s="254"/>
      <c r="FM102" s="254"/>
      <c r="FN102" s="254"/>
      <c r="FO102" s="254"/>
      <c r="FP102" s="254"/>
      <c r="FQ102" s="254"/>
      <c r="FR102" s="254"/>
      <c r="FS102" s="254"/>
      <c r="FT102" s="254"/>
      <c r="FU102" s="252"/>
      <c r="FY102" s="258" t="e">
        <f t="shared" ref="FY102:FY165" si="134">EK102&amp;FC102&amp;FU102</f>
        <v>#VALUE!</v>
      </c>
      <c r="FZ102" s="266" t="e">
        <f t="shared" si="118"/>
        <v>#VALUE!</v>
      </c>
      <c r="GA102" s="268">
        <f t="shared" si="108"/>
        <v>1</v>
      </c>
      <c r="GB102" s="269">
        <f t="shared" si="111"/>
        <v>1</v>
      </c>
      <c r="GC102" s="269">
        <f t="shared" si="112"/>
        <v>0</v>
      </c>
      <c r="GD102" s="270"/>
      <c r="GE102" s="271" t="e">
        <f t="shared" si="104"/>
        <v>#VALUE!</v>
      </c>
      <c r="GF102" s="271" t="e">
        <f t="shared" si="125"/>
        <v>#VALUE!</v>
      </c>
      <c r="GG102" s="272" t="e">
        <f t="shared" si="116"/>
        <v>#VALUE!</v>
      </c>
      <c r="GH102" s="272" t="e">
        <f t="shared" si="117"/>
        <v>#VALUE!</v>
      </c>
    </row>
    <row r="103" spans="1:190" ht="12.75" x14ac:dyDescent="0.2">
      <c r="A103" s="250"/>
      <c r="B103" s="65"/>
      <c r="C103" s="264"/>
      <c r="F103" s="237"/>
      <c r="H103" s="251"/>
      <c r="I103" s="238"/>
      <c r="J103" s="267"/>
      <c r="K103" s="234"/>
      <c r="L103" s="239"/>
      <c r="M103" s="240"/>
      <c r="BX103" s="237" t="str">
        <f t="shared" si="97"/>
        <v/>
      </c>
      <c r="BY103" s="237" t="str">
        <f t="shared" si="130"/>
        <v/>
      </c>
      <c r="BZ103" s="237" t="str">
        <f t="shared" si="130"/>
        <v/>
      </c>
      <c r="CA103" s="237" t="str">
        <f t="shared" si="130"/>
        <v/>
      </c>
      <c r="CB103" s="237" t="str">
        <f t="shared" si="130"/>
        <v/>
      </c>
      <c r="CC103" s="237" t="str">
        <f t="shared" si="130"/>
        <v/>
      </c>
      <c r="CD103" s="237" t="str">
        <f t="shared" si="127"/>
        <v/>
      </c>
      <c r="CE103" s="237" t="str">
        <f t="shared" si="127"/>
        <v/>
      </c>
      <c r="CF103" s="237" t="str">
        <f t="shared" si="127"/>
        <v/>
      </c>
      <c r="CG103" s="237" t="str">
        <f t="shared" si="127"/>
        <v/>
      </c>
      <c r="CH103" s="237" t="str">
        <f t="shared" si="127"/>
        <v/>
      </c>
      <c r="CI103" s="252" t="e">
        <f t="shared" si="119"/>
        <v>#VALUE!</v>
      </c>
      <c r="CP103" s="241" t="str">
        <f t="shared" si="98"/>
        <v/>
      </c>
      <c r="CQ103" s="241" t="str">
        <f t="shared" si="131"/>
        <v/>
      </c>
      <c r="CR103" s="241" t="str">
        <f t="shared" si="131"/>
        <v/>
      </c>
      <c r="CS103" s="241" t="str">
        <f t="shared" si="131"/>
        <v/>
      </c>
      <c r="CT103" s="241" t="str">
        <f t="shared" si="131"/>
        <v/>
      </c>
      <c r="CU103" s="241" t="str">
        <f t="shared" si="131"/>
        <v/>
      </c>
      <c r="CV103" s="241" t="str">
        <f t="shared" si="128"/>
        <v/>
      </c>
      <c r="CW103" s="241" t="str">
        <f t="shared" si="128"/>
        <v/>
      </c>
      <c r="CX103" s="241" t="str">
        <f t="shared" si="128"/>
        <v/>
      </c>
      <c r="CY103" s="241" t="str">
        <f t="shared" si="128"/>
        <v/>
      </c>
      <c r="CZ103" s="241" t="str">
        <f t="shared" si="128"/>
        <v/>
      </c>
      <c r="DA103" s="253" t="e">
        <f t="shared" si="120"/>
        <v>#VALUE!</v>
      </c>
      <c r="DB103" s="237"/>
      <c r="DC103" s="237"/>
      <c r="DD103" s="237"/>
      <c r="DE103" s="237"/>
      <c r="DF103" s="237"/>
      <c r="DG103" s="237"/>
      <c r="DH103" s="237" t="str">
        <f t="shared" si="99"/>
        <v/>
      </c>
      <c r="DI103" s="237" t="str">
        <f t="shared" si="132"/>
        <v/>
      </c>
      <c r="DJ103" s="237" t="str">
        <f t="shared" si="132"/>
        <v/>
      </c>
      <c r="DK103" s="237" t="str">
        <f t="shared" si="132"/>
        <v/>
      </c>
      <c r="DL103" s="237" t="str">
        <f t="shared" si="132"/>
        <v/>
      </c>
      <c r="DM103" s="237" t="str">
        <f t="shared" si="132"/>
        <v/>
      </c>
      <c r="DN103" s="237" t="str">
        <f t="shared" si="129"/>
        <v/>
      </c>
      <c r="DO103" s="237" t="str">
        <f t="shared" si="129"/>
        <v/>
      </c>
      <c r="DP103" s="237" t="str">
        <f t="shared" si="129"/>
        <v/>
      </c>
      <c r="DQ103" s="237" t="str">
        <f t="shared" si="129"/>
        <v/>
      </c>
      <c r="DR103" s="237" t="str">
        <f t="shared" si="129"/>
        <v/>
      </c>
      <c r="DS103" s="252" t="e">
        <f t="shared" si="121"/>
        <v>#VALUE!</v>
      </c>
      <c r="DY103" s="254" t="str">
        <f t="shared" si="100"/>
        <v/>
      </c>
      <c r="DZ103" s="254" t="str">
        <f t="shared" si="101"/>
        <v/>
      </c>
      <c r="EA103" s="254" t="str">
        <f t="shared" si="123"/>
        <v/>
      </c>
      <c r="EB103" s="254" t="str">
        <f t="shared" si="123"/>
        <v/>
      </c>
      <c r="EC103" s="254" t="str">
        <f t="shared" si="123"/>
        <v/>
      </c>
      <c r="ED103" s="254" t="str">
        <f t="shared" si="123"/>
        <v/>
      </c>
      <c r="EE103" s="254" t="str">
        <f t="shared" si="123"/>
        <v/>
      </c>
      <c r="EF103" s="254" t="str">
        <f t="shared" si="123"/>
        <v/>
      </c>
      <c r="EG103" s="254" t="str">
        <f t="shared" si="123"/>
        <v/>
      </c>
      <c r="EH103" s="254" t="str">
        <f t="shared" si="122"/>
        <v/>
      </c>
      <c r="EI103" s="254" t="str">
        <f t="shared" si="102"/>
        <v/>
      </c>
      <c r="EJ103" s="254" t="str">
        <f t="shared" si="103"/>
        <v/>
      </c>
      <c r="EK103" s="265" t="str">
        <f t="shared" si="133"/>
        <v/>
      </c>
      <c r="EQ103" s="255"/>
      <c r="ER103" s="255"/>
      <c r="ES103" s="255"/>
      <c r="ET103" s="255"/>
      <c r="EU103" s="255"/>
      <c r="EV103" s="255"/>
      <c r="EW103" s="255"/>
      <c r="EX103" s="255"/>
      <c r="EY103" s="255"/>
      <c r="EZ103" s="255"/>
      <c r="FA103" s="255"/>
      <c r="FB103" s="255"/>
      <c r="FC103" s="252"/>
      <c r="FI103" s="254"/>
      <c r="FJ103" s="254"/>
      <c r="FK103" s="254"/>
      <c r="FL103" s="254"/>
      <c r="FM103" s="254"/>
      <c r="FN103" s="254"/>
      <c r="FO103" s="254"/>
      <c r="FP103" s="254"/>
      <c r="FQ103" s="254"/>
      <c r="FR103" s="254"/>
      <c r="FS103" s="254"/>
      <c r="FT103" s="254"/>
      <c r="FU103" s="252"/>
      <c r="FY103" s="258" t="str">
        <f t="shared" si="134"/>
        <v/>
      </c>
      <c r="FZ103" s="266">
        <f t="shared" si="118"/>
        <v>0</v>
      </c>
      <c r="GA103" s="268">
        <f t="shared" si="108"/>
        <v>0</v>
      </c>
      <c r="GB103" s="269">
        <f t="shared" si="111"/>
        <v>0</v>
      </c>
      <c r="GC103" s="269">
        <f t="shared" si="112"/>
        <v>0</v>
      </c>
      <c r="GD103" s="270"/>
      <c r="GE103" s="271" t="str">
        <f t="shared" si="104"/>
        <v/>
      </c>
      <c r="GF103" s="271" t="str">
        <f t="shared" si="125"/>
        <v/>
      </c>
      <c r="GG103" s="272" t="str">
        <f t="shared" si="116"/>
        <v/>
      </c>
      <c r="GH103" s="272" t="str">
        <f t="shared" si="117"/>
        <v/>
      </c>
    </row>
    <row r="104" spans="1:190" ht="12.75" x14ac:dyDescent="0.2">
      <c r="A104" s="250"/>
      <c r="B104" s="65"/>
      <c r="C104" s="264"/>
      <c r="F104" s="237"/>
      <c r="H104" s="251"/>
      <c r="I104" s="238"/>
      <c r="J104" s="267"/>
      <c r="K104" s="234"/>
      <c r="L104" s="239"/>
      <c r="M104" s="240"/>
      <c r="BX104" s="237" t="str">
        <f t="shared" si="97"/>
        <v/>
      </c>
      <c r="BY104" s="237" t="str">
        <f t="shared" si="130"/>
        <v/>
      </c>
      <c r="BZ104" s="237" t="str">
        <f t="shared" si="130"/>
        <v/>
      </c>
      <c r="CA104" s="237" t="str">
        <f t="shared" si="130"/>
        <v/>
      </c>
      <c r="CB104" s="237" t="str">
        <f t="shared" si="130"/>
        <v/>
      </c>
      <c r="CC104" s="237" t="str">
        <f t="shared" si="130"/>
        <v/>
      </c>
      <c r="CD104" s="237" t="str">
        <f t="shared" si="127"/>
        <v/>
      </c>
      <c r="CE104" s="237" t="str">
        <f t="shared" si="127"/>
        <v/>
      </c>
      <c r="CF104" s="237" t="str">
        <f t="shared" si="127"/>
        <v/>
      </c>
      <c r="CG104" s="237" t="str">
        <f t="shared" si="127"/>
        <v/>
      </c>
      <c r="CH104" s="237" t="str">
        <f t="shared" si="127"/>
        <v/>
      </c>
      <c r="CI104" s="252" t="str">
        <f t="shared" si="119"/>
        <v/>
      </c>
      <c r="CP104" s="241" t="str">
        <f t="shared" si="98"/>
        <v/>
      </c>
      <c r="CQ104" s="241" t="str">
        <f t="shared" si="131"/>
        <v/>
      </c>
      <c r="CR104" s="241" t="str">
        <f t="shared" si="131"/>
        <v/>
      </c>
      <c r="CS104" s="241" t="str">
        <f t="shared" si="131"/>
        <v/>
      </c>
      <c r="CT104" s="241" t="str">
        <f t="shared" si="131"/>
        <v/>
      </c>
      <c r="CU104" s="241" t="str">
        <f t="shared" si="131"/>
        <v/>
      </c>
      <c r="CV104" s="241" t="str">
        <f t="shared" si="128"/>
        <v/>
      </c>
      <c r="CW104" s="241" t="str">
        <f t="shared" si="128"/>
        <v/>
      </c>
      <c r="CX104" s="241" t="str">
        <f t="shared" si="128"/>
        <v/>
      </c>
      <c r="CY104" s="241" t="str">
        <f t="shared" si="128"/>
        <v/>
      </c>
      <c r="CZ104" s="241" t="str">
        <f t="shared" si="128"/>
        <v/>
      </c>
      <c r="DA104" s="253" t="str">
        <f t="shared" si="120"/>
        <v/>
      </c>
      <c r="DB104" s="237"/>
      <c r="DC104" s="237"/>
      <c r="DD104" s="237"/>
      <c r="DE104" s="237"/>
      <c r="DF104" s="237"/>
      <c r="DG104" s="237"/>
      <c r="DH104" s="237" t="str">
        <f t="shared" si="99"/>
        <v/>
      </c>
      <c r="DI104" s="237" t="str">
        <f t="shared" si="132"/>
        <v/>
      </c>
      <c r="DJ104" s="237" t="str">
        <f t="shared" si="132"/>
        <v/>
      </c>
      <c r="DK104" s="237" t="str">
        <f t="shared" si="132"/>
        <v/>
      </c>
      <c r="DL104" s="237" t="str">
        <f t="shared" si="132"/>
        <v/>
      </c>
      <c r="DM104" s="237" t="str">
        <f t="shared" si="132"/>
        <v/>
      </c>
      <c r="DN104" s="237" t="str">
        <f t="shared" si="129"/>
        <v/>
      </c>
      <c r="DO104" s="237" t="str">
        <f t="shared" si="129"/>
        <v/>
      </c>
      <c r="DP104" s="237" t="str">
        <f t="shared" si="129"/>
        <v/>
      </c>
      <c r="DQ104" s="237" t="str">
        <f t="shared" si="129"/>
        <v/>
      </c>
      <c r="DR104" s="237" t="str">
        <f t="shared" si="129"/>
        <v/>
      </c>
      <c r="DS104" s="252" t="str">
        <f t="shared" si="121"/>
        <v/>
      </c>
      <c r="DY104" s="254" t="str">
        <f t="shared" si="100"/>
        <v/>
      </c>
      <c r="DZ104" s="254" t="str">
        <f t="shared" si="101"/>
        <v/>
      </c>
      <c r="EA104" s="254" t="str">
        <f t="shared" si="123"/>
        <v/>
      </c>
      <c r="EB104" s="254" t="str">
        <f t="shared" si="123"/>
        <v/>
      </c>
      <c r="EC104" s="254" t="str">
        <f t="shared" si="123"/>
        <v/>
      </c>
      <c r="ED104" s="254" t="str">
        <f t="shared" si="123"/>
        <v/>
      </c>
      <c r="EE104" s="254" t="str">
        <f t="shared" si="123"/>
        <v/>
      </c>
      <c r="EF104" s="254" t="str">
        <f t="shared" si="123"/>
        <v/>
      </c>
      <c r="EG104" s="254" t="str">
        <f t="shared" si="123"/>
        <v/>
      </c>
      <c r="EH104" s="254" t="str">
        <f t="shared" si="122"/>
        <v/>
      </c>
      <c r="EI104" s="254" t="str">
        <f t="shared" si="102"/>
        <v/>
      </c>
      <c r="EJ104" s="254" t="str">
        <f t="shared" si="103"/>
        <v/>
      </c>
      <c r="EK104" s="265" t="str">
        <f t="shared" si="133"/>
        <v/>
      </c>
      <c r="EQ104" s="255"/>
      <c r="ER104" s="255"/>
      <c r="ES104" s="255"/>
      <c r="ET104" s="255"/>
      <c r="EU104" s="255"/>
      <c r="EV104" s="255"/>
      <c r="EW104" s="255"/>
      <c r="EX104" s="255"/>
      <c r="EY104" s="255"/>
      <c r="EZ104" s="255"/>
      <c r="FA104" s="255"/>
      <c r="FB104" s="255"/>
      <c r="FC104" s="252"/>
      <c r="FI104" s="254"/>
      <c r="FJ104" s="254"/>
      <c r="FK104" s="254"/>
      <c r="FL104" s="254"/>
      <c r="FM104" s="254"/>
      <c r="FN104" s="254"/>
      <c r="FO104" s="254"/>
      <c r="FP104" s="254"/>
      <c r="FQ104" s="254"/>
      <c r="FR104" s="254"/>
      <c r="FS104" s="254"/>
      <c r="FT104" s="254"/>
      <c r="FU104" s="252"/>
      <c r="FY104" s="258" t="str">
        <f t="shared" si="134"/>
        <v/>
      </c>
      <c r="FZ104" s="266">
        <f t="shared" si="118"/>
        <v>0</v>
      </c>
      <c r="GA104" s="268">
        <f t="shared" si="108"/>
        <v>0</v>
      </c>
      <c r="GB104" s="269">
        <f t="shared" si="111"/>
        <v>0</v>
      </c>
      <c r="GC104" s="269">
        <f t="shared" si="112"/>
        <v>0</v>
      </c>
      <c r="GD104" s="270"/>
      <c r="GE104" s="271" t="str">
        <f t="shared" si="104"/>
        <v/>
      </c>
      <c r="GF104" s="271" t="str">
        <f t="shared" si="125"/>
        <v/>
      </c>
      <c r="GG104" s="272" t="str">
        <f t="shared" si="116"/>
        <v/>
      </c>
      <c r="GH104" s="272" t="str">
        <f t="shared" si="117"/>
        <v/>
      </c>
    </row>
    <row r="105" spans="1:190" ht="12.75" x14ac:dyDescent="0.2">
      <c r="A105" s="250"/>
      <c r="B105" s="65"/>
      <c r="C105" s="264"/>
      <c r="F105" s="237"/>
      <c r="H105" s="251"/>
      <c r="I105" s="238"/>
      <c r="J105" s="267"/>
      <c r="K105" s="234"/>
      <c r="L105" s="239"/>
      <c r="M105" s="240"/>
      <c r="BX105" s="237" t="str">
        <f t="shared" si="97"/>
        <v/>
      </c>
      <c r="BY105" s="237" t="str">
        <f t="shared" si="130"/>
        <v/>
      </c>
      <c r="BZ105" s="237" t="str">
        <f t="shared" si="130"/>
        <v/>
      </c>
      <c r="CA105" s="237" t="str">
        <f t="shared" si="130"/>
        <v/>
      </c>
      <c r="CB105" s="237" t="str">
        <f t="shared" si="130"/>
        <v/>
      </c>
      <c r="CC105" s="237" t="str">
        <f t="shared" si="130"/>
        <v/>
      </c>
      <c r="CD105" s="237" t="str">
        <f t="shared" si="127"/>
        <v/>
      </c>
      <c r="CE105" s="237" t="str">
        <f t="shared" si="127"/>
        <v/>
      </c>
      <c r="CF105" s="237" t="str">
        <f t="shared" si="127"/>
        <v/>
      </c>
      <c r="CG105" s="237" t="str">
        <f t="shared" si="127"/>
        <v/>
      </c>
      <c r="CH105" s="237" t="str">
        <f t="shared" si="127"/>
        <v/>
      </c>
      <c r="CI105" s="252" t="str">
        <f t="shared" si="119"/>
        <v/>
      </c>
      <c r="CP105" s="241" t="str">
        <f t="shared" si="98"/>
        <v/>
      </c>
      <c r="CQ105" s="241" t="str">
        <f t="shared" si="131"/>
        <v/>
      </c>
      <c r="CR105" s="241" t="str">
        <f t="shared" si="131"/>
        <v/>
      </c>
      <c r="CS105" s="241" t="str">
        <f t="shared" si="131"/>
        <v/>
      </c>
      <c r="CT105" s="241" t="str">
        <f t="shared" si="131"/>
        <v/>
      </c>
      <c r="CU105" s="241" t="str">
        <f t="shared" si="131"/>
        <v/>
      </c>
      <c r="CV105" s="241" t="str">
        <f t="shared" si="128"/>
        <v/>
      </c>
      <c r="CW105" s="241" t="str">
        <f t="shared" si="128"/>
        <v/>
      </c>
      <c r="CX105" s="241" t="str">
        <f t="shared" si="128"/>
        <v/>
      </c>
      <c r="CY105" s="241" t="str">
        <f t="shared" si="128"/>
        <v/>
      </c>
      <c r="CZ105" s="241" t="str">
        <f t="shared" si="128"/>
        <v/>
      </c>
      <c r="DA105" s="253" t="str">
        <f t="shared" si="120"/>
        <v/>
      </c>
      <c r="DB105" s="237"/>
      <c r="DC105" s="237"/>
      <c r="DD105" s="237"/>
      <c r="DE105" s="237"/>
      <c r="DF105" s="237"/>
      <c r="DG105" s="237"/>
      <c r="DH105" s="237" t="str">
        <f t="shared" si="99"/>
        <v/>
      </c>
      <c r="DI105" s="237" t="str">
        <f t="shared" si="132"/>
        <v/>
      </c>
      <c r="DJ105" s="237" t="str">
        <f t="shared" si="132"/>
        <v/>
      </c>
      <c r="DK105" s="237" t="str">
        <f t="shared" si="132"/>
        <v/>
      </c>
      <c r="DL105" s="237" t="str">
        <f t="shared" si="132"/>
        <v/>
      </c>
      <c r="DM105" s="237" t="str">
        <f t="shared" si="132"/>
        <v/>
      </c>
      <c r="DN105" s="237" t="str">
        <f t="shared" si="129"/>
        <v/>
      </c>
      <c r="DO105" s="237" t="str">
        <f t="shared" si="129"/>
        <v/>
      </c>
      <c r="DP105" s="237" t="str">
        <f t="shared" si="129"/>
        <v/>
      </c>
      <c r="DQ105" s="237" t="str">
        <f t="shared" si="129"/>
        <v/>
      </c>
      <c r="DR105" s="237" t="str">
        <f t="shared" si="129"/>
        <v/>
      </c>
      <c r="DS105" s="252" t="str">
        <f t="shared" si="121"/>
        <v/>
      </c>
      <c r="DY105" s="254" t="str">
        <f t="shared" si="100"/>
        <v/>
      </c>
      <c r="DZ105" s="254" t="str">
        <f t="shared" si="101"/>
        <v/>
      </c>
      <c r="EA105" s="254" t="str">
        <f t="shared" si="123"/>
        <v/>
      </c>
      <c r="EB105" s="254" t="str">
        <f t="shared" si="123"/>
        <v/>
      </c>
      <c r="EC105" s="254" t="str">
        <f t="shared" si="123"/>
        <v/>
      </c>
      <c r="ED105" s="254" t="str">
        <f t="shared" si="123"/>
        <v/>
      </c>
      <c r="EE105" s="254" t="str">
        <f t="shared" si="123"/>
        <v/>
      </c>
      <c r="EF105" s="254" t="str">
        <f t="shared" si="123"/>
        <v/>
      </c>
      <c r="EG105" s="254" t="str">
        <f t="shared" si="123"/>
        <v/>
      </c>
      <c r="EH105" s="254" t="str">
        <f t="shared" si="122"/>
        <v/>
      </c>
      <c r="EI105" s="254" t="str">
        <f t="shared" si="102"/>
        <v/>
      </c>
      <c r="EJ105" s="254" t="str">
        <f t="shared" si="103"/>
        <v/>
      </c>
      <c r="EK105" s="265" t="str">
        <f t="shared" si="133"/>
        <v/>
      </c>
      <c r="EQ105" s="255"/>
      <c r="ER105" s="255"/>
      <c r="ES105" s="255"/>
      <c r="ET105" s="255"/>
      <c r="EU105" s="255"/>
      <c r="EV105" s="255"/>
      <c r="EW105" s="255"/>
      <c r="EX105" s="255"/>
      <c r="EY105" s="255"/>
      <c r="EZ105" s="255"/>
      <c r="FA105" s="255"/>
      <c r="FB105" s="255"/>
      <c r="FC105" s="252"/>
      <c r="FI105" s="254"/>
      <c r="FJ105" s="254"/>
      <c r="FK105" s="254"/>
      <c r="FL105" s="254"/>
      <c r="FM105" s="254"/>
      <c r="FN105" s="254"/>
      <c r="FO105" s="254"/>
      <c r="FP105" s="254"/>
      <c r="FQ105" s="254"/>
      <c r="FR105" s="254"/>
      <c r="FS105" s="254"/>
      <c r="FT105" s="254"/>
      <c r="FU105" s="252"/>
      <c r="FY105" s="258" t="str">
        <f t="shared" si="134"/>
        <v/>
      </c>
      <c r="FZ105" s="266">
        <f t="shared" si="118"/>
        <v>0</v>
      </c>
      <c r="GA105" s="268">
        <f t="shared" si="108"/>
        <v>0</v>
      </c>
      <c r="GB105" s="269">
        <f t="shared" si="111"/>
        <v>0</v>
      </c>
      <c r="GC105" s="269">
        <f t="shared" si="112"/>
        <v>0</v>
      </c>
      <c r="GD105" s="270"/>
      <c r="GE105" s="271" t="str">
        <f t="shared" si="104"/>
        <v/>
      </c>
      <c r="GF105" s="271" t="str">
        <f t="shared" si="125"/>
        <v/>
      </c>
      <c r="GG105" s="272" t="str">
        <f t="shared" si="116"/>
        <v/>
      </c>
      <c r="GH105" s="272" t="str">
        <f t="shared" si="117"/>
        <v/>
      </c>
    </row>
    <row r="106" spans="1:190" ht="12.75" x14ac:dyDescent="0.2">
      <c r="A106" s="250"/>
      <c r="B106" s="65"/>
      <c r="C106" s="264"/>
      <c r="F106" s="237"/>
      <c r="H106" s="251"/>
      <c r="I106" s="238"/>
      <c r="J106" s="267"/>
      <c r="K106" s="234"/>
      <c r="L106" s="239"/>
      <c r="M106" s="240"/>
      <c r="BX106" s="237" t="str">
        <f t="shared" si="97"/>
        <v/>
      </c>
      <c r="BY106" s="237" t="str">
        <f t="shared" si="130"/>
        <v/>
      </c>
      <c r="BZ106" s="237" t="str">
        <f t="shared" si="130"/>
        <v/>
      </c>
      <c r="CA106" s="237" t="str">
        <f t="shared" si="130"/>
        <v/>
      </c>
      <c r="CB106" s="237" t="str">
        <f t="shared" si="130"/>
        <v/>
      </c>
      <c r="CC106" s="237" t="str">
        <f t="shared" si="130"/>
        <v/>
      </c>
      <c r="CD106" s="237" t="str">
        <f t="shared" si="127"/>
        <v/>
      </c>
      <c r="CE106" s="237" t="str">
        <f t="shared" si="127"/>
        <v/>
      </c>
      <c r="CF106" s="237" t="str">
        <f t="shared" si="127"/>
        <v/>
      </c>
      <c r="CG106" s="237" t="str">
        <f t="shared" si="127"/>
        <v/>
      </c>
      <c r="CH106" s="237" t="str">
        <f t="shared" si="127"/>
        <v/>
      </c>
      <c r="CI106" s="252" t="str">
        <f t="shared" si="119"/>
        <v/>
      </c>
      <c r="CP106" s="241" t="str">
        <f t="shared" si="98"/>
        <v/>
      </c>
      <c r="CQ106" s="241" t="str">
        <f t="shared" si="131"/>
        <v/>
      </c>
      <c r="CR106" s="241" t="str">
        <f t="shared" si="131"/>
        <v/>
      </c>
      <c r="CS106" s="241" t="str">
        <f t="shared" si="131"/>
        <v/>
      </c>
      <c r="CT106" s="241" t="str">
        <f t="shared" si="131"/>
        <v/>
      </c>
      <c r="CU106" s="241" t="str">
        <f t="shared" si="131"/>
        <v/>
      </c>
      <c r="CV106" s="241" t="str">
        <f t="shared" si="128"/>
        <v/>
      </c>
      <c r="CW106" s="241" t="str">
        <f t="shared" si="128"/>
        <v/>
      </c>
      <c r="CX106" s="241" t="str">
        <f t="shared" si="128"/>
        <v/>
      </c>
      <c r="CY106" s="241" t="str">
        <f t="shared" si="128"/>
        <v/>
      </c>
      <c r="CZ106" s="241" t="str">
        <f t="shared" si="128"/>
        <v/>
      </c>
      <c r="DA106" s="253" t="str">
        <f t="shared" si="120"/>
        <v/>
      </c>
      <c r="DB106" s="237"/>
      <c r="DC106" s="237"/>
      <c r="DD106" s="237"/>
      <c r="DE106" s="237"/>
      <c r="DF106" s="237"/>
      <c r="DG106" s="237"/>
      <c r="DH106" s="237" t="str">
        <f t="shared" si="99"/>
        <v/>
      </c>
      <c r="DI106" s="237" t="str">
        <f t="shared" si="132"/>
        <v/>
      </c>
      <c r="DJ106" s="237" t="str">
        <f t="shared" si="132"/>
        <v/>
      </c>
      <c r="DK106" s="237" t="str">
        <f t="shared" si="132"/>
        <v/>
      </c>
      <c r="DL106" s="237" t="str">
        <f t="shared" si="132"/>
        <v/>
      </c>
      <c r="DM106" s="237" t="str">
        <f t="shared" si="132"/>
        <v/>
      </c>
      <c r="DN106" s="237" t="str">
        <f t="shared" si="129"/>
        <v/>
      </c>
      <c r="DO106" s="237" t="str">
        <f t="shared" si="129"/>
        <v/>
      </c>
      <c r="DP106" s="237" t="str">
        <f t="shared" si="129"/>
        <v/>
      </c>
      <c r="DQ106" s="237" t="str">
        <f t="shared" si="129"/>
        <v/>
      </c>
      <c r="DR106" s="237" t="str">
        <f t="shared" si="129"/>
        <v/>
      </c>
      <c r="DS106" s="252" t="str">
        <f t="shared" si="121"/>
        <v/>
      </c>
      <c r="DY106" s="254" t="str">
        <f t="shared" si="100"/>
        <v/>
      </c>
      <c r="DZ106" s="254" t="str">
        <f t="shared" si="101"/>
        <v/>
      </c>
      <c r="EA106" s="254" t="str">
        <f t="shared" si="123"/>
        <v/>
      </c>
      <c r="EB106" s="254" t="str">
        <f t="shared" si="123"/>
        <v/>
      </c>
      <c r="EC106" s="254" t="str">
        <f t="shared" si="123"/>
        <v/>
      </c>
      <c r="ED106" s="254" t="str">
        <f t="shared" si="123"/>
        <v/>
      </c>
      <c r="EE106" s="254" t="str">
        <f t="shared" si="123"/>
        <v/>
      </c>
      <c r="EF106" s="254" t="str">
        <f t="shared" si="123"/>
        <v/>
      </c>
      <c r="EG106" s="254" t="str">
        <f t="shared" si="123"/>
        <v/>
      </c>
      <c r="EH106" s="254" t="str">
        <f t="shared" si="122"/>
        <v/>
      </c>
      <c r="EI106" s="254" t="str">
        <f t="shared" si="102"/>
        <v/>
      </c>
      <c r="EJ106" s="254" t="str">
        <f t="shared" si="103"/>
        <v/>
      </c>
      <c r="EK106" s="265" t="str">
        <f t="shared" si="133"/>
        <v/>
      </c>
      <c r="EQ106" s="255"/>
      <c r="ER106" s="255"/>
      <c r="ES106" s="255"/>
      <c r="ET106" s="255"/>
      <c r="EU106" s="255"/>
      <c r="EV106" s="255"/>
      <c r="EW106" s="255"/>
      <c r="EX106" s="255"/>
      <c r="EY106" s="255"/>
      <c r="EZ106" s="255"/>
      <c r="FA106" s="255"/>
      <c r="FB106" s="255"/>
      <c r="FC106" s="252"/>
      <c r="FI106" s="254"/>
      <c r="FJ106" s="254"/>
      <c r="FK106" s="254"/>
      <c r="FL106" s="254"/>
      <c r="FM106" s="254"/>
      <c r="FN106" s="254"/>
      <c r="FO106" s="254"/>
      <c r="FP106" s="254"/>
      <c r="FQ106" s="254"/>
      <c r="FR106" s="254"/>
      <c r="FS106" s="254"/>
      <c r="FT106" s="254"/>
      <c r="FU106" s="252"/>
      <c r="FY106" s="258" t="str">
        <f t="shared" si="134"/>
        <v/>
      </c>
      <c r="FZ106" s="266">
        <f t="shared" si="118"/>
        <v>0</v>
      </c>
      <c r="GA106" s="268">
        <f t="shared" si="108"/>
        <v>0</v>
      </c>
      <c r="GB106" s="269">
        <f t="shared" si="111"/>
        <v>0</v>
      </c>
      <c r="GC106" s="269">
        <f t="shared" si="112"/>
        <v>0</v>
      </c>
      <c r="GD106" s="270"/>
      <c r="GE106" s="271" t="str">
        <f t="shared" si="104"/>
        <v/>
      </c>
      <c r="GF106" s="271" t="str">
        <f t="shared" si="125"/>
        <v/>
      </c>
      <c r="GG106" s="272" t="str">
        <f t="shared" si="116"/>
        <v/>
      </c>
      <c r="GH106" s="272" t="str">
        <f t="shared" si="117"/>
        <v/>
      </c>
    </row>
    <row r="107" spans="1:190" ht="12.75" x14ac:dyDescent="0.2">
      <c r="A107" s="250"/>
      <c r="B107" s="65"/>
      <c r="C107" s="264"/>
      <c r="F107" s="237"/>
      <c r="H107" s="251"/>
      <c r="I107" s="238"/>
      <c r="J107" s="267"/>
      <c r="K107" s="234"/>
      <c r="L107" s="239"/>
      <c r="M107" s="240"/>
      <c r="BX107" s="237" t="str">
        <f t="shared" si="97"/>
        <v/>
      </c>
      <c r="BY107" s="237" t="str">
        <f t="shared" si="130"/>
        <v/>
      </c>
      <c r="BZ107" s="237" t="str">
        <f t="shared" si="130"/>
        <v/>
      </c>
      <c r="CA107" s="237" t="str">
        <f t="shared" si="130"/>
        <v/>
      </c>
      <c r="CB107" s="237" t="str">
        <f t="shared" si="130"/>
        <v/>
      </c>
      <c r="CC107" s="237" t="str">
        <f t="shared" si="130"/>
        <v/>
      </c>
      <c r="CD107" s="237" t="str">
        <f t="shared" si="127"/>
        <v/>
      </c>
      <c r="CE107" s="237" t="str">
        <f t="shared" si="127"/>
        <v/>
      </c>
      <c r="CF107" s="237" t="str">
        <f t="shared" si="127"/>
        <v/>
      </c>
      <c r="CG107" s="237" t="str">
        <f t="shared" si="127"/>
        <v/>
      </c>
      <c r="CH107" s="237" t="str">
        <f t="shared" si="127"/>
        <v/>
      </c>
      <c r="CI107" s="252" t="str">
        <f t="shared" si="119"/>
        <v/>
      </c>
      <c r="CP107" s="241" t="str">
        <f t="shared" si="98"/>
        <v/>
      </c>
      <c r="CQ107" s="241" t="str">
        <f t="shared" si="131"/>
        <v/>
      </c>
      <c r="CR107" s="241" t="str">
        <f t="shared" si="131"/>
        <v/>
      </c>
      <c r="CS107" s="241" t="str">
        <f t="shared" si="131"/>
        <v/>
      </c>
      <c r="CT107" s="241" t="str">
        <f t="shared" si="131"/>
        <v/>
      </c>
      <c r="CU107" s="241" t="str">
        <f t="shared" si="131"/>
        <v/>
      </c>
      <c r="CV107" s="241" t="str">
        <f t="shared" si="128"/>
        <v/>
      </c>
      <c r="CW107" s="241" t="str">
        <f t="shared" si="128"/>
        <v/>
      </c>
      <c r="CX107" s="241" t="str">
        <f t="shared" si="128"/>
        <v/>
      </c>
      <c r="CY107" s="241" t="str">
        <f t="shared" si="128"/>
        <v/>
      </c>
      <c r="CZ107" s="241" t="str">
        <f t="shared" si="128"/>
        <v/>
      </c>
      <c r="DA107" s="253" t="str">
        <f t="shared" si="120"/>
        <v/>
      </c>
      <c r="DB107" s="237"/>
      <c r="DC107" s="237"/>
      <c r="DD107" s="237"/>
      <c r="DE107" s="237"/>
      <c r="DF107" s="237"/>
      <c r="DG107" s="237"/>
      <c r="DH107" s="237" t="str">
        <f t="shared" si="99"/>
        <v/>
      </c>
      <c r="DI107" s="237" t="str">
        <f t="shared" si="132"/>
        <v/>
      </c>
      <c r="DJ107" s="237" t="str">
        <f t="shared" si="132"/>
        <v/>
      </c>
      <c r="DK107" s="237" t="str">
        <f t="shared" si="132"/>
        <v/>
      </c>
      <c r="DL107" s="237" t="str">
        <f t="shared" si="132"/>
        <v/>
      </c>
      <c r="DM107" s="237" t="str">
        <f t="shared" si="132"/>
        <v/>
      </c>
      <c r="DN107" s="237" t="str">
        <f t="shared" si="129"/>
        <v/>
      </c>
      <c r="DO107" s="237" t="str">
        <f t="shared" si="129"/>
        <v/>
      </c>
      <c r="DP107" s="237" t="str">
        <f t="shared" si="129"/>
        <v/>
      </c>
      <c r="DQ107" s="237" t="str">
        <f t="shared" si="129"/>
        <v/>
      </c>
      <c r="DR107" s="237" t="str">
        <f t="shared" si="129"/>
        <v/>
      </c>
      <c r="DS107" s="252" t="str">
        <f t="shared" si="121"/>
        <v/>
      </c>
      <c r="DY107" s="254" t="str">
        <f t="shared" si="100"/>
        <v/>
      </c>
      <c r="DZ107" s="254" t="str">
        <f t="shared" si="101"/>
        <v/>
      </c>
      <c r="EA107" s="254" t="str">
        <f t="shared" si="123"/>
        <v/>
      </c>
      <c r="EB107" s="254" t="str">
        <f t="shared" si="123"/>
        <v/>
      </c>
      <c r="EC107" s="254" t="str">
        <f t="shared" si="123"/>
        <v/>
      </c>
      <c r="ED107" s="254" t="str">
        <f t="shared" si="123"/>
        <v/>
      </c>
      <c r="EE107" s="254" t="str">
        <f t="shared" si="123"/>
        <v/>
      </c>
      <c r="EF107" s="254" t="str">
        <f t="shared" si="123"/>
        <v/>
      </c>
      <c r="EG107" s="254" t="str">
        <f t="shared" si="123"/>
        <v/>
      </c>
      <c r="EH107" s="254" t="str">
        <f t="shared" si="122"/>
        <v/>
      </c>
      <c r="EI107" s="254" t="str">
        <f t="shared" si="102"/>
        <v/>
      </c>
      <c r="EJ107" s="254" t="str">
        <f t="shared" si="103"/>
        <v/>
      </c>
      <c r="EK107" s="265" t="str">
        <f t="shared" si="133"/>
        <v/>
      </c>
      <c r="EQ107" s="255"/>
      <c r="ER107" s="255"/>
      <c r="ES107" s="255"/>
      <c r="ET107" s="255"/>
      <c r="EU107" s="255"/>
      <c r="EV107" s="255"/>
      <c r="EW107" s="255"/>
      <c r="EX107" s="255"/>
      <c r="EY107" s="255"/>
      <c r="EZ107" s="255"/>
      <c r="FA107" s="255"/>
      <c r="FB107" s="255"/>
      <c r="FC107" s="252"/>
      <c r="FI107" s="254"/>
      <c r="FJ107" s="254"/>
      <c r="FK107" s="254"/>
      <c r="FL107" s="254"/>
      <c r="FM107" s="254"/>
      <c r="FN107" s="254"/>
      <c r="FO107" s="254"/>
      <c r="FP107" s="254"/>
      <c r="FQ107" s="254"/>
      <c r="FR107" s="254"/>
      <c r="FS107" s="254"/>
      <c r="FT107" s="254"/>
      <c r="FU107" s="252"/>
      <c r="FY107" s="258" t="str">
        <f t="shared" si="134"/>
        <v/>
      </c>
      <c r="FZ107" s="266">
        <f t="shared" si="118"/>
        <v>0</v>
      </c>
      <c r="GA107" s="268">
        <f t="shared" si="108"/>
        <v>0</v>
      </c>
      <c r="GB107" s="269">
        <f t="shared" si="111"/>
        <v>0</v>
      </c>
      <c r="GC107" s="269">
        <f t="shared" si="112"/>
        <v>0</v>
      </c>
      <c r="GD107" s="270"/>
      <c r="GE107" s="271" t="str">
        <f t="shared" si="104"/>
        <v/>
      </c>
      <c r="GF107" s="271" t="str">
        <f t="shared" si="125"/>
        <v/>
      </c>
      <c r="GG107" s="272" t="str">
        <f t="shared" si="116"/>
        <v/>
      </c>
      <c r="GH107" s="272" t="str">
        <f t="shared" si="117"/>
        <v/>
      </c>
    </row>
    <row r="108" spans="1:190" ht="12.75" x14ac:dyDescent="0.2">
      <c r="A108" s="250"/>
      <c r="B108" s="65"/>
      <c r="C108" s="264"/>
      <c r="F108" s="237"/>
      <c r="H108" s="251"/>
      <c r="I108" s="238"/>
      <c r="J108" s="267"/>
      <c r="K108" s="234"/>
      <c r="L108" s="239"/>
      <c r="M108" s="240"/>
      <c r="BX108" s="237" t="str">
        <f t="shared" si="97"/>
        <v/>
      </c>
      <c r="BY108" s="237" t="str">
        <f t="shared" si="130"/>
        <v/>
      </c>
      <c r="BZ108" s="237" t="str">
        <f t="shared" si="130"/>
        <v/>
      </c>
      <c r="CA108" s="237" t="str">
        <f t="shared" si="130"/>
        <v/>
      </c>
      <c r="CB108" s="237" t="str">
        <f t="shared" si="130"/>
        <v/>
      </c>
      <c r="CC108" s="237" t="str">
        <f t="shared" si="130"/>
        <v/>
      </c>
      <c r="CD108" s="237" t="str">
        <f t="shared" si="127"/>
        <v/>
      </c>
      <c r="CE108" s="237" t="str">
        <f t="shared" si="127"/>
        <v/>
      </c>
      <c r="CF108" s="237" t="str">
        <f t="shared" si="127"/>
        <v/>
      </c>
      <c r="CG108" s="237" t="str">
        <f t="shared" si="127"/>
        <v/>
      </c>
      <c r="CH108" s="237" t="str">
        <f t="shared" si="127"/>
        <v/>
      </c>
      <c r="CI108" s="252" t="str">
        <f t="shared" si="119"/>
        <v/>
      </c>
      <c r="CP108" s="241" t="str">
        <f t="shared" si="98"/>
        <v/>
      </c>
      <c r="CQ108" s="241" t="str">
        <f t="shared" si="131"/>
        <v/>
      </c>
      <c r="CR108" s="241" t="str">
        <f t="shared" si="131"/>
        <v/>
      </c>
      <c r="CS108" s="241" t="str">
        <f t="shared" si="131"/>
        <v/>
      </c>
      <c r="CT108" s="241" t="str">
        <f t="shared" si="131"/>
        <v/>
      </c>
      <c r="CU108" s="241" t="str">
        <f t="shared" si="131"/>
        <v/>
      </c>
      <c r="CV108" s="241" t="str">
        <f t="shared" si="128"/>
        <v/>
      </c>
      <c r="CW108" s="241" t="str">
        <f t="shared" si="128"/>
        <v/>
      </c>
      <c r="CX108" s="241" t="str">
        <f t="shared" si="128"/>
        <v/>
      </c>
      <c r="CY108" s="241" t="str">
        <f t="shared" si="128"/>
        <v/>
      </c>
      <c r="CZ108" s="241" t="str">
        <f t="shared" si="128"/>
        <v/>
      </c>
      <c r="DA108" s="253" t="str">
        <f t="shared" si="120"/>
        <v/>
      </c>
      <c r="DB108" s="237"/>
      <c r="DC108" s="237"/>
      <c r="DD108" s="237"/>
      <c r="DE108" s="237"/>
      <c r="DF108" s="237"/>
      <c r="DG108" s="237"/>
      <c r="DH108" s="237" t="str">
        <f t="shared" si="99"/>
        <v/>
      </c>
      <c r="DI108" s="237" t="str">
        <f t="shared" si="132"/>
        <v/>
      </c>
      <c r="DJ108" s="237" t="str">
        <f t="shared" si="132"/>
        <v/>
      </c>
      <c r="DK108" s="237" t="str">
        <f t="shared" si="132"/>
        <v/>
      </c>
      <c r="DL108" s="237" t="str">
        <f t="shared" si="132"/>
        <v/>
      </c>
      <c r="DM108" s="237" t="str">
        <f t="shared" si="132"/>
        <v/>
      </c>
      <c r="DN108" s="237" t="str">
        <f t="shared" si="129"/>
        <v/>
      </c>
      <c r="DO108" s="237" t="str">
        <f t="shared" si="129"/>
        <v/>
      </c>
      <c r="DP108" s="237" t="str">
        <f t="shared" si="129"/>
        <v/>
      </c>
      <c r="DQ108" s="237" t="str">
        <f t="shared" si="129"/>
        <v/>
      </c>
      <c r="DR108" s="237" t="str">
        <f t="shared" si="129"/>
        <v/>
      </c>
      <c r="DS108" s="252" t="str">
        <f t="shared" si="121"/>
        <v/>
      </c>
      <c r="DY108" s="254" t="str">
        <f t="shared" si="100"/>
        <v/>
      </c>
      <c r="DZ108" s="254" t="str">
        <f t="shared" si="101"/>
        <v/>
      </c>
      <c r="EA108" s="254" t="str">
        <f t="shared" si="123"/>
        <v/>
      </c>
      <c r="EB108" s="254" t="str">
        <f t="shared" si="123"/>
        <v/>
      </c>
      <c r="EC108" s="254" t="str">
        <f t="shared" si="123"/>
        <v/>
      </c>
      <c r="ED108" s="254" t="str">
        <f t="shared" si="123"/>
        <v/>
      </c>
      <c r="EE108" s="254" t="str">
        <f t="shared" si="123"/>
        <v/>
      </c>
      <c r="EF108" s="254" t="str">
        <f t="shared" si="123"/>
        <v/>
      </c>
      <c r="EG108" s="254" t="str">
        <f t="shared" si="123"/>
        <v/>
      </c>
      <c r="EH108" s="254" t="str">
        <f t="shared" si="122"/>
        <v/>
      </c>
      <c r="EI108" s="254" t="str">
        <f t="shared" si="102"/>
        <v/>
      </c>
      <c r="EJ108" s="254" t="str">
        <f t="shared" si="103"/>
        <v/>
      </c>
      <c r="EK108" s="265" t="str">
        <f t="shared" si="133"/>
        <v/>
      </c>
      <c r="EQ108" s="255"/>
      <c r="ER108" s="255"/>
      <c r="ES108" s="255"/>
      <c r="ET108" s="255"/>
      <c r="EU108" s="255"/>
      <c r="EV108" s="255"/>
      <c r="EW108" s="255"/>
      <c r="EX108" s="255"/>
      <c r="EY108" s="255"/>
      <c r="EZ108" s="255"/>
      <c r="FA108" s="255"/>
      <c r="FB108" s="255"/>
      <c r="FC108" s="252"/>
      <c r="FI108" s="254"/>
      <c r="FJ108" s="254"/>
      <c r="FK108" s="254"/>
      <c r="FL108" s="254"/>
      <c r="FM108" s="254"/>
      <c r="FN108" s="254"/>
      <c r="FO108" s="254"/>
      <c r="FP108" s="254"/>
      <c r="FQ108" s="254"/>
      <c r="FR108" s="254"/>
      <c r="FS108" s="254"/>
      <c r="FT108" s="254"/>
      <c r="FU108" s="252"/>
      <c r="FY108" s="258" t="str">
        <f t="shared" si="134"/>
        <v/>
      </c>
      <c r="FZ108" s="266">
        <f t="shared" si="118"/>
        <v>0</v>
      </c>
      <c r="GA108" s="268">
        <f t="shared" si="108"/>
        <v>0</v>
      </c>
      <c r="GB108" s="269">
        <f t="shared" si="111"/>
        <v>0</v>
      </c>
      <c r="GC108" s="269">
        <f t="shared" si="112"/>
        <v>0</v>
      </c>
      <c r="GD108" s="270"/>
      <c r="GE108" s="271" t="str">
        <f t="shared" si="104"/>
        <v/>
      </c>
      <c r="GF108" s="271" t="str">
        <f t="shared" si="125"/>
        <v/>
      </c>
      <c r="GG108" s="272" t="str">
        <f t="shared" si="116"/>
        <v/>
      </c>
      <c r="GH108" s="272" t="str">
        <f t="shared" si="117"/>
        <v/>
      </c>
    </row>
    <row r="109" spans="1:190" ht="12.75" x14ac:dyDescent="0.2">
      <c r="A109" s="250"/>
      <c r="B109" s="65"/>
      <c r="C109" s="264"/>
      <c r="F109" s="237"/>
      <c r="H109" s="251"/>
      <c r="I109" s="238"/>
      <c r="J109" s="267"/>
      <c r="K109" s="234"/>
      <c r="L109" s="239"/>
      <c r="M109" s="240"/>
      <c r="BX109" s="237" t="str">
        <f t="shared" si="97"/>
        <v/>
      </c>
      <c r="BY109" s="237" t="str">
        <f t="shared" si="130"/>
        <v/>
      </c>
      <c r="BZ109" s="237" t="str">
        <f t="shared" si="130"/>
        <v/>
      </c>
      <c r="CA109" s="237" t="str">
        <f t="shared" si="130"/>
        <v/>
      </c>
      <c r="CB109" s="237" t="str">
        <f t="shared" si="130"/>
        <v/>
      </c>
      <c r="CC109" s="237" t="str">
        <f t="shared" si="130"/>
        <v/>
      </c>
      <c r="CD109" s="237" t="str">
        <f t="shared" si="127"/>
        <v/>
      </c>
      <c r="CE109" s="237" t="str">
        <f t="shared" si="127"/>
        <v/>
      </c>
      <c r="CF109" s="237" t="str">
        <f t="shared" si="127"/>
        <v/>
      </c>
      <c r="CG109" s="237" t="str">
        <f t="shared" si="127"/>
        <v/>
      </c>
      <c r="CH109" s="237" t="str">
        <f t="shared" si="127"/>
        <v/>
      </c>
      <c r="CI109" s="252" t="str">
        <f t="shared" si="119"/>
        <v/>
      </c>
      <c r="CP109" s="241" t="str">
        <f t="shared" si="98"/>
        <v/>
      </c>
      <c r="CQ109" s="241" t="str">
        <f t="shared" si="131"/>
        <v/>
      </c>
      <c r="CR109" s="241" t="str">
        <f t="shared" si="131"/>
        <v/>
      </c>
      <c r="CS109" s="241" t="str">
        <f t="shared" si="131"/>
        <v/>
      </c>
      <c r="CT109" s="241" t="str">
        <f t="shared" si="131"/>
        <v/>
      </c>
      <c r="CU109" s="241" t="str">
        <f t="shared" si="131"/>
        <v/>
      </c>
      <c r="CV109" s="241" t="str">
        <f t="shared" si="128"/>
        <v/>
      </c>
      <c r="CW109" s="241" t="str">
        <f t="shared" si="128"/>
        <v/>
      </c>
      <c r="CX109" s="241" t="str">
        <f t="shared" si="128"/>
        <v/>
      </c>
      <c r="CY109" s="241" t="str">
        <f t="shared" si="128"/>
        <v/>
      </c>
      <c r="CZ109" s="241" t="str">
        <f t="shared" si="128"/>
        <v/>
      </c>
      <c r="DA109" s="253" t="str">
        <f t="shared" si="120"/>
        <v/>
      </c>
      <c r="DB109" s="237"/>
      <c r="DC109" s="237"/>
      <c r="DD109" s="237"/>
      <c r="DE109" s="237"/>
      <c r="DF109" s="237"/>
      <c r="DG109" s="237"/>
      <c r="DH109" s="237" t="str">
        <f t="shared" si="99"/>
        <v/>
      </c>
      <c r="DI109" s="237" t="str">
        <f t="shared" si="132"/>
        <v/>
      </c>
      <c r="DJ109" s="237" t="str">
        <f t="shared" si="132"/>
        <v/>
      </c>
      <c r="DK109" s="237" t="str">
        <f t="shared" si="132"/>
        <v/>
      </c>
      <c r="DL109" s="237" t="str">
        <f t="shared" si="132"/>
        <v/>
      </c>
      <c r="DM109" s="237" t="str">
        <f t="shared" si="132"/>
        <v/>
      </c>
      <c r="DN109" s="237" t="str">
        <f t="shared" si="129"/>
        <v/>
      </c>
      <c r="DO109" s="237" t="str">
        <f t="shared" si="129"/>
        <v/>
      </c>
      <c r="DP109" s="237" t="str">
        <f t="shared" si="129"/>
        <v/>
      </c>
      <c r="DQ109" s="237" t="str">
        <f t="shared" si="129"/>
        <v/>
      </c>
      <c r="DR109" s="237" t="str">
        <f t="shared" si="129"/>
        <v/>
      </c>
      <c r="DS109" s="252" t="str">
        <f t="shared" si="121"/>
        <v/>
      </c>
      <c r="DY109" s="254" t="str">
        <f t="shared" si="100"/>
        <v/>
      </c>
      <c r="DZ109" s="254" t="str">
        <f t="shared" si="101"/>
        <v/>
      </c>
      <c r="EA109" s="254" t="str">
        <f t="shared" si="123"/>
        <v/>
      </c>
      <c r="EB109" s="254" t="str">
        <f t="shared" si="123"/>
        <v/>
      </c>
      <c r="EC109" s="254" t="str">
        <f t="shared" si="123"/>
        <v/>
      </c>
      <c r="ED109" s="254" t="str">
        <f t="shared" si="123"/>
        <v/>
      </c>
      <c r="EE109" s="254" t="str">
        <f t="shared" si="123"/>
        <v/>
      </c>
      <c r="EF109" s="254" t="str">
        <f t="shared" si="123"/>
        <v/>
      </c>
      <c r="EG109" s="254" t="str">
        <f t="shared" si="123"/>
        <v/>
      </c>
      <c r="EH109" s="254" t="str">
        <f t="shared" si="122"/>
        <v/>
      </c>
      <c r="EI109" s="254" t="str">
        <f t="shared" si="102"/>
        <v/>
      </c>
      <c r="EJ109" s="254" t="str">
        <f t="shared" si="103"/>
        <v/>
      </c>
      <c r="EK109" s="265" t="str">
        <f t="shared" si="133"/>
        <v/>
      </c>
      <c r="EQ109" s="255"/>
      <c r="ER109" s="255"/>
      <c r="ES109" s="255"/>
      <c r="ET109" s="255"/>
      <c r="EU109" s="255"/>
      <c r="EV109" s="255"/>
      <c r="EW109" s="255"/>
      <c r="EX109" s="255"/>
      <c r="EY109" s="255"/>
      <c r="EZ109" s="255"/>
      <c r="FA109" s="255"/>
      <c r="FB109" s="255"/>
      <c r="FC109" s="252"/>
      <c r="FI109" s="254"/>
      <c r="FJ109" s="254"/>
      <c r="FK109" s="254"/>
      <c r="FL109" s="254"/>
      <c r="FM109" s="254"/>
      <c r="FN109" s="254"/>
      <c r="FO109" s="254"/>
      <c r="FP109" s="254"/>
      <c r="FQ109" s="254"/>
      <c r="FR109" s="254"/>
      <c r="FS109" s="254"/>
      <c r="FT109" s="254"/>
      <c r="FU109" s="252"/>
      <c r="FY109" s="258" t="str">
        <f t="shared" si="134"/>
        <v/>
      </c>
      <c r="FZ109" s="266">
        <f t="shared" si="118"/>
        <v>0</v>
      </c>
      <c r="GA109" s="268">
        <f t="shared" si="108"/>
        <v>0</v>
      </c>
      <c r="GB109" s="269">
        <f t="shared" si="111"/>
        <v>0</v>
      </c>
      <c r="GC109" s="269">
        <f t="shared" si="112"/>
        <v>0</v>
      </c>
      <c r="GD109" s="270"/>
      <c r="GE109" s="271" t="str">
        <f t="shared" si="104"/>
        <v/>
      </c>
      <c r="GF109" s="271" t="str">
        <f t="shared" si="125"/>
        <v/>
      </c>
      <c r="GG109" s="272" t="str">
        <f t="shared" si="116"/>
        <v/>
      </c>
      <c r="GH109" s="272" t="str">
        <f t="shared" si="117"/>
        <v/>
      </c>
    </row>
    <row r="110" spans="1:190" ht="12.75" x14ac:dyDescent="0.2">
      <c r="A110" s="250"/>
      <c r="B110" s="65"/>
      <c r="C110" s="264"/>
      <c r="F110" s="237"/>
      <c r="H110" s="251"/>
      <c r="I110" s="238"/>
      <c r="J110" s="267"/>
      <c r="K110" s="234"/>
      <c r="L110" s="239"/>
      <c r="M110" s="240"/>
      <c r="BX110" s="237" t="str">
        <f t="shared" si="97"/>
        <v/>
      </c>
      <c r="BY110" s="237" t="str">
        <f t="shared" si="130"/>
        <v/>
      </c>
      <c r="BZ110" s="237" t="str">
        <f t="shared" si="130"/>
        <v/>
      </c>
      <c r="CA110" s="237" t="str">
        <f t="shared" si="130"/>
        <v/>
      </c>
      <c r="CB110" s="237" t="str">
        <f t="shared" si="130"/>
        <v/>
      </c>
      <c r="CC110" s="237" t="str">
        <f t="shared" si="130"/>
        <v/>
      </c>
      <c r="CD110" s="237" t="str">
        <f t="shared" si="127"/>
        <v/>
      </c>
      <c r="CE110" s="237" t="str">
        <f t="shared" si="127"/>
        <v/>
      </c>
      <c r="CF110" s="237" t="str">
        <f t="shared" si="127"/>
        <v/>
      </c>
      <c r="CG110" s="237" t="str">
        <f t="shared" si="127"/>
        <v/>
      </c>
      <c r="CH110" s="237" t="str">
        <f t="shared" si="127"/>
        <v/>
      </c>
      <c r="CI110" s="252" t="str">
        <f t="shared" si="119"/>
        <v/>
      </c>
      <c r="CP110" s="241" t="str">
        <f t="shared" si="98"/>
        <v/>
      </c>
      <c r="CQ110" s="241" t="str">
        <f t="shared" si="131"/>
        <v/>
      </c>
      <c r="CR110" s="241" t="str">
        <f t="shared" si="131"/>
        <v/>
      </c>
      <c r="CS110" s="241" t="str">
        <f t="shared" si="131"/>
        <v/>
      </c>
      <c r="CT110" s="241" t="str">
        <f t="shared" si="131"/>
        <v/>
      </c>
      <c r="CU110" s="241" t="str">
        <f t="shared" si="131"/>
        <v/>
      </c>
      <c r="CV110" s="241" t="str">
        <f t="shared" si="128"/>
        <v/>
      </c>
      <c r="CW110" s="241" t="str">
        <f t="shared" si="128"/>
        <v/>
      </c>
      <c r="CX110" s="241" t="str">
        <f t="shared" si="128"/>
        <v/>
      </c>
      <c r="CY110" s="241" t="str">
        <f t="shared" si="128"/>
        <v/>
      </c>
      <c r="CZ110" s="241" t="str">
        <f t="shared" si="128"/>
        <v/>
      </c>
      <c r="DA110" s="253" t="str">
        <f t="shared" si="120"/>
        <v/>
      </c>
      <c r="DB110" s="237"/>
      <c r="DC110" s="237"/>
      <c r="DD110" s="237"/>
      <c r="DE110" s="237"/>
      <c r="DF110" s="237"/>
      <c r="DG110" s="237"/>
      <c r="DH110" s="237" t="str">
        <f t="shared" si="99"/>
        <v/>
      </c>
      <c r="DI110" s="237" t="str">
        <f t="shared" si="132"/>
        <v/>
      </c>
      <c r="DJ110" s="237" t="str">
        <f t="shared" si="132"/>
        <v/>
      </c>
      <c r="DK110" s="237" t="str">
        <f t="shared" si="132"/>
        <v/>
      </c>
      <c r="DL110" s="237" t="str">
        <f t="shared" si="132"/>
        <v/>
      </c>
      <c r="DM110" s="237" t="str">
        <f t="shared" si="132"/>
        <v/>
      </c>
      <c r="DN110" s="237" t="str">
        <f t="shared" si="129"/>
        <v/>
      </c>
      <c r="DO110" s="237" t="str">
        <f t="shared" si="129"/>
        <v/>
      </c>
      <c r="DP110" s="237" t="str">
        <f t="shared" si="129"/>
        <v/>
      </c>
      <c r="DQ110" s="237" t="str">
        <f t="shared" si="129"/>
        <v/>
      </c>
      <c r="DR110" s="237" t="str">
        <f t="shared" si="129"/>
        <v/>
      </c>
      <c r="DS110" s="252" t="str">
        <f t="shared" si="121"/>
        <v/>
      </c>
      <c r="DY110" s="254" t="str">
        <f t="shared" si="100"/>
        <v/>
      </c>
      <c r="DZ110" s="254" t="str">
        <f t="shared" si="101"/>
        <v/>
      </c>
      <c r="EA110" s="254" t="str">
        <f t="shared" si="123"/>
        <v/>
      </c>
      <c r="EB110" s="254" t="str">
        <f t="shared" si="123"/>
        <v/>
      </c>
      <c r="EC110" s="254" t="str">
        <f t="shared" si="123"/>
        <v/>
      </c>
      <c r="ED110" s="254" t="str">
        <f t="shared" si="123"/>
        <v/>
      </c>
      <c r="EE110" s="254" t="str">
        <f t="shared" si="123"/>
        <v/>
      </c>
      <c r="EF110" s="254" t="str">
        <f t="shared" si="123"/>
        <v/>
      </c>
      <c r="EG110" s="254" t="str">
        <f t="shared" si="123"/>
        <v/>
      </c>
      <c r="EH110" s="254" t="str">
        <f t="shared" si="122"/>
        <v/>
      </c>
      <c r="EI110" s="254" t="str">
        <f t="shared" si="102"/>
        <v/>
      </c>
      <c r="EJ110" s="254" t="str">
        <f t="shared" si="103"/>
        <v/>
      </c>
      <c r="EK110" s="265" t="str">
        <f t="shared" si="133"/>
        <v/>
      </c>
      <c r="EQ110" s="255"/>
      <c r="ER110" s="255"/>
      <c r="ES110" s="255"/>
      <c r="ET110" s="255"/>
      <c r="EU110" s="255"/>
      <c r="EV110" s="255"/>
      <c r="EW110" s="255"/>
      <c r="EX110" s="255"/>
      <c r="EY110" s="255"/>
      <c r="EZ110" s="255"/>
      <c r="FA110" s="255"/>
      <c r="FB110" s="255"/>
      <c r="FC110" s="252"/>
      <c r="FI110" s="254"/>
      <c r="FJ110" s="254"/>
      <c r="FK110" s="254"/>
      <c r="FL110" s="254"/>
      <c r="FM110" s="254"/>
      <c r="FN110" s="254"/>
      <c r="FO110" s="254"/>
      <c r="FP110" s="254"/>
      <c r="FQ110" s="254"/>
      <c r="FR110" s="254"/>
      <c r="FS110" s="254"/>
      <c r="FT110" s="254"/>
      <c r="FU110" s="252"/>
      <c r="FY110" s="258" t="str">
        <f t="shared" si="134"/>
        <v/>
      </c>
      <c r="FZ110" s="266">
        <f t="shared" si="118"/>
        <v>0</v>
      </c>
      <c r="GA110" s="268">
        <f t="shared" si="108"/>
        <v>0</v>
      </c>
      <c r="GB110" s="269">
        <f t="shared" si="111"/>
        <v>0</v>
      </c>
      <c r="GC110" s="269">
        <f t="shared" si="112"/>
        <v>0</v>
      </c>
      <c r="GD110" s="270"/>
      <c r="GE110" s="271" t="str">
        <f t="shared" si="104"/>
        <v/>
      </c>
      <c r="GF110" s="271" t="str">
        <f t="shared" si="125"/>
        <v/>
      </c>
      <c r="GG110" s="272" t="str">
        <f t="shared" si="116"/>
        <v/>
      </c>
      <c r="GH110" s="272" t="str">
        <f t="shared" si="117"/>
        <v/>
      </c>
    </row>
    <row r="111" spans="1:190" ht="12.75" x14ac:dyDescent="0.2">
      <c r="A111" s="250"/>
      <c r="B111" s="65"/>
      <c r="C111" s="264"/>
      <c r="F111" s="237"/>
      <c r="H111" s="251"/>
      <c r="I111" s="238"/>
      <c r="J111" s="267"/>
      <c r="K111" s="234"/>
      <c r="L111" s="239"/>
      <c r="M111" s="240"/>
      <c r="BX111" s="237" t="str">
        <f t="shared" si="97"/>
        <v/>
      </c>
      <c r="BY111" s="237" t="str">
        <f t="shared" si="130"/>
        <v/>
      </c>
      <c r="BZ111" s="237" t="str">
        <f t="shared" si="130"/>
        <v/>
      </c>
      <c r="CA111" s="237" t="str">
        <f t="shared" si="130"/>
        <v/>
      </c>
      <c r="CB111" s="237" t="str">
        <f t="shared" si="130"/>
        <v/>
      </c>
      <c r="CC111" s="237" t="str">
        <f t="shared" si="130"/>
        <v/>
      </c>
      <c r="CD111" s="237" t="str">
        <f t="shared" si="127"/>
        <v/>
      </c>
      <c r="CE111" s="237" t="str">
        <f t="shared" si="127"/>
        <v/>
      </c>
      <c r="CF111" s="237" t="str">
        <f t="shared" si="127"/>
        <v/>
      </c>
      <c r="CG111" s="237" t="str">
        <f t="shared" si="127"/>
        <v/>
      </c>
      <c r="CH111" s="237" t="str">
        <f t="shared" si="127"/>
        <v/>
      </c>
      <c r="CI111" s="252" t="str">
        <f t="shared" si="119"/>
        <v/>
      </c>
      <c r="CP111" s="241" t="str">
        <f t="shared" si="98"/>
        <v/>
      </c>
      <c r="CQ111" s="241" t="str">
        <f t="shared" si="131"/>
        <v/>
      </c>
      <c r="CR111" s="241" t="str">
        <f t="shared" si="131"/>
        <v/>
      </c>
      <c r="CS111" s="241" t="str">
        <f t="shared" si="131"/>
        <v/>
      </c>
      <c r="CT111" s="241" t="str">
        <f t="shared" si="131"/>
        <v/>
      </c>
      <c r="CU111" s="241" t="str">
        <f t="shared" si="131"/>
        <v/>
      </c>
      <c r="CV111" s="241" t="str">
        <f t="shared" si="128"/>
        <v/>
      </c>
      <c r="CW111" s="241" t="str">
        <f t="shared" si="128"/>
        <v/>
      </c>
      <c r="CX111" s="241" t="str">
        <f t="shared" si="128"/>
        <v/>
      </c>
      <c r="CY111" s="241" t="str">
        <f t="shared" si="128"/>
        <v/>
      </c>
      <c r="CZ111" s="241" t="str">
        <f t="shared" si="128"/>
        <v/>
      </c>
      <c r="DA111" s="253" t="str">
        <f t="shared" si="120"/>
        <v/>
      </c>
      <c r="DB111" s="237"/>
      <c r="DC111" s="237"/>
      <c r="DD111" s="237"/>
      <c r="DE111" s="237"/>
      <c r="DF111" s="237"/>
      <c r="DG111" s="237"/>
      <c r="DH111" s="237" t="str">
        <f t="shared" si="99"/>
        <v/>
      </c>
      <c r="DI111" s="237" t="str">
        <f t="shared" si="132"/>
        <v/>
      </c>
      <c r="DJ111" s="237" t="str">
        <f t="shared" si="132"/>
        <v/>
      </c>
      <c r="DK111" s="237" t="str">
        <f t="shared" si="132"/>
        <v/>
      </c>
      <c r="DL111" s="237" t="str">
        <f t="shared" si="132"/>
        <v/>
      </c>
      <c r="DM111" s="237" t="str">
        <f t="shared" si="132"/>
        <v/>
      </c>
      <c r="DN111" s="237" t="str">
        <f t="shared" si="129"/>
        <v/>
      </c>
      <c r="DO111" s="237" t="str">
        <f t="shared" si="129"/>
        <v/>
      </c>
      <c r="DP111" s="237" t="str">
        <f t="shared" si="129"/>
        <v/>
      </c>
      <c r="DQ111" s="237" t="str">
        <f t="shared" si="129"/>
        <v/>
      </c>
      <c r="DR111" s="237" t="str">
        <f t="shared" si="129"/>
        <v/>
      </c>
      <c r="DS111" s="252" t="str">
        <f t="shared" si="121"/>
        <v/>
      </c>
      <c r="DY111" s="254" t="str">
        <f t="shared" si="100"/>
        <v/>
      </c>
      <c r="DZ111" s="254" t="str">
        <f t="shared" si="101"/>
        <v/>
      </c>
      <c r="EA111" s="254" t="str">
        <f t="shared" si="123"/>
        <v/>
      </c>
      <c r="EB111" s="254" t="str">
        <f t="shared" si="123"/>
        <v/>
      </c>
      <c r="EC111" s="254" t="str">
        <f t="shared" si="123"/>
        <v/>
      </c>
      <c r="ED111" s="254" t="str">
        <f t="shared" si="123"/>
        <v/>
      </c>
      <c r="EE111" s="254" t="str">
        <f t="shared" si="123"/>
        <v/>
      </c>
      <c r="EF111" s="254" t="str">
        <f t="shared" si="123"/>
        <v/>
      </c>
      <c r="EG111" s="254" t="str">
        <f t="shared" si="123"/>
        <v/>
      </c>
      <c r="EH111" s="254" t="str">
        <f t="shared" si="122"/>
        <v/>
      </c>
      <c r="EI111" s="254" t="str">
        <f t="shared" si="102"/>
        <v/>
      </c>
      <c r="EJ111" s="254" t="str">
        <f t="shared" si="103"/>
        <v/>
      </c>
      <c r="EK111" s="265" t="str">
        <f t="shared" si="133"/>
        <v/>
      </c>
      <c r="EQ111" s="255"/>
      <c r="ER111" s="255"/>
      <c r="ES111" s="255"/>
      <c r="ET111" s="255"/>
      <c r="EU111" s="255"/>
      <c r="EV111" s="255"/>
      <c r="EW111" s="255"/>
      <c r="EX111" s="255"/>
      <c r="EY111" s="255"/>
      <c r="EZ111" s="255"/>
      <c r="FA111" s="255"/>
      <c r="FB111" s="255"/>
      <c r="FC111" s="252"/>
      <c r="FI111" s="254"/>
      <c r="FJ111" s="254"/>
      <c r="FK111" s="254"/>
      <c r="FL111" s="254"/>
      <c r="FM111" s="254"/>
      <c r="FN111" s="254"/>
      <c r="FO111" s="254"/>
      <c r="FP111" s="254"/>
      <c r="FQ111" s="254"/>
      <c r="FR111" s="254"/>
      <c r="FS111" s="254"/>
      <c r="FT111" s="254"/>
      <c r="FU111" s="252"/>
      <c r="FY111" s="258" t="str">
        <f t="shared" si="134"/>
        <v/>
      </c>
      <c r="FZ111" s="266">
        <f t="shared" si="118"/>
        <v>0</v>
      </c>
      <c r="GA111" s="268">
        <f t="shared" si="108"/>
        <v>0</v>
      </c>
      <c r="GB111" s="269">
        <f t="shared" si="111"/>
        <v>0</v>
      </c>
      <c r="GC111" s="269">
        <f t="shared" si="112"/>
        <v>0</v>
      </c>
      <c r="GD111" s="270"/>
      <c r="GE111" s="271" t="str">
        <f t="shared" si="104"/>
        <v/>
      </c>
      <c r="GF111" s="271" t="str">
        <f t="shared" si="125"/>
        <v/>
      </c>
      <c r="GG111" s="272" t="str">
        <f t="shared" si="116"/>
        <v/>
      </c>
      <c r="GH111" s="272" t="str">
        <f t="shared" si="117"/>
        <v/>
      </c>
    </row>
    <row r="112" spans="1:190" ht="12.75" x14ac:dyDescent="0.2">
      <c r="A112" s="250"/>
      <c r="B112" s="65"/>
      <c r="C112" s="264"/>
      <c r="F112" s="237"/>
      <c r="H112" s="251"/>
      <c r="I112" s="238"/>
      <c r="J112" s="267"/>
      <c r="K112" s="234"/>
      <c r="L112" s="239"/>
      <c r="M112" s="240"/>
      <c r="BX112" s="237" t="str">
        <f t="shared" si="97"/>
        <v/>
      </c>
      <c r="BY112" s="237" t="str">
        <f t="shared" si="130"/>
        <v/>
      </c>
      <c r="BZ112" s="237" t="str">
        <f t="shared" si="130"/>
        <v/>
      </c>
      <c r="CA112" s="237" t="str">
        <f t="shared" si="130"/>
        <v/>
      </c>
      <c r="CB112" s="237" t="str">
        <f t="shared" si="130"/>
        <v/>
      </c>
      <c r="CC112" s="237" t="str">
        <f t="shared" si="130"/>
        <v/>
      </c>
      <c r="CD112" s="237" t="str">
        <f t="shared" si="127"/>
        <v/>
      </c>
      <c r="CE112" s="237" t="str">
        <f t="shared" si="127"/>
        <v/>
      </c>
      <c r="CF112" s="237" t="str">
        <f t="shared" si="127"/>
        <v/>
      </c>
      <c r="CG112" s="237" t="str">
        <f t="shared" si="127"/>
        <v/>
      </c>
      <c r="CH112" s="237" t="str">
        <f t="shared" si="127"/>
        <v/>
      </c>
      <c r="CI112" s="252" t="str">
        <f t="shared" si="119"/>
        <v/>
      </c>
      <c r="CP112" s="241" t="str">
        <f t="shared" si="98"/>
        <v/>
      </c>
      <c r="CQ112" s="241" t="str">
        <f t="shared" si="131"/>
        <v/>
      </c>
      <c r="CR112" s="241" t="str">
        <f t="shared" si="131"/>
        <v/>
      </c>
      <c r="CS112" s="241" t="str">
        <f t="shared" si="131"/>
        <v/>
      </c>
      <c r="CT112" s="241" t="str">
        <f t="shared" si="131"/>
        <v/>
      </c>
      <c r="CU112" s="241" t="str">
        <f t="shared" si="131"/>
        <v/>
      </c>
      <c r="CV112" s="241" t="str">
        <f t="shared" si="128"/>
        <v/>
      </c>
      <c r="CW112" s="241" t="str">
        <f t="shared" si="128"/>
        <v/>
      </c>
      <c r="CX112" s="241" t="str">
        <f t="shared" si="128"/>
        <v/>
      </c>
      <c r="CY112" s="241" t="str">
        <f t="shared" si="128"/>
        <v/>
      </c>
      <c r="CZ112" s="241" t="str">
        <f t="shared" si="128"/>
        <v/>
      </c>
      <c r="DA112" s="253" t="str">
        <f t="shared" si="120"/>
        <v/>
      </c>
      <c r="DB112" s="237"/>
      <c r="DC112" s="237"/>
      <c r="DD112" s="237"/>
      <c r="DE112" s="237"/>
      <c r="DF112" s="237"/>
      <c r="DG112" s="237"/>
      <c r="DH112" s="237" t="str">
        <f t="shared" si="99"/>
        <v/>
      </c>
      <c r="DI112" s="237" t="str">
        <f t="shared" si="132"/>
        <v/>
      </c>
      <c r="DJ112" s="237" t="str">
        <f t="shared" si="132"/>
        <v/>
      </c>
      <c r="DK112" s="237" t="str">
        <f t="shared" si="132"/>
        <v/>
      </c>
      <c r="DL112" s="237" t="str">
        <f t="shared" si="132"/>
        <v/>
      </c>
      <c r="DM112" s="237" t="str">
        <f t="shared" si="132"/>
        <v/>
      </c>
      <c r="DN112" s="237" t="str">
        <f t="shared" si="129"/>
        <v/>
      </c>
      <c r="DO112" s="237" t="str">
        <f t="shared" si="129"/>
        <v/>
      </c>
      <c r="DP112" s="237" t="str">
        <f t="shared" si="129"/>
        <v/>
      </c>
      <c r="DQ112" s="237" t="str">
        <f t="shared" si="129"/>
        <v/>
      </c>
      <c r="DR112" s="237" t="str">
        <f t="shared" si="129"/>
        <v/>
      </c>
      <c r="DS112" s="252" t="str">
        <f t="shared" si="121"/>
        <v/>
      </c>
      <c r="DY112" s="254" t="str">
        <f t="shared" si="100"/>
        <v/>
      </c>
      <c r="DZ112" s="254" t="str">
        <f t="shared" si="101"/>
        <v/>
      </c>
      <c r="EA112" s="254" t="str">
        <f t="shared" si="123"/>
        <v/>
      </c>
      <c r="EB112" s="254" t="str">
        <f t="shared" si="123"/>
        <v/>
      </c>
      <c r="EC112" s="254" t="str">
        <f t="shared" si="123"/>
        <v/>
      </c>
      <c r="ED112" s="254" t="str">
        <f t="shared" si="123"/>
        <v/>
      </c>
      <c r="EE112" s="254" t="str">
        <f t="shared" si="123"/>
        <v/>
      </c>
      <c r="EF112" s="254" t="str">
        <f t="shared" si="123"/>
        <v/>
      </c>
      <c r="EG112" s="254" t="str">
        <f t="shared" si="123"/>
        <v/>
      </c>
      <c r="EH112" s="254" t="str">
        <f t="shared" si="122"/>
        <v/>
      </c>
      <c r="EI112" s="254" t="str">
        <f t="shared" si="102"/>
        <v/>
      </c>
      <c r="EJ112" s="254" t="str">
        <f t="shared" si="103"/>
        <v/>
      </c>
      <c r="EK112" s="265" t="str">
        <f t="shared" si="133"/>
        <v/>
      </c>
      <c r="EQ112" s="255"/>
      <c r="ER112" s="255"/>
      <c r="ES112" s="255"/>
      <c r="ET112" s="255"/>
      <c r="EU112" s="255"/>
      <c r="EV112" s="255"/>
      <c r="EW112" s="255"/>
      <c r="EX112" s="255"/>
      <c r="EY112" s="255"/>
      <c r="EZ112" s="255"/>
      <c r="FA112" s="255"/>
      <c r="FB112" s="255"/>
      <c r="FC112" s="252"/>
      <c r="FI112" s="254"/>
      <c r="FJ112" s="254"/>
      <c r="FK112" s="254"/>
      <c r="FL112" s="254"/>
      <c r="FM112" s="254"/>
      <c r="FN112" s="254"/>
      <c r="FO112" s="254"/>
      <c r="FP112" s="254"/>
      <c r="FQ112" s="254"/>
      <c r="FR112" s="254"/>
      <c r="FS112" s="254"/>
      <c r="FT112" s="254"/>
      <c r="FU112" s="252"/>
      <c r="FY112" s="258" t="str">
        <f t="shared" si="134"/>
        <v/>
      </c>
      <c r="FZ112" s="266">
        <f t="shared" si="118"/>
        <v>0</v>
      </c>
      <c r="GA112" s="268">
        <f t="shared" si="108"/>
        <v>0</v>
      </c>
      <c r="GB112" s="269">
        <f t="shared" si="111"/>
        <v>0</v>
      </c>
      <c r="GC112" s="269">
        <f t="shared" si="112"/>
        <v>0</v>
      </c>
      <c r="GD112" s="270"/>
      <c r="GE112" s="271" t="str">
        <f t="shared" si="104"/>
        <v/>
      </c>
      <c r="GF112" s="271" t="str">
        <f t="shared" si="125"/>
        <v/>
      </c>
      <c r="GG112" s="272" t="str">
        <f t="shared" si="116"/>
        <v/>
      </c>
      <c r="GH112" s="272" t="str">
        <f t="shared" si="117"/>
        <v/>
      </c>
    </row>
    <row r="113" spans="1:190" ht="12.75" x14ac:dyDescent="0.2">
      <c r="A113" s="250"/>
      <c r="B113" s="65"/>
      <c r="C113" s="264"/>
      <c r="F113" s="237"/>
      <c r="H113" s="251"/>
      <c r="I113" s="238"/>
      <c r="J113" s="267"/>
      <c r="K113" s="234"/>
      <c r="L113" s="239"/>
      <c r="M113" s="240"/>
      <c r="BX113" s="237" t="str">
        <f t="shared" si="97"/>
        <v/>
      </c>
      <c r="BY113" s="237" t="str">
        <f t="shared" si="130"/>
        <v/>
      </c>
      <c r="BZ113" s="237" t="str">
        <f t="shared" si="130"/>
        <v/>
      </c>
      <c r="CA113" s="237" t="str">
        <f t="shared" si="130"/>
        <v/>
      </c>
      <c r="CB113" s="237" t="str">
        <f t="shared" si="130"/>
        <v/>
      </c>
      <c r="CC113" s="237" t="str">
        <f t="shared" si="130"/>
        <v/>
      </c>
      <c r="CD113" s="237" t="str">
        <f t="shared" si="127"/>
        <v/>
      </c>
      <c r="CE113" s="237" t="str">
        <f t="shared" si="127"/>
        <v/>
      </c>
      <c r="CF113" s="237" t="str">
        <f t="shared" si="127"/>
        <v/>
      </c>
      <c r="CG113" s="237" t="str">
        <f t="shared" si="127"/>
        <v/>
      </c>
      <c r="CH113" s="237" t="str">
        <f t="shared" si="127"/>
        <v/>
      </c>
      <c r="CI113" s="252" t="str">
        <f t="shared" si="119"/>
        <v/>
      </c>
      <c r="CP113" s="241" t="str">
        <f t="shared" si="98"/>
        <v/>
      </c>
      <c r="CQ113" s="241" t="str">
        <f t="shared" si="131"/>
        <v/>
      </c>
      <c r="CR113" s="241" t="str">
        <f t="shared" si="131"/>
        <v/>
      </c>
      <c r="CS113" s="241" t="str">
        <f t="shared" si="131"/>
        <v/>
      </c>
      <c r="CT113" s="241" t="str">
        <f t="shared" si="131"/>
        <v/>
      </c>
      <c r="CU113" s="241" t="str">
        <f t="shared" si="131"/>
        <v/>
      </c>
      <c r="CV113" s="241" t="str">
        <f t="shared" si="128"/>
        <v/>
      </c>
      <c r="CW113" s="241" t="str">
        <f t="shared" si="128"/>
        <v/>
      </c>
      <c r="CX113" s="241" t="str">
        <f t="shared" si="128"/>
        <v/>
      </c>
      <c r="CY113" s="241" t="str">
        <f t="shared" si="128"/>
        <v/>
      </c>
      <c r="CZ113" s="241" t="str">
        <f t="shared" si="128"/>
        <v/>
      </c>
      <c r="DA113" s="253" t="str">
        <f t="shared" si="120"/>
        <v/>
      </c>
      <c r="DB113" s="237"/>
      <c r="DC113" s="237"/>
      <c r="DD113" s="237"/>
      <c r="DE113" s="237"/>
      <c r="DF113" s="237"/>
      <c r="DG113" s="237"/>
      <c r="DH113" s="237" t="str">
        <f t="shared" si="99"/>
        <v/>
      </c>
      <c r="DI113" s="237" t="str">
        <f t="shared" si="132"/>
        <v/>
      </c>
      <c r="DJ113" s="237" t="str">
        <f t="shared" si="132"/>
        <v/>
      </c>
      <c r="DK113" s="237" t="str">
        <f t="shared" si="132"/>
        <v/>
      </c>
      <c r="DL113" s="237" t="str">
        <f t="shared" si="132"/>
        <v/>
      </c>
      <c r="DM113" s="237" t="str">
        <f t="shared" si="132"/>
        <v/>
      </c>
      <c r="DN113" s="237" t="str">
        <f t="shared" si="129"/>
        <v/>
      </c>
      <c r="DO113" s="237" t="str">
        <f t="shared" si="129"/>
        <v/>
      </c>
      <c r="DP113" s="237" t="str">
        <f t="shared" si="129"/>
        <v/>
      </c>
      <c r="DQ113" s="237" t="str">
        <f t="shared" si="129"/>
        <v/>
      </c>
      <c r="DR113" s="237" t="str">
        <f t="shared" si="129"/>
        <v/>
      </c>
      <c r="DS113" s="252" t="str">
        <f t="shared" si="121"/>
        <v/>
      </c>
      <c r="DY113" s="254" t="str">
        <f t="shared" si="100"/>
        <v/>
      </c>
      <c r="DZ113" s="254" t="str">
        <f t="shared" si="101"/>
        <v/>
      </c>
      <c r="EA113" s="254" t="str">
        <f t="shared" si="123"/>
        <v/>
      </c>
      <c r="EB113" s="254" t="str">
        <f t="shared" si="123"/>
        <v/>
      </c>
      <c r="EC113" s="254" t="str">
        <f t="shared" si="123"/>
        <v/>
      </c>
      <c r="ED113" s="254" t="str">
        <f t="shared" si="123"/>
        <v/>
      </c>
      <c r="EE113" s="254" t="str">
        <f t="shared" si="123"/>
        <v/>
      </c>
      <c r="EF113" s="254" t="str">
        <f t="shared" si="123"/>
        <v/>
      </c>
      <c r="EG113" s="254" t="str">
        <f t="shared" si="123"/>
        <v/>
      </c>
      <c r="EH113" s="254" t="str">
        <f t="shared" si="122"/>
        <v/>
      </c>
      <c r="EI113" s="254" t="str">
        <f t="shared" si="102"/>
        <v/>
      </c>
      <c r="EJ113" s="254" t="str">
        <f t="shared" si="103"/>
        <v/>
      </c>
      <c r="EK113" s="265" t="str">
        <f t="shared" si="133"/>
        <v/>
      </c>
      <c r="EQ113" s="255"/>
      <c r="ER113" s="255"/>
      <c r="ES113" s="255"/>
      <c r="ET113" s="255"/>
      <c r="EU113" s="255"/>
      <c r="EV113" s="255"/>
      <c r="EW113" s="255"/>
      <c r="EX113" s="255"/>
      <c r="EY113" s="255"/>
      <c r="EZ113" s="255"/>
      <c r="FA113" s="255"/>
      <c r="FB113" s="255"/>
      <c r="FC113" s="252"/>
      <c r="FI113" s="254"/>
      <c r="FJ113" s="254"/>
      <c r="FK113" s="254"/>
      <c r="FL113" s="254"/>
      <c r="FM113" s="254"/>
      <c r="FN113" s="254"/>
      <c r="FO113" s="254"/>
      <c r="FP113" s="254"/>
      <c r="FQ113" s="254"/>
      <c r="FR113" s="254"/>
      <c r="FS113" s="254"/>
      <c r="FT113" s="254"/>
      <c r="FU113" s="252"/>
      <c r="FY113" s="258" t="str">
        <f t="shared" si="134"/>
        <v/>
      </c>
      <c r="FZ113" s="266">
        <f t="shared" si="118"/>
        <v>0</v>
      </c>
      <c r="GA113" s="268">
        <f t="shared" si="108"/>
        <v>0</v>
      </c>
      <c r="GB113" s="269">
        <f t="shared" si="111"/>
        <v>0</v>
      </c>
      <c r="GC113" s="269">
        <f t="shared" si="112"/>
        <v>0</v>
      </c>
      <c r="GD113" s="270"/>
      <c r="GE113" s="271" t="str">
        <f t="shared" si="104"/>
        <v/>
      </c>
      <c r="GF113" s="271" t="str">
        <f t="shared" si="125"/>
        <v/>
      </c>
      <c r="GG113" s="272" t="str">
        <f t="shared" si="116"/>
        <v/>
      </c>
      <c r="GH113" s="272" t="str">
        <f t="shared" si="117"/>
        <v/>
      </c>
    </row>
    <row r="114" spans="1:190" ht="12.75" x14ac:dyDescent="0.2">
      <c r="A114" s="250"/>
      <c r="B114" s="65"/>
      <c r="C114" s="264"/>
      <c r="F114" s="237"/>
      <c r="H114" s="251"/>
      <c r="I114" s="238"/>
      <c r="J114" s="267"/>
      <c r="K114" s="234"/>
      <c r="L114" s="239"/>
      <c r="M114" s="240"/>
      <c r="BX114" s="237" t="str">
        <f t="shared" si="97"/>
        <v/>
      </c>
      <c r="BY114" s="237" t="str">
        <f t="shared" si="130"/>
        <v/>
      </c>
      <c r="BZ114" s="237" t="str">
        <f t="shared" si="130"/>
        <v/>
      </c>
      <c r="CA114" s="237" t="str">
        <f t="shared" si="130"/>
        <v/>
      </c>
      <c r="CB114" s="237" t="str">
        <f t="shared" si="130"/>
        <v/>
      </c>
      <c r="CC114" s="237" t="str">
        <f t="shared" si="130"/>
        <v/>
      </c>
      <c r="CD114" s="237" t="str">
        <f t="shared" si="127"/>
        <v/>
      </c>
      <c r="CE114" s="237" t="str">
        <f t="shared" si="127"/>
        <v/>
      </c>
      <c r="CF114" s="237" t="str">
        <f t="shared" si="127"/>
        <v/>
      </c>
      <c r="CG114" s="237" t="str">
        <f t="shared" si="127"/>
        <v/>
      </c>
      <c r="CH114" s="237" t="str">
        <f t="shared" si="127"/>
        <v/>
      </c>
      <c r="CI114" s="252" t="str">
        <f t="shared" si="119"/>
        <v/>
      </c>
      <c r="CP114" s="241" t="str">
        <f t="shared" si="98"/>
        <v/>
      </c>
      <c r="CQ114" s="241" t="str">
        <f t="shared" si="131"/>
        <v/>
      </c>
      <c r="CR114" s="241" t="str">
        <f t="shared" si="131"/>
        <v/>
      </c>
      <c r="CS114" s="241" t="str">
        <f t="shared" si="131"/>
        <v/>
      </c>
      <c r="CT114" s="241" t="str">
        <f t="shared" si="131"/>
        <v/>
      </c>
      <c r="CU114" s="241" t="str">
        <f t="shared" si="131"/>
        <v/>
      </c>
      <c r="CV114" s="241" t="str">
        <f t="shared" si="128"/>
        <v/>
      </c>
      <c r="CW114" s="241" t="str">
        <f t="shared" si="128"/>
        <v/>
      </c>
      <c r="CX114" s="241" t="str">
        <f t="shared" si="128"/>
        <v/>
      </c>
      <c r="CY114" s="241" t="str">
        <f t="shared" si="128"/>
        <v/>
      </c>
      <c r="CZ114" s="241" t="str">
        <f t="shared" si="128"/>
        <v/>
      </c>
      <c r="DA114" s="253" t="str">
        <f t="shared" si="120"/>
        <v/>
      </c>
      <c r="DB114" s="237"/>
      <c r="DC114" s="237"/>
      <c r="DD114" s="237"/>
      <c r="DE114" s="237"/>
      <c r="DF114" s="237"/>
      <c r="DG114" s="237"/>
      <c r="DH114" s="237" t="str">
        <f t="shared" si="99"/>
        <v/>
      </c>
      <c r="DI114" s="237" t="str">
        <f t="shared" si="132"/>
        <v/>
      </c>
      <c r="DJ114" s="237" t="str">
        <f t="shared" si="132"/>
        <v/>
      </c>
      <c r="DK114" s="237" t="str">
        <f t="shared" si="132"/>
        <v/>
      </c>
      <c r="DL114" s="237" t="str">
        <f t="shared" si="132"/>
        <v/>
      </c>
      <c r="DM114" s="237" t="str">
        <f t="shared" si="132"/>
        <v/>
      </c>
      <c r="DN114" s="237" t="str">
        <f t="shared" si="129"/>
        <v/>
      </c>
      <c r="DO114" s="237" t="str">
        <f t="shared" si="129"/>
        <v/>
      </c>
      <c r="DP114" s="237" t="str">
        <f t="shared" si="129"/>
        <v/>
      </c>
      <c r="DQ114" s="237" t="str">
        <f t="shared" si="129"/>
        <v/>
      </c>
      <c r="DR114" s="237" t="str">
        <f t="shared" si="129"/>
        <v/>
      </c>
      <c r="DS114" s="252" t="str">
        <f t="shared" si="121"/>
        <v/>
      </c>
      <c r="DY114" s="254" t="str">
        <f t="shared" si="100"/>
        <v/>
      </c>
      <c r="DZ114" s="254" t="str">
        <f t="shared" si="101"/>
        <v/>
      </c>
      <c r="EA114" s="254" t="str">
        <f t="shared" si="123"/>
        <v/>
      </c>
      <c r="EB114" s="254" t="str">
        <f t="shared" si="123"/>
        <v/>
      </c>
      <c r="EC114" s="254" t="str">
        <f t="shared" si="123"/>
        <v/>
      </c>
      <c r="ED114" s="254" t="str">
        <f t="shared" si="123"/>
        <v/>
      </c>
      <c r="EE114" s="254" t="str">
        <f t="shared" si="123"/>
        <v/>
      </c>
      <c r="EF114" s="254" t="str">
        <f t="shared" si="123"/>
        <v/>
      </c>
      <c r="EG114" s="254" t="str">
        <f t="shared" si="123"/>
        <v/>
      </c>
      <c r="EH114" s="254" t="str">
        <f t="shared" si="122"/>
        <v/>
      </c>
      <c r="EI114" s="254" t="str">
        <f t="shared" si="102"/>
        <v/>
      </c>
      <c r="EJ114" s="254" t="str">
        <f t="shared" si="103"/>
        <v/>
      </c>
      <c r="EK114" s="265" t="str">
        <f t="shared" si="133"/>
        <v/>
      </c>
      <c r="EQ114" s="255"/>
      <c r="ER114" s="255"/>
      <c r="ES114" s="255"/>
      <c r="ET114" s="255"/>
      <c r="EU114" s="255"/>
      <c r="EV114" s="255"/>
      <c r="EW114" s="255"/>
      <c r="EX114" s="255"/>
      <c r="EY114" s="255"/>
      <c r="EZ114" s="255"/>
      <c r="FA114" s="255"/>
      <c r="FB114" s="255"/>
      <c r="FC114" s="252"/>
      <c r="FI114" s="254"/>
      <c r="FJ114" s="254"/>
      <c r="FK114" s="254"/>
      <c r="FL114" s="254"/>
      <c r="FM114" s="254"/>
      <c r="FN114" s="254"/>
      <c r="FO114" s="254"/>
      <c r="FP114" s="254"/>
      <c r="FQ114" s="254"/>
      <c r="FR114" s="254"/>
      <c r="FS114" s="254"/>
      <c r="FT114" s="254"/>
      <c r="FU114" s="252"/>
      <c r="FY114" s="258" t="str">
        <f t="shared" si="134"/>
        <v/>
      </c>
      <c r="FZ114" s="266">
        <f t="shared" si="118"/>
        <v>0</v>
      </c>
      <c r="GA114" s="268">
        <f t="shared" si="108"/>
        <v>0</v>
      </c>
      <c r="GB114" s="269">
        <f t="shared" si="111"/>
        <v>0</v>
      </c>
      <c r="GC114" s="269">
        <f t="shared" si="112"/>
        <v>0</v>
      </c>
      <c r="GD114" s="270"/>
      <c r="GE114" s="271" t="str">
        <f t="shared" si="104"/>
        <v/>
      </c>
      <c r="GF114" s="271" t="str">
        <f t="shared" si="125"/>
        <v/>
      </c>
      <c r="GG114" s="272" t="str">
        <f t="shared" si="116"/>
        <v/>
      </c>
      <c r="GH114" s="272" t="str">
        <f t="shared" si="117"/>
        <v/>
      </c>
    </row>
    <row r="115" spans="1:190" ht="12.75" x14ac:dyDescent="0.2">
      <c r="A115" s="250"/>
      <c r="B115" s="65"/>
      <c r="C115" s="264"/>
      <c r="F115" s="237"/>
      <c r="H115" s="251"/>
      <c r="I115" s="238"/>
      <c r="J115" s="267"/>
      <c r="K115" s="234"/>
      <c r="L115" s="239"/>
      <c r="M115" s="240"/>
      <c r="BX115" s="237" t="str">
        <f t="shared" si="97"/>
        <v/>
      </c>
      <c r="BY115" s="237" t="str">
        <f t="shared" si="130"/>
        <v/>
      </c>
      <c r="BZ115" s="237" t="str">
        <f t="shared" si="130"/>
        <v/>
      </c>
      <c r="CA115" s="237" t="str">
        <f t="shared" si="130"/>
        <v/>
      </c>
      <c r="CB115" s="237" t="str">
        <f t="shared" si="130"/>
        <v/>
      </c>
      <c r="CC115" s="237" t="str">
        <f t="shared" si="130"/>
        <v/>
      </c>
      <c r="CD115" s="237" t="str">
        <f t="shared" si="127"/>
        <v/>
      </c>
      <c r="CE115" s="237" t="str">
        <f t="shared" si="127"/>
        <v/>
      </c>
      <c r="CF115" s="237" t="str">
        <f t="shared" si="127"/>
        <v/>
      </c>
      <c r="CG115" s="237" t="str">
        <f t="shared" si="127"/>
        <v/>
      </c>
      <c r="CH115" s="237" t="str">
        <f t="shared" si="127"/>
        <v/>
      </c>
      <c r="CI115" s="252" t="str">
        <f t="shared" si="119"/>
        <v/>
      </c>
      <c r="CP115" s="241" t="str">
        <f t="shared" si="98"/>
        <v/>
      </c>
      <c r="CQ115" s="241" t="str">
        <f t="shared" si="131"/>
        <v/>
      </c>
      <c r="CR115" s="241" t="str">
        <f t="shared" si="131"/>
        <v/>
      </c>
      <c r="CS115" s="241" t="str">
        <f t="shared" si="131"/>
        <v/>
      </c>
      <c r="CT115" s="241" t="str">
        <f t="shared" si="131"/>
        <v/>
      </c>
      <c r="CU115" s="241" t="str">
        <f t="shared" si="131"/>
        <v/>
      </c>
      <c r="CV115" s="241" t="str">
        <f t="shared" si="128"/>
        <v/>
      </c>
      <c r="CW115" s="241" t="str">
        <f t="shared" si="128"/>
        <v/>
      </c>
      <c r="CX115" s="241" t="str">
        <f t="shared" si="128"/>
        <v/>
      </c>
      <c r="CY115" s="241" t="str">
        <f t="shared" si="128"/>
        <v/>
      </c>
      <c r="CZ115" s="241" t="str">
        <f t="shared" si="128"/>
        <v/>
      </c>
      <c r="DA115" s="253" t="str">
        <f t="shared" si="120"/>
        <v/>
      </c>
      <c r="DB115" s="237"/>
      <c r="DC115" s="237"/>
      <c r="DD115" s="237"/>
      <c r="DE115" s="237"/>
      <c r="DF115" s="237"/>
      <c r="DG115" s="237"/>
      <c r="DH115" s="237" t="str">
        <f t="shared" si="99"/>
        <v/>
      </c>
      <c r="DI115" s="237" t="str">
        <f t="shared" si="132"/>
        <v/>
      </c>
      <c r="DJ115" s="237" t="str">
        <f t="shared" si="132"/>
        <v/>
      </c>
      <c r="DK115" s="237" t="str">
        <f t="shared" si="132"/>
        <v/>
      </c>
      <c r="DL115" s="237" t="str">
        <f t="shared" si="132"/>
        <v/>
      </c>
      <c r="DM115" s="237" t="str">
        <f t="shared" si="132"/>
        <v/>
      </c>
      <c r="DN115" s="237" t="str">
        <f t="shared" si="129"/>
        <v/>
      </c>
      <c r="DO115" s="237" t="str">
        <f t="shared" si="129"/>
        <v/>
      </c>
      <c r="DP115" s="237" t="str">
        <f t="shared" si="129"/>
        <v/>
      </c>
      <c r="DQ115" s="237" t="str">
        <f t="shared" si="129"/>
        <v/>
      </c>
      <c r="DR115" s="237" t="str">
        <f t="shared" si="129"/>
        <v/>
      </c>
      <c r="DS115" s="252" t="str">
        <f t="shared" si="121"/>
        <v/>
      </c>
      <c r="DY115" s="254" t="str">
        <f t="shared" si="100"/>
        <v/>
      </c>
      <c r="DZ115" s="254" t="str">
        <f t="shared" si="101"/>
        <v/>
      </c>
      <c r="EA115" s="254" t="str">
        <f t="shared" si="123"/>
        <v/>
      </c>
      <c r="EB115" s="254" t="str">
        <f t="shared" si="123"/>
        <v/>
      </c>
      <c r="EC115" s="254" t="str">
        <f t="shared" si="123"/>
        <v/>
      </c>
      <c r="ED115" s="254" t="str">
        <f t="shared" si="123"/>
        <v/>
      </c>
      <c r="EE115" s="254" t="str">
        <f t="shared" si="123"/>
        <v/>
      </c>
      <c r="EF115" s="254" t="str">
        <f t="shared" si="123"/>
        <v/>
      </c>
      <c r="EG115" s="254" t="str">
        <f t="shared" si="123"/>
        <v/>
      </c>
      <c r="EH115" s="254" t="str">
        <f t="shared" si="122"/>
        <v/>
      </c>
      <c r="EI115" s="254" t="str">
        <f t="shared" si="102"/>
        <v/>
      </c>
      <c r="EJ115" s="254" t="str">
        <f t="shared" si="103"/>
        <v/>
      </c>
      <c r="EK115" s="265" t="str">
        <f t="shared" si="133"/>
        <v/>
      </c>
      <c r="EQ115" s="255"/>
      <c r="ER115" s="255"/>
      <c r="ES115" s="255"/>
      <c r="ET115" s="255"/>
      <c r="EU115" s="255"/>
      <c r="EV115" s="255"/>
      <c r="EW115" s="255"/>
      <c r="EX115" s="255"/>
      <c r="EY115" s="255"/>
      <c r="EZ115" s="255"/>
      <c r="FA115" s="255"/>
      <c r="FB115" s="255"/>
      <c r="FC115" s="252"/>
      <c r="FI115" s="254"/>
      <c r="FJ115" s="254"/>
      <c r="FK115" s="254"/>
      <c r="FL115" s="254"/>
      <c r="FM115" s="254"/>
      <c r="FN115" s="254"/>
      <c r="FO115" s="254"/>
      <c r="FP115" s="254"/>
      <c r="FQ115" s="254"/>
      <c r="FR115" s="254"/>
      <c r="FS115" s="254"/>
      <c r="FT115" s="254"/>
      <c r="FU115" s="252"/>
      <c r="FY115" s="258" t="str">
        <f t="shared" si="134"/>
        <v/>
      </c>
      <c r="FZ115" s="266">
        <f t="shared" si="118"/>
        <v>0</v>
      </c>
      <c r="GA115" s="268">
        <f t="shared" si="108"/>
        <v>0</v>
      </c>
      <c r="GB115" s="269">
        <f t="shared" si="111"/>
        <v>0</v>
      </c>
      <c r="GC115" s="269">
        <f t="shared" si="112"/>
        <v>0</v>
      </c>
      <c r="GD115" s="270"/>
      <c r="GE115" s="271" t="str">
        <f t="shared" si="104"/>
        <v/>
      </c>
      <c r="GF115" s="271" t="str">
        <f t="shared" si="125"/>
        <v/>
      </c>
      <c r="GG115" s="272" t="str">
        <f t="shared" si="116"/>
        <v/>
      </c>
      <c r="GH115" s="272" t="str">
        <f t="shared" si="117"/>
        <v/>
      </c>
    </row>
    <row r="116" spans="1:190" ht="12.75" x14ac:dyDescent="0.2">
      <c r="A116" s="250"/>
      <c r="B116" s="65"/>
      <c r="C116" s="264"/>
      <c r="F116" s="237"/>
      <c r="H116" s="251"/>
      <c r="I116" s="238"/>
      <c r="J116" s="267"/>
      <c r="K116" s="234"/>
      <c r="L116" s="239"/>
      <c r="M116" s="240"/>
      <c r="BX116" s="237" t="str">
        <f t="shared" si="97"/>
        <v/>
      </c>
      <c r="BY116" s="237" t="str">
        <f t="shared" si="130"/>
        <v/>
      </c>
      <c r="BZ116" s="237" t="str">
        <f t="shared" si="130"/>
        <v/>
      </c>
      <c r="CA116" s="237" t="str">
        <f t="shared" si="130"/>
        <v/>
      </c>
      <c r="CB116" s="237" t="str">
        <f t="shared" si="130"/>
        <v/>
      </c>
      <c r="CC116" s="237" t="str">
        <f t="shared" si="130"/>
        <v/>
      </c>
      <c r="CD116" s="237" t="str">
        <f t="shared" si="127"/>
        <v/>
      </c>
      <c r="CE116" s="237" t="str">
        <f t="shared" si="127"/>
        <v/>
      </c>
      <c r="CF116" s="237" t="str">
        <f t="shared" si="127"/>
        <v/>
      </c>
      <c r="CG116" s="237" t="str">
        <f t="shared" si="127"/>
        <v/>
      </c>
      <c r="CH116" s="237" t="str">
        <f t="shared" si="127"/>
        <v/>
      </c>
      <c r="CI116" s="252" t="str">
        <f t="shared" si="119"/>
        <v/>
      </c>
      <c r="CP116" s="241" t="str">
        <f t="shared" si="98"/>
        <v/>
      </c>
      <c r="CQ116" s="241" t="str">
        <f t="shared" si="131"/>
        <v/>
      </c>
      <c r="CR116" s="241" t="str">
        <f t="shared" si="131"/>
        <v/>
      </c>
      <c r="CS116" s="241" t="str">
        <f t="shared" si="131"/>
        <v/>
      </c>
      <c r="CT116" s="241" t="str">
        <f t="shared" si="131"/>
        <v/>
      </c>
      <c r="CU116" s="241" t="str">
        <f t="shared" si="131"/>
        <v/>
      </c>
      <c r="CV116" s="241" t="str">
        <f t="shared" si="128"/>
        <v/>
      </c>
      <c r="CW116" s="241" t="str">
        <f t="shared" si="128"/>
        <v/>
      </c>
      <c r="CX116" s="241" t="str">
        <f t="shared" si="128"/>
        <v/>
      </c>
      <c r="CY116" s="241" t="str">
        <f t="shared" si="128"/>
        <v/>
      </c>
      <c r="CZ116" s="241" t="str">
        <f t="shared" si="128"/>
        <v/>
      </c>
      <c r="DA116" s="253" t="str">
        <f t="shared" si="120"/>
        <v/>
      </c>
      <c r="DB116" s="237"/>
      <c r="DC116" s="237"/>
      <c r="DD116" s="237"/>
      <c r="DE116" s="237"/>
      <c r="DF116" s="237"/>
      <c r="DG116" s="237"/>
      <c r="DH116" s="237" t="str">
        <f t="shared" si="99"/>
        <v/>
      </c>
      <c r="DI116" s="237" t="str">
        <f t="shared" si="132"/>
        <v/>
      </c>
      <c r="DJ116" s="237" t="str">
        <f t="shared" si="132"/>
        <v/>
      </c>
      <c r="DK116" s="237" t="str">
        <f t="shared" si="132"/>
        <v/>
      </c>
      <c r="DL116" s="237" t="str">
        <f t="shared" si="132"/>
        <v/>
      </c>
      <c r="DM116" s="237" t="str">
        <f t="shared" si="132"/>
        <v/>
      </c>
      <c r="DN116" s="237" t="str">
        <f t="shared" si="129"/>
        <v/>
      </c>
      <c r="DO116" s="237" t="str">
        <f t="shared" si="129"/>
        <v/>
      </c>
      <c r="DP116" s="237" t="str">
        <f t="shared" si="129"/>
        <v/>
      </c>
      <c r="DQ116" s="237" t="str">
        <f t="shared" si="129"/>
        <v/>
      </c>
      <c r="DR116" s="237" t="str">
        <f t="shared" si="129"/>
        <v/>
      </c>
      <c r="DS116" s="252" t="str">
        <f t="shared" si="121"/>
        <v/>
      </c>
      <c r="DY116" s="254" t="str">
        <f t="shared" si="100"/>
        <v/>
      </c>
      <c r="DZ116" s="254" t="str">
        <f t="shared" si="101"/>
        <v/>
      </c>
      <c r="EA116" s="254" t="str">
        <f t="shared" si="123"/>
        <v/>
      </c>
      <c r="EB116" s="254" t="str">
        <f t="shared" si="123"/>
        <v/>
      </c>
      <c r="EC116" s="254" t="str">
        <f t="shared" si="123"/>
        <v/>
      </c>
      <c r="ED116" s="254" t="str">
        <f t="shared" si="123"/>
        <v/>
      </c>
      <c r="EE116" s="254" t="str">
        <f t="shared" si="123"/>
        <v/>
      </c>
      <c r="EF116" s="254" t="str">
        <f t="shared" si="123"/>
        <v/>
      </c>
      <c r="EG116" s="254" t="str">
        <f t="shared" si="123"/>
        <v/>
      </c>
      <c r="EH116" s="254" t="str">
        <f t="shared" si="122"/>
        <v/>
      </c>
      <c r="EI116" s="254" t="str">
        <f t="shared" si="102"/>
        <v/>
      </c>
      <c r="EJ116" s="254" t="str">
        <f t="shared" si="103"/>
        <v/>
      </c>
      <c r="EK116" s="265" t="str">
        <f t="shared" si="133"/>
        <v/>
      </c>
      <c r="EQ116" s="255"/>
      <c r="ER116" s="255"/>
      <c r="ES116" s="255"/>
      <c r="ET116" s="255"/>
      <c r="EU116" s="255"/>
      <c r="EV116" s="255"/>
      <c r="EW116" s="255"/>
      <c r="EX116" s="255"/>
      <c r="EY116" s="255"/>
      <c r="EZ116" s="255"/>
      <c r="FA116" s="255"/>
      <c r="FB116" s="255"/>
      <c r="FC116" s="252"/>
      <c r="FI116" s="254"/>
      <c r="FJ116" s="254"/>
      <c r="FK116" s="254"/>
      <c r="FL116" s="254"/>
      <c r="FM116" s="254"/>
      <c r="FN116" s="254"/>
      <c r="FO116" s="254"/>
      <c r="FP116" s="254"/>
      <c r="FQ116" s="254"/>
      <c r="FR116" s="254"/>
      <c r="FS116" s="254"/>
      <c r="FT116" s="254"/>
      <c r="FU116" s="252"/>
      <c r="FY116" s="258" t="str">
        <f t="shared" si="134"/>
        <v/>
      </c>
      <c r="FZ116" s="266">
        <f t="shared" si="118"/>
        <v>0</v>
      </c>
      <c r="GA116" s="268">
        <f t="shared" si="108"/>
        <v>0</v>
      </c>
      <c r="GB116" s="269">
        <f t="shared" si="111"/>
        <v>0</v>
      </c>
      <c r="GC116" s="269">
        <f t="shared" si="112"/>
        <v>0</v>
      </c>
      <c r="GD116" s="270"/>
      <c r="GE116" s="271" t="str">
        <f t="shared" si="104"/>
        <v/>
      </c>
      <c r="GF116" s="271" t="str">
        <f t="shared" si="125"/>
        <v/>
      </c>
      <c r="GG116" s="272" t="str">
        <f t="shared" si="116"/>
        <v/>
      </c>
      <c r="GH116" s="272" t="str">
        <f t="shared" si="117"/>
        <v/>
      </c>
    </row>
    <row r="117" spans="1:190" ht="12.75" x14ac:dyDescent="0.2">
      <c r="A117" s="250"/>
      <c r="B117" s="65"/>
      <c r="C117" s="264"/>
      <c r="F117" s="237"/>
      <c r="H117" s="251"/>
      <c r="I117" s="238"/>
      <c r="J117" s="267"/>
      <c r="K117" s="234"/>
      <c r="L117" s="239"/>
      <c r="M117" s="240"/>
      <c r="BX117" s="237" t="str">
        <f t="shared" si="97"/>
        <v/>
      </c>
      <c r="BY117" s="237" t="str">
        <f t="shared" si="130"/>
        <v/>
      </c>
      <c r="BZ117" s="237" t="str">
        <f t="shared" si="130"/>
        <v/>
      </c>
      <c r="CA117" s="237" t="str">
        <f t="shared" si="130"/>
        <v/>
      </c>
      <c r="CB117" s="237" t="str">
        <f t="shared" si="130"/>
        <v/>
      </c>
      <c r="CC117" s="237" t="str">
        <f t="shared" si="130"/>
        <v/>
      </c>
      <c r="CD117" s="237" t="str">
        <f t="shared" si="127"/>
        <v/>
      </c>
      <c r="CE117" s="237" t="str">
        <f t="shared" si="127"/>
        <v/>
      </c>
      <c r="CF117" s="237" t="str">
        <f t="shared" si="127"/>
        <v/>
      </c>
      <c r="CG117" s="237" t="str">
        <f t="shared" si="127"/>
        <v/>
      </c>
      <c r="CH117" s="237" t="str">
        <f t="shared" si="127"/>
        <v/>
      </c>
      <c r="CI117" s="252" t="str">
        <f t="shared" si="119"/>
        <v/>
      </c>
      <c r="CP117" s="241" t="str">
        <f t="shared" si="98"/>
        <v/>
      </c>
      <c r="CQ117" s="241" t="str">
        <f t="shared" si="131"/>
        <v/>
      </c>
      <c r="CR117" s="241" t="str">
        <f t="shared" si="131"/>
        <v/>
      </c>
      <c r="CS117" s="241" t="str">
        <f t="shared" si="131"/>
        <v/>
      </c>
      <c r="CT117" s="241" t="str">
        <f t="shared" si="131"/>
        <v/>
      </c>
      <c r="CU117" s="241" t="str">
        <f t="shared" si="131"/>
        <v/>
      </c>
      <c r="CV117" s="241" t="str">
        <f t="shared" si="128"/>
        <v/>
      </c>
      <c r="CW117" s="241" t="str">
        <f t="shared" si="128"/>
        <v/>
      </c>
      <c r="CX117" s="241" t="str">
        <f t="shared" si="128"/>
        <v/>
      </c>
      <c r="CY117" s="241" t="str">
        <f t="shared" si="128"/>
        <v/>
      </c>
      <c r="CZ117" s="241" t="str">
        <f t="shared" si="128"/>
        <v/>
      </c>
      <c r="DA117" s="253" t="str">
        <f t="shared" si="120"/>
        <v/>
      </c>
      <c r="DB117" s="237"/>
      <c r="DC117" s="237"/>
      <c r="DD117" s="237"/>
      <c r="DE117" s="237"/>
      <c r="DF117" s="237"/>
      <c r="DG117" s="237"/>
      <c r="DH117" s="237" t="str">
        <f t="shared" si="99"/>
        <v/>
      </c>
      <c r="DI117" s="237" t="str">
        <f t="shared" si="132"/>
        <v/>
      </c>
      <c r="DJ117" s="237" t="str">
        <f t="shared" si="132"/>
        <v/>
      </c>
      <c r="DK117" s="237" t="str">
        <f t="shared" si="132"/>
        <v/>
      </c>
      <c r="DL117" s="237" t="str">
        <f t="shared" si="132"/>
        <v/>
      </c>
      <c r="DM117" s="237" t="str">
        <f t="shared" si="132"/>
        <v/>
      </c>
      <c r="DN117" s="237" t="str">
        <f t="shared" si="129"/>
        <v/>
      </c>
      <c r="DO117" s="237" t="str">
        <f t="shared" si="129"/>
        <v/>
      </c>
      <c r="DP117" s="237" t="str">
        <f t="shared" si="129"/>
        <v/>
      </c>
      <c r="DQ117" s="237" t="str">
        <f t="shared" si="129"/>
        <v/>
      </c>
      <c r="DR117" s="237" t="str">
        <f t="shared" si="129"/>
        <v/>
      </c>
      <c r="DS117" s="252" t="str">
        <f t="shared" si="121"/>
        <v/>
      </c>
      <c r="DY117" s="254" t="str">
        <f t="shared" si="100"/>
        <v/>
      </c>
      <c r="DZ117" s="254" t="str">
        <f t="shared" si="101"/>
        <v/>
      </c>
      <c r="EA117" s="254" t="str">
        <f t="shared" si="123"/>
        <v/>
      </c>
      <c r="EB117" s="254" t="str">
        <f t="shared" si="123"/>
        <v/>
      </c>
      <c r="EC117" s="254" t="str">
        <f t="shared" si="123"/>
        <v/>
      </c>
      <c r="ED117" s="254" t="str">
        <f t="shared" si="123"/>
        <v/>
      </c>
      <c r="EE117" s="254" t="str">
        <f t="shared" si="123"/>
        <v/>
      </c>
      <c r="EF117" s="254" t="str">
        <f t="shared" si="123"/>
        <v/>
      </c>
      <c r="EG117" s="254" t="str">
        <f t="shared" si="123"/>
        <v/>
      </c>
      <c r="EH117" s="254" t="str">
        <f t="shared" si="122"/>
        <v/>
      </c>
      <c r="EI117" s="254" t="str">
        <f t="shared" si="102"/>
        <v/>
      </c>
      <c r="EJ117" s="254" t="str">
        <f t="shared" si="103"/>
        <v/>
      </c>
      <c r="EK117" s="265" t="str">
        <f t="shared" si="133"/>
        <v/>
      </c>
      <c r="EQ117" s="255"/>
      <c r="ER117" s="255"/>
      <c r="ES117" s="255"/>
      <c r="ET117" s="255"/>
      <c r="EU117" s="255"/>
      <c r="EV117" s="255"/>
      <c r="EW117" s="255"/>
      <c r="EX117" s="255"/>
      <c r="EY117" s="255"/>
      <c r="EZ117" s="255"/>
      <c r="FA117" s="255"/>
      <c r="FB117" s="255"/>
      <c r="FC117" s="252"/>
      <c r="FI117" s="254"/>
      <c r="FJ117" s="254"/>
      <c r="FK117" s="254"/>
      <c r="FL117" s="254"/>
      <c r="FM117" s="254"/>
      <c r="FN117" s="254"/>
      <c r="FO117" s="254"/>
      <c r="FP117" s="254"/>
      <c r="FQ117" s="254"/>
      <c r="FR117" s="254"/>
      <c r="FS117" s="254"/>
      <c r="FT117" s="254"/>
      <c r="FU117" s="252"/>
      <c r="FY117" s="258" t="str">
        <f t="shared" si="134"/>
        <v/>
      </c>
      <c r="FZ117" s="266">
        <f t="shared" si="118"/>
        <v>0</v>
      </c>
      <c r="GA117" s="268">
        <f t="shared" si="108"/>
        <v>0</v>
      </c>
      <c r="GB117" s="269">
        <f t="shared" si="111"/>
        <v>0</v>
      </c>
      <c r="GC117" s="269">
        <f t="shared" si="112"/>
        <v>0</v>
      </c>
      <c r="GD117" s="270"/>
      <c r="GE117" s="271" t="str">
        <f t="shared" si="104"/>
        <v/>
      </c>
      <c r="GF117" s="271" t="str">
        <f t="shared" si="125"/>
        <v/>
      </c>
      <c r="GG117" s="272" t="str">
        <f t="shared" si="116"/>
        <v/>
      </c>
      <c r="GH117" s="272" t="str">
        <f t="shared" si="117"/>
        <v/>
      </c>
    </row>
    <row r="118" spans="1:190" ht="12.75" x14ac:dyDescent="0.2">
      <c r="A118" s="250"/>
      <c r="B118" s="65"/>
      <c r="C118" s="264"/>
      <c r="F118" s="237"/>
      <c r="H118" s="251"/>
      <c r="I118" s="238"/>
      <c r="J118" s="267"/>
      <c r="K118" s="234"/>
      <c r="L118" s="239"/>
      <c r="M118" s="240"/>
      <c r="BX118" s="237" t="str">
        <f t="shared" si="97"/>
        <v/>
      </c>
      <c r="BY118" s="237" t="str">
        <f t="shared" si="130"/>
        <v/>
      </c>
      <c r="BZ118" s="237" t="str">
        <f t="shared" si="130"/>
        <v/>
      </c>
      <c r="CA118" s="237" t="str">
        <f t="shared" si="130"/>
        <v/>
      </c>
      <c r="CB118" s="237" t="str">
        <f t="shared" si="130"/>
        <v/>
      </c>
      <c r="CC118" s="237" t="str">
        <f t="shared" si="130"/>
        <v/>
      </c>
      <c r="CD118" s="237" t="str">
        <f t="shared" si="127"/>
        <v/>
      </c>
      <c r="CE118" s="237" t="str">
        <f t="shared" si="127"/>
        <v/>
      </c>
      <c r="CF118" s="237" t="str">
        <f t="shared" si="127"/>
        <v/>
      </c>
      <c r="CG118" s="237" t="str">
        <f t="shared" si="127"/>
        <v/>
      </c>
      <c r="CH118" s="237" t="str">
        <f t="shared" si="127"/>
        <v/>
      </c>
      <c r="CI118" s="252" t="str">
        <f t="shared" si="119"/>
        <v/>
      </c>
      <c r="CP118" s="241" t="str">
        <f t="shared" si="98"/>
        <v/>
      </c>
      <c r="CQ118" s="241" t="str">
        <f t="shared" si="131"/>
        <v/>
      </c>
      <c r="CR118" s="241" t="str">
        <f t="shared" si="131"/>
        <v/>
      </c>
      <c r="CS118" s="241" t="str">
        <f t="shared" si="131"/>
        <v/>
      </c>
      <c r="CT118" s="241" t="str">
        <f t="shared" si="131"/>
        <v/>
      </c>
      <c r="CU118" s="241" t="str">
        <f t="shared" si="131"/>
        <v/>
      </c>
      <c r="CV118" s="241" t="str">
        <f t="shared" si="128"/>
        <v/>
      </c>
      <c r="CW118" s="241" t="str">
        <f t="shared" si="128"/>
        <v/>
      </c>
      <c r="CX118" s="241" t="str">
        <f t="shared" si="128"/>
        <v/>
      </c>
      <c r="CY118" s="241" t="str">
        <f t="shared" si="128"/>
        <v/>
      </c>
      <c r="CZ118" s="241" t="str">
        <f t="shared" si="128"/>
        <v/>
      </c>
      <c r="DA118" s="253" t="str">
        <f t="shared" si="120"/>
        <v/>
      </c>
      <c r="DB118" s="237"/>
      <c r="DC118" s="237"/>
      <c r="DD118" s="237"/>
      <c r="DE118" s="237"/>
      <c r="DF118" s="237"/>
      <c r="DG118" s="237"/>
      <c r="DH118" s="237" t="str">
        <f t="shared" si="99"/>
        <v/>
      </c>
      <c r="DI118" s="237" t="str">
        <f t="shared" si="132"/>
        <v/>
      </c>
      <c r="DJ118" s="237" t="str">
        <f t="shared" si="132"/>
        <v/>
      </c>
      <c r="DK118" s="237" t="str">
        <f t="shared" si="132"/>
        <v/>
      </c>
      <c r="DL118" s="237" t="str">
        <f t="shared" si="132"/>
        <v/>
      </c>
      <c r="DM118" s="237" t="str">
        <f t="shared" si="132"/>
        <v/>
      </c>
      <c r="DN118" s="237" t="str">
        <f t="shared" si="129"/>
        <v/>
      </c>
      <c r="DO118" s="237" t="str">
        <f t="shared" si="129"/>
        <v/>
      </c>
      <c r="DP118" s="237" t="str">
        <f t="shared" si="129"/>
        <v/>
      </c>
      <c r="DQ118" s="237" t="str">
        <f t="shared" si="129"/>
        <v/>
      </c>
      <c r="DR118" s="237" t="str">
        <f t="shared" si="129"/>
        <v/>
      </c>
      <c r="DS118" s="252" t="str">
        <f t="shared" si="121"/>
        <v/>
      </c>
      <c r="DY118" s="254" t="str">
        <f t="shared" si="100"/>
        <v/>
      </c>
      <c r="DZ118" s="254" t="str">
        <f t="shared" si="101"/>
        <v/>
      </c>
      <c r="EA118" s="254" t="str">
        <f t="shared" si="123"/>
        <v/>
      </c>
      <c r="EB118" s="254" t="str">
        <f t="shared" si="123"/>
        <v/>
      </c>
      <c r="EC118" s="254" t="str">
        <f t="shared" si="123"/>
        <v/>
      </c>
      <c r="ED118" s="254" t="str">
        <f t="shared" si="123"/>
        <v/>
      </c>
      <c r="EE118" s="254" t="str">
        <f t="shared" si="123"/>
        <v/>
      </c>
      <c r="EF118" s="254" t="str">
        <f t="shared" si="123"/>
        <v/>
      </c>
      <c r="EG118" s="254" t="str">
        <f t="shared" si="123"/>
        <v/>
      </c>
      <c r="EH118" s="254" t="str">
        <f t="shared" si="122"/>
        <v/>
      </c>
      <c r="EI118" s="254" t="str">
        <f t="shared" si="102"/>
        <v/>
      </c>
      <c r="EJ118" s="254" t="str">
        <f t="shared" si="103"/>
        <v/>
      </c>
      <c r="EK118" s="265" t="str">
        <f t="shared" si="133"/>
        <v/>
      </c>
      <c r="EQ118" s="255"/>
      <c r="ER118" s="255"/>
      <c r="ES118" s="255"/>
      <c r="ET118" s="255"/>
      <c r="EU118" s="255"/>
      <c r="EV118" s="255"/>
      <c r="EW118" s="255"/>
      <c r="EX118" s="255"/>
      <c r="EY118" s="255"/>
      <c r="EZ118" s="255"/>
      <c r="FA118" s="255"/>
      <c r="FB118" s="255"/>
      <c r="FC118" s="252"/>
      <c r="FI118" s="254"/>
      <c r="FJ118" s="254"/>
      <c r="FK118" s="254"/>
      <c r="FL118" s="254"/>
      <c r="FM118" s="254"/>
      <c r="FN118" s="254"/>
      <c r="FO118" s="254"/>
      <c r="FP118" s="254"/>
      <c r="FQ118" s="254"/>
      <c r="FR118" s="254"/>
      <c r="FS118" s="254"/>
      <c r="FT118" s="254"/>
      <c r="FU118" s="252"/>
      <c r="FY118" s="258" t="str">
        <f t="shared" si="134"/>
        <v/>
      </c>
      <c r="FZ118" s="266">
        <f t="shared" si="118"/>
        <v>0</v>
      </c>
      <c r="GA118" s="268">
        <f t="shared" si="108"/>
        <v>0</v>
      </c>
      <c r="GB118" s="269">
        <f t="shared" si="111"/>
        <v>0</v>
      </c>
      <c r="GC118" s="269">
        <f t="shared" si="112"/>
        <v>0</v>
      </c>
      <c r="GD118" s="270"/>
      <c r="GE118" s="271" t="str">
        <f t="shared" si="104"/>
        <v/>
      </c>
      <c r="GF118" s="271" t="str">
        <f t="shared" si="125"/>
        <v/>
      </c>
      <c r="GG118" s="272" t="str">
        <f t="shared" si="116"/>
        <v/>
      </c>
      <c r="GH118" s="272" t="str">
        <f t="shared" si="117"/>
        <v/>
      </c>
    </row>
    <row r="119" spans="1:190" ht="12.75" x14ac:dyDescent="0.2">
      <c r="A119" s="250"/>
      <c r="B119" s="65"/>
      <c r="C119" s="264"/>
      <c r="F119" s="237"/>
      <c r="H119" s="251"/>
      <c r="I119" s="238"/>
      <c r="J119" s="267"/>
      <c r="K119" s="234"/>
      <c r="L119" s="239"/>
      <c r="M119" s="240"/>
      <c r="BX119" s="237" t="str">
        <f t="shared" si="97"/>
        <v/>
      </c>
      <c r="BY119" s="237" t="str">
        <f t="shared" si="130"/>
        <v/>
      </c>
      <c r="BZ119" s="237" t="str">
        <f t="shared" si="130"/>
        <v/>
      </c>
      <c r="CA119" s="237" t="str">
        <f t="shared" si="130"/>
        <v/>
      </c>
      <c r="CB119" s="237" t="str">
        <f t="shared" si="130"/>
        <v/>
      </c>
      <c r="CC119" s="237" t="str">
        <f t="shared" si="130"/>
        <v/>
      </c>
      <c r="CD119" s="237" t="str">
        <f t="shared" si="127"/>
        <v/>
      </c>
      <c r="CE119" s="237" t="str">
        <f t="shared" si="127"/>
        <v/>
      </c>
      <c r="CF119" s="237" t="str">
        <f t="shared" si="127"/>
        <v/>
      </c>
      <c r="CG119" s="237" t="str">
        <f t="shared" si="127"/>
        <v/>
      </c>
      <c r="CH119" s="237" t="str">
        <f t="shared" si="127"/>
        <v/>
      </c>
      <c r="CI119" s="252" t="str">
        <f t="shared" si="119"/>
        <v/>
      </c>
      <c r="CP119" s="241" t="str">
        <f t="shared" si="98"/>
        <v/>
      </c>
      <c r="CQ119" s="241" t="str">
        <f t="shared" si="131"/>
        <v/>
      </c>
      <c r="CR119" s="241" t="str">
        <f t="shared" si="131"/>
        <v/>
      </c>
      <c r="CS119" s="241" t="str">
        <f t="shared" si="131"/>
        <v/>
      </c>
      <c r="CT119" s="241" t="str">
        <f t="shared" si="131"/>
        <v/>
      </c>
      <c r="CU119" s="241" t="str">
        <f t="shared" si="131"/>
        <v/>
      </c>
      <c r="CV119" s="241" t="str">
        <f t="shared" si="128"/>
        <v/>
      </c>
      <c r="CW119" s="241" t="str">
        <f t="shared" si="128"/>
        <v/>
      </c>
      <c r="CX119" s="241" t="str">
        <f t="shared" si="128"/>
        <v/>
      </c>
      <c r="CY119" s="241" t="str">
        <f t="shared" si="128"/>
        <v/>
      </c>
      <c r="CZ119" s="241" t="str">
        <f t="shared" si="128"/>
        <v/>
      </c>
      <c r="DA119" s="253" t="str">
        <f t="shared" si="120"/>
        <v/>
      </c>
      <c r="DB119" s="237"/>
      <c r="DC119" s="237"/>
      <c r="DD119" s="237"/>
      <c r="DE119" s="237"/>
      <c r="DF119" s="237"/>
      <c r="DG119" s="237"/>
      <c r="DH119" s="237" t="str">
        <f t="shared" si="99"/>
        <v/>
      </c>
      <c r="DI119" s="237" t="str">
        <f t="shared" si="132"/>
        <v/>
      </c>
      <c r="DJ119" s="237" t="str">
        <f t="shared" si="132"/>
        <v/>
      </c>
      <c r="DK119" s="237" t="str">
        <f t="shared" si="132"/>
        <v/>
      </c>
      <c r="DL119" s="237" t="str">
        <f t="shared" si="132"/>
        <v/>
      </c>
      <c r="DM119" s="237" t="str">
        <f t="shared" si="132"/>
        <v/>
      </c>
      <c r="DN119" s="237" t="str">
        <f t="shared" si="129"/>
        <v/>
      </c>
      <c r="DO119" s="237" t="str">
        <f t="shared" si="129"/>
        <v/>
      </c>
      <c r="DP119" s="237" t="str">
        <f t="shared" si="129"/>
        <v/>
      </c>
      <c r="DQ119" s="237" t="str">
        <f t="shared" si="129"/>
        <v/>
      </c>
      <c r="DR119" s="237" t="str">
        <f t="shared" si="129"/>
        <v/>
      </c>
      <c r="DS119" s="252" t="str">
        <f t="shared" si="121"/>
        <v/>
      </c>
      <c r="DY119" s="254" t="str">
        <f t="shared" si="100"/>
        <v/>
      </c>
      <c r="DZ119" s="254" t="str">
        <f t="shared" si="101"/>
        <v/>
      </c>
      <c r="EA119" s="254" t="str">
        <f t="shared" si="123"/>
        <v/>
      </c>
      <c r="EB119" s="254" t="str">
        <f t="shared" si="123"/>
        <v/>
      </c>
      <c r="EC119" s="254" t="str">
        <f t="shared" si="123"/>
        <v/>
      </c>
      <c r="ED119" s="254" t="str">
        <f t="shared" si="123"/>
        <v/>
      </c>
      <c r="EE119" s="254" t="str">
        <f t="shared" si="123"/>
        <v/>
      </c>
      <c r="EF119" s="254" t="str">
        <f t="shared" si="123"/>
        <v/>
      </c>
      <c r="EG119" s="254" t="str">
        <f t="shared" si="123"/>
        <v/>
      </c>
      <c r="EH119" s="254" t="str">
        <f t="shared" si="122"/>
        <v/>
      </c>
      <c r="EI119" s="254" t="str">
        <f t="shared" si="102"/>
        <v/>
      </c>
      <c r="EJ119" s="254" t="str">
        <f t="shared" si="103"/>
        <v/>
      </c>
      <c r="EK119" s="265" t="str">
        <f t="shared" si="133"/>
        <v/>
      </c>
      <c r="EQ119" s="255"/>
      <c r="ER119" s="255"/>
      <c r="ES119" s="255"/>
      <c r="ET119" s="255"/>
      <c r="EU119" s="255"/>
      <c r="EV119" s="255"/>
      <c r="EW119" s="255"/>
      <c r="EX119" s="255"/>
      <c r="EY119" s="255"/>
      <c r="EZ119" s="255"/>
      <c r="FA119" s="255"/>
      <c r="FB119" s="255"/>
      <c r="FC119" s="252"/>
      <c r="FI119" s="254"/>
      <c r="FJ119" s="254"/>
      <c r="FK119" s="254"/>
      <c r="FL119" s="254"/>
      <c r="FM119" s="254"/>
      <c r="FN119" s="254"/>
      <c r="FO119" s="254"/>
      <c r="FP119" s="254"/>
      <c r="FQ119" s="254"/>
      <c r="FR119" s="254"/>
      <c r="FS119" s="254"/>
      <c r="FT119" s="254"/>
      <c r="FU119" s="252"/>
      <c r="FY119" s="258" t="str">
        <f t="shared" si="134"/>
        <v/>
      </c>
      <c r="FZ119" s="266">
        <f t="shared" si="118"/>
        <v>0</v>
      </c>
      <c r="GA119" s="268">
        <f t="shared" si="108"/>
        <v>0</v>
      </c>
      <c r="GB119" s="269">
        <f t="shared" si="111"/>
        <v>0</v>
      </c>
      <c r="GC119" s="269">
        <f t="shared" si="112"/>
        <v>0</v>
      </c>
      <c r="GD119" s="270"/>
      <c r="GE119" s="271" t="str">
        <f t="shared" si="104"/>
        <v/>
      </c>
      <c r="GF119" s="271" t="str">
        <f t="shared" si="125"/>
        <v/>
      </c>
      <c r="GG119" s="272" t="str">
        <f t="shared" si="116"/>
        <v/>
      </c>
      <c r="GH119" s="272" t="str">
        <f t="shared" si="117"/>
        <v/>
      </c>
    </row>
    <row r="120" spans="1:190" ht="12.75" x14ac:dyDescent="0.2">
      <c r="A120" s="250"/>
      <c r="B120" s="65"/>
      <c r="C120" s="264"/>
      <c r="F120" s="237"/>
      <c r="H120" s="251"/>
      <c r="I120" s="238"/>
      <c r="J120" s="267"/>
      <c r="K120" s="234"/>
      <c r="L120" s="239"/>
      <c r="M120" s="240"/>
      <c r="BX120" s="237" t="str">
        <f t="shared" si="97"/>
        <v/>
      </c>
      <c r="BY120" s="237" t="str">
        <f t="shared" si="130"/>
        <v/>
      </c>
      <c r="BZ120" s="237" t="str">
        <f t="shared" si="130"/>
        <v/>
      </c>
      <c r="CA120" s="237" t="str">
        <f t="shared" si="130"/>
        <v/>
      </c>
      <c r="CB120" s="237" t="str">
        <f t="shared" si="130"/>
        <v/>
      </c>
      <c r="CC120" s="237" t="str">
        <f t="shared" si="130"/>
        <v/>
      </c>
      <c r="CD120" s="237" t="str">
        <f t="shared" si="127"/>
        <v/>
      </c>
      <c r="CE120" s="237" t="str">
        <f t="shared" si="127"/>
        <v/>
      </c>
      <c r="CF120" s="237" t="str">
        <f t="shared" si="127"/>
        <v/>
      </c>
      <c r="CG120" s="237" t="str">
        <f t="shared" si="127"/>
        <v/>
      </c>
      <c r="CH120" s="237" t="str">
        <f t="shared" si="127"/>
        <v/>
      </c>
      <c r="CI120" s="252" t="str">
        <f t="shared" si="119"/>
        <v/>
      </c>
      <c r="CP120" s="241" t="str">
        <f t="shared" si="98"/>
        <v/>
      </c>
      <c r="CQ120" s="241" t="str">
        <f t="shared" si="131"/>
        <v/>
      </c>
      <c r="CR120" s="241" t="str">
        <f t="shared" si="131"/>
        <v/>
      </c>
      <c r="CS120" s="241" t="str">
        <f t="shared" si="131"/>
        <v/>
      </c>
      <c r="CT120" s="241" t="str">
        <f t="shared" si="131"/>
        <v/>
      </c>
      <c r="CU120" s="241" t="str">
        <f t="shared" si="131"/>
        <v/>
      </c>
      <c r="CV120" s="241" t="str">
        <f t="shared" si="128"/>
        <v/>
      </c>
      <c r="CW120" s="241" t="str">
        <f t="shared" si="128"/>
        <v/>
      </c>
      <c r="CX120" s="241" t="str">
        <f t="shared" si="128"/>
        <v/>
      </c>
      <c r="CY120" s="241" t="str">
        <f t="shared" si="128"/>
        <v/>
      </c>
      <c r="CZ120" s="241" t="str">
        <f t="shared" si="128"/>
        <v/>
      </c>
      <c r="DA120" s="253" t="str">
        <f t="shared" si="120"/>
        <v/>
      </c>
      <c r="DB120" s="237"/>
      <c r="DC120" s="237"/>
      <c r="DD120" s="237"/>
      <c r="DE120" s="237"/>
      <c r="DF120" s="237"/>
      <c r="DG120" s="237"/>
      <c r="DH120" s="237" t="str">
        <f t="shared" si="99"/>
        <v/>
      </c>
      <c r="DI120" s="237" t="str">
        <f t="shared" si="132"/>
        <v/>
      </c>
      <c r="DJ120" s="237" t="str">
        <f t="shared" si="132"/>
        <v/>
      </c>
      <c r="DK120" s="237" t="str">
        <f t="shared" si="132"/>
        <v/>
      </c>
      <c r="DL120" s="237" t="str">
        <f t="shared" si="132"/>
        <v/>
      </c>
      <c r="DM120" s="237" t="str">
        <f t="shared" si="132"/>
        <v/>
      </c>
      <c r="DN120" s="237" t="str">
        <f t="shared" si="129"/>
        <v/>
      </c>
      <c r="DO120" s="237" t="str">
        <f t="shared" si="129"/>
        <v/>
      </c>
      <c r="DP120" s="237" t="str">
        <f t="shared" si="129"/>
        <v/>
      </c>
      <c r="DQ120" s="237" t="str">
        <f t="shared" si="129"/>
        <v/>
      </c>
      <c r="DR120" s="237" t="str">
        <f t="shared" si="129"/>
        <v/>
      </c>
      <c r="DS120" s="252" t="str">
        <f t="shared" si="121"/>
        <v/>
      </c>
      <c r="DY120" s="254" t="str">
        <f t="shared" si="100"/>
        <v/>
      </c>
      <c r="DZ120" s="254" t="str">
        <f t="shared" si="101"/>
        <v/>
      </c>
      <c r="EA120" s="254" t="str">
        <f t="shared" si="123"/>
        <v/>
      </c>
      <c r="EB120" s="254" t="str">
        <f t="shared" si="123"/>
        <v/>
      </c>
      <c r="EC120" s="254" t="str">
        <f t="shared" si="123"/>
        <v/>
      </c>
      <c r="ED120" s="254" t="str">
        <f t="shared" si="123"/>
        <v/>
      </c>
      <c r="EE120" s="254" t="str">
        <f t="shared" si="123"/>
        <v/>
      </c>
      <c r="EF120" s="254" t="str">
        <f t="shared" si="123"/>
        <v/>
      </c>
      <c r="EG120" s="254" t="str">
        <f t="shared" si="123"/>
        <v/>
      </c>
      <c r="EH120" s="254" t="str">
        <f t="shared" si="122"/>
        <v/>
      </c>
      <c r="EI120" s="254" t="str">
        <f t="shared" si="102"/>
        <v/>
      </c>
      <c r="EJ120" s="254" t="str">
        <f t="shared" si="103"/>
        <v/>
      </c>
      <c r="EK120" s="265" t="str">
        <f t="shared" si="133"/>
        <v/>
      </c>
      <c r="EQ120" s="255"/>
      <c r="ER120" s="255"/>
      <c r="ES120" s="255"/>
      <c r="ET120" s="255"/>
      <c r="EU120" s="255"/>
      <c r="EV120" s="255"/>
      <c r="EW120" s="255"/>
      <c r="EX120" s="255"/>
      <c r="EY120" s="255"/>
      <c r="EZ120" s="255"/>
      <c r="FA120" s="255"/>
      <c r="FB120" s="255"/>
      <c r="FC120" s="252"/>
      <c r="FI120" s="254"/>
      <c r="FJ120" s="254"/>
      <c r="FK120" s="254"/>
      <c r="FL120" s="254"/>
      <c r="FM120" s="254"/>
      <c r="FN120" s="254"/>
      <c r="FO120" s="254"/>
      <c r="FP120" s="254"/>
      <c r="FQ120" s="254"/>
      <c r="FR120" s="254"/>
      <c r="FS120" s="254"/>
      <c r="FT120" s="254"/>
      <c r="FU120" s="252"/>
      <c r="FY120" s="258" t="str">
        <f t="shared" si="134"/>
        <v/>
      </c>
      <c r="FZ120" s="266">
        <f t="shared" si="118"/>
        <v>0</v>
      </c>
      <c r="GA120" s="268">
        <f t="shared" si="108"/>
        <v>0</v>
      </c>
      <c r="GB120" s="269">
        <f t="shared" si="111"/>
        <v>0</v>
      </c>
      <c r="GC120" s="269">
        <f t="shared" si="112"/>
        <v>0</v>
      </c>
      <c r="GD120" s="270"/>
      <c r="GE120" s="271" t="str">
        <f t="shared" si="104"/>
        <v/>
      </c>
      <c r="GF120" s="271" t="str">
        <f t="shared" si="125"/>
        <v/>
      </c>
      <c r="GG120" s="272" t="str">
        <f t="shared" si="116"/>
        <v/>
      </c>
      <c r="GH120" s="272" t="str">
        <f t="shared" si="117"/>
        <v/>
      </c>
    </row>
    <row r="121" spans="1:190" ht="12.75" x14ac:dyDescent="0.2">
      <c r="A121" s="250"/>
      <c r="B121" s="65"/>
      <c r="C121" s="264"/>
      <c r="F121" s="237"/>
      <c r="H121" s="251"/>
      <c r="I121" s="238"/>
      <c r="J121" s="267"/>
      <c r="K121" s="234"/>
      <c r="L121" s="239"/>
      <c r="M121" s="240"/>
      <c r="BX121" s="237" t="str">
        <f t="shared" si="97"/>
        <v/>
      </c>
      <c r="BY121" s="237" t="str">
        <f t="shared" si="130"/>
        <v/>
      </c>
      <c r="BZ121" s="237" t="str">
        <f t="shared" si="130"/>
        <v/>
      </c>
      <c r="CA121" s="237" t="str">
        <f t="shared" si="130"/>
        <v/>
      </c>
      <c r="CB121" s="237" t="str">
        <f t="shared" si="130"/>
        <v/>
      </c>
      <c r="CC121" s="237" t="str">
        <f t="shared" si="130"/>
        <v/>
      </c>
      <c r="CD121" s="237" t="str">
        <f t="shared" si="127"/>
        <v/>
      </c>
      <c r="CE121" s="237" t="str">
        <f t="shared" si="127"/>
        <v/>
      </c>
      <c r="CF121" s="237" t="str">
        <f t="shared" si="127"/>
        <v/>
      </c>
      <c r="CG121" s="237" t="str">
        <f t="shared" si="127"/>
        <v/>
      </c>
      <c r="CH121" s="237" t="str">
        <f t="shared" si="127"/>
        <v/>
      </c>
      <c r="CI121" s="252" t="str">
        <f t="shared" si="119"/>
        <v/>
      </c>
      <c r="CP121" s="241" t="str">
        <f t="shared" si="98"/>
        <v/>
      </c>
      <c r="CQ121" s="241" t="str">
        <f t="shared" si="131"/>
        <v/>
      </c>
      <c r="CR121" s="241" t="str">
        <f t="shared" si="131"/>
        <v/>
      </c>
      <c r="CS121" s="241" t="str">
        <f t="shared" si="131"/>
        <v/>
      </c>
      <c r="CT121" s="241" t="str">
        <f t="shared" si="131"/>
        <v/>
      </c>
      <c r="CU121" s="241" t="str">
        <f t="shared" si="131"/>
        <v/>
      </c>
      <c r="CV121" s="241" t="str">
        <f t="shared" si="128"/>
        <v/>
      </c>
      <c r="CW121" s="241" t="str">
        <f t="shared" si="128"/>
        <v/>
      </c>
      <c r="CX121" s="241" t="str">
        <f t="shared" si="128"/>
        <v/>
      </c>
      <c r="CY121" s="241" t="str">
        <f t="shared" si="128"/>
        <v/>
      </c>
      <c r="CZ121" s="241" t="str">
        <f t="shared" si="128"/>
        <v/>
      </c>
      <c r="DA121" s="253" t="str">
        <f t="shared" si="120"/>
        <v/>
      </c>
      <c r="DB121" s="237"/>
      <c r="DC121" s="237"/>
      <c r="DD121" s="237"/>
      <c r="DE121" s="237"/>
      <c r="DF121" s="237"/>
      <c r="DG121" s="237"/>
      <c r="DH121" s="237" t="str">
        <f t="shared" si="99"/>
        <v/>
      </c>
      <c r="DI121" s="237" t="str">
        <f t="shared" si="132"/>
        <v/>
      </c>
      <c r="DJ121" s="237" t="str">
        <f t="shared" si="132"/>
        <v/>
      </c>
      <c r="DK121" s="237" t="str">
        <f t="shared" si="132"/>
        <v/>
      </c>
      <c r="DL121" s="237" t="str">
        <f t="shared" si="132"/>
        <v/>
      </c>
      <c r="DM121" s="237" t="str">
        <f t="shared" si="132"/>
        <v/>
      </c>
      <c r="DN121" s="237" t="str">
        <f t="shared" si="129"/>
        <v/>
      </c>
      <c r="DO121" s="237" t="str">
        <f t="shared" si="129"/>
        <v/>
      </c>
      <c r="DP121" s="237" t="str">
        <f t="shared" si="129"/>
        <v/>
      </c>
      <c r="DQ121" s="237" t="str">
        <f t="shared" si="129"/>
        <v/>
      </c>
      <c r="DR121" s="237" t="str">
        <f t="shared" si="129"/>
        <v/>
      </c>
      <c r="DS121" s="252" t="str">
        <f t="shared" si="121"/>
        <v/>
      </c>
      <c r="DY121" s="254" t="str">
        <f t="shared" si="100"/>
        <v/>
      </c>
      <c r="DZ121" s="254" t="str">
        <f t="shared" si="101"/>
        <v/>
      </c>
      <c r="EA121" s="254" t="str">
        <f t="shared" si="123"/>
        <v/>
      </c>
      <c r="EB121" s="254" t="str">
        <f t="shared" si="123"/>
        <v/>
      </c>
      <c r="EC121" s="254" t="str">
        <f t="shared" si="123"/>
        <v/>
      </c>
      <c r="ED121" s="254" t="str">
        <f t="shared" ref="ED121:EH177" si="135">IF($A121=1,"",IF(OR(AND(Y121&gt;0,Z121&gt;0),AND(Z121&gt;0,AB121&gt;0),AND(AB121&gt;0,AC121&gt;0)),ED$1,""))</f>
        <v/>
      </c>
      <c r="EE121" s="254" t="str">
        <f t="shared" si="135"/>
        <v/>
      </c>
      <c r="EF121" s="254" t="str">
        <f t="shared" si="135"/>
        <v/>
      </c>
      <c r="EG121" s="254" t="str">
        <f t="shared" si="135"/>
        <v/>
      </c>
      <c r="EH121" s="254" t="str">
        <f t="shared" si="122"/>
        <v/>
      </c>
      <c r="EI121" s="254" t="str">
        <f t="shared" si="102"/>
        <v/>
      </c>
      <c r="EJ121" s="254" t="str">
        <f t="shared" si="103"/>
        <v/>
      </c>
      <c r="EK121" s="265" t="str">
        <f t="shared" si="133"/>
        <v/>
      </c>
      <c r="EQ121" s="255"/>
      <c r="ER121" s="255"/>
      <c r="ES121" s="255"/>
      <c r="ET121" s="255"/>
      <c r="EU121" s="255"/>
      <c r="EV121" s="255"/>
      <c r="EW121" s="255"/>
      <c r="EX121" s="255"/>
      <c r="EY121" s="255"/>
      <c r="EZ121" s="255"/>
      <c r="FA121" s="255"/>
      <c r="FB121" s="255"/>
      <c r="FC121" s="252"/>
      <c r="FI121" s="254"/>
      <c r="FJ121" s="254"/>
      <c r="FK121" s="254"/>
      <c r="FL121" s="254"/>
      <c r="FM121" s="254"/>
      <c r="FN121" s="254"/>
      <c r="FO121" s="254"/>
      <c r="FP121" s="254"/>
      <c r="FQ121" s="254"/>
      <c r="FR121" s="254"/>
      <c r="FS121" s="254"/>
      <c r="FT121" s="254"/>
      <c r="FU121" s="252"/>
      <c r="FY121" s="258" t="str">
        <f t="shared" si="134"/>
        <v/>
      </c>
      <c r="FZ121" s="266">
        <f t="shared" si="118"/>
        <v>0</v>
      </c>
      <c r="GA121" s="268">
        <f t="shared" si="108"/>
        <v>0</v>
      </c>
      <c r="GB121" s="269">
        <f t="shared" si="111"/>
        <v>0</v>
      </c>
      <c r="GC121" s="269">
        <f t="shared" si="112"/>
        <v>0</v>
      </c>
      <c r="GD121" s="270"/>
      <c r="GE121" s="271" t="str">
        <f t="shared" si="104"/>
        <v/>
      </c>
      <c r="GF121" s="271" t="str">
        <f t="shared" si="125"/>
        <v/>
      </c>
      <c r="GG121" s="272" t="str">
        <f t="shared" si="116"/>
        <v/>
      </c>
      <c r="GH121" s="272" t="str">
        <f t="shared" si="117"/>
        <v/>
      </c>
    </row>
    <row r="122" spans="1:190" ht="12.75" x14ac:dyDescent="0.2">
      <c r="A122" s="250"/>
      <c r="B122" s="65"/>
      <c r="C122" s="264"/>
      <c r="F122" s="237"/>
      <c r="H122" s="251"/>
      <c r="I122" s="238"/>
      <c r="J122" s="267"/>
      <c r="K122" s="234"/>
      <c r="L122" s="239"/>
      <c r="M122" s="240"/>
      <c r="BX122" s="237" t="str">
        <f t="shared" si="97"/>
        <v/>
      </c>
      <c r="BY122" s="237" t="str">
        <f t="shared" si="130"/>
        <v/>
      </c>
      <c r="BZ122" s="237" t="str">
        <f t="shared" si="130"/>
        <v/>
      </c>
      <c r="CA122" s="237" t="str">
        <f t="shared" si="130"/>
        <v/>
      </c>
      <c r="CB122" s="237" t="str">
        <f t="shared" si="130"/>
        <v/>
      </c>
      <c r="CC122" s="237" t="str">
        <f t="shared" si="130"/>
        <v/>
      </c>
      <c r="CD122" s="237" t="str">
        <f t="shared" si="127"/>
        <v/>
      </c>
      <c r="CE122" s="237" t="str">
        <f t="shared" si="127"/>
        <v/>
      </c>
      <c r="CF122" s="237" t="str">
        <f t="shared" si="127"/>
        <v/>
      </c>
      <c r="CG122" s="237" t="str">
        <f t="shared" si="127"/>
        <v/>
      </c>
      <c r="CH122" s="237" t="str">
        <f t="shared" si="127"/>
        <v/>
      </c>
      <c r="CI122" s="252" t="str">
        <f t="shared" si="119"/>
        <v/>
      </c>
      <c r="CP122" s="241" t="str">
        <f t="shared" si="98"/>
        <v/>
      </c>
      <c r="CQ122" s="241" t="str">
        <f t="shared" si="131"/>
        <v/>
      </c>
      <c r="CR122" s="241" t="str">
        <f t="shared" si="131"/>
        <v/>
      </c>
      <c r="CS122" s="241" t="str">
        <f t="shared" si="131"/>
        <v/>
      </c>
      <c r="CT122" s="241" t="str">
        <f t="shared" si="131"/>
        <v/>
      </c>
      <c r="CU122" s="241" t="str">
        <f t="shared" si="131"/>
        <v/>
      </c>
      <c r="CV122" s="241" t="str">
        <f t="shared" si="128"/>
        <v/>
      </c>
      <c r="CW122" s="241" t="str">
        <f t="shared" si="128"/>
        <v/>
      </c>
      <c r="CX122" s="241" t="str">
        <f t="shared" si="128"/>
        <v/>
      </c>
      <c r="CY122" s="241" t="str">
        <f t="shared" si="128"/>
        <v/>
      </c>
      <c r="CZ122" s="241" t="str">
        <f t="shared" si="128"/>
        <v/>
      </c>
      <c r="DA122" s="253" t="str">
        <f t="shared" si="120"/>
        <v/>
      </c>
      <c r="DB122" s="237"/>
      <c r="DC122" s="237"/>
      <c r="DD122" s="237"/>
      <c r="DE122" s="237"/>
      <c r="DF122" s="237"/>
      <c r="DG122" s="237"/>
      <c r="DH122" s="237" t="str">
        <f t="shared" si="99"/>
        <v/>
      </c>
      <c r="DI122" s="237" t="str">
        <f t="shared" si="132"/>
        <v/>
      </c>
      <c r="DJ122" s="237" t="str">
        <f t="shared" si="132"/>
        <v/>
      </c>
      <c r="DK122" s="237" t="str">
        <f t="shared" si="132"/>
        <v/>
      </c>
      <c r="DL122" s="237" t="str">
        <f t="shared" si="132"/>
        <v/>
      </c>
      <c r="DM122" s="237" t="str">
        <f t="shared" si="132"/>
        <v/>
      </c>
      <c r="DN122" s="237" t="str">
        <f t="shared" si="129"/>
        <v/>
      </c>
      <c r="DO122" s="237" t="str">
        <f t="shared" si="129"/>
        <v/>
      </c>
      <c r="DP122" s="237" t="str">
        <f t="shared" si="129"/>
        <v/>
      </c>
      <c r="DQ122" s="237" t="str">
        <f t="shared" si="129"/>
        <v/>
      </c>
      <c r="DR122" s="237" t="str">
        <f t="shared" si="129"/>
        <v/>
      </c>
      <c r="DS122" s="252" t="str">
        <f t="shared" si="121"/>
        <v/>
      </c>
      <c r="DY122" s="254" t="str">
        <f t="shared" si="100"/>
        <v/>
      </c>
      <c r="DZ122" s="254" t="str">
        <f t="shared" si="101"/>
        <v/>
      </c>
      <c r="EA122" s="254" t="str">
        <f t="shared" ref="EA122:EE185" si="136">IF($A122=1,"",IF(OR(AND(V122&gt;0,W122&gt;0),AND(W122&gt;0,Y122&gt;0),AND(Y122&gt;0,Z122&gt;0)),EA$1,""))</f>
        <v/>
      </c>
      <c r="EB122" s="254" t="str">
        <f t="shared" si="136"/>
        <v/>
      </c>
      <c r="EC122" s="254" t="str">
        <f t="shared" si="136"/>
        <v/>
      </c>
      <c r="ED122" s="254" t="str">
        <f t="shared" si="135"/>
        <v/>
      </c>
      <c r="EE122" s="254" t="str">
        <f t="shared" si="135"/>
        <v/>
      </c>
      <c r="EF122" s="254" t="str">
        <f t="shared" si="135"/>
        <v/>
      </c>
      <c r="EG122" s="254" t="str">
        <f t="shared" si="135"/>
        <v/>
      </c>
      <c r="EH122" s="254" t="str">
        <f t="shared" si="122"/>
        <v/>
      </c>
      <c r="EI122" s="254" t="str">
        <f t="shared" si="102"/>
        <v/>
      </c>
      <c r="EJ122" s="254" t="str">
        <f t="shared" si="103"/>
        <v/>
      </c>
      <c r="EK122" s="265" t="str">
        <f t="shared" si="133"/>
        <v/>
      </c>
      <c r="EQ122" s="255"/>
      <c r="ER122" s="255"/>
      <c r="ES122" s="255"/>
      <c r="ET122" s="255"/>
      <c r="EU122" s="255"/>
      <c r="EV122" s="255"/>
      <c r="EW122" s="255"/>
      <c r="EX122" s="255"/>
      <c r="EY122" s="255"/>
      <c r="EZ122" s="255"/>
      <c r="FA122" s="255"/>
      <c r="FB122" s="255"/>
      <c r="FC122" s="252"/>
      <c r="FI122" s="254"/>
      <c r="FJ122" s="254"/>
      <c r="FK122" s="254"/>
      <c r="FL122" s="254"/>
      <c r="FM122" s="254"/>
      <c r="FN122" s="254"/>
      <c r="FO122" s="254"/>
      <c r="FP122" s="254"/>
      <c r="FQ122" s="254"/>
      <c r="FR122" s="254"/>
      <c r="FS122" s="254"/>
      <c r="FT122" s="254"/>
      <c r="FU122" s="252"/>
      <c r="FY122" s="258" t="str">
        <f t="shared" si="134"/>
        <v/>
      </c>
      <c r="FZ122" s="266">
        <f t="shared" si="118"/>
        <v>0</v>
      </c>
      <c r="GA122" s="268">
        <f t="shared" si="108"/>
        <v>0</v>
      </c>
      <c r="GB122" s="269">
        <f t="shared" si="111"/>
        <v>0</v>
      </c>
      <c r="GC122" s="269">
        <f t="shared" si="112"/>
        <v>0</v>
      </c>
      <c r="GD122" s="270"/>
      <c r="GE122" s="271" t="str">
        <f t="shared" si="104"/>
        <v/>
      </c>
      <c r="GF122" s="271" t="str">
        <f t="shared" si="125"/>
        <v/>
      </c>
      <c r="GG122" s="272" t="str">
        <f t="shared" si="116"/>
        <v/>
      </c>
      <c r="GH122" s="272" t="str">
        <f t="shared" si="117"/>
        <v/>
      </c>
    </row>
    <row r="123" spans="1:190" ht="12.75" x14ac:dyDescent="0.2">
      <c r="A123" s="250"/>
      <c r="B123" s="65"/>
      <c r="C123" s="264"/>
      <c r="F123" s="237"/>
      <c r="H123" s="251"/>
      <c r="I123" s="238"/>
      <c r="J123" s="267"/>
      <c r="K123" s="234"/>
      <c r="L123" s="239"/>
      <c r="M123" s="240"/>
      <c r="BX123" s="237" t="str">
        <f t="shared" si="97"/>
        <v/>
      </c>
      <c r="BY123" s="237" t="str">
        <f t="shared" si="130"/>
        <v/>
      </c>
      <c r="BZ123" s="237" t="str">
        <f t="shared" si="130"/>
        <v/>
      </c>
      <c r="CA123" s="237" t="str">
        <f t="shared" si="130"/>
        <v/>
      </c>
      <c r="CB123" s="237" t="str">
        <f t="shared" si="130"/>
        <v/>
      </c>
      <c r="CC123" s="237" t="str">
        <f t="shared" si="130"/>
        <v/>
      </c>
      <c r="CD123" s="237" t="str">
        <f t="shared" si="127"/>
        <v/>
      </c>
      <c r="CE123" s="237" t="str">
        <f t="shared" si="127"/>
        <v/>
      </c>
      <c r="CF123" s="237" t="str">
        <f t="shared" si="127"/>
        <v/>
      </c>
      <c r="CG123" s="237" t="str">
        <f t="shared" si="127"/>
        <v/>
      </c>
      <c r="CH123" s="237" t="str">
        <f t="shared" si="127"/>
        <v/>
      </c>
      <c r="CI123" s="252" t="str">
        <f t="shared" si="119"/>
        <v/>
      </c>
      <c r="CP123" s="241" t="str">
        <f t="shared" si="98"/>
        <v/>
      </c>
      <c r="CQ123" s="241" t="str">
        <f t="shared" si="131"/>
        <v/>
      </c>
      <c r="CR123" s="241" t="str">
        <f t="shared" si="131"/>
        <v/>
      </c>
      <c r="CS123" s="241" t="str">
        <f t="shared" si="131"/>
        <v/>
      </c>
      <c r="CT123" s="241" t="str">
        <f t="shared" si="131"/>
        <v/>
      </c>
      <c r="CU123" s="241" t="str">
        <f t="shared" si="131"/>
        <v/>
      </c>
      <c r="CV123" s="241" t="str">
        <f t="shared" si="128"/>
        <v/>
      </c>
      <c r="CW123" s="241" t="str">
        <f t="shared" si="128"/>
        <v/>
      </c>
      <c r="CX123" s="241" t="str">
        <f t="shared" si="128"/>
        <v/>
      </c>
      <c r="CY123" s="241" t="str">
        <f t="shared" si="128"/>
        <v/>
      </c>
      <c r="CZ123" s="241" t="str">
        <f t="shared" si="128"/>
        <v/>
      </c>
      <c r="DA123" s="253" t="str">
        <f t="shared" si="120"/>
        <v/>
      </c>
      <c r="DB123" s="237"/>
      <c r="DC123" s="237"/>
      <c r="DD123" s="237"/>
      <c r="DE123" s="237"/>
      <c r="DF123" s="237"/>
      <c r="DG123" s="237"/>
      <c r="DH123" s="237" t="str">
        <f t="shared" si="99"/>
        <v/>
      </c>
      <c r="DI123" s="237" t="str">
        <f t="shared" si="132"/>
        <v/>
      </c>
      <c r="DJ123" s="237" t="str">
        <f t="shared" si="132"/>
        <v/>
      </c>
      <c r="DK123" s="237" t="str">
        <f t="shared" si="132"/>
        <v/>
      </c>
      <c r="DL123" s="237" t="str">
        <f t="shared" si="132"/>
        <v/>
      </c>
      <c r="DM123" s="237" t="str">
        <f t="shared" si="132"/>
        <v/>
      </c>
      <c r="DN123" s="237" t="str">
        <f t="shared" si="129"/>
        <v/>
      </c>
      <c r="DO123" s="237" t="str">
        <f t="shared" si="129"/>
        <v/>
      </c>
      <c r="DP123" s="237" t="str">
        <f t="shared" si="129"/>
        <v/>
      </c>
      <c r="DQ123" s="237" t="str">
        <f t="shared" si="129"/>
        <v/>
      </c>
      <c r="DR123" s="237" t="str">
        <f t="shared" si="129"/>
        <v/>
      </c>
      <c r="DS123" s="252" t="str">
        <f t="shared" si="121"/>
        <v/>
      </c>
      <c r="DY123" s="254" t="str">
        <f t="shared" si="100"/>
        <v/>
      </c>
      <c r="DZ123" s="254" t="str">
        <f t="shared" si="101"/>
        <v/>
      </c>
      <c r="EA123" s="254" t="str">
        <f t="shared" si="136"/>
        <v/>
      </c>
      <c r="EB123" s="254" t="str">
        <f t="shared" si="136"/>
        <v/>
      </c>
      <c r="EC123" s="254" t="str">
        <f t="shared" si="136"/>
        <v/>
      </c>
      <c r="ED123" s="254" t="str">
        <f t="shared" si="135"/>
        <v/>
      </c>
      <c r="EE123" s="254" t="str">
        <f t="shared" si="135"/>
        <v/>
      </c>
      <c r="EF123" s="254" t="str">
        <f t="shared" si="135"/>
        <v/>
      </c>
      <c r="EG123" s="254" t="str">
        <f t="shared" si="135"/>
        <v/>
      </c>
      <c r="EH123" s="254" t="str">
        <f t="shared" si="122"/>
        <v/>
      </c>
      <c r="EI123" s="254" t="str">
        <f t="shared" si="102"/>
        <v/>
      </c>
      <c r="EJ123" s="254" t="str">
        <f t="shared" si="103"/>
        <v/>
      </c>
      <c r="EK123" s="265" t="str">
        <f t="shared" si="133"/>
        <v/>
      </c>
      <c r="EQ123" s="255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2"/>
      <c r="FI123" s="254"/>
      <c r="FJ123" s="254"/>
      <c r="FK123" s="254"/>
      <c r="FL123" s="254"/>
      <c r="FM123" s="254"/>
      <c r="FN123" s="254"/>
      <c r="FO123" s="254"/>
      <c r="FP123" s="254"/>
      <c r="FQ123" s="254"/>
      <c r="FR123" s="254"/>
      <c r="FS123" s="254"/>
      <c r="FT123" s="254"/>
      <c r="FU123" s="252"/>
      <c r="FY123" s="258" t="str">
        <f t="shared" si="134"/>
        <v/>
      </c>
      <c r="FZ123" s="266">
        <f t="shared" si="118"/>
        <v>0</v>
      </c>
      <c r="GA123" s="268">
        <f t="shared" si="108"/>
        <v>0</v>
      </c>
      <c r="GB123" s="269">
        <f t="shared" si="111"/>
        <v>0</v>
      </c>
      <c r="GC123" s="269">
        <f t="shared" si="112"/>
        <v>0</v>
      </c>
      <c r="GD123" s="270"/>
      <c r="GE123" s="271" t="str">
        <f t="shared" si="104"/>
        <v/>
      </c>
      <c r="GF123" s="271" t="str">
        <f t="shared" si="125"/>
        <v/>
      </c>
      <c r="GG123" s="272" t="str">
        <f t="shared" si="116"/>
        <v/>
      </c>
      <c r="GH123" s="272" t="str">
        <f t="shared" si="117"/>
        <v/>
      </c>
    </row>
    <row r="124" spans="1:190" ht="12.75" x14ac:dyDescent="0.2">
      <c r="A124" s="250"/>
      <c r="B124" s="65"/>
      <c r="C124" s="264"/>
      <c r="F124" s="237"/>
      <c r="H124" s="251"/>
      <c r="I124" s="238"/>
      <c r="J124" s="267"/>
      <c r="K124" s="234"/>
      <c r="L124" s="239"/>
      <c r="M124" s="240"/>
      <c r="BX124" s="237" t="str">
        <f t="shared" si="97"/>
        <v/>
      </c>
      <c r="BY124" s="237" t="str">
        <f t="shared" si="130"/>
        <v/>
      </c>
      <c r="BZ124" s="237" t="str">
        <f t="shared" si="130"/>
        <v/>
      </c>
      <c r="CA124" s="237" t="str">
        <f t="shared" si="130"/>
        <v/>
      </c>
      <c r="CB124" s="237" t="str">
        <f t="shared" si="130"/>
        <v/>
      </c>
      <c r="CC124" s="237" t="str">
        <f t="shared" si="130"/>
        <v/>
      </c>
      <c r="CD124" s="237" t="str">
        <f t="shared" si="127"/>
        <v/>
      </c>
      <c r="CE124" s="237" t="str">
        <f t="shared" si="127"/>
        <v/>
      </c>
      <c r="CF124" s="237" t="str">
        <f t="shared" si="127"/>
        <v/>
      </c>
      <c r="CG124" s="237" t="str">
        <f t="shared" si="127"/>
        <v/>
      </c>
      <c r="CH124" s="237" t="str">
        <f t="shared" si="127"/>
        <v/>
      </c>
      <c r="CI124" s="252" t="str">
        <f t="shared" si="119"/>
        <v/>
      </c>
      <c r="CP124" s="241" t="str">
        <f t="shared" si="98"/>
        <v/>
      </c>
      <c r="CQ124" s="241" t="str">
        <f t="shared" si="131"/>
        <v/>
      </c>
      <c r="CR124" s="241" t="str">
        <f t="shared" si="131"/>
        <v/>
      </c>
      <c r="CS124" s="241" t="str">
        <f t="shared" si="131"/>
        <v/>
      </c>
      <c r="CT124" s="241" t="str">
        <f t="shared" si="131"/>
        <v/>
      </c>
      <c r="CU124" s="241" t="str">
        <f t="shared" si="131"/>
        <v/>
      </c>
      <c r="CV124" s="241" t="str">
        <f t="shared" si="128"/>
        <v/>
      </c>
      <c r="CW124" s="241" t="str">
        <f t="shared" si="128"/>
        <v/>
      </c>
      <c r="CX124" s="241" t="str">
        <f t="shared" si="128"/>
        <v/>
      </c>
      <c r="CY124" s="241" t="str">
        <f t="shared" si="128"/>
        <v/>
      </c>
      <c r="CZ124" s="241" t="str">
        <f t="shared" si="128"/>
        <v/>
      </c>
      <c r="DA124" s="253" t="str">
        <f t="shared" si="120"/>
        <v/>
      </c>
      <c r="DB124" s="237"/>
      <c r="DC124" s="237"/>
      <c r="DD124" s="237"/>
      <c r="DE124" s="237"/>
      <c r="DF124" s="237"/>
      <c r="DG124" s="237"/>
      <c r="DH124" s="237" t="str">
        <f t="shared" si="99"/>
        <v/>
      </c>
      <c r="DI124" s="237" t="str">
        <f t="shared" si="132"/>
        <v/>
      </c>
      <c r="DJ124" s="237" t="str">
        <f t="shared" si="132"/>
        <v/>
      </c>
      <c r="DK124" s="237" t="str">
        <f t="shared" si="132"/>
        <v/>
      </c>
      <c r="DL124" s="237" t="str">
        <f t="shared" si="132"/>
        <v/>
      </c>
      <c r="DM124" s="237" t="str">
        <f t="shared" si="132"/>
        <v/>
      </c>
      <c r="DN124" s="237" t="str">
        <f t="shared" si="129"/>
        <v/>
      </c>
      <c r="DO124" s="237" t="str">
        <f t="shared" si="129"/>
        <v/>
      </c>
      <c r="DP124" s="237" t="str">
        <f t="shared" si="129"/>
        <v/>
      </c>
      <c r="DQ124" s="237" t="str">
        <f t="shared" si="129"/>
        <v/>
      </c>
      <c r="DR124" s="237" t="str">
        <f t="shared" si="129"/>
        <v/>
      </c>
      <c r="DS124" s="252" t="str">
        <f t="shared" si="121"/>
        <v/>
      </c>
      <c r="DY124" s="254" t="str">
        <f t="shared" si="100"/>
        <v/>
      </c>
      <c r="DZ124" s="254" t="str">
        <f t="shared" si="101"/>
        <v/>
      </c>
      <c r="EA124" s="254" t="str">
        <f t="shared" si="136"/>
        <v/>
      </c>
      <c r="EB124" s="254" t="str">
        <f t="shared" si="136"/>
        <v/>
      </c>
      <c r="EC124" s="254" t="str">
        <f t="shared" si="136"/>
        <v/>
      </c>
      <c r="ED124" s="254" t="str">
        <f t="shared" si="135"/>
        <v/>
      </c>
      <c r="EE124" s="254" t="str">
        <f t="shared" si="135"/>
        <v/>
      </c>
      <c r="EF124" s="254" t="str">
        <f t="shared" si="135"/>
        <v/>
      </c>
      <c r="EG124" s="254" t="str">
        <f t="shared" si="135"/>
        <v/>
      </c>
      <c r="EH124" s="254" t="str">
        <f t="shared" si="122"/>
        <v/>
      </c>
      <c r="EI124" s="254" t="str">
        <f t="shared" si="102"/>
        <v/>
      </c>
      <c r="EJ124" s="254" t="str">
        <f t="shared" si="103"/>
        <v/>
      </c>
      <c r="EK124" s="265" t="str">
        <f t="shared" si="133"/>
        <v/>
      </c>
      <c r="EQ124" s="255"/>
      <c r="ER124" s="255"/>
      <c r="ES124" s="255"/>
      <c r="ET124" s="255"/>
      <c r="EU124" s="255"/>
      <c r="EV124" s="255"/>
      <c r="EW124" s="255"/>
      <c r="EX124" s="255"/>
      <c r="EY124" s="255"/>
      <c r="EZ124" s="255"/>
      <c r="FA124" s="255"/>
      <c r="FB124" s="255"/>
      <c r="FC124" s="252"/>
      <c r="FI124" s="254"/>
      <c r="FJ124" s="254"/>
      <c r="FK124" s="254"/>
      <c r="FL124" s="254"/>
      <c r="FM124" s="254"/>
      <c r="FN124" s="254"/>
      <c r="FO124" s="254"/>
      <c r="FP124" s="254"/>
      <c r="FQ124" s="254"/>
      <c r="FR124" s="254"/>
      <c r="FS124" s="254"/>
      <c r="FT124" s="254"/>
      <c r="FU124" s="252"/>
      <c r="FY124" s="258" t="str">
        <f t="shared" si="134"/>
        <v/>
      </c>
      <c r="FZ124" s="266">
        <f t="shared" si="118"/>
        <v>0</v>
      </c>
      <c r="GA124" s="268">
        <f t="shared" si="108"/>
        <v>0</v>
      </c>
      <c r="GB124" s="269">
        <f t="shared" si="111"/>
        <v>0</v>
      </c>
      <c r="GC124" s="269">
        <f t="shared" si="112"/>
        <v>0</v>
      </c>
      <c r="GD124" s="270"/>
      <c r="GE124" s="271" t="str">
        <f t="shared" si="104"/>
        <v/>
      </c>
      <c r="GF124" s="271" t="str">
        <f t="shared" si="125"/>
        <v/>
      </c>
      <c r="GG124" s="272" t="str">
        <f t="shared" si="116"/>
        <v/>
      </c>
      <c r="GH124" s="272" t="str">
        <f t="shared" si="117"/>
        <v/>
      </c>
    </row>
    <row r="125" spans="1:190" ht="12.75" x14ac:dyDescent="0.2">
      <c r="A125" s="250"/>
      <c r="B125" s="65"/>
      <c r="C125" s="264"/>
      <c r="F125" s="237"/>
      <c r="H125" s="251"/>
      <c r="I125" s="238"/>
      <c r="J125" s="267"/>
      <c r="K125" s="234"/>
      <c r="L125" s="239"/>
      <c r="M125" s="240"/>
      <c r="BX125" s="237" t="str">
        <f t="shared" si="97"/>
        <v/>
      </c>
      <c r="BY125" s="237" t="str">
        <f t="shared" si="130"/>
        <v/>
      </c>
      <c r="BZ125" s="237" t="str">
        <f t="shared" si="130"/>
        <v/>
      </c>
      <c r="CA125" s="237" t="str">
        <f t="shared" si="130"/>
        <v/>
      </c>
      <c r="CB125" s="237" t="str">
        <f t="shared" si="130"/>
        <v/>
      </c>
      <c r="CC125" s="237" t="str">
        <f t="shared" si="130"/>
        <v/>
      </c>
      <c r="CD125" s="237" t="str">
        <f t="shared" si="127"/>
        <v/>
      </c>
      <c r="CE125" s="237" t="str">
        <f t="shared" si="127"/>
        <v/>
      </c>
      <c r="CF125" s="237" t="str">
        <f t="shared" si="127"/>
        <v/>
      </c>
      <c r="CG125" s="237" t="str">
        <f t="shared" si="127"/>
        <v/>
      </c>
      <c r="CH125" s="237" t="str">
        <f t="shared" si="127"/>
        <v/>
      </c>
      <c r="CI125" s="252" t="str">
        <f t="shared" si="119"/>
        <v/>
      </c>
      <c r="CP125" s="241" t="str">
        <f t="shared" si="98"/>
        <v/>
      </c>
      <c r="CQ125" s="241" t="str">
        <f t="shared" si="131"/>
        <v/>
      </c>
      <c r="CR125" s="241" t="str">
        <f t="shared" si="131"/>
        <v/>
      </c>
      <c r="CS125" s="241" t="str">
        <f t="shared" si="131"/>
        <v/>
      </c>
      <c r="CT125" s="241" t="str">
        <f t="shared" si="131"/>
        <v/>
      </c>
      <c r="CU125" s="241" t="str">
        <f t="shared" si="131"/>
        <v/>
      </c>
      <c r="CV125" s="241" t="str">
        <f t="shared" si="128"/>
        <v/>
      </c>
      <c r="CW125" s="241" t="str">
        <f t="shared" si="128"/>
        <v/>
      </c>
      <c r="CX125" s="241" t="str">
        <f t="shared" si="128"/>
        <v/>
      </c>
      <c r="CY125" s="241" t="str">
        <f t="shared" si="128"/>
        <v/>
      </c>
      <c r="CZ125" s="241" t="str">
        <f t="shared" si="128"/>
        <v/>
      </c>
      <c r="DA125" s="253" t="str">
        <f t="shared" si="120"/>
        <v/>
      </c>
      <c r="DB125" s="237"/>
      <c r="DC125" s="237"/>
      <c r="DD125" s="237"/>
      <c r="DE125" s="237"/>
      <c r="DF125" s="237"/>
      <c r="DG125" s="237"/>
      <c r="DH125" s="237" t="str">
        <f t="shared" si="99"/>
        <v/>
      </c>
      <c r="DI125" s="237" t="str">
        <f t="shared" si="132"/>
        <v/>
      </c>
      <c r="DJ125" s="237" t="str">
        <f t="shared" si="132"/>
        <v/>
      </c>
      <c r="DK125" s="237" t="str">
        <f t="shared" si="132"/>
        <v/>
      </c>
      <c r="DL125" s="237" t="str">
        <f t="shared" si="132"/>
        <v/>
      </c>
      <c r="DM125" s="237" t="str">
        <f t="shared" si="132"/>
        <v/>
      </c>
      <c r="DN125" s="237" t="str">
        <f t="shared" si="129"/>
        <v/>
      </c>
      <c r="DO125" s="237" t="str">
        <f t="shared" si="129"/>
        <v/>
      </c>
      <c r="DP125" s="237" t="str">
        <f t="shared" si="129"/>
        <v/>
      </c>
      <c r="DQ125" s="237" t="str">
        <f t="shared" si="129"/>
        <v/>
      </c>
      <c r="DR125" s="237" t="str">
        <f t="shared" si="129"/>
        <v/>
      </c>
      <c r="DS125" s="252" t="str">
        <f t="shared" si="121"/>
        <v/>
      </c>
      <c r="DY125" s="254" t="str">
        <f t="shared" si="100"/>
        <v/>
      </c>
      <c r="DZ125" s="254" t="str">
        <f t="shared" si="101"/>
        <v/>
      </c>
      <c r="EA125" s="254" t="str">
        <f t="shared" si="136"/>
        <v/>
      </c>
      <c r="EB125" s="254" t="str">
        <f t="shared" si="136"/>
        <v/>
      </c>
      <c r="EC125" s="254" t="str">
        <f t="shared" si="136"/>
        <v/>
      </c>
      <c r="ED125" s="254" t="str">
        <f t="shared" si="135"/>
        <v/>
      </c>
      <c r="EE125" s="254" t="str">
        <f t="shared" si="135"/>
        <v/>
      </c>
      <c r="EF125" s="254" t="str">
        <f t="shared" si="135"/>
        <v/>
      </c>
      <c r="EG125" s="254" t="str">
        <f t="shared" si="135"/>
        <v/>
      </c>
      <c r="EH125" s="254" t="str">
        <f t="shared" si="122"/>
        <v/>
      </c>
      <c r="EI125" s="254" t="str">
        <f t="shared" si="102"/>
        <v/>
      </c>
      <c r="EJ125" s="254" t="str">
        <f t="shared" si="103"/>
        <v/>
      </c>
      <c r="EK125" s="265" t="str">
        <f t="shared" si="133"/>
        <v/>
      </c>
      <c r="EQ125" s="255"/>
      <c r="ER125" s="255"/>
      <c r="ES125" s="255"/>
      <c r="ET125" s="255"/>
      <c r="EU125" s="255"/>
      <c r="EV125" s="255"/>
      <c r="EW125" s="255"/>
      <c r="EX125" s="255"/>
      <c r="EY125" s="255"/>
      <c r="EZ125" s="255"/>
      <c r="FA125" s="255"/>
      <c r="FB125" s="255"/>
      <c r="FC125" s="252"/>
      <c r="FI125" s="254"/>
      <c r="FJ125" s="254"/>
      <c r="FK125" s="254"/>
      <c r="FL125" s="254"/>
      <c r="FM125" s="254"/>
      <c r="FN125" s="254"/>
      <c r="FO125" s="254"/>
      <c r="FP125" s="254"/>
      <c r="FQ125" s="254"/>
      <c r="FR125" s="254"/>
      <c r="FS125" s="254"/>
      <c r="FT125" s="254"/>
      <c r="FU125" s="252"/>
      <c r="FY125" s="258" t="str">
        <f t="shared" si="134"/>
        <v/>
      </c>
      <c r="FZ125" s="266">
        <f t="shared" si="118"/>
        <v>0</v>
      </c>
      <c r="GA125" s="268">
        <f t="shared" si="108"/>
        <v>0</v>
      </c>
      <c r="GB125" s="269">
        <f t="shared" si="111"/>
        <v>0</v>
      </c>
      <c r="GC125" s="269">
        <f t="shared" si="112"/>
        <v>0</v>
      </c>
      <c r="GD125" s="270"/>
      <c r="GE125" s="271" t="str">
        <f t="shared" si="104"/>
        <v/>
      </c>
      <c r="GF125" s="271" t="str">
        <f t="shared" si="125"/>
        <v/>
      </c>
      <c r="GG125" s="272" t="str">
        <f t="shared" si="116"/>
        <v/>
      </c>
      <c r="GH125" s="272" t="str">
        <f t="shared" si="117"/>
        <v/>
      </c>
    </row>
    <row r="126" spans="1:190" ht="12.75" x14ac:dyDescent="0.2">
      <c r="A126" s="250"/>
      <c r="B126" s="65"/>
      <c r="C126" s="264"/>
      <c r="F126" s="237"/>
      <c r="H126" s="251"/>
      <c r="I126" s="238"/>
      <c r="J126" s="267"/>
      <c r="K126" s="234"/>
      <c r="L126" s="239"/>
      <c r="M126" s="240"/>
      <c r="BX126" s="237" t="str">
        <f t="shared" si="97"/>
        <v/>
      </c>
      <c r="BY126" s="237" t="str">
        <f t="shared" si="130"/>
        <v/>
      </c>
      <c r="BZ126" s="237" t="str">
        <f t="shared" si="130"/>
        <v/>
      </c>
      <c r="CA126" s="237" t="str">
        <f t="shared" si="130"/>
        <v/>
      </c>
      <c r="CB126" s="237" t="str">
        <f t="shared" si="130"/>
        <v/>
      </c>
      <c r="CC126" s="237" t="str">
        <f t="shared" si="130"/>
        <v/>
      </c>
      <c r="CD126" s="237" t="str">
        <f t="shared" si="130"/>
        <v/>
      </c>
      <c r="CE126" s="237" t="str">
        <f t="shared" si="130"/>
        <v/>
      </c>
      <c r="CF126" s="237" t="str">
        <f t="shared" si="130"/>
        <v/>
      </c>
      <c r="CG126" s="237" t="str">
        <f t="shared" si="130"/>
        <v/>
      </c>
      <c r="CH126" s="237" t="str">
        <f t="shared" si="130"/>
        <v/>
      </c>
      <c r="CI126" s="252" t="str">
        <f t="shared" si="119"/>
        <v/>
      </c>
      <c r="CP126" s="241" t="str">
        <f t="shared" si="98"/>
        <v/>
      </c>
      <c r="CQ126" s="241" t="str">
        <f t="shared" si="131"/>
        <v/>
      </c>
      <c r="CR126" s="241" t="str">
        <f t="shared" si="131"/>
        <v/>
      </c>
      <c r="CS126" s="241" t="str">
        <f t="shared" si="131"/>
        <v/>
      </c>
      <c r="CT126" s="241" t="str">
        <f t="shared" si="131"/>
        <v/>
      </c>
      <c r="CU126" s="241" t="str">
        <f t="shared" si="131"/>
        <v/>
      </c>
      <c r="CV126" s="241" t="str">
        <f t="shared" si="131"/>
        <v/>
      </c>
      <c r="CW126" s="241" t="str">
        <f t="shared" si="131"/>
        <v/>
      </c>
      <c r="CX126" s="241" t="str">
        <f t="shared" si="131"/>
        <v/>
      </c>
      <c r="CY126" s="241" t="str">
        <f t="shared" si="131"/>
        <v/>
      </c>
      <c r="CZ126" s="241" t="str">
        <f t="shared" si="131"/>
        <v/>
      </c>
      <c r="DA126" s="253" t="str">
        <f t="shared" si="120"/>
        <v/>
      </c>
      <c r="DB126" s="237"/>
      <c r="DC126" s="237"/>
      <c r="DD126" s="237"/>
      <c r="DE126" s="237"/>
      <c r="DF126" s="237"/>
      <c r="DG126" s="237"/>
      <c r="DH126" s="237" t="str">
        <f t="shared" si="99"/>
        <v/>
      </c>
      <c r="DI126" s="237" t="str">
        <f t="shared" si="132"/>
        <v/>
      </c>
      <c r="DJ126" s="237" t="str">
        <f t="shared" si="132"/>
        <v/>
      </c>
      <c r="DK126" s="237" t="str">
        <f t="shared" si="132"/>
        <v/>
      </c>
      <c r="DL126" s="237" t="str">
        <f t="shared" si="132"/>
        <v/>
      </c>
      <c r="DM126" s="237" t="str">
        <f t="shared" si="132"/>
        <v/>
      </c>
      <c r="DN126" s="237" t="str">
        <f t="shared" si="132"/>
        <v/>
      </c>
      <c r="DO126" s="237" t="str">
        <f t="shared" si="132"/>
        <v/>
      </c>
      <c r="DP126" s="237" t="str">
        <f t="shared" si="132"/>
        <v/>
      </c>
      <c r="DQ126" s="237" t="str">
        <f t="shared" si="132"/>
        <v/>
      </c>
      <c r="DR126" s="237" t="str">
        <f t="shared" si="132"/>
        <v/>
      </c>
      <c r="DS126" s="252" t="str">
        <f t="shared" si="121"/>
        <v/>
      </c>
      <c r="DY126" s="254" t="str">
        <f t="shared" si="100"/>
        <v/>
      </c>
      <c r="DZ126" s="254" t="str">
        <f t="shared" si="101"/>
        <v/>
      </c>
      <c r="EA126" s="254" t="str">
        <f t="shared" si="136"/>
        <v/>
      </c>
      <c r="EB126" s="254" t="str">
        <f t="shared" si="136"/>
        <v/>
      </c>
      <c r="EC126" s="254" t="str">
        <f t="shared" si="136"/>
        <v/>
      </c>
      <c r="ED126" s="254" t="str">
        <f t="shared" si="135"/>
        <v/>
      </c>
      <c r="EE126" s="254" t="str">
        <f t="shared" si="135"/>
        <v/>
      </c>
      <c r="EF126" s="254" t="str">
        <f t="shared" si="135"/>
        <v/>
      </c>
      <c r="EG126" s="254" t="str">
        <f t="shared" si="135"/>
        <v/>
      </c>
      <c r="EH126" s="254" t="str">
        <f t="shared" si="122"/>
        <v/>
      </c>
      <c r="EI126" s="254" t="str">
        <f t="shared" si="102"/>
        <v/>
      </c>
      <c r="EJ126" s="254" t="str">
        <f t="shared" si="103"/>
        <v/>
      </c>
      <c r="EK126" s="265" t="str">
        <f t="shared" si="133"/>
        <v/>
      </c>
      <c r="EQ126" s="255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2"/>
      <c r="FI126" s="254"/>
      <c r="FJ126" s="254"/>
      <c r="FK126" s="254"/>
      <c r="FL126" s="254"/>
      <c r="FM126" s="254"/>
      <c r="FN126" s="254"/>
      <c r="FO126" s="254"/>
      <c r="FP126" s="254"/>
      <c r="FQ126" s="254"/>
      <c r="FR126" s="254"/>
      <c r="FS126" s="254"/>
      <c r="FT126" s="254"/>
      <c r="FU126" s="252"/>
      <c r="FY126" s="258" t="str">
        <f t="shared" si="134"/>
        <v/>
      </c>
      <c r="FZ126" s="266">
        <f t="shared" si="118"/>
        <v>0</v>
      </c>
      <c r="GA126" s="268">
        <f t="shared" si="108"/>
        <v>0</v>
      </c>
      <c r="GB126" s="269">
        <f t="shared" si="111"/>
        <v>0</v>
      </c>
      <c r="GC126" s="269">
        <f t="shared" si="112"/>
        <v>0</v>
      </c>
      <c r="GD126" s="270"/>
      <c r="GE126" s="271" t="str">
        <f t="shared" si="104"/>
        <v/>
      </c>
      <c r="GF126" s="271" t="str">
        <f t="shared" si="125"/>
        <v/>
      </c>
      <c r="GG126" s="272" t="str">
        <f t="shared" si="116"/>
        <v/>
      </c>
      <c r="GH126" s="272" t="str">
        <f t="shared" si="117"/>
        <v/>
      </c>
    </row>
    <row r="127" spans="1:190" ht="12.75" x14ac:dyDescent="0.2">
      <c r="A127" s="250"/>
      <c r="B127" s="65"/>
      <c r="C127" s="264"/>
      <c r="F127" s="237"/>
      <c r="H127" s="251"/>
      <c r="I127" s="238"/>
      <c r="J127" s="267"/>
      <c r="K127" s="234"/>
      <c r="L127" s="239"/>
      <c r="M127" s="240"/>
      <c r="BX127" s="237" t="str">
        <f t="shared" si="97"/>
        <v/>
      </c>
      <c r="BY127" s="237" t="str">
        <f t="shared" ref="BY127:CH152" si="137">IF($A127=1,"",IF(W127=0,BX127,BX127&amp;BY$2))</f>
        <v/>
      </c>
      <c r="BZ127" s="237" t="str">
        <f t="shared" si="137"/>
        <v/>
      </c>
      <c r="CA127" s="237" t="str">
        <f t="shared" si="137"/>
        <v/>
      </c>
      <c r="CB127" s="237" t="str">
        <f t="shared" si="137"/>
        <v/>
      </c>
      <c r="CC127" s="237" t="str">
        <f t="shared" si="137"/>
        <v/>
      </c>
      <c r="CD127" s="237" t="str">
        <f t="shared" si="137"/>
        <v/>
      </c>
      <c r="CE127" s="237" t="str">
        <f t="shared" si="137"/>
        <v/>
      </c>
      <c r="CF127" s="237" t="str">
        <f t="shared" si="137"/>
        <v/>
      </c>
      <c r="CG127" s="237" t="str">
        <f t="shared" si="137"/>
        <v/>
      </c>
      <c r="CH127" s="237" t="str">
        <f t="shared" si="137"/>
        <v/>
      </c>
      <c r="CI127" s="252" t="str">
        <f t="shared" si="119"/>
        <v/>
      </c>
      <c r="CP127" s="241" t="str">
        <f t="shared" si="98"/>
        <v/>
      </c>
      <c r="CQ127" s="241" t="str">
        <f t="shared" ref="CQ127:CZ152" si="138">IF($A127=1,"",IF(AO127=0,CP127,CP127&amp;CQ$2))</f>
        <v/>
      </c>
      <c r="CR127" s="241" t="str">
        <f t="shared" si="138"/>
        <v/>
      </c>
      <c r="CS127" s="241" t="str">
        <f t="shared" si="138"/>
        <v/>
      </c>
      <c r="CT127" s="241" t="str">
        <f t="shared" si="138"/>
        <v/>
      </c>
      <c r="CU127" s="241" t="str">
        <f t="shared" si="138"/>
        <v/>
      </c>
      <c r="CV127" s="241" t="str">
        <f t="shared" si="138"/>
        <v/>
      </c>
      <c r="CW127" s="241" t="str">
        <f t="shared" si="138"/>
        <v/>
      </c>
      <c r="CX127" s="241" t="str">
        <f t="shared" si="138"/>
        <v/>
      </c>
      <c r="CY127" s="241" t="str">
        <f t="shared" si="138"/>
        <v/>
      </c>
      <c r="CZ127" s="241" t="str">
        <f t="shared" si="138"/>
        <v/>
      </c>
      <c r="DA127" s="253" t="str">
        <f t="shared" si="120"/>
        <v/>
      </c>
      <c r="DB127" s="237"/>
      <c r="DC127" s="237"/>
      <c r="DD127" s="237"/>
      <c r="DE127" s="237"/>
      <c r="DF127" s="237"/>
      <c r="DG127" s="237"/>
      <c r="DH127" s="237" t="str">
        <f t="shared" si="99"/>
        <v/>
      </c>
      <c r="DI127" s="237" t="str">
        <f t="shared" ref="DI127:DR152" si="139">IF($A127=1,"",IF(BG127=0,DH127,DH127&amp;DI$2))</f>
        <v/>
      </c>
      <c r="DJ127" s="237" t="str">
        <f t="shared" si="139"/>
        <v/>
      </c>
      <c r="DK127" s="237" t="str">
        <f t="shared" si="139"/>
        <v/>
      </c>
      <c r="DL127" s="237" t="str">
        <f t="shared" si="139"/>
        <v/>
      </c>
      <c r="DM127" s="237" t="str">
        <f t="shared" si="139"/>
        <v/>
      </c>
      <c r="DN127" s="237" t="str">
        <f t="shared" si="139"/>
        <v/>
      </c>
      <c r="DO127" s="237" t="str">
        <f t="shared" si="139"/>
        <v/>
      </c>
      <c r="DP127" s="237" t="str">
        <f t="shared" si="139"/>
        <v/>
      </c>
      <c r="DQ127" s="237" t="str">
        <f t="shared" si="139"/>
        <v/>
      </c>
      <c r="DR127" s="237" t="str">
        <f t="shared" si="139"/>
        <v/>
      </c>
      <c r="DS127" s="252" t="str">
        <f t="shared" si="121"/>
        <v/>
      </c>
      <c r="DY127" s="254" t="str">
        <f t="shared" si="100"/>
        <v/>
      </c>
      <c r="DZ127" s="254" t="str">
        <f t="shared" si="101"/>
        <v/>
      </c>
      <c r="EA127" s="254" t="str">
        <f t="shared" si="136"/>
        <v/>
      </c>
      <c r="EB127" s="254" t="str">
        <f t="shared" si="136"/>
        <v/>
      </c>
      <c r="EC127" s="254" t="str">
        <f t="shared" si="136"/>
        <v/>
      </c>
      <c r="ED127" s="254" t="str">
        <f t="shared" si="135"/>
        <v/>
      </c>
      <c r="EE127" s="254" t="str">
        <f t="shared" si="135"/>
        <v/>
      </c>
      <c r="EF127" s="254" t="str">
        <f t="shared" si="135"/>
        <v/>
      </c>
      <c r="EG127" s="254" t="str">
        <f t="shared" si="135"/>
        <v/>
      </c>
      <c r="EH127" s="254" t="str">
        <f t="shared" si="122"/>
        <v/>
      </c>
      <c r="EI127" s="254" t="str">
        <f t="shared" si="102"/>
        <v/>
      </c>
      <c r="EJ127" s="254" t="str">
        <f t="shared" si="103"/>
        <v/>
      </c>
      <c r="EK127" s="265" t="str">
        <f t="shared" si="133"/>
        <v/>
      </c>
      <c r="EQ127" s="255"/>
      <c r="ER127" s="255"/>
      <c r="ES127" s="255"/>
      <c r="ET127" s="255"/>
      <c r="EU127" s="255"/>
      <c r="EV127" s="255"/>
      <c r="EW127" s="255"/>
      <c r="EX127" s="255"/>
      <c r="EY127" s="255"/>
      <c r="EZ127" s="255"/>
      <c r="FA127" s="255"/>
      <c r="FB127" s="255"/>
      <c r="FC127" s="252"/>
      <c r="FI127" s="254"/>
      <c r="FJ127" s="254"/>
      <c r="FK127" s="254"/>
      <c r="FL127" s="254"/>
      <c r="FM127" s="254"/>
      <c r="FN127" s="254"/>
      <c r="FO127" s="254"/>
      <c r="FP127" s="254"/>
      <c r="FQ127" s="254"/>
      <c r="FR127" s="254"/>
      <c r="FS127" s="254"/>
      <c r="FT127" s="254"/>
      <c r="FU127" s="252"/>
      <c r="FY127" s="258" t="str">
        <f t="shared" si="134"/>
        <v/>
      </c>
      <c r="FZ127" s="266">
        <f t="shared" si="118"/>
        <v>0</v>
      </c>
      <c r="GA127" s="268">
        <f t="shared" si="108"/>
        <v>0</v>
      </c>
      <c r="GB127" s="269">
        <f t="shared" si="111"/>
        <v>0</v>
      </c>
      <c r="GC127" s="269">
        <f t="shared" si="112"/>
        <v>0</v>
      </c>
      <c r="GD127" s="270"/>
      <c r="GE127" s="271" t="str">
        <f t="shared" si="104"/>
        <v/>
      </c>
      <c r="GF127" s="271" t="str">
        <f t="shared" si="125"/>
        <v/>
      </c>
      <c r="GG127" s="272" t="str">
        <f t="shared" si="116"/>
        <v/>
      </c>
      <c r="GH127" s="272" t="str">
        <f t="shared" si="117"/>
        <v/>
      </c>
    </row>
    <row r="128" spans="1:190" ht="12.75" x14ac:dyDescent="0.2">
      <c r="A128" s="250"/>
      <c r="B128" s="65"/>
      <c r="C128" s="264"/>
      <c r="F128" s="237"/>
      <c r="H128" s="251"/>
      <c r="I128" s="238"/>
      <c r="J128" s="267"/>
      <c r="K128" s="234"/>
      <c r="L128" s="239"/>
      <c r="M128" s="240"/>
      <c r="BX128" s="237" t="str">
        <f t="shared" si="97"/>
        <v/>
      </c>
      <c r="BY128" s="237" t="str">
        <f t="shared" si="137"/>
        <v/>
      </c>
      <c r="BZ128" s="237" t="str">
        <f t="shared" si="137"/>
        <v/>
      </c>
      <c r="CA128" s="237" t="str">
        <f t="shared" si="137"/>
        <v/>
      </c>
      <c r="CB128" s="237" t="str">
        <f t="shared" si="137"/>
        <v/>
      </c>
      <c r="CC128" s="237" t="str">
        <f t="shared" si="137"/>
        <v/>
      </c>
      <c r="CD128" s="237" t="str">
        <f t="shared" si="137"/>
        <v/>
      </c>
      <c r="CE128" s="237" t="str">
        <f t="shared" si="137"/>
        <v/>
      </c>
      <c r="CF128" s="237" t="str">
        <f t="shared" si="137"/>
        <v/>
      </c>
      <c r="CG128" s="237" t="str">
        <f t="shared" si="137"/>
        <v/>
      </c>
      <c r="CH128" s="237" t="str">
        <f t="shared" si="137"/>
        <v/>
      </c>
      <c r="CI128" s="252" t="str">
        <f t="shared" si="119"/>
        <v/>
      </c>
      <c r="CP128" s="241" t="str">
        <f t="shared" si="98"/>
        <v/>
      </c>
      <c r="CQ128" s="241" t="str">
        <f t="shared" si="138"/>
        <v/>
      </c>
      <c r="CR128" s="241" t="str">
        <f t="shared" si="138"/>
        <v/>
      </c>
      <c r="CS128" s="241" t="str">
        <f t="shared" si="138"/>
        <v/>
      </c>
      <c r="CT128" s="241" t="str">
        <f t="shared" si="138"/>
        <v/>
      </c>
      <c r="CU128" s="241" t="str">
        <f t="shared" si="138"/>
        <v/>
      </c>
      <c r="CV128" s="241" t="str">
        <f t="shared" si="138"/>
        <v/>
      </c>
      <c r="CW128" s="241" t="str">
        <f t="shared" si="138"/>
        <v/>
      </c>
      <c r="CX128" s="241" t="str">
        <f t="shared" si="138"/>
        <v/>
      </c>
      <c r="CY128" s="241" t="str">
        <f t="shared" si="138"/>
        <v/>
      </c>
      <c r="CZ128" s="241" t="str">
        <f t="shared" si="138"/>
        <v/>
      </c>
      <c r="DA128" s="253" t="str">
        <f t="shared" si="120"/>
        <v/>
      </c>
      <c r="DB128" s="237"/>
      <c r="DC128" s="237"/>
      <c r="DD128" s="237"/>
      <c r="DE128" s="237"/>
      <c r="DF128" s="237"/>
      <c r="DG128" s="237"/>
      <c r="DH128" s="237" t="str">
        <f t="shared" si="99"/>
        <v/>
      </c>
      <c r="DI128" s="237" t="str">
        <f t="shared" si="139"/>
        <v/>
      </c>
      <c r="DJ128" s="237" t="str">
        <f t="shared" si="139"/>
        <v/>
      </c>
      <c r="DK128" s="237" t="str">
        <f t="shared" si="139"/>
        <v/>
      </c>
      <c r="DL128" s="237" t="str">
        <f t="shared" si="139"/>
        <v/>
      </c>
      <c r="DM128" s="237" t="str">
        <f t="shared" si="139"/>
        <v/>
      </c>
      <c r="DN128" s="237" t="str">
        <f t="shared" si="139"/>
        <v/>
      </c>
      <c r="DO128" s="237" t="str">
        <f t="shared" si="139"/>
        <v/>
      </c>
      <c r="DP128" s="237" t="str">
        <f t="shared" si="139"/>
        <v/>
      </c>
      <c r="DQ128" s="237" t="str">
        <f t="shared" si="139"/>
        <v/>
      </c>
      <c r="DR128" s="237" t="str">
        <f t="shared" si="139"/>
        <v/>
      </c>
      <c r="DS128" s="252" t="str">
        <f t="shared" si="121"/>
        <v/>
      </c>
      <c r="DY128" s="254" t="str">
        <f t="shared" si="100"/>
        <v/>
      </c>
      <c r="DZ128" s="254" t="str">
        <f t="shared" si="101"/>
        <v/>
      </c>
      <c r="EA128" s="254" t="str">
        <f t="shared" si="136"/>
        <v/>
      </c>
      <c r="EB128" s="254" t="str">
        <f t="shared" si="136"/>
        <v/>
      </c>
      <c r="EC128" s="254" t="str">
        <f t="shared" si="136"/>
        <v/>
      </c>
      <c r="ED128" s="254" t="str">
        <f t="shared" si="135"/>
        <v/>
      </c>
      <c r="EE128" s="254" t="str">
        <f t="shared" si="135"/>
        <v/>
      </c>
      <c r="EF128" s="254" t="str">
        <f t="shared" si="135"/>
        <v/>
      </c>
      <c r="EG128" s="254" t="str">
        <f t="shared" si="135"/>
        <v/>
      </c>
      <c r="EH128" s="254" t="str">
        <f t="shared" si="122"/>
        <v/>
      </c>
      <c r="EI128" s="254" t="str">
        <f t="shared" si="102"/>
        <v/>
      </c>
      <c r="EJ128" s="254" t="str">
        <f t="shared" si="103"/>
        <v/>
      </c>
      <c r="EK128" s="265" t="str">
        <f t="shared" si="133"/>
        <v/>
      </c>
      <c r="EQ128" s="255"/>
      <c r="ER128" s="255"/>
      <c r="ES128" s="255"/>
      <c r="ET128" s="255"/>
      <c r="EU128" s="255"/>
      <c r="EV128" s="255"/>
      <c r="EW128" s="255"/>
      <c r="EX128" s="255"/>
      <c r="EY128" s="255"/>
      <c r="EZ128" s="255"/>
      <c r="FA128" s="255"/>
      <c r="FB128" s="255"/>
      <c r="FC128" s="252"/>
      <c r="FI128" s="254"/>
      <c r="FJ128" s="254"/>
      <c r="FK128" s="254"/>
      <c r="FL128" s="254"/>
      <c r="FM128" s="254"/>
      <c r="FN128" s="254"/>
      <c r="FO128" s="254"/>
      <c r="FP128" s="254"/>
      <c r="FQ128" s="254"/>
      <c r="FR128" s="254"/>
      <c r="FS128" s="254"/>
      <c r="FT128" s="254"/>
      <c r="FU128" s="252"/>
      <c r="FY128" s="258" t="str">
        <f t="shared" si="134"/>
        <v/>
      </c>
      <c r="FZ128" s="266">
        <f t="shared" si="118"/>
        <v>0</v>
      </c>
      <c r="GA128" s="268">
        <f t="shared" si="108"/>
        <v>0</v>
      </c>
      <c r="GB128" s="269">
        <f t="shared" si="111"/>
        <v>0</v>
      </c>
      <c r="GC128" s="269">
        <f t="shared" si="112"/>
        <v>0</v>
      </c>
      <c r="GD128" s="270"/>
      <c r="GE128" s="271" t="str">
        <f t="shared" si="104"/>
        <v/>
      </c>
      <c r="GF128" s="271" t="str">
        <f t="shared" si="125"/>
        <v/>
      </c>
      <c r="GG128" s="272" t="str">
        <f t="shared" si="116"/>
        <v/>
      </c>
      <c r="GH128" s="272" t="str">
        <f t="shared" si="117"/>
        <v/>
      </c>
    </row>
    <row r="129" spans="1:190" ht="12.75" x14ac:dyDescent="0.2">
      <c r="A129" s="250"/>
      <c r="B129" s="65"/>
      <c r="C129" s="264"/>
      <c r="F129" s="237"/>
      <c r="H129" s="251"/>
      <c r="I129" s="238"/>
      <c r="J129" s="267"/>
      <c r="K129" s="234"/>
      <c r="L129" s="239"/>
      <c r="M129" s="240"/>
      <c r="BX129" s="237" t="str">
        <f t="shared" si="97"/>
        <v/>
      </c>
      <c r="BY129" s="237" t="str">
        <f t="shared" si="137"/>
        <v/>
      </c>
      <c r="BZ129" s="237" t="str">
        <f t="shared" si="137"/>
        <v/>
      </c>
      <c r="CA129" s="237" t="str">
        <f t="shared" si="137"/>
        <v/>
      </c>
      <c r="CB129" s="237" t="str">
        <f t="shared" si="137"/>
        <v/>
      </c>
      <c r="CC129" s="237" t="str">
        <f t="shared" si="137"/>
        <v/>
      </c>
      <c r="CD129" s="237" t="str">
        <f t="shared" si="137"/>
        <v/>
      </c>
      <c r="CE129" s="237" t="str">
        <f t="shared" si="137"/>
        <v/>
      </c>
      <c r="CF129" s="237" t="str">
        <f t="shared" si="137"/>
        <v/>
      </c>
      <c r="CG129" s="237" t="str">
        <f t="shared" si="137"/>
        <v/>
      </c>
      <c r="CH129" s="237" t="str">
        <f t="shared" si="137"/>
        <v/>
      </c>
      <c r="CI129" s="252" t="str">
        <f t="shared" si="119"/>
        <v/>
      </c>
      <c r="CP129" s="241" t="str">
        <f t="shared" si="98"/>
        <v/>
      </c>
      <c r="CQ129" s="241" t="str">
        <f t="shared" si="138"/>
        <v/>
      </c>
      <c r="CR129" s="241" t="str">
        <f t="shared" si="138"/>
        <v/>
      </c>
      <c r="CS129" s="241" t="str">
        <f t="shared" si="138"/>
        <v/>
      </c>
      <c r="CT129" s="241" t="str">
        <f t="shared" si="138"/>
        <v/>
      </c>
      <c r="CU129" s="241" t="str">
        <f t="shared" si="138"/>
        <v/>
      </c>
      <c r="CV129" s="241" t="str">
        <f t="shared" si="138"/>
        <v/>
      </c>
      <c r="CW129" s="241" t="str">
        <f t="shared" si="138"/>
        <v/>
      </c>
      <c r="CX129" s="241" t="str">
        <f t="shared" si="138"/>
        <v/>
      </c>
      <c r="CY129" s="241" t="str">
        <f t="shared" si="138"/>
        <v/>
      </c>
      <c r="CZ129" s="241" t="str">
        <f t="shared" si="138"/>
        <v/>
      </c>
      <c r="DA129" s="253" t="str">
        <f t="shared" si="120"/>
        <v/>
      </c>
      <c r="DB129" s="237"/>
      <c r="DC129" s="237"/>
      <c r="DD129" s="237"/>
      <c r="DE129" s="237"/>
      <c r="DF129" s="237"/>
      <c r="DG129" s="237"/>
      <c r="DH129" s="237" t="str">
        <f t="shared" si="99"/>
        <v/>
      </c>
      <c r="DI129" s="237" t="str">
        <f t="shared" si="139"/>
        <v/>
      </c>
      <c r="DJ129" s="237" t="str">
        <f t="shared" si="139"/>
        <v/>
      </c>
      <c r="DK129" s="237" t="str">
        <f t="shared" si="139"/>
        <v/>
      </c>
      <c r="DL129" s="237" t="str">
        <f t="shared" si="139"/>
        <v/>
      </c>
      <c r="DM129" s="237" t="str">
        <f t="shared" si="139"/>
        <v/>
      </c>
      <c r="DN129" s="237" t="str">
        <f t="shared" si="139"/>
        <v/>
      </c>
      <c r="DO129" s="237" t="str">
        <f t="shared" si="139"/>
        <v/>
      </c>
      <c r="DP129" s="237" t="str">
        <f t="shared" si="139"/>
        <v/>
      </c>
      <c r="DQ129" s="237" t="str">
        <f t="shared" si="139"/>
        <v/>
      </c>
      <c r="DR129" s="237" t="str">
        <f t="shared" si="139"/>
        <v/>
      </c>
      <c r="DS129" s="252" t="str">
        <f t="shared" si="121"/>
        <v/>
      </c>
      <c r="DY129" s="254" t="str">
        <f t="shared" si="100"/>
        <v/>
      </c>
      <c r="DZ129" s="254" t="str">
        <f t="shared" si="101"/>
        <v/>
      </c>
      <c r="EA129" s="254" t="str">
        <f t="shared" si="136"/>
        <v/>
      </c>
      <c r="EB129" s="254" t="str">
        <f t="shared" si="136"/>
        <v/>
      </c>
      <c r="EC129" s="254" t="str">
        <f t="shared" si="136"/>
        <v/>
      </c>
      <c r="ED129" s="254" t="str">
        <f t="shared" si="135"/>
        <v/>
      </c>
      <c r="EE129" s="254" t="str">
        <f t="shared" si="135"/>
        <v/>
      </c>
      <c r="EF129" s="254" t="str">
        <f t="shared" si="135"/>
        <v/>
      </c>
      <c r="EG129" s="254" t="str">
        <f t="shared" si="135"/>
        <v/>
      </c>
      <c r="EH129" s="254" t="str">
        <f t="shared" si="122"/>
        <v/>
      </c>
      <c r="EI129" s="254" t="str">
        <f t="shared" si="102"/>
        <v/>
      </c>
      <c r="EJ129" s="254" t="str">
        <f t="shared" si="103"/>
        <v/>
      </c>
      <c r="EK129" s="265" t="str">
        <f t="shared" si="133"/>
        <v/>
      </c>
      <c r="EQ129" s="255"/>
      <c r="ER129" s="255"/>
      <c r="ES129" s="255"/>
      <c r="ET129" s="255"/>
      <c r="EU129" s="255"/>
      <c r="EV129" s="255"/>
      <c r="EW129" s="255"/>
      <c r="EX129" s="255"/>
      <c r="EY129" s="255"/>
      <c r="EZ129" s="255"/>
      <c r="FA129" s="255"/>
      <c r="FB129" s="255"/>
      <c r="FC129" s="252"/>
      <c r="FI129" s="254"/>
      <c r="FJ129" s="254"/>
      <c r="FK129" s="254"/>
      <c r="FL129" s="254"/>
      <c r="FM129" s="254"/>
      <c r="FN129" s="254"/>
      <c r="FO129" s="254"/>
      <c r="FP129" s="254"/>
      <c r="FQ129" s="254"/>
      <c r="FR129" s="254"/>
      <c r="FS129" s="254"/>
      <c r="FT129" s="254"/>
      <c r="FU129" s="252"/>
      <c r="FY129" s="258" t="str">
        <f t="shared" si="134"/>
        <v/>
      </c>
      <c r="FZ129" s="266">
        <f t="shared" si="118"/>
        <v>0</v>
      </c>
      <c r="GA129" s="268">
        <f t="shared" si="108"/>
        <v>0</v>
      </c>
      <c r="GB129" s="269">
        <f t="shared" si="111"/>
        <v>0</v>
      </c>
      <c r="GC129" s="269">
        <f t="shared" si="112"/>
        <v>0</v>
      </c>
      <c r="GD129" s="270"/>
      <c r="GE129" s="271" t="str">
        <f t="shared" si="104"/>
        <v/>
      </c>
      <c r="GF129" s="271" t="str">
        <f t="shared" si="125"/>
        <v/>
      </c>
      <c r="GG129" s="272" t="str">
        <f t="shared" si="116"/>
        <v/>
      </c>
      <c r="GH129" s="272" t="str">
        <f t="shared" si="117"/>
        <v/>
      </c>
    </row>
    <row r="130" spans="1:190" ht="12.75" x14ac:dyDescent="0.2">
      <c r="A130" s="250"/>
      <c r="B130" s="65"/>
      <c r="C130" s="264"/>
      <c r="F130" s="237"/>
      <c r="H130" s="251"/>
      <c r="I130" s="238"/>
      <c r="J130" s="267"/>
      <c r="K130" s="234"/>
      <c r="L130" s="239"/>
      <c r="M130" s="240"/>
      <c r="BX130" s="237" t="str">
        <f t="shared" si="97"/>
        <v/>
      </c>
      <c r="BY130" s="237" t="str">
        <f t="shared" si="137"/>
        <v/>
      </c>
      <c r="BZ130" s="237" t="str">
        <f t="shared" si="137"/>
        <v/>
      </c>
      <c r="CA130" s="237" t="str">
        <f t="shared" si="137"/>
        <v/>
      </c>
      <c r="CB130" s="237" t="str">
        <f t="shared" si="137"/>
        <v/>
      </c>
      <c r="CC130" s="237" t="str">
        <f t="shared" si="137"/>
        <v/>
      </c>
      <c r="CD130" s="237" t="str">
        <f t="shared" si="137"/>
        <v/>
      </c>
      <c r="CE130" s="237" t="str">
        <f t="shared" si="137"/>
        <v/>
      </c>
      <c r="CF130" s="237" t="str">
        <f t="shared" si="137"/>
        <v/>
      </c>
      <c r="CG130" s="237" t="str">
        <f t="shared" si="137"/>
        <v/>
      </c>
      <c r="CH130" s="237" t="str">
        <f t="shared" si="137"/>
        <v/>
      </c>
      <c r="CI130" s="252" t="str">
        <f t="shared" si="119"/>
        <v/>
      </c>
      <c r="CP130" s="241" t="str">
        <f t="shared" si="98"/>
        <v/>
      </c>
      <c r="CQ130" s="241" t="str">
        <f t="shared" si="138"/>
        <v/>
      </c>
      <c r="CR130" s="241" t="str">
        <f t="shared" si="138"/>
        <v/>
      </c>
      <c r="CS130" s="241" t="str">
        <f t="shared" si="138"/>
        <v/>
      </c>
      <c r="CT130" s="241" t="str">
        <f t="shared" si="138"/>
        <v/>
      </c>
      <c r="CU130" s="241" t="str">
        <f t="shared" si="138"/>
        <v/>
      </c>
      <c r="CV130" s="241" t="str">
        <f t="shared" si="138"/>
        <v/>
      </c>
      <c r="CW130" s="241" t="str">
        <f t="shared" si="138"/>
        <v/>
      </c>
      <c r="CX130" s="241" t="str">
        <f t="shared" si="138"/>
        <v/>
      </c>
      <c r="CY130" s="241" t="str">
        <f t="shared" si="138"/>
        <v/>
      </c>
      <c r="CZ130" s="241" t="str">
        <f t="shared" si="138"/>
        <v/>
      </c>
      <c r="DA130" s="253" t="str">
        <f t="shared" si="120"/>
        <v/>
      </c>
      <c r="DB130" s="237"/>
      <c r="DC130" s="237"/>
      <c r="DD130" s="237"/>
      <c r="DE130" s="237"/>
      <c r="DF130" s="237"/>
      <c r="DG130" s="237"/>
      <c r="DH130" s="237" t="str">
        <f t="shared" si="99"/>
        <v/>
      </c>
      <c r="DI130" s="237" t="str">
        <f t="shared" si="139"/>
        <v/>
      </c>
      <c r="DJ130" s="237" t="str">
        <f t="shared" si="139"/>
        <v/>
      </c>
      <c r="DK130" s="237" t="str">
        <f t="shared" si="139"/>
        <v/>
      </c>
      <c r="DL130" s="237" t="str">
        <f t="shared" si="139"/>
        <v/>
      </c>
      <c r="DM130" s="237" t="str">
        <f t="shared" si="139"/>
        <v/>
      </c>
      <c r="DN130" s="237" t="str">
        <f t="shared" si="139"/>
        <v/>
      </c>
      <c r="DO130" s="237" t="str">
        <f t="shared" si="139"/>
        <v/>
      </c>
      <c r="DP130" s="237" t="str">
        <f t="shared" si="139"/>
        <v/>
      </c>
      <c r="DQ130" s="237" t="str">
        <f t="shared" si="139"/>
        <v/>
      </c>
      <c r="DR130" s="237" t="str">
        <f t="shared" si="139"/>
        <v/>
      </c>
      <c r="DS130" s="252" t="str">
        <f t="shared" si="121"/>
        <v/>
      </c>
      <c r="DY130" s="254" t="str">
        <f t="shared" si="100"/>
        <v/>
      </c>
      <c r="DZ130" s="254" t="str">
        <f t="shared" si="101"/>
        <v/>
      </c>
      <c r="EA130" s="254" t="str">
        <f t="shared" si="136"/>
        <v/>
      </c>
      <c r="EB130" s="254" t="str">
        <f t="shared" si="136"/>
        <v/>
      </c>
      <c r="EC130" s="254" t="str">
        <f t="shared" si="136"/>
        <v/>
      </c>
      <c r="ED130" s="254" t="str">
        <f t="shared" si="135"/>
        <v/>
      </c>
      <c r="EE130" s="254" t="str">
        <f t="shared" si="135"/>
        <v/>
      </c>
      <c r="EF130" s="254" t="str">
        <f t="shared" si="135"/>
        <v/>
      </c>
      <c r="EG130" s="254" t="str">
        <f t="shared" si="135"/>
        <v/>
      </c>
      <c r="EH130" s="254" t="str">
        <f t="shared" si="122"/>
        <v/>
      </c>
      <c r="EI130" s="254" t="str">
        <f t="shared" si="102"/>
        <v/>
      </c>
      <c r="EJ130" s="254" t="str">
        <f t="shared" si="103"/>
        <v/>
      </c>
      <c r="EK130" s="265" t="str">
        <f t="shared" si="133"/>
        <v/>
      </c>
      <c r="EQ130" s="255"/>
      <c r="ER130" s="255"/>
      <c r="ES130" s="255"/>
      <c r="ET130" s="255"/>
      <c r="EU130" s="255"/>
      <c r="EV130" s="255"/>
      <c r="EW130" s="255"/>
      <c r="EX130" s="255"/>
      <c r="EY130" s="255"/>
      <c r="EZ130" s="255"/>
      <c r="FA130" s="255"/>
      <c r="FB130" s="255"/>
      <c r="FC130" s="252"/>
      <c r="FI130" s="254"/>
      <c r="FJ130" s="254"/>
      <c r="FK130" s="254"/>
      <c r="FL130" s="254"/>
      <c r="FM130" s="254"/>
      <c r="FN130" s="254"/>
      <c r="FO130" s="254"/>
      <c r="FP130" s="254"/>
      <c r="FQ130" s="254"/>
      <c r="FR130" s="254"/>
      <c r="FS130" s="254"/>
      <c r="FT130" s="254"/>
      <c r="FU130" s="252"/>
      <c r="FY130" s="258" t="str">
        <f t="shared" si="134"/>
        <v/>
      </c>
      <c r="FZ130" s="266">
        <f t="shared" si="118"/>
        <v>0</v>
      </c>
      <c r="GA130" s="268">
        <f t="shared" si="108"/>
        <v>0</v>
      </c>
      <c r="GB130" s="269">
        <f t="shared" si="111"/>
        <v>0</v>
      </c>
      <c r="GC130" s="269">
        <f t="shared" si="112"/>
        <v>0</v>
      </c>
      <c r="GD130" s="270"/>
      <c r="GE130" s="271" t="str">
        <f t="shared" si="104"/>
        <v/>
      </c>
      <c r="GF130" s="271" t="str">
        <f t="shared" si="125"/>
        <v/>
      </c>
      <c r="GG130" s="272" t="str">
        <f t="shared" si="116"/>
        <v/>
      </c>
      <c r="GH130" s="272" t="str">
        <f t="shared" si="117"/>
        <v/>
      </c>
    </row>
    <row r="131" spans="1:190" ht="12.75" x14ac:dyDescent="0.2">
      <c r="A131" s="250"/>
      <c r="B131" s="65"/>
      <c r="C131" s="264"/>
      <c r="F131" s="237"/>
      <c r="H131" s="251"/>
      <c r="I131" s="238"/>
      <c r="J131" s="267"/>
      <c r="K131" s="234"/>
      <c r="L131" s="239"/>
      <c r="M131" s="240"/>
      <c r="BX131" s="237" t="str">
        <f t="shared" si="97"/>
        <v/>
      </c>
      <c r="BY131" s="237" t="str">
        <f t="shared" si="137"/>
        <v/>
      </c>
      <c r="BZ131" s="237" t="str">
        <f t="shared" si="137"/>
        <v/>
      </c>
      <c r="CA131" s="237" t="str">
        <f t="shared" si="137"/>
        <v/>
      </c>
      <c r="CB131" s="237" t="str">
        <f t="shared" si="137"/>
        <v/>
      </c>
      <c r="CC131" s="237" t="str">
        <f t="shared" si="137"/>
        <v/>
      </c>
      <c r="CD131" s="237" t="str">
        <f t="shared" si="137"/>
        <v/>
      </c>
      <c r="CE131" s="237" t="str">
        <f t="shared" si="137"/>
        <v/>
      </c>
      <c r="CF131" s="237" t="str">
        <f t="shared" si="137"/>
        <v/>
      </c>
      <c r="CG131" s="237" t="str">
        <f t="shared" si="137"/>
        <v/>
      </c>
      <c r="CH131" s="237" t="str">
        <f t="shared" si="137"/>
        <v/>
      </c>
      <c r="CI131" s="252" t="str">
        <f t="shared" si="119"/>
        <v/>
      </c>
      <c r="CP131" s="241" t="str">
        <f t="shared" si="98"/>
        <v/>
      </c>
      <c r="CQ131" s="241" t="str">
        <f t="shared" si="138"/>
        <v/>
      </c>
      <c r="CR131" s="241" t="str">
        <f t="shared" si="138"/>
        <v/>
      </c>
      <c r="CS131" s="241" t="str">
        <f t="shared" si="138"/>
        <v/>
      </c>
      <c r="CT131" s="241" t="str">
        <f t="shared" si="138"/>
        <v/>
      </c>
      <c r="CU131" s="241" t="str">
        <f t="shared" si="138"/>
        <v/>
      </c>
      <c r="CV131" s="241" t="str">
        <f t="shared" si="138"/>
        <v/>
      </c>
      <c r="CW131" s="241" t="str">
        <f t="shared" si="138"/>
        <v/>
      </c>
      <c r="CX131" s="241" t="str">
        <f t="shared" si="138"/>
        <v/>
      </c>
      <c r="CY131" s="241" t="str">
        <f t="shared" si="138"/>
        <v/>
      </c>
      <c r="CZ131" s="241" t="str">
        <f t="shared" si="138"/>
        <v/>
      </c>
      <c r="DA131" s="253" t="str">
        <f t="shared" si="120"/>
        <v/>
      </c>
      <c r="DB131" s="237"/>
      <c r="DC131" s="237"/>
      <c r="DD131" s="237"/>
      <c r="DE131" s="237"/>
      <c r="DF131" s="237"/>
      <c r="DG131" s="237"/>
      <c r="DH131" s="237" t="str">
        <f t="shared" si="99"/>
        <v/>
      </c>
      <c r="DI131" s="237" t="str">
        <f t="shared" si="139"/>
        <v/>
      </c>
      <c r="DJ131" s="237" t="str">
        <f t="shared" si="139"/>
        <v/>
      </c>
      <c r="DK131" s="237" t="str">
        <f t="shared" si="139"/>
        <v/>
      </c>
      <c r="DL131" s="237" t="str">
        <f t="shared" si="139"/>
        <v/>
      </c>
      <c r="DM131" s="237" t="str">
        <f t="shared" si="139"/>
        <v/>
      </c>
      <c r="DN131" s="237" t="str">
        <f t="shared" si="139"/>
        <v/>
      </c>
      <c r="DO131" s="237" t="str">
        <f t="shared" si="139"/>
        <v/>
      </c>
      <c r="DP131" s="237" t="str">
        <f t="shared" si="139"/>
        <v/>
      </c>
      <c r="DQ131" s="237" t="str">
        <f t="shared" si="139"/>
        <v/>
      </c>
      <c r="DR131" s="237" t="str">
        <f t="shared" si="139"/>
        <v/>
      </c>
      <c r="DS131" s="252" t="str">
        <f t="shared" si="121"/>
        <v/>
      </c>
      <c r="DY131" s="254" t="str">
        <f t="shared" si="100"/>
        <v/>
      </c>
      <c r="DZ131" s="254" t="str">
        <f t="shared" si="101"/>
        <v/>
      </c>
      <c r="EA131" s="254" t="str">
        <f t="shared" si="136"/>
        <v/>
      </c>
      <c r="EB131" s="254" t="str">
        <f t="shared" si="136"/>
        <v/>
      </c>
      <c r="EC131" s="254" t="str">
        <f t="shared" si="136"/>
        <v/>
      </c>
      <c r="ED131" s="254" t="str">
        <f t="shared" si="135"/>
        <v/>
      </c>
      <c r="EE131" s="254" t="str">
        <f t="shared" si="135"/>
        <v/>
      </c>
      <c r="EF131" s="254" t="str">
        <f t="shared" si="135"/>
        <v/>
      </c>
      <c r="EG131" s="254" t="str">
        <f t="shared" si="135"/>
        <v/>
      </c>
      <c r="EH131" s="254" t="str">
        <f t="shared" si="122"/>
        <v/>
      </c>
      <c r="EI131" s="254" t="str">
        <f t="shared" si="102"/>
        <v/>
      </c>
      <c r="EJ131" s="254" t="str">
        <f t="shared" si="103"/>
        <v/>
      </c>
      <c r="EK131" s="265" t="str">
        <f t="shared" si="133"/>
        <v/>
      </c>
      <c r="EQ131" s="255"/>
      <c r="ER131" s="255"/>
      <c r="ES131" s="255"/>
      <c r="ET131" s="255"/>
      <c r="EU131" s="255"/>
      <c r="EV131" s="255"/>
      <c r="EW131" s="255"/>
      <c r="EX131" s="255"/>
      <c r="EY131" s="255"/>
      <c r="EZ131" s="255"/>
      <c r="FA131" s="255"/>
      <c r="FB131" s="255"/>
      <c r="FC131" s="252"/>
      <c r="FI131" s="254"/>
      <c r="FJ131" s="254"/>
      <c r="FK131" s="254"/>
      <c r="FL131" s="254"/>
      <c r="FM131" s="254"/>
      <c r="FN131" s="254"/>
      <c r="FO131" s="254"/>
      <c r="FP131" s="254"/>
      <c r="FQ131" s="254"/>
      <c r="FR131" s="254"/>
      <c r="FS131" s="254"/>
      <c r="FT131" s="254"/>
      <c r="FU131" s="252"/>
      <c r="FY131" s="258" t="str">
        <f t="shared" si="134"/>
        <v/>
      </c>
      <c r="FZ131" s="266">
        <f t="shared" si="118"/>
        <v>0</v>
      </c>
      <c r="GA131" s="268">
        <f t="shared" si="108"/>
        <v>0</v>
      </c>
      <c r="GB131" s="269">
        <f t="shared" si="111"/>
        <v>0</v>
      </c>
      <c r="GC131" s="269">
        <f t="shared" si="112"/>
        <v>0</v>
      </c>
      <c r="GD131" s="270"/>
      <c r="GE131" s="271" t="str">
        <f t="shared" si="104"/>
        <v/>
      </c>
      <c r="GF131" s="271" t="str">
        <f t="shared" si="125"/>
        <v/>
      </c>
      <c r="GG131" s="272" t="str">
        <f t="shared" si="116"/>
        <v/>
      </c>
      <c r="GH131" s="272" t="str">
        <f t="shared" si="117"/>
        <v/>
      </c>
    </row>
    <row r="132" spans="1:190" ht="12.75" x14ac:dyDescent="0.2">
      <c r="A132" s="250"/>
      <c r="B132" s="65"/>
      <c r="C132" s="264"/>
      <c r="F132" s="237"/>
      <c r="H132" s="251"/>
      <c r="I132" s="238"/>
      <c r="J132" s="267"/>
      <c r="K132" s="234"/>
      <c r="L132" s="239"/>
      <c r="M132" s="240"/>
      <c r="BX132" s="237" t="str">
        <f t="shared" si="97"/>
        <v/>
      </c>
      <c r="BY132" s="237" t="str">
        <f t="shared" si="137"/>
        <v/>
      </c>
      <c r="BZ132" s="237" t="str">
        <f t="shared" si="137"/>
        <v/>
      </c>
      <c r="CA132" s="237" t="str">
        <f t="shared" si="137"/>
        <v/>
      </c>
      <c r="CB132" s="237" t="str">
        <f t="shared" si="137"/>
        <v/>
      </c>
      <c r="CC132" s="237" t="str">
        <f t="shared" si="137"/>
        <v/>
      </c>
      <c r="CD132" s="237" t="str">
        <f t="shared" si="137"/>
        <v/>
      </c>
      <c r="CE132" s="237" t="str">
        <f t="shared" si="137"/>
        <v/>
      </c>
      <c r="CF132" s="237" t="str">
        <f t="shared" si="137"/>
        <v/>
      </c>
      <c r="CG132" s="237" t="str">
        <f t="shared" si="137"/>
        <v/>
      </c>
      <c r="CH132" s="237" t="str">
        <f t="shared" si="137"/>
        <v/>
      </c>
      <c r="CI132" s="252" t="str">
        <f t="shared" si="119"/>
        <v/>
      </c>
      <c r="CP132" s="241" t="str">
        <f t="shared" si="98"/>
        <v/>
      </c>
      <c r="CQ132" s="241" t="str">
        <f t="shared" si="138"/>
        <v/>
      </c>
      <c r="CR132" s="241" t="str">
        <f t="shared" si="138"/>
        <v/>
      </c>
      <c r="CS132" s="241" t="str">
        <f t="shared" si="138"/>
        <v/>
      </c>
      <c r="CT132" s="241" t="str">
        <f t="shared" si="138"/>
        <v/>
      </c>
      <c r="CU132" s="241" t="str">
        <f t="shared" si="138"/>
        <v/>
      </c>
      <c r="CV132" s="241" t="str">
        <f t="shared" si="138"/>
        <v/>
      </c>
      <c r="CW132" s="241" t="str">
        <f t="shared" si="138"/>
        <v/>
      </c>
      <c r="CX132" s="241" t="str">
        <f t="shared" si="138"/>
        <v/>
      </c>
      <c r="CY132" s="241" t="str">
        <f t="shared" si="138"/>
        <v/>
      </c>
      <c r="CZ132" s="241" t="str">
        <f t="shared" si="138"/>
        <v/>
      </c>
      <c r="DA132" s="253" t="str">
        <f t="shared" si="120"/>
        <v/>
      </c>
      <c r="DB132" s="237"/>
      <c r="DC132" s="237"/>
      <c r="DD132" s="237"/>
      <c r="DE132" s="237"/>
      <c r="DF132" s="237"/>
      <c r="DG132" s="237"/>
      <c r="DH132" s="237" t="str">
        <f t="shared" si="99"/>
        <v/>
      </c>
      <c r="DI132" s="237" t="str">
        <f t="shared" si="139"/>
        <v/>
      </c>
      <c r="DJ132" s="237" t="str">
        <f t="shared" si="139"/>
        <v/>
      </c>
      <c r="DK132" s="237" t="str">
        <f t="shared" si="139"/>
        <v/>
      </c>
      <c r="DL132" s="237" t="str">
        <f t="shared" si="139"/>
        <v/>
      </c>
      <c r="DM132" s="237" t="str">
        <f t="shared" si="139"/>
        <v/>
      </c>
      <c r="DN132" s="237" t="str">
        <f t="shared" si="139"/>
        <v/>
      </c>
      <c r="DO132" s="237" t="str">
        <f t="shared" si="139"/>
        <v/>
      </c>
      <c r="DP132" s="237" t="str">
        <f t="shared" si="139"/>
        <v/>
      </c>
      <c r="DQ132" s="237" t="str">
        <f t="shared" si="139"/>
        <v/>
      </c>
      <c r="DR132" s="237" t="str">
        <f t="shared" si="139"/>
        <v/>
      </c>
      <c r="DS132" s="252" t="str">
        <f t="shared" si="121"/>
        <v/>
      </c>
      <c r="DY132" s="254" t="str">
        <f t="shared" si="100"/>
        <v/>
      </c>
      <c r="DZ132" s="254" t="str">
        <f t="shared" si="101"/>
        <v/>
      </c>
      <c r="EA132" s="254" t="str">
        <f t="shared" si="136"/>
        <v/>
      </c>
      <c r="EB132" s="254" t="str">
        <f t="shared" si="136"/>
        <v/>
      </c>
      <c r="EC132" s="254" t="str">
        <f t="shared" si="136"/>
        <v/>
      </c>
      <c r="ED132" s="254" t="str">
        <f t="shared" si="135"/>
        <v/>
      </c>
      <c r="EE132" s="254" t="str">
        <f t="shared" si="135"/>
        <v/>
      </c>
      <c r="EF132" s="254" t="str">
        <f t="shared" si="135"/>
        <v/>
      </c>
      <c r="EG132" s="254" t="str">
        <f t="shared" si="135"/>
        <v/>
      </c>
      <c r="EH132" s="254" t="str">
        <f t="shared" si="122"/>
        <v/>
      </c>
      <c r="EI132" s="254" t="str">
        <f t="shared" si="102"/>
        <v/>
      </c>
      <c r="EJ132" s="254" t="str">
        <f t="shared" si="103"/>
        <v/>
      </c>
      <c r="EK132" s="265" t="str">
        <f t="shared" si="133"/>
        <v/>
      </c>
      <c r="EQ132" s="255"/>
      <c r="ER132" s="255"/>
      <c r="ES132" s="255"/>
      <c r="ET132" s="255"/>
      <c r="EU132" s="255"/>
      <c r="EV132" s="255"/>
      <c r="EW132" s="255"/>
      <c r="EX132" s="255"/>
      <c r="EY132" s="255"/>
      <c r="EZ132" s="255"/>
      <c r="FA132" s="255"/>
      <c r="FB132" s="255"/>
      <c r="FC132" s="252"/>
      <c r="FI132" s="254"/>
      <c r="FJ132" s="254"/>
      <c r="FK132" s="254"/>
      <c r="FL132" s="254"/>
      <c r="FM132" s="254"/>
      <c r="FN132" s="254"/>
      <c r="FO132" s="254"/>
      <c r="FP132" s="254"/>
      <c r="FQ132" s="254"/>
      <c r="FR132" s="254"/>
      <c r="FS132" s="254"/>
      <c r="FT132" s="254"/>
      <c r="FU132" s="252"/>
      <c r="FY132" s="258" t="str">
        <f t="shared" si="134"/>
        <v/>
      </c>
      <c r="FZ132" s="266">
        <f t="shared" si="118"/>
        <v>0</v>
      </c>
      <c r="GA132" s="268">
        <f t="shared" si="108"/>
        <v>0</v>
      </c>
      <c r="GB132" s="269">
        <f t="shared" si="111"/>
        <v>0</v>
      </c>
      <c r="GC132" s="269">
        <f t="shared" si="112"/>
        <v>0</v>
      </c>
      <c r="GD132" s="270"/>
      <c r="GE132" s="271" t="str">
        <f t="shared" si="104"/>
        <v/>
      </c>
      <c r="GF132" s="271" t="str">
        <f t="shared" si="125"/>
        <v/>
      </c>
      <c r="GG132" s="272" t="str">
        <f t="shared" si="116"/>
        <v/>
      </c>
      <c r="GH132" s="272" t="str">
        <f t="shared" si="117"/>
        <v/>
      </c>
    </row>
    <row r="133" spans="1:190" ht="12.75" x14ac:dyDescent="0.2">
      <c r="A133" s="250"/>
      <c r="B133" s="65"/>
      <c r="C133" s="264"/>
      <c r="F133" s="237"/>
      <c r="H133" s="251"/>
      <c r="I133" s="238"/>
      <c r="J133" s="267"/>
      <c r="K133" s="234"/>
      <c r="L133" s="239"/>
      <c r="M133" s="240"/>
      <c r="BX133" s="237" t="str">
        <f t="shared" si="97"/>
        <v/>
      </c>
      <c r="BY133" s="237" t="str">
        <f t="shared" si="137"/>
        <v/>
      </c>
      <c r="BZ133" s="237" t="str">
        <f t="shared" si="137"/>
        <v/>
      </c>
      <c r="CA133" s="237" t="str">
        <f t="shared" si="137"/>
        <v/>
      </c>
      <c r="CB133" s="237" t="str">
        <f t="shared" si="137"/>
        <v/>
      </c>
      <c r="CC133" s="237" t="str">
        <f t="shared" si="137"/>
        <v/>
      </c>
      <c r="CD133" s="237" t="str">
        <f t="shared" si="137"/>
        <v/>
      </c>
      <c r="CE133" s="237" t="str">
        <f t="shared" si="137"/>
        <v/>
      </c>
      <c r="CF133" s="237" t="str">
        <f t="shared" si="137"/>
        <v/>
      </c>
      <c r="CG133" s="237" t="str">
        <f t="shared" si="137"/>
        <v/>
      </c>
      <c r="CH133" s="237" t="str">
        <f t="shared" si="137"/>
        <v/>
      </c>
      <c r="CI133" s="252" t="str">
        <f t="shared" si="119"/>
        <v/>
      </c>
      <c r="CP133" s="241" t="str">
        <f t="shared" si="98"/>
        <v/>
      </c>
      <c r="CQ133" s="241" t="str">
        <f t="shared" si="138"/>
        <v/>
      </c>
      <c r="CR133" s="241" t="str">
        <f t="shared" si="138"/>
        <v/>
      </c>
      <c r="CS133" s="241" t="str">
        <f t="shared" si="138"/>
        <v/>
      </c>
      <c r="CT133" s="241" t="str">
        <f t="shared" si="138"/>
        <v/>
      </c>
      <c r="CU133" s="241" t="str">
        <f t="shared" si="138"/>
        <v/>
      </c>
      <c r="CV133" s="241" t="str">
        <f t="shared" si="138"/>
        <v/>
      </c>
      <c r="CW133" s="241" t="str">
        <f t="shared" si="138"/>
        <v/>
      </c>
      <c r="CX133" s="241" t="str">
        <f t="shared" si="138"/>
        <v/>
      </c>
      <c r="CY133" s="241" t="str">
        <f t="shared" si="138"/>
        <v/>
      </c>
      <c r="CZ133" s="241" t="str">
        <f t="shared" si="138"/>
        <v/>
      </c>
      <c r="DA133" s="253" t="str">
        <f t="shared" si="120"/>
        <v/>
      </c>
      <c r="DB133" s="237"/>
      <c r="DC133" s="237"/>
      <c r="DD133" s="237"/>
      <c r="DE133" s="237"/>
      <c r="DF133" s="237"/>
      <c r="DG133" s="237"/>
      <c r="DH133" s="237" t="str">
        <f t="shared" si="99"/>
        <v/>
      </c>
      <c r="DI133" s="237" t="str">
        <f t="shared" si="139"/>
        <v/>
      </c>
      <c r="DJ133" s="237" t="str">
        <f t="shared" si="139"/>
        <v/>
      </c>
      <c r="DK133" s="237" t="str">
        <f t="shared" si="139"/>
        <v/>
      </c>
      <c r="DL133" s="237" t="str">
        <f t="shared" si="139"/>
        <v/>
      </c>
      <c r="DM133" s="237" t="str">
        <f t="shared" si="139"/>
        <v/>
      </c>
      <c r="DN133" s="237" t="str">
        <f t="shared" si="139"/>
        <v/>
      </c>
      <c r="DO133" s="237" t="str">
        <f t="shared" si="139"/>
        <v/>
      </c>
      <c r="DP133" s="237" t="str">
        <f t="shared" si="139"/>
        <v/>
      </c>
      <c r="DQ133" s="237" t="str">
        <f t="shared" si="139"/>
        <v/>
      </c>
      <c r="DR133" s="237" t="str">
        <f t="shared" si="139"/>
        <v/>
      </c>
      <c r="DS133" s="252" t="str">
        <f t="shared" si="121"/>
        <v/>
      </c>
      <c r="DY133" s="254" t="str">
        <f t="shared" si="100"/>
        <v/>
      </c>
      <c r="DZ133" s="254" t="str">
        <f t="shared" si="101"/>
        <v/>
      </c>
      <c r="EA133" s="254" t="str">
        <f t="shared" si="136"/>
        <v/>
      </c>
      <c r="EB133" s="254" t="str">
        <f t="shared" si="136"/>
        <v/>
      </c>
      <c r="EC133" s="254" t="str">
        <f t="shared" si="136"/>
        <v/>
      </c>
      <c r="ED133" s="254" t="str">
        <f t="shared" si="135"/>
        <v/>
      </c>
      <c r="EE133" s="254" t="str">
        <f t="shared" si="135"/>
        <v/>
      </c>
      <c r="EF133" s="254" t="str">
        <f t="shared" si="135"/>
        <v/>
      </c>
      <c r="EG133" s="254" t="str">
        <f t="shared" si="135"/>
        <v/>
      </c>
      <c r="EH133" s="254" t="str">
        <f t="shared" si="122"/>
        <v/>
      </c>
      <c r="EI133" s="254" t="str">
        <f t="shared" si="102"/>
        <v/>
      </c>
      <c r="EJ133" s="254" t="str">
        <f t="shared" si="103"/>
        <v/>
      </c>
      <c r="EK133" s="265" t="str">
        <f t="shared" si="133"/>
        <v/>
      </c>
      <c r="EQ133" s="255"/>
      <c r="ER133" s="255"/>
      <c r="ES133" s="255"/>
      <c r="ET133" s="255"/>
      <c r="EU133" s="255"/>
      <c r="EV133" s="255"/>
      <c r="EW133" s="255"/>
      <c r="EX133" s="255"/>
      <c r="EY133" s="255"/>
      <c r="EZ133" s="255"/>
      <c r="FA133" s="255"/>
      <c r="FB133" s="255"/>
      <c r="FC133" s="252"/>
      <c r="FI133" s="254"/>
      <c r="FJ133" s="254"/>
      <c r="FK133" s="254"/>
      <c r="FL133" s="254"/>
      <c r="FM133" s="254"/>
      <c r="FN133" s="254"/>
      <c r="FO133" s="254"/>
      <c r="FP133" s="254"/>
      <c r="FQ133" s="254"/>
      <c r="FR133" s="254"/>
      <c r="FS133" s="254"/>
      <c r="FT133" s="254"/>
      <c r="FU133" s="252"/>
      <c r="FY133" s="258" t="str">
        <f t="shared" si="134"/>
        <v/>
      </c>
      <c r="FZ133" s="266">
        <f t="shared" si="118"/>
        <v>0</v>
      </c>
      <c r="GA133" s="268">
        <f t="shared" si="108"/>
        <v>0</v>
      </c>
      <c r="GB133" s="269">
        <f t="shared" si="111"/>
        <v>0</v>
      </c>
      <c r="GC133" s="269">
        <f t="shared" si="112"/>
        <v>0</v>
      </c>
      <c r="GD133" s="270"/>
      <c r="GE133" s="271" t="str">
        <f t="shared" si="104"/>
        <v/>
      </c>
      <c r="GF133" s="271" t="str">
        <f t="shared" si="125"/>
        <v/>
      </c>
      <c r="GG133" s="272" t="str">
        <f t="shared" si="116"/>
        <v/>
      </c>
      <c r="GH133" s="272" t="str">
        <f t="shared" si="117"/>
        <v/>
      </c>
    </row>
    <row r="134" spans="1:190" ht="12.75" x14ac:dyDescent="0.2">
      <c r="A134" s="250"/>
      <c r="B134" s="65"/>
      <c r="C134" s="264"/>
      <c r="F134" s="237"/>
      <c r="H134" s="251"/>
      <c r="I134" s="238"/>
      <c r="J134" s="267"/>
      <c r="K134" s="234"/>
      <c r="L134" s="239"/>
      <c r="M134" s="240"/>
      <c r="BX134" s="237" t="str">
        <f t="shared" si="97"/>
        <v/>
      </c>
      <c r="BY134" s="237" t="str">
        <f t="shared" si="137"/>
        <v/>
      </c>
      <c r="BZ134" s="237" t="str">
        <f t="shared" si="137"/>
        <v/>
      </c>
      <c r="CA134" s="237" t="str">
        <f t="shared" si="137"/>
        <v/>
      </c>
      <c r="CB134" s="237" t="str">
        <f t="shared" si="137"/>
        <v/>
      </c>
      <c r="CC134" s="237" t="str">
        <f t="shared" si="137"/>
        <v/>
      </c>
      <c r="CD134" s="237" t="str">
        <f t="shared" si="137"/>
        <v/>
      </c>
      <c r="CE134" s="237" t="str">
        <f t="shared" si="137"/>
        <v/>
      </c>
      <c r="CF134" s="237" t="str">
        <f t="shared" si="137"/>
        <v/>
      </c>
      <c r="CG134" s="237" t="str">
        <f t="shared" si="137"/>
        <v/>
      </c>
      <c r="CH134" s="237" t="str">
        <f t="shared" si="137"/>
        <v/>
      </c>
      <c r="CI134" s="252" t="str">
        <f t="shared" si="119"/>
        <v/>
      </c>
      <c r="CP134" s="241" t="str">
        <f t="shared" si="98"/>
        <v/>
      </c>
      <c r="CQ134" s="241" t="str">
        <f t="shared" si="138"/>
        <v/>
      </c>
      <c r="CR134" s="241" t="str">
        <f t="shared" si="138"/>
        <v/>
      </c>
      <c r="CS134" s="241" t="str">
        <f t="shared" si="138"/>
        <v/>
      </c>
      <c r="CT134" s="241" t="str">
        <f t="shared" si="138"/>
        <v/>
      </c>
      <c r="CU134" s="241" t="str">
        <f t="shared" si="138"/>
        <v/>
      </c>
      <c r="CV134" s="241" t="str">
        <f t="shared" si="138"/>
        <v/>
      </c>
      <c r="CW134" s="241" t="str">
        <f t="shared" si="138"/>
        <v/>
      </c>
      <c r="CX134" s="241" t="str">
        <f t="shared" si="138"/>
        <v/>
      </c>
      <c r="CY134" s="241" t="str">
        <f t="shared" si="138"/>
        <v/>
      </c>
      <c r="CZ134" s="241" t="str">
        <f t="shared" si="138"/>
        <v/>
      </c>
      <c r="DA134" s="253" t="str">
        <f t="shared" si="120"/>
        <v/>
      </c>
      <c r="DB134" s="237"/>
      <c r="DC134" s="237"/>
      <c r="DD134" s="237"/>
      <c r="DE134" s="237"/>
      <c r="DF134" s="237"/>
      <c r="DG134" s="237"/>
      <c r="DH134" s="237" t="str">
        <f t="shared" si="99"/>
        <v/>
      </c>
      <c r="DI134" s="237" t="str">
        <f t="shared" si="139"/>
        <v/>
      </c>
      <c r="DJ134" s="237" t="str">
        <f t="shared" si="139"/>
        <v/>
      </c>
      <c r="DK134" s="237" t="str">
        <f t="shared" si="139"/>
        <v/>
      </c>
      <c r="DL134" s="237" t="str">
        <f t="shared" si="139"/>
        <v/>
      </c>
      <c r="DM134" s="237" t="str">
        <f t="shared" si="139"/>
        <v/>
      </c>
      <c r="DN134" s="237" t="str">
        <f t="shared" si="139"/>
        <v/>
      </c>
      <c r="DO134" s="237" t="str">
        <f t="shared" si="139"/>
        <v/>
      </c>
      <c r="DP134" s="237" t="str">
        <f t="shared" si="139"/>
        <v/>
      </c>
      <c r="DQ134" s="237" t="str">
        <f t="shared" si="139"/>
        <v/>
      </c>
      <c r="DR134" s="237" t="str">
        <f t="shared" si="139"/>
        <v/>
      </c>
      <c r="DS134" s="252" t="str">
        <f t="shared" si="121"/>
        <v/>
      </c>
      <c r="DY134" s="254" t="str">
        <f t="shared" si="100"/>
        <v/>
      </c>
      <c r="DZ134" s="254" t="str">
        <f t="shared" si="101"/>
        <v/>
      </c>
      <c r="EA134" s="254" t="str">
        <f t="shared" si="136"/>
        <v/>
      </c>
      <c r="EB134" s="254" t="str">
        <f t="shared" si="136"/>
        <v/>
      </c>
      <c r="EC134" s="254" t="str">
        <f t="shared" si="136"/>
        <v/>
      </c>
      <c r="ED134" s="254" t="str">
        <f t="shared" si="135"/>
        <v/>
      </c>
      <c r="EE134" s="254" t="str">
        <f t="shared" si="135"/>
        <v/>
      </c>
      <c r="EF134" s="254" t="str">
        <f t="shared" si="135"/>
        <v/>
      </c>
      <c r="EG134" s="254" t="str">
        <f t="shared" si="135"/>
        <v/>
      </c>
      <c r="EH134" s="254" t="str">
        <f t="shared" si="122"/>
        <v/>
      </c>
      <c r="EI134" s="254" t="str">
        <f t="shared" si="102"/>
        <v/>
      </c>
      <c r="EJ134" s="254" t="str">
        <f t="shared" si="103"/>
        <v/>
      </c>
      <c r="EK134" s="265" t="str">
        <f t="shared" si="133"/>
        <v/>
      </c>
      <c r="EQ134" s="255"/>
      <c r="ER134" s="255"/>
      <c r="ES134" s="255"/>
      <c r="ET134" s="255"/>
      <c r="EU134" s="255"/>
      <c r="EV134" s="255"/>
      <c r="EW134" s="255"/>
      <c r="EX134" s="255"/>
      <c r="EY134" s="255"/>
      <c r="EZ134" s="255"/>
      <c r="FA134" s="255"/>
      <c r="FB134" s="255"/>
      <c r="FC134" s="252"/>
      <c r="FI134" s="254"/>
      <c r="FJ134" s="254"/>
      <c r="FK134" s="254"/>
      <c r="FL134" s="254"/>
      <c r="FM134" s="254"/>
      <c r="FN134" s="254"/>
      <c r="FO134" s="254"/>
      <c r="FP134" s="254"/>
      <c r="FQ134" s="254"/>
      <c r="FR134" s="254"/>
      <c r="FS134" s="254"/>
      <c r="FT134" s="254"/>
      <c r="FU134" s="252"/>
      <c r="FY134" s="258" t="str">
        <f t="shared" si="134"/>
        <v/>
      </c>
      <c r="FZ134" s="266">
        <f t="shared" si="118"/>
        <v>0</v>
      </c>
      <c r="GA134" s="268">
        <f t="shared" si="108"/>
        <v>0</v>
      </c>
      <c r="GB134" s="269">
        <f t="shared" si="111"/>
        <v>0</v>
      </c>
      <c r="GC134" s="269">
        <f t="shared" si="112"/>
        <v>0</v>
      </c>
      <c r="GD134" s="270"/>
      <c r="GE134" s="271" t="str">
        <f t="shared" si="104"/>
        <v/>
      </c>
      <c r="GF134" s="271" t="str">
        <f t="shared" si="125"/>
        <v/>
      </c>
      <c r="GG134" s="272" t="str">
        <f t="shared" si="116"/>
        <v/>
      </c>
      <c r="GH134" s="272" t="str">
        <f t="shared" si="117"/>
        <v/>
      </c>
    </row>
    <row r="135" spans="1:190" ht="12.75" x14ac:dyDescent="0.2">
      <c r="A135" s="250"/>
      <c r="B135" s="65"/>
      <c r="C135" s="264"/>
      <c r="F135" s="237"/>
      <c r="H135" s="251"/>
      <c r="I135" s="238"/>
      <c r="J135" s="267"/>
      <c r="K135" s="234"/>
      <c r="L135" s="239"/>
      <c r="M135" s="240"/>
      <c r="BX135" s="237" t="str">
        <f t="shared" si="97"/>
        <v/>
      </c>
      <c r="BY135" s="237" t="str">
        <f t="shared" si="137"/>
        <v/>
      </c>
      <c r="BZ135" s="237" t="str">
        <f t="shared" si="137"/>
        <v/>
      </c>
      <c r="CA135" s="237" t="str">
        <f t="shared" si="137"/>
        <v/>
      </c>
      <c r="CB135" s="237" t="str">
        <f t="shared" si="137"/>
        <v/>
      </c>
      <c r="CC135" s="237" t="str">
        <f t="shared" si="137"/>
        <v/>
      </c>
      <c r="CD135" s="237" t="str">
        <f t="shared" si="137"/>
        <v/>
      </c>
      <c r="CE135" s="237" t="str">
        <f t="shared" si="137"/>
        <v/>
      </c>
      <c r="CF135" s="237" t="str">
        <f t="shared" si="137"/>
        <v/>
      </c>
      <c r="CG135" s="237" t="str">
        <f t="shared" si="137"/>
        <v/>
      </c>
      <c r="CH135" s="237" t="str">
        <f t="shared" si="137"/>
        <v/>
      </c>
      <c r="CI135" s="252" t="str">
        <f t="shared" si="119"/>
        <v/>
      </c>
      <c r="CP135" s="241" t="str">
        <f t="shared" si="98"/>
        <v/>
      </c>
      <c r="CQ135" s="241" t="str">
        <f t="shared" si="138"/>
        <v/>
      </c>
      <c r="CR135" s="241" t="str">
        <f t="shared" si="138"/>
        <v/>
      </c>
      <c r="CS135" s="241" t="str">
        <f t="shared" si="138"/>
        <v/>
      </c>
      <c r="CT135" s="241" t="str">
        <f t="shared" si="138"/>
        <v/>
      </c>
      <c r="CU135" s="241" t="str">
        <f t="shared" si="138"/>
        <v/>
      </c>
      <c r="CV135" s="241" t="str">
        <f t="shared" si="138"/>
        <v/>
      </c>
      <c r="CW135" s="241" t="str">
        <f t="shared" si="138"/>
        <v/>
      </c>
      <c r="CX135" s="241" t="str">
        <f t="shared" si="138"/>
        <v/>
      </c>
      <c r="CY135" s="241" t="str">
        <f t="shared" si="138"/>
        <v/>
      </c>
      <c r="CZ135" s="241" t="str">
        <f t="shared" si="138"/>
        <v/>
      </c>
      <c r="DA135" s="253" t="str">
        <f t="shared" si="120"/>
        <v/>
      </c>
      <c r="DB135" s="237"/>
      <c r="DC135" s="237"/>
      <c r="DD135" s="237"/>
      <c r="DE135" s="237"/>
      <c r="DF135" s="237"/>
      <c r="DG135" s="237"/>
      <c r="DH135" s="237" t="str">
        <f t="shared" si="99"/>
        <v/>
      </c>
      <c r="DI135" s="237" t="str">
        <f t="shared" si="139"/>
        <v/>
      </c>
      <c r="DJ135" s="237" t="str">
        <f t="shared" si="139"/>
        <v/>
      </c>
      <c r="DK135" s="237" t="str">
        <f t="shared" si="139"/>
        <v/>
      </c>
      <c r="DL135" s="237" t="str">
        <f t="shared" si="139"/>
        <v/>
      </c>
      <c r="DM135" s="237" t="str">
        <f t="shared" si="139"/>
        <v/>
      </c>
      <c r="DN135" s="237" t="str">
        <f t="shared" si="139"/>
        <v/>
      </c>
      <c r="DO135" s="237" t="str">
        <f t="shared" si="139"/>
        <v/>
      </c>
      <c r="DP135" s="237" t="str">
        <f t="shared" si="139"/>
        <v/>
      </c>
      <c r="DQ135" s="237" t="str">
        <f t="shared" si="139"/>
        <v/>
      </c>
      <c r="DR135" s="237" t="str">
        <f t="shared" si="139"/>
        <v/>
      </c>
      <c r="DS135" s="252" t="str">
        <f t="shared" si="121"/>
        <v/>
      </c>
      <c r="DY135" s="254" t="str">
        <f t="shared" si="100"/>
        <v/>
      </c>
      <c r="DZ135" s="254" t="str">
        <f t="shared" si="101"/>
        <v/>
      </c>
      <c r="EA135" s="254" t="str">
        <f t="shared" si="136"/>
        <v/>
      </c>
      <c r="EB135" s="254" t="str">
        <f t="shared" si="136"/>
        <v/>
      </c>
      <c r="EC135" s="254" t="str">
        <f t="shared" si="136"/>
        <v/>
      </c>
      <c r="ED135" s="254" t="str">
        <f t="shared" si="135"/>
        <v/>
      </c>
      <c r="EE135" s="254" t="str">
        <f t="shared" si="135"/>
        <v/>
      </c>
      <c r="EF135" s="254" t="str">
        <f t="shared" si="135"/>
        <v/>
      </c>
      <c r="EG135" s="254" t="str">
        <f t="shared" si="135"/>
        <v/>
      </c>
      <c r="EH135" s="254" t="str">
        <f t="shared" si="122"/>
        <v/>
      </c>
      <c r="EI135" s="254" t="str">
        <f t="shared" si="102"/>
        <v/>
      </c>
      <c r="EJ135" s="254" t="str">
        <f t="shared" si="103"/>
        <v/>
      </c>
      <c r="EK135" s="265" t="str">
        <f t="shared" si="133"/>
        <v/>
      </c>
      <c r="EQ135" s="255"/>
      <c r="ER135" s="255"/>
      <c r="ES135" s="255"/>
      <c r="ET135" s="255"/>
      <c r="EU135" s="255"/>
      <c r="EV135" s="255"/>
      <c r="EW135" s="255"/>
      <c r="EX135" s="255"/>
      <c r="EY135" s="255"/>
      <c r="EZ135" s="255"/>
      <c r="FA135" s="255"/>
      <c r="FB135" s="255"/>
      <c r="FC135" s="252"/>
      <c r="FI135" s="254"/>
      <c r="FJ135" s="254"/>
      <c r="FK135" s="254"/>
      <c r="FL135" s="254"/>
      <c r="FM135" s="254"/>
      <c r="FN135" s="254"/>
      <c r="FO135" s="254"/>
      <c r="FP135" s="254"/>
      <c r="FQ135" s="254"/>
      <c r="FR135" s="254"/>
      <c r="FS135" s="254"/>
      <c r="FT135" s="254"/>
      <c r="FU135" s="252"/>
      <c r="FY135" s="258" t="str">
        <f t="shared" si="134"/>
        <v/>
      </c>
      <c r="FZ135" s="266">
        <f t="shared" si="118"/>
        <v>0</v>
      </c>
      <c r="GA135" s="268">
        <f t="shared" si="108"/>
        <v>0</v>
      </c>
      <c r="GB135" s="269">
        <f t="shared" si="111"/>
        <v>0</v>
      </c>
      <c r="GC135" s="269">
        <f t="shared" si="112"/>
        <v>0</v>
      </c>
      <c r="GD135" s="270"/>
      <c r="GE135" s="271" t="str">
        <f t="shared" si="104"/>
        <v/>
      </c>
      <c r="GF135" s="271" t="str">
        <f t="shared" si="125"/>
        <v/>
      </c>
      <c r="GG135" s="272" t="str">
        <f t="shared" si="116"/>
        <v/>
      </c>
      <c r="GH135" s="272" t="str">
        <f t="shared" si="117"/>
        <v/>
      </c>
    </row>
    <row r="136" spans="1:190" ht="12.75" x14ac:dyDescent="0.2">
      <c r="A136" s="250"/>
      <c r="B136" s="65"/>
      <c r="C136" s="264"/>
      <c r="F136" s="237"/>
      <c r="H136" s="251"/>
      <c r="I136" s="238"/>
      <c r="J136" s="267"/>
      <c r="K136" s="234"/>
      <c r="L136" s="239"/>
      <c r="M136" s="240"/>
      <c r="BX136" s="237" t="str">
        <f t="shared" si="97"/>
        <v/>
      </c>
      <c r="BY136" s="237" t="str">
        <f t="shared" si="137"/>
        <v/>
      </c>
      <c r="BZ136" s="237" t="str">
        <f t="shared" si="137"/>
        <v/>
      </c>
      <c r="CA136" s="237" t="str">
        <f t="shared" si="137"/>
        <v/>
      </c>
      <c r="CB136" s="237" t="str">
        <f t="shared" si="137"/>
        <v/>
      </c>
      <c r="CC136" s="237" t="str">
        <f t="shared" si="137"/>
        <v/>
      </c>
      <c r="CD136" s="237" t="str">
        <f t="shared" si="137"/>
        <v/>
      </c>
      <c r="CE136" s="237" t="str">
        <f t="shared" si="137"/>
        <v/>
      </c>
      <c r="CF136" s="237" t="str">
        <f t="shared" si="137"/>
        <v/>
      </c>
      <c r="CG136" s="237" t="str">
        <f t="shared" si="137"/>
        <v/>
      </c>
      <c r="CH136" s="237" t="str">
        <f t="shared" si="137"/>
        <v/>
      </c>
      <c r="CI136" s="252" t="str">
        <f t="shared" si="119"/>
        <v/>
      </c>
      <c r="CP136" s="241" t="str">
        <f t="shared" si="98"/>
        <v/>
      </c>
      <c r="CQ136" s="241" t="str">
        <f t="shared" si="138"/>
        <v/>
      </c>
      <c r="CR136" s="241" t="str">
        <f t="shared" si="138"/>
        <v/>
      </c>
      <c r="CS136" s="241" t="str">
        <f t="shared" si="138"/>
        <v/>
      </c>
      <c r="CT136" s="241" t="str">
        <f t="shared" si="138"/>
        <v/>
      </c>
      <c r="CU136" s="241" t="str">
        <f t="shared" si="138"/>
        <v/>
      </c>
      <c r="CV136" s="241" t="str">
        <f t="shared" si="138"/>
        <v/>
      </c>
      <c r="CW136" s="241" t="str">
        <f t="shared" si="138"/>
        <v/>
      </c>
      <c r="CX136" s="241" t="str">
        <f t="shared" si="138"/>
        <v/>
      </c>
      <c r="CY136" s="241" t="str">
        <f t="shared" si="138"/>
        <v/>
      </c>
      <c r="CZ136" s="241" t="str">
        <f t="shared" si="138"/>
        <v/>
      </c>
      <c r="DA136" s="253" t="str">
        <f t="shared" si="120"/>
        <v/>
      </c>
      <c r="DB136" s="237"/>
      <c r="DC136" s="237"/>
      <c r="DD136" s="237"/>
      <c r="DE136" s="237"/>
      <c r="DF136" s="237"/>
      <c r="DG136" s="237"/>
      <c r="DH136" s="237" t="str">
        <f t="shared" si="99"/>
        <v/>
      </c>
      <c r="DI136" s="237" t="str">
        <f t="shared" si="139"/>
        <v/>
      </c>
      <c r="DJ136" s="237" t="str">
        <f t="shared" si="139"/>
        <v/>
      </c>
      <c r="DK136" s="237" t="str">
        <f t="shared" si="139"/>
        <v/>
      </c>
      <c r="DL136" s="237" t="str">
        <f t="shared" si="139"/>
        <v/>
      </c>
      <c r="DM136" s="237" t="str">
        <f t="shared" si="139"/>
        <v/>
      </c>
      <c r="DN136" s="237" t="str">
        <f t="shared" si="139"/>
        <v/>
      </c>
      <c r="DO136" s="237" t="str">
        <f t="shared" si="139"/>
        <v/>
      </c>
      <c r="DP136" s="237" t="str">
        <f t="shared" si="139"/>
        <v/>
      </c>
      <c r="DQ136" s="237" t="str">
        <f t="shared" si="139"/>
        <v/>
      </c>
      <c r="DR136" s="237" t="str">
        <f t="shared" si="139"/>
        <v/>
      </c>
      <c r="DS136" s="252" t="str">
        <f t="shared" si="121"/>
        <v/>
      </c>
      <c r="DY136" s="254" t="str">
        <f t="shared" si="100"/>
        <v/>
      </c>
      <c r="DZ136" s="254" t="str">
        <f t="shared" si="101"/>
        <v/>
      </c>
      <c r="EA136" s="254" t="str">
        <f t="shared" si="136"/>
        <v/>
      </c>
      <c r="EB136" s="254" t="str">
        <f t="shared" si="136"/>
        <v/>
      </c>
      <c r="EC136" s="254" t="str">
        <f t="shared" si="136"/>
        <v/>
      </c>
      <c r="ED136" s="254" t="str">
        <f t="shared" si="135"/>
        <v/>
      </c>
      <c r="EE136" s="254" t="str">
        <f t="shared" si="135"/>
        <v/>
      </c>
      <c r="EF136" s="254" t="str">
        <f t="shared" si="135"/>
        <v/>
      </c>
      <c r="EG136" s="254" t="str">
        <f t="shared" si="135"/>
        <v/>
      </c>
      <c r="EH136" s="254" t="str">
        <f t="shared" si="122"/>
        <v/>
      </c>
      <c r="EI136" s="254" t="str">
        <f t="shared" si="102"/>
        <v/>
      </c>
      <c r="EJ136" s="254" t="str">
        <f t="shared" si="103"/>
        <v/>
      </c>
      <c r="EK136" s="265" t="str">
        <f t="shared" si="133"/>
        <v/>
      </c>
      <c r="EQ136" s="255"/>
      <c r="ER136" s="255"/>
      <c r="ES136" s="255"/>
      <c r="ET136" s="255"/>
      <c r="EU136" s="255"/>
      <c r="EV136" s="255"/>
      <c r="EW136" s="255"/>
      <c r="EX136" s="255"/>
      <c r="EY136" s="255"/>
      <c r="EZ136" s="255"/>
      <c r="FA136" s="255"/>
      <c r="FB136" s="255"/>
      <c r="FC136" s="252"/>
      <c r="FI136" s="254"/>
      <c r="FJ136" s="254"/>
      <c r="FK136" s="254"/>
      <c r="FL136" s="254"/>
      <c r="FM136" s="254"/>
      <c r="FN136" s="254"/>
      <c r="FO136" s="254"/>
      <c r="FP136" s="254"/>
      <c r="FQ136" s="254"/>
      <c r="FR136" s="254"/>
      <c r="FS136" s="254"/>
      <c r="FT136" s="254"/>
      <c r="FU136" s="252"/>
      <c r="FY136" s="258" t="str">
        <f t="shared" si="134"/>
        <v/>
      </c>
      <c r="FZ136" s="266">
        <f t="shared" si="118"/>
        <v>0</v>
      </c>
      <c r="GA136" s="268">
        <f t="shared" si="108"/>
        <v>0</v>
      </c>
      <c r="GB136" s="269">
        <f t="shared" si="111"/>
        <v>0</v>
      </c>
      <c r="GC136" s="269">
        <f t="shared" si="112"/>
        <v>0</v>
      </c>
      <c r="GD136" s="270"/>
      <c r="GE136" s="271" t="str">
        <f t="shared" si="104"/>
        <v/>
      </c>
      <c r="GF136" s="271" t="str">
        <f t="shared" si="125"/>
        <v/>
      </c>
      <c r="GG136" s="272" t="str">
        <f t="shared" si="116"/>
        <v/>
      </c>
      <c r="GH136" s="272" t="str">
        <f t="shared" si="117"/>
        <v/>
      </c>
    </row>
    <row r="137" spans="1:190" ht="12.75" x14ac:dyDescent="0.2">
      <c r="A137" s="250"/>
      <c r="B137" s="65"/>
      <c r="C137" s="264"/>
      <c r="F137" s="237"/>
      <c r="H137" s="251"/>
      <c r="I137" s="238"/>
      <c r="J137" s="267"/>
      <c r="K137" s="234"/>
      <c r="L137" s="239"/>
      <c r="M137" s="240"/>
      <c r="BX137" s="237" t="str">
        <f t="shared" si="97"/>
        <v/>
      </c>
      <c r="BY137" s="237" t="str">
        <f t="shared" si="137"/>
        <v/>
      </c>
      <c r="BZ137" s="237" t="str">
        <f t="shared" si="137"/>
        <v/>
      </c>
      <c r="CA137" s="237" t="str">
        <f t="shared" si="137"/>
        <v/>
      </c>
      <c r="CB137" s="237" t="str">
        <f t="shared" si="137"/>
        <v/>
      </c>
      <c r="CC137" s="237" t="str">
        <f t="shared" si="137"/>
        <v/>
      </c>
      <c r="CD137" s="237" t="str">
        <f t="shared" si="137"/>
        <v/>
      </c>
      <c r="CE137" s="237" t="str">
        <f t="shared" si="137"/>
        <v/>
      </c>
      <c r="CF137" s="237" t="str">
        <f t="shared" si="137"/>
        <v/>
      </c>
      <c r="CG137" s="237" t="str">
        <f t="shared" si="137"/>
        <v/>
      </c>
      <c r="CH137" s="237" t="str">
        <f t="shared" si="137"/>
        <v/>
      </c>
      <c r="CI137" s="252" t="str">
        <f t="shared" si="119"/>
        <v/>
      </c>
      <c r="CP137" s="241" t="str">
        <f t="shared" si="98"/>
        <v/>
      </c>
      <c r="CQ137" s="241" t="str">
        <f t="shared" si="138"/>
        <v/>
      </c>
      <c r="CR137" s="241" t="str">
        <f t="shared" si="138"/>
        <v/>
      </c>
      <c r="CS137" s="241" t="str">
        <f t="shared" si="138"/>
        <v/>
      </c>
      <c r="CT137" s="241" t="str">
        <f t="shared" si="138"/>
        <v/>
      </c>
      <c r="CU137" s="241" t="str">
        <f t="shared" si="138"/>
        <v/>
      </c>
      <c r="CV137" s="241" t="str">
        <f t="shared" si="138"/>
        <v/>
      </c>
      <c r="CW137" s="241" t="str">
        <f t="shared" si="138"/>
        <v/>
      </c>
      <c r="CX137" s="241" t="str">
        <f t="shared" si="138"/>
        <v/>
      </c>
      <c r="CY137" s="241" t="str">
        <f t="shared" si="138"/>
        <v/>
      </c>
      <c r="CZ137" s="241" t="str">
        <f t="shared" si="138"/>
        <v/>
      </c>
      <c r="DA137" s="253" t="str">
        <f t="shared" si="120"/>
        <v/>
      </c>
      <c r="DB137" s="237"/>
      <c r="DC137" s="237"/>
      <c r="DD137" s="237"/>
      <c r="DE137" s="237"/>
      <c r="DF137" s="237"/>
      <c r="DG137" s="237"/>
      <c r="DH137" s="237" t="str">
        <f t="shared" si="99"/>
        <v/>
      </c>
      <c r="DI137" s="237" t="str">
        <f t="shared" si="139"/>
        <v/>
      </c>
      <c r="DJ137" s="237" t="str">
        <f t="shared" si="139"/>
        <v/>
      </c>
      <c r="DK137" s="237" t="str">
        <f t="shared" si="139"/>
        <v/>
      </c>
      <c r="DL137" s="237" t="str">
        <f t="shared" si="139"/>
        <v/>
      </c>
      <c r="DM137" s="237" t="str">
        <f t="shared" si="139"/>
        <v/>
      </c>
      <c r="DN137" s="237" t="str">
        <f t="shared" si="139"/>
        <v/>
      </c>
      <c r="DO137" s="237" t="str">
        <f t="shared" si="139"/>
        <v/>
      </c>
      <c r="DP137" s="237" t="str">
        <f t="shared" si="139"/>
        <v/>
      </c>
      <c r="DQ137" s="237" t="str">
        <f t="shared" si="139"/>
        <v/>
      </c>
      <c r="DR137" s="237" t="str">
        <f t="shared" si="139"/>
        <v/>
      </c>
      <c r="DS137" s="252" t="str">
        <f t="shared" si="121"/>
        <v/>
      </c>
      <c r="DY137" s="254" t="str">
        <f t="shared" si="100"/>
        <v/>
      </c>
      <c r="DZ137" s="254" t="str">
        <f t="shared" si="101"/>
        <v/>
      </c>
      <c r="EA137" s="254" t="str">
        <f t="shared" si="136"/>
        <v/>
      </c>
      <c r="EB137" s="254" t="str">
        <f t="shared" si="136"/>
        <v/>
      </c>
      <c r="EC137" s="254" t="str">
        <f t="shared" si="136"/>
        <v/>
      </c>
      <c r="ED137" s="254" t="str">
        <f t="shared" si="135"/>
        <v/>
      </c>
      <c r="EE137" s="254" t="str">
        <f t="shared" si="135"/>
        <v/>
      </c>
      <c r="EF137" s="254" t="str">
        <f t="shared" si="135"/>
        <v/>
      </c>
      <c r="EG137" s="254" t="str">
        <f t="shared" si="135"/>
        <v/>
      </c>
      <c r="EH137" s="254" t="str">
        <f t="shared" si="122"/>
        <v/>
      </c>
      <c r="EI137" s="254" t="str">
        <f t="shared" si="102"/>
        <v/>
      </c>
      <c r="EJ137" s="254" t="str">
        <f t="shared" si="103"/>
        <v/>
      </c>
      <c r="EK137" s="265" t="str">
        <f t="shared" si="133"/>
        <v/>
      </c>
      <c r="EQ137" s="255"/>
      <c r="ER137" s="255"/>
      <c r="ES137" s="255"/>
      <c r="ET137" s="255"/>
      <c r="EU137" s="255"/>
      <c r="EV137" s="255"/>
      <c r="EW137" s="255"/>
      <c r="EX137" s="255"/>
      <c r="EY137" s="255"/>
      <c r="EZ137" s="255"/>
      <c r="FA137" s="255"/>
      <c r="FB137" s="255"/>
      <c r="FC137" s="252"/>
      <c r="FI137" s="254"/>
      <c r="FJ137" s="254"/>
      <c r="FK137" s="254"/>
      <c r="FL137" s="254"/>
      <c r="FM137" s="254"/>
      <c r="FN137" s="254"/>
      <c r="FO137" s="254"/>
      <c r="FP137" s="254"/>
      <c r="FQ137" s="254"/>
      <c r="FR137" s="254"/>
      <c r="FS137" s="254"/>
      <c r="FT137" s="254"/>
      <c r="FU137" s="252"/>
      <c r="FY137" s="258" t="str">
        <f t="shared" si="134"/>
        <v/>
      </c>
      <c r="FZ137" s="266">
        <f t="shared" si="118"/>
        <v>0</v>
      </c>
      <c r="GA137" s="268">
        <f t="shared" si="108"/>
        <v>0</v>
      </c>
      <c r="GB137" s="269">
        <f t="shared" si="111"/>
        <v>0</v>
      </c>
      <c r="GC137" s="269">
        <f t="shared" si="112"/>
        <v>0</v>
      </c>
      <c r="GD137" s="270"/>
      <c r="GE137" s="271" t="str">
        <f t="shared" si="104"/>
        <v/>
      </c>
      <c r="GF137" s="271" t="str">
        <f t="shared" si="125"/>
        <v/>
      </c>
      <c r="GG137" s="272" t="str">
        <f t="shared" si="116"/>
        <v/>
      </c>
      <c r="GH137" s="272" t="str">
        <f t="shared" si="117"/>
        <v/>
      </c>
    </row>
    <row r="138" spans="1:190" ht="12.75" x14ac:dyDescent="0.2">
      <c r="A138" s="250"/>
      <c r="B138" s="65"/>
      <c r="C138" s="264"/>
      <c r="F138" s="237"/>
      <c r="H138" s="251"/>
      <c r="I138" s="238"/>
      <c r="J138" s="267"/>
      <c r="K138" s="234"/>
      <c r="L138" s="239"/>
      <c r="M138" s="240"/>
      <c r="BX138" s="237" t="str">
        <f t="shared" si="97"/>
        <v/>
      </c>
      <c r="BY138" s="237" t="str">
        <f t="shared" si="137"/>
        <v/>
      </c>
      <c r="BZ138" s="237" t="str">
        <f t="shared" si="137"/>
        <v/>
      </c>
      <c r="CA138" s="237" t="str">
        <f t="shared" si="137"/>
        <v/>
      </c>
      <c r="CB138" s="237" t="str">
        <f t="shared" si="137"/>
        <v/>
      </c>
      <c r="CC138" s="237" t="str">
        <f t="shared" si="137"/>
        <v/>
      </c>
      <c r="CD138" s="237" t="str">
        <f t="shared" si="137"/>
        <v/>
      </c>
      <c r="CE138" s="237" t="str">
        <f t="shared" si="137"/>
        <v/>
      </c>
      <c r="CF138" s="237" t="str">
        <f t="shared" si="137"/>
        <v/>
      </c>
      <c r="CG138" s="237" t="str">
        <f t="shared" si="137"/>
        <v/>
      </c>
      <c r="CH138" s="237" t="str">
        <f t="shared" si="137"/>
        <v/>
      </c>
      <c r="CI138" s="252" t="str">
        <f t="shared" si="119"/>
        <v/>
      </c>
      <c r="CP138" s="241" t="str">
        <f t="shared" si="98"/>
        <v/>
      </c>
      <c r="CQ138" s="241" t="str">
        <f t="shared" si="138"/>
        <v/>
      </c>
      <c r="CR138" s="241" t="str">
        <f t="shared" si="138"/>
        <v/>
      </c>
      <c r="CS138" s="241" t="str">
        <f t="shared" si="138"/>
        <v/>
      </c>
      <c r="CT138" s="241" t="str">
        <f t="shared" si="138"/>
        <v/>
      </c>
      <c r="CU138" s="241" t="str">
        <f t="shared" si="138"/>
        <v/>
      </c>
      <c r="CV138" s="241" t="str">
        <f t="shared" si="138"/>
        <v/>
      </c>
      <c r="CW138" s="241" t="str">
        <f t="shared" si="138"/>
        <v/>
      </c>
      <c r="CX138" s="241" t="str">
        <f t="shared" si="138"/>
        <v/>
      </c>
      <c r="CY138" s="241" t="str">
        <f t="shared" si="138"/>
        <v/>
      </c>
      <c r="CZ138" s="241" t="str">
        <f t="shared" si="138"/>
        <v/>
      </c>
      <c r="DA138" s="253" t="str">
        <f t="shared" si="120"/>
        <v/>
      </c>
      <c r="DB138" s="237"/>
      <c r="DC138" s="237"/>
      <c r="DD138" s="237"/>
      <c r="DE138" s="237"/>
      <c r="DF138" s="237"/>
      <c r="DG138" s="237"/>
      <c r="DH138" s="237" t="str">
        <f t="shared" si="99"/>
        <v/>
      </c>
      <c r="DI138" s="237" t="str">
        <f t="shared" si="139"/>
        <v/>
      </c>
      <c r="DJ138" s="237" t="str">
        <f t="shared" si="139"/>
        <v/>
      </c>
      <c r="DK138" s="237" t="str">
        <f t="shared" si="139"/>
        <v/>
      </c>
      <c r="DL138" s="237" t="str">
        <f t="shared" si="139"/>
        <v/>
      </c>
      <c r="DM138" s="237" t="str">
        <f t="shared" si="139"/>
        <v/>
      </c>
      <c r="DN138" s="237" t="str">
        <f t="shared" si="139"/>
        <v/>
      </c>
      <c r="DO138" s="237" t="str">
        <f t="shared" si="139"/>
        <v/>
      </c>
      <c r="DP138" s="237" t="str">
        <f t="shared" si="139"/>
        <v/>
      </c>
      <c r="DQ138" s="237" t="str">
        <f t="shared" si="139"/>
        <v/>
      </c>
      <c r="DR138" s="237" t="str">
        <f t="shared" si="139"/>
        <v/>
      </c>
      <c r="DS138" s="252" t="str">
        <f t="shared" si="121"/>
        <v/>
      </c>
      <c r="DY138" s="254" t="str">
        <f t="shared" si="100"/>
        <v/>
      </c>
      <c r="DZ138" s="254" t="str">
        <f t="shared" si="101"/>
        <v/>
      </c>
      <c r="EA138" s="254" t="str">
        <f t="shared" si="136"/>
        <v/>
      </c>
      <c r="EB138" s="254" t="str">
        <f t="shared" si="136"/>
        <v/>
      </c>
      <c r="EC138" s="254" t="str">
        <f t="shared" si="136"/>
        <v/>
      </c>
      <c r="ED138" s="254" t="str">
        <f t="shared" si="135"/>
        <v/>
      </c>
      <c r="EE138" s="254" t="str">
        <f t="shared" si="135"/>
        <v/>
      </c>
      <c r="EF138" s="254" t="str">
        <f t="shared" si="135"/>
        <v/>
      </c>
      <c r="EG138" s="254" t="str">
        <f t="shared" si="135"/>
        <v/>
      </c>
      <c r="EH138" s="254" t="str">
        <f t="shared" si="122"/>
        <v/>
      </c>
      <c r="EI138" s="254" t="str">
        <f t="shared" si="102"/>
        <v/>
      </c>
      <c r="EJ138" s="254" t="str">
        <f t="shared" si="103"/>
        <v/>
      </c>
      <c r="EK138" s="265" t="str">
        <f t="shared" si="133"/>
        <v/>
      </c>
      <c r="EQ138" s="255"/>
      <c r="ER138" s="255"/>
      <c r="ES138" s="255"/>
      <c r="ET138" s="255"/>
      <c r="EU138" s="255"/>
      <c r="EV138" s="255"/>
      <c r="EW138" s="255"/>
      <c r="EX138" s="255"/>
      <c r="EY138" s="255"/>
      <c r="EZ138" s="255"/>
      <c r="FA138" s="255"/>
      <c r="FB138" s="255"/>
      <c r="FC138" s="252"/>
      <c r="FI138" s="254"/>
      <c r="FJ138" s="254"/>
      <c r="FK138" s="254"/>
      <c r="FL138" s="254"/>
      <c r="FM138" s="254"/>
      <c r="FN138" s="254"/>
      <c r="FO138" s="254"/>
      <c r="FP138" s="254"/>
      <c r="FQ138" s="254"/>
      <c r="FR138" s="254"/>
      <c r="FS138" s="254"/>
      <c r="FT138" s="254"/>
      <c r="FU138" s="252"/>
      <c r="FY138" s="258" t="str">
        <f t="shared" si="134"/>
        <v/>
      </c>
      <c r="FZ138" s="266">
        <f t="shared" si="118"/>
        <v>0</v>
      </c>
      <c r="GA138" s="268">
        <f t="shared" si="108"/>
        <v>0</v>
      </c>
      <c r="GB138" s="269">
        <f t="shared" si="111"/>
        <v>0</v>
      </c>
      <c r="GC138" s="269">
        <f t="shared" si="112"/>
        <v>0</v>
      </c>
      <c r="GD138" s="270"/>
      <c r="GE138" s="271" t="str">
        <f t="shared" si="104"/>
        <v/>
      </c>
      <c r="GF138" s="271" t="str">
        <f t="shared" si="125"/>
        <v/>
      </c>
      <c r="GG138" s="272" t="str">
        <f t="shared" si="116"/>
        <v/>
      </c>
      <c r="GH138" s="272" t="str">
        <f t="shared" si="117"/>
        <v/>
      </c>
    </row>
    <row r="139" spans="1:190" ht="12.75" x14ac:dyDescent="0.2">
      <c r="A139" s="250"/>
      <c r="B139" s="65"/>
      <c r="C139" s="264"/>
      <c r="F139" s="237"/>
      <c r="H139" s="251"/>
      <c r="I139" s="238"/>
      <c r="J139" s="267"/>
      <c r="K139" s="234"/>
      <c r="L139" s="239"/>
      <c r="M139" s="240"/>
      <c r="BX139" s="237" t="str">
        <f t="shared" ref="BX139:BX202" si="140">IF(OR($A139=1,V139=0),"",BX$2)</f>
        <v/>
      </c>
      <c r="BY139" s="237" t="str">
        <f t="shared" si="137"/>
        <v/>
      </c>
      <c r="BZ139" s="237" t="str">
        <f t="shared" si="137"/>
        <v/>
      </c>
      <c r="CA139" s="237" t="str">
        <f t="shared" si="137"/>
        <v/>
      </c>
      <c r="CB139" s="237" t="str">
        <f t="shared" si="137"/>
        <v/>
      </c>
      <c r="CC139" s="237" t="str">
        <f t="shared" si="137"/>
        <v/>
      </c>
      <c r="CD139" s="237" t="str">
        <f t="shared" si="137"/>
        <v/>
      </c>
      <c r="CE139" s="237" t="str">
        <f t="shared" si="137"/>
        <v/>
      </c>
      <c r="CF139" s="237" t="str">
        <f t="shared" si="137"/>
        <v/>
      </c>
      <c r="CG139" s="237" t="str">
        <f t="shared" si="137"/>
        <v/>
      </c>
      <c r="CH139" s="237" t="str">
        <f t="shared" si="137"/>
        <v/>
      </c>
      <c r="CI139" s="252" t="str">
        <f t="shared" si="119"/>
        <v/>
      </c>
      <c r="CP139" s="241" t="str">
        <f t="shared" ref="CP139:CP202" si="141">IF(OR($A139=1,AN139=0),"",CP$2)</f>
        <v/>
      </c>
      <c r="CQ139" s="241" t="str">
        <f t="shared" si="138"/>
        <v/>
      </c>
      <c r="CR139" s="241" t="str">
        <f t="shared" si="138"/>
        <v/>
      </c>
      <c r="CS139" s="241" t="str">
        <f t="shared" si="138"/>
        <v/>
      </c>
      <c r="CT139" s="241" t="str">
        <f t="shared" si="138"/>
        <v/>
      </c>
      <c r="CU139" s="241" t="str">
        <f t="shared" si="138"/>
        <v/>
      </c>
      <c r="CV139" s="241" t="str">
        <f t="shared" si="138"/>
        <v/>
      </c>
      <c r="CW139" s="241" t="str">
        <f t="shared" si="138"/>
        <v/>
      </c>
      <c r="CX139" s="241" t="str">
        <f t="shared" si="138"/>
        <v/>
      </c>
      <c r="CY139" s="241" t="str">
        <f t="shared" si="138"/>
        <v/>
      </c>
      <c r="CZ139" s="241" t="str">
        <f t="shared" si="138"/>
        <v/>
      </c>
      <c r="DA139" s="253" t="str">
        <f t="shared" si="120"/>
        <v/>
      </c>
      <c r="DB139" s="237"/>
      <c r="DC139" s="237"/>
      <c r="DD139" s="237"/>
      <c r="DE139" s="237"/>
      <c r="DF139" s="237"/>
      <c r="DG139" s="237"/>
      <c r="DH139" s="237" t="str">
        <f t="shared" ref="DH139:DH202" si="142">IF(OR($A139=1,BF139=0),"",DH$2)</f>
        <v/>
      </c>
      <c r="DI139" s="237" t="str">
        <f t="shared" si="139"/>
        <v/>
      </c>
      <c r="DJ139" s="237" t="str">
        <f t="shared" si="139"/>
        <v/>
      </c>
      <c r="DK139" s="237" t="str">
        <f t="shared" si="139"/>
        <v/>
      </c>
      <c r="DL139" s="237" t="str">
        <f t="shared" si="139"/>
        <v/>
      </c>
      <c r="DM139" s="237" t="str">
        <f t="shared" si="139"/>
        <v/>
      </c>
      <c r="DN139" s="237" t="str">
        <f t="shared" si="139"/>
        <v/>
      </c>
      <c r="DO139" s="237" t="str">
        <f t="shared" si="139"/>
        <v/>
      </c>
      <c r="DP139" s="237" t="str">
        <f t="shared" si="139"/>
        <v/>
      </c>
      <c r="DQ139" s="237" t="str">
        <f t="shared" si="139"/>
        <v/>
      </c>
      <c r="DR139" s="237" t="str">
        <f t="shared" si="139"/>
        <v/>
      </c>
      <c r="DS139" s="252" t="str">
        <f t="shared" si="121"/>
        <v/>
      </c>
      <c r="DY139" s="254" t="str">
        <f t="shared" ref="DY139:DY202" si="143">IF($A139=1,"",IF(AND(W139&gt;0,X139&gt;0),DY$1,""))</f>
        <v/>
      </c>
      <c r="DZ139" s="254" t="str">
        <f t="shared" ref="DZ139:DZ202" si="144">IF($A139=1,"",IF(OR(AND(V139&gt;0,X139&gt;0),AND(X139&gt;0,Y139&gt;0)),DZ$1,""))</f>
        <v/>
      </c>
      <c r="EA139" s="254" t="str">
        <f t="shared" si="136"/>
        <v/>
      </c>
      <c r="EB139" s="254" t="str">
        <f t="shared" si="136"/>
        <v/>
      </c>
      <c r="EC139" s="254" t="str">
        <f t="shared" si="136"/>
        <v/>
      </c>
      <c r="ED139" s="254" t="str">
        <f t="shared" si="135"/>
        <v/>
      </c>
      <c r="EE139" s="254" t="str">
        <f t="shared" si="135"/>
        <v/>
      </c>
      <c r="EF139" s="254" t="str">
        <f t="shared" si="135"/>
        <v/>
      </c>
      <c r="EG139" s="254" t="str">
        <f t="shared" si="135"/>
        <v/>
      </c>
      <c r="EH139" s="254" t="str">
        <f t="shared" si="122"/>
        <v/>
      </c>
      <c r="EI139" s="254" t="str">
        <f t="shared" ref="EI139:EI202" si="145">IF($A139=1,"",IF(OR(AND(AD139&gt;0,AE139&gt;0),AND(AE139&gt;0,AG139&gt;0)),EI$1,""))</f>
        <v/>
      </c>
      <c r="EJ139" s="254" t="str">
        <f t="shared" ref="EJ139:EJ202" si="146">IF($A139=1,"",IF(OR(AND(AE139&gt;0,AF139&gt;0)),EJ$1,""))</f>
        <v/>
      </c>
      <c r="EK139" s="265" t="str">
        <f t="shared" si="133"/>
        <v/>
      </c>
      <c r="EQ139" s="255"/>
      <c r="ER139" s="255"/>
      <c r="ES139" s="255"/>
      <c r="ET139" s="255"/>
      <c r="EU139" s="255"/>
      <c r="EV139" s="255"/>
      <c r="EW139" s="255"/>
      <c r="EX139" s="255"/>
      <c r="EY139" s="255"/>
      <c r="EZ139" s="255"/>
      <c r="FA139" s="255"/>
      <c r="FB139" s="255"/>
      <c r="FC139" s="252"/>
      <c r="FI139" s="254"/>
      <c r="FJ139" s="254"/>
      <c r="FK139" s="254"/>
      <c r="FL139" s="254"/>
      <c r="FM139" s="254"/>
      <c r="FN139" s="254"/>
      <c r="FO139" s="254"/>
      <c r="FP139" s="254"/>
      <c r="FQ139" s="254"/>
      <c r="FR139" s="254"/>
      <c r="FS139" s="254"/>
      <c r="FT139" s="254"/>
      <c r="FU139" s="252"/>
      <c r="FY139" s="258" t="str">
        <f t="shared" si="134"/>
        <v/>
      </c>
      <c r="FZ139" s="266">
        <f t="shared" si="118"/>
        <v>0</v>
      </c>
      <c r="GA139" s="268">
        <f t="shared" si="108"/>
        <v>0</v>
      </c>
      <c r="GB139" s="269">
        <f t="shared" si="111"/>
        <v>0</v>
      </c>
      <c r="GC139" s="269">
        <f t="shared" si="112"/>
        <v>0</v>
      </c>
      <c r="GD139" s="270"/>
      <c r="GE139" s="271" t="str">
        <f t="shared" si="104"/>
        <v/>
      </c>
      <c r="GF139" s="271" t="str">
        <f t="shared" si="125"/>
        <v/>
      </c>
      <c r="GG139" s="272" t="str">
        <f t="shared" si="116"/>
        <v/>
      </c>
      <c r="GH139" s="272" t="str">
        <f t="shared" si="117"/>
        <v/>
      </c>
    </row>
    <row r="140" spans="1:190" ht="12.75" x14ac:dyDescent="0.2">
      <c r="A140" s="250"/>
      <c r="B140" s="65"/>
      <c r="C140" s="264"/>
      <c r="F140" s="237"/>
      <c r="H140" s="251"/>
      <c r="I140" s="238"/>
      <c r="J140" s="267"/>
      <c r="K140" s="234"/>
      <c r="L140" s="239"/>
      <c r="M140" s="240"/>
      <c r="BX140" s="237" t="str">
        <f t="shared" si="140"/>
        <v/>
      </c>
      <c r="BY140" s="237" t="str">
        <f t="shared" si="137"/>
        <v/>
      </c>
      <c r="BZ140" s="237" t="str">
        <f t="shared" si="137"/>
        <v/>
      </c>
      <c r="CA140" s="237" t="str">
        <f t="shared" si="137"/>
        <v/>
      </c>
      <c r="CB140" s="237" t="str">
        <f t="shared" si="137"/>
        <v/>
      </c>
      <c r="CC140" s="237" t="str">
        <f t="shared" si="137"/>
        <v/>
      </c>
      <c r="CD140" s="237" t="str">
        <f t="shared" si="137"/>
        <v/>
      </c>
      <c r="CE140" s="237" t="str">
        <f t="shared" si="137"/>
        <v/>
      </c>
      <c r="CF140" s="237" t="str">
        <f t="shared" si="137"/>
        <v/>
      </c>
      <c r="CG140" s="237" t="str">
        <f t="shared" si="137"/>
        <v/>
      </c>
      <c r="CH140" s="237" t="str">
        <f t="shared" si="137"/>
        <v/>
      </c>
      <c r="CI140" s="252" t="str">
        <f t="shared" si="119"/>
        <v/>
      </c>
      <c r="CP140" s="241" t="str">
        <f t="shared" si="141"/>
        <v/>
      </c>
      <c r="CQ140" s="241" t="str">
        <f t="shared" si="138"/>
        <v/>
      </c>
      <c r="CR140" s="241" t="str">
        <f t="shared" si="138"/>
        <v/>
      </c>
      <c r="CS140" s="241" t="str">
        <f t="shared" si="138"/>
        <v/>
      </c>
      <c r="CT140" s="241" t="str">
        <f t="shared" si="138"/>
        <v/>
      </c>
      <c r="CU140" s="241" t="str">
        <f t="shared" si="138"/>
        <v/>
      </c>
      <c r="CV140" s="241" t="str">
        <f t="shared" si="138"/>
        <v/>
      </c>
      <c r="CW140" s="241" t="str">
        <f t="shared" si="138"/>
        <v/>
      </c>
      <c r="CX140" s="241" t="str">
        <f t="shared" si="138"/>
        <v/>
      </c>
      <c r="CY140" s="241" t="str">
        <f t="shared" si="138"/>
        <v/>
      </c>
      <c r="CZ140" s="241" t="str">
        <f t="shared" si="138"/>
        <v/>
      </c>
      <c r="DA140" s="253" t="str">
        <f t="shared" si="120"/>
        <v/>
      </c>
      <c r="DB140" s="237"/>
      <c r="DC140" s="237"/>
      <c r="DD140" s="237"/>
      <c r="DE140" s="237"/>
      <c r="DF140" s="237"/>
      <c r="DG140" s="237"/>
      <c r="DH140" s="237" t="str">
        <f t="shared" si="142"/>
        <v/>
      </c>
      <c r="DI140" s="237" t="str">
        <f t="shared" si="139"/>
        <v/>
      </c>
      <c r="DJ140" s="237" t="str">
        <f t="shared" si="139"/>
        <v/>
      </c>
      <c r="DK140" s="237" t="str">
        <f t="shared" si="139"/>
        <v/>
      </c>
      <c r="DL140" s="237" t="str">
        <f t="shared" si="139"/>
        <v/>
      </c>
      <c r="DM140" s="237" t="str">
        <f t="shared" si="139"/>
        <v/>
      </c>
      <c r="DN140" s="237" t="str">
        <f t="shared" si="139"/>
        <v/>
      </c>
      <c r="DO140" s="237" t="str">
        <f t="shared" si="139"/>
        <v/>
      </c>
      <c r="DP140" s="237" t="str">
        <f t="shared" si="139"/>
        <v/>
      </c>
      <c r="DQ140" s="237" t="str">
        <f t="shared" si="139"/>
        <v/>
      </c>
      <c r="DR140" s="237" t="str">
        <f t="shared" si="139"/>
        <v/>
      </c>
      <c r="DS140" s="252" t="str">
        <f t="shared" si="121"/>
        <v/>
      </c>
      <c r="DY140" s="254" t="str">
        <f t="shared" si="143"/>
        <v/>
      </c>
      <c r="DZ140" s="254" t="str">
        <f t="shared" si="144"/>
        <v/>
      </c>
      <c r="EA140" s="254" t="str">
        <f t="shared" si="136"/>
        <v/>
      </c>
      <c r="EB140" s="254" t="str">
        <f t="shared" si="136"/>
        <v/>
      </c>
      <c r="EC140" s="254" t="str">
        <f t="shared" si="136"/>
        <v/>
      </c>
      <c r="ED140" s="254" t="str">
        <f t="shared" si="135"/>
        <v/>
      </c>
      <c r="EE140" s="254" t="str">
        <f t="shared" si="135"/>
        <v/>
      </c>
      <c r="EF140" s="254" t="str">
        <f t="shared" si="135"/>
        <v/>
      </c>
      <c r="EG140" s="254" t="str">
        <f t="shared" si="135"/>
        <v/>
      </c>
      <c r="EH140" s="254" t="str">
        <f t="shared" si="122"/>
        <v/>
      </c>
      <c r="EI140" s="254" t="str">
        <f t="shared" si="145"/>
        <v/>
      </c>
      <c r="EJ140" s="254" t="str">
        <f t="shared" si="146"/>
        <v/>
      </c>
      <c r="EK140" s="265" t="str">
        <f t="shared" si="133"/>
        <v/>
      </c>
      <c r="EQ140" s="255"/>
      <c r="ER140" s="255"/>
      <c r="ES140" s="255"/>
      <c r="ET140" s="255"/>
      <c r="EU140" s="255"/>
      <c r="EV140" s="255"/>
      <c r="EW140" s="255"/>
      <c r="EX140" s="255"/>
      <c r="EY140" s="255"/>
      <c r="EZ140" s="255"/>
      <c r="FA140" s="255"/>
      <c r="FB140" s="255"/>
      <c r="FC140" s="252"/>
      <c r="FI140" s="254"/>
      <c r="FJ140" s="254"/>
      <c r="FK140" s="254"/>
      <c r="FL140" s="254"/>
      <c r="FM140" s="254"/>
      <c r="FN140" s="254"/>
      <c r="FO140" s="254"/>
      <c r="FP140" s="254"/>
      <c r="FQ140" s="254"/>
      <c r="FR140" s="254"/>
      <c r="FS140" s="254"/>
      <c r="FT140" s="254"/>
      <c r="FU140" s="252"/>
      <c r="FY140" s="258" t="str">
        <f t="shared" si="134"/>
        <v/>
      </c>
      <c r="FZ140" s="266">
        <f t="shared" si="118"/>
        <v>0</v>
      </c>
      <c r="GA140" s="268">
        <f t="shared" si="108"/>
        <v>0</v>
      </c>
      <c r="GB140" s="269">
        <f t="shared" si="111"/>
        <v>0</v>
      </c>
      <c r="GC140" s="269">
        <f t="shared" si="112"/>
        <v>0</v>
      </c>
      <c r="GD140" s="270"/>
      <c r="GE140" s="271" t="str">
        <f t="shared" ref="GE140:GE203" si="147">IF(G140="","",IF(GC140=0,IF(GA140&lt;31,VLOOKUP(FZ140,betsynum,3,FALSE),VLOOKUP(FZ140,betsynum,5,FALSE)),REPLACE(IF(GA140&lt;31,VLOOKUP(FZ140,betsynum,3,FALSE),VLOOKUP(FZ140,betsynum,5,FALSE)),LEN(IF(GA140&lt;31,VLOOKUP(FZ140,betsynum,3,FALSE),VLOOKUP(FZ140,betsynum,5,FALSE))),1,"")))</f>
        <v/>
      </c>
      <c r="GF140" s="271" t="str">
        <f t="shared" si="125"/>
        <v/>
      </c>
      <c r="GG140" s="272" t="str">
        <f t="shared" si="116"/>
        <v/>
      </c>
      <c r="GH140" s="272" t="str">
        <f t="shared" si="117"/>
        <v/>
      </c>
    </row>
    <row r="141" spans="1:190" ht="12.75" x14ac:dyDescent="0.2">
      <c r="A141" s="250"/>
      <c r="B141" s="65"/>
      <c r="C141" s="264"/>
      <c r="F141" s="237"/>
      <c r="H141" s="251"/>
      <c r="I141" s="238"/>
      <c r="J141" s="267"/>
      <c r="K141" s="234"/>
      <c r="L141" s="239"/>
      <c r="M141" s="240"/>
      <c r="BX141" s="237" t="str">
        <f t="shared" si="140"/>
        <v/>
      </c>
      <c r="BY141" s="237" t="str">
        <f t="shared" si="137"/>
        <v/>
      </c>
      <c r="BZ141" s="237" t="str">
        <f t="shared" si="137"/>
        <v/>
      </c>
      <c r="CA141" s="237" t="str">
        <f t="shared" si="137"/>
        <v/>
      </c>
      <c r="CB141" s="237" t="str">
        <f t="shared" si="137"/>
        <v/>
      </c>
      <c r="CC141" s="237" t="str">
        <f t="shared" si="137"/>
        <v/>
      </c>
      <c r="CD141" s="237" t="str">
        <f t="shared" si="137"/>
        <v/>
      </c>
      <c r="CE141" s="237" t="str">
        <f t="shared" si="137"/>
        <v/>
      </c>
      <c r="CF141" s="237" t="str">
        <f t="shared" si="137"/>
        <v/>
      </c>
      <c r="CG141" s="237" t="str">
        <f t="shared" si="137"/>
        <v/>
      </c>
      <c r="CH141" s="237" t="str">
        <f t="shared" si="137"/>
        <v/>
      </c>
      <c r="CI141" s="252" t="str">
        <f t="shared" si="119"/>
        <v/>
      </c>
      <c r="CP141" s="241" t="str">
        <f t="shared" si="141"/>
        <v/>
      </c>
      <c r="CQ141" s="241" t="str">
        <f t="shared" si="138"/>
        <v/>
      </c>
      <c r="CR141" s="241" t="str">
        <f t="shared" si="138"/>
        <v/>
      </c>
      <c r="CS141" s="241" t="str">
        <f t="shared" si="138"/>
        <v/>
      </c>
      <c r="CT141" s="241" t="str">
        <f t="shared" si="138"/>
        <v/>
      </c>
      <c r="CU141" s="241" t="str">
        <f t="shared" si="138"/>
        <v/>
      </c>
      <c r="CV141" s="241" t="str">
        <f t="shared" si="138"/>
        <v/>
      </c>
      <c r="CW141" s="241" t="str">
        <f t="shared" si="138"/>
        <v/>
      </c>
      <c r="CX141" s="241" t="str">
        <f t="shared" si="138"/>
        <v/>
      </c>
      <c r="CY141" s="241" t="str">
        <f t="shared" si="138"/>
        <v/>
      </c>
      <c r="CZ141" s="241" t="str">
        <f t="shared" si="138"/>
        <v/>
      </c>
      <c r="DA141" s="253" t="str">
        <f t="shared" si="120"/>
        <v/>
      </c>
      <c r="DB141" s="237"/>
      <c r="DC141" s="237"/>
      <c r="DD141" s="237"/>
      <c r="DE141" s="237"/>
      <c r="DF141" s="237"/>
      <c r="DG141" s="237"/>
      <c r="DH141" s="237" t="str">
        <f t="shared" si="142"/>
        <v/>
      </c>
      <c r="DI141" s="237" t="str">
        <f t="shared" si="139"/>
        <v/>
      </c>
      <c r="DJ141" s="237" t="str">
        <f t="shared" si="139"/>
        <v/>
      </c>
      <c r="DK141" s="237" t="str">
        <f t="shared" si="139"/>
        <v/>
      </c>
      <c r="DL141" s="237" t="str">
        <f t="shared" si="139"/>
        <v/>
      </c>
      <c r="DM141" s="237" t="str">
        <f t="shared" si="139"/>
        <v/>
      </c>
      <c r="DN141" s="237" t="str">
        <f t="shared" si="139"/>
        <v/>
      </c>
      <c r="DO141" s="237" t="str">
        <f t="shared" si="139"/>
        <v/>
      </c>
      <c r="DP141" s="237" t="str">
        <f t="shared" si="139"/>
        <v/>
      </c>
      <c r="DQ141" s="237" t="str">
        <f t="shared" si="139"/>
        <v/>
      </c>
      <c r="DR141" s="237" t="str">
        <f t="shared" si="139"/>
        <v/>
      </c>
      <c r="DS141" s="252" t="str">
        <f t="shared" si="121"/>
        <v/>
      </c>
      <c r="DY141" s="254" t="str">
        <f t="shared" si="143"/>
        <v/>
      </c>
      <c r="DZ141" s="254" t="str">
        <f t="shared" si="144"/>
        <v/>
      </c>
      <c r="EA141" s="254" t="str">
        <f t="shared" si="136"/>
        <v/>
      </c>
      <c r="EB141" s="254" t="str">
        <f t="shared" si="136"/>
        <v/>
      </c>
      <c r="EC141" s="254" t="str">
        <f t="shared" si="136"/>
        <v/>
      </c>
      <c r="ED141" s="254" t="str">
        <f t="shared" si="135"/>
        <v/>
      </c>
      <c r="EE141" s="254" t="str">
        <f t="shared" si="135"/>
        <v/>
      </c>
      <c r="EF141" s="254" t="str">
        <f t="shared" si="135"/>
        <v/>
      </c>
      <c r="EG141" s="254" t="str">
        <f t="shared" si="135"/>
        <v/>
      </c>
      <c r="EH141" s="254" t="str">
        <f t="shared" si="122"/>
        <v/>
      </c>
      <c r="EI141" s="254" t="str">
        <f t="shared" si="145"/>
        <v/>
      </c>
      <c r="EJ141" s="254" t="str">
        <f t="shared" si="146"/>
        <v/>
      </c>
      <c r="EK141" s="265" t="str">
        <f t="shared" si="133"/>
        <v/>
      </c>
      <c r="EQ141" s="255"/>
      <c r="ER141" s="255"/>
      <c r="ES141" s="255"/>
      <c r="ET141" s="255"/>
      <c r="EU141" s="255"/>
      <c r="EV141" s="255"/>
      <c r="EW141" s="255"/>
      <c r="EX141" s="255"/>
      <c r="EY141" s="255"/>
      <c r="EZ141" s="255"/>
      <c r="FA141" s="255"/>
      <c r="FB141" s="255"/>
      <c r="FC141" s="252"/>
      <c r="FI141" s="254"/>
      <c r="FJ141" s="254"/>
      <c r="FK141" s="254"/>
      <c r="FL141" s="254"/>
      <c r="FM141" s="254"/>
      <c r="FN141" s="254"/>
      <c r="FO141" s="254"/>
      <c r="FP141" s="254"/>
      <c r="FQ141" s="254"/>
      <c r="FR141" s="254"/>
      <c r="FS141" s="254"/>
      <c r="FT141" s="254"/>
      <c r="FU141" s="252"/>
      <c r="FY141" s="258" t="str">
        <f t="shared" si="134"/>
        <v/>
      </c>
      <c r="FZ141" s="266">
        <f t="shared" si="118"/>
        <v>0</v>
      </c>
      <c r="GA141" s="268">
        <f t="shared" ref="GA141:GA204" si="148">J141</f>
        <v>0</v>
      </c>
      <c r="GB141" s="269">
        <f t="shared" si="111"/>
        <v>0</v>
      </c>
      <c r="GC141" s="269">
        <f t="shared" si="112"/>
        <v>0</v>
      </c>
      <c r="GD141" s="270"/>
      <c r="GE141" s="271" t="str">
        <f t="shared" si="147"/>
        <v/>
      </c>
      <c r="GF141" s="271" t="str">
        <f t="shared" si="125"/>
        <v/>
      </c>
      <c r="GG141" s="272" t="str">
        <f t="shared" si="116"/>
        <v/>
      </c>
      <c r="GH141" s="272" t="str">
        <f t="shared" si="117"/>
        <v/>
      </c>
    </row>
    <row r="142" spans="1:190" ht="12.75" x14ac:dyDescent="0.2">
      <c r="A142" s="250"/>
      <c r="B142" s="65"/>
      <c r="C142" s="264"/>
      <c r="F142" s="237"/>
      <c r="H142" s="251"/>
      <c r="I142" s="238"/>
      <c r="J142" s="267"/>
      <c r="K142" s="234"/>
      <c r="L142" s="239"/>
      <c r="M142" s="240"/>
      <c r="BX142" s="237" t="str">
        <f t="shared" si="140"/>
        <v/>
      </c>
      <c r="BY142" s="237" t="str">
        <f t="shared" si="137"/>
        <v/>
      </c>
      <c r="BZ142" s="237" t="str">
        <f t="shared" si="137"/>
        <v/>
      </c>
      <c r="CA142" s="237" t="str">
        <f t="shared" si="137"/>
        <v/>
      </c>
      <c r="CB142" s="237" t="str">
        <f t="shared" si="137"/>
        <v/>
      </c>
      <c r="CC142" s="237" t="str">
        <f t="shared" si="137"/>
        <v/>
      </c>
      <c r="CD142" s="237" t="str">
        <f t="shared" si="137"/>
        <v/>
      </c>
      <c r="CE142" s="237" t="str">
        <f t="shared" si="137"/>
        <v/>
      </c>
      <c r="CF142" s="237" t="str">
        <f t="shared" si="137"/>
        <v/>
      </c>
      <c r="CG142" s="237" t="str">
        <f t="shared" si="137"/>
        <v/>
      </c>
      <c r="CH142" s="237" t="str">
        <f t="shared" si="137"/>
        <v/>
      </c>
      <c r="CI142" s="252" t="str">
        <f t="shared" si="119"/>
        <v/>
      </c>
      <c r="CP142" s="241" t="str">
        <f t="shared" si="141"/>
        <v/>
      </c>
      <c r="CQ142" s="241" t="str">
        <f t="shared" si="138"/>
        <v/>
      </c>
      <c r="CR142" s="241" t="str">
        <f t="shared" si="138"/>
        <v/>
      </c>
      <c r="CS142" s="241" t="str">
        <f t="shared" si="138"/>
        <v/>
      </c>
      <c r="CT142" s="241" t="str">
        <f t="shared" si="138"/>
        <v/>
      </c>
      <c r="CU142" s="241" t="str">
        <f t="shared" si="138"/>
        <v/>
      </c>
      <c r="CV142" s="241" t="str">
        <f t="shared" si="138"/>
        <v/>
      </c>
      <c r="CW142" s="241" t="str">
        <f t="shared" si="138"/>
        <v/>
      </c>
      <c r="CX142" s="241" t="str">
        <f t="shared" si="138"/>
        <v/>
      </c>
      <c r="CY142" s="241" t="str">
        <f t="shared" si="138"/>
        <v/>
      </c>
      <c r="CZ142" s="241" t="str">
        <f t="shared" si="138"/>
        <v/>
      </c>
      <c r="DA142" s="253" t="str">
        <f t="shared" si="120"/>
        <v/>
      </c>
      <c r="DB142" s="237"/>
      <c r="DC142" s="237"/>
      <c r="DD142" s="237"/>
      <c r="DE142" s="237"/>
      <c r="DF142" s="237"/>
      <c r="DG142" s="237"/>
      <c r="DH142" s="237" t="str">
        <f t="shared" si="142"/>
        <v/>
      </c>
      <c r="DI142" s="237" t="str">
        <f t="shared" si="139"/>
        <v/>
      </c>
      <c r="DJ142" s="237" t="str">
        <f t="shared" si="139"/>
        <v/>
      </c>
      <c r="DK142" s="237" t="str">
        <f t="shared" si="139"/>
        <v/>
      </c>
      <c r="DL142" s="237" t="str">
        <f t="shared" si="139"/>
        <v/>
      </c>
      <c r="DM142" s="237" t="str">
        <f t="shared" si="139"/>
        <v/>
      </c>
      <c r="DN142" s="237" t="str">
        <f t="shared" si="139"/>
        <v/>
      </c>
      <c r="DO142" s="237" t="str">
        <f t="shared" si="139"/>
        <v/>
      </c>
      <c r="DP142" s="237" t="str">
        <f t="shared" si="139"/>
        <v/>
      </c>
      <c r="DQ142" s="237" t="str">
        <f t="shared" si="139"/>
        <v/>
      </c>
      <c r="DR142" s="237" t="str">
        <f t="shared" si="139"/>
        <v/>
      </c>
      <c r="DS142" s="252" t="str">
        <f t="shared" si="121"/>
        <v/>
      </c>
      <c r="DY142" s="254" t="str">
        <f t="shared" si="143"/>
        <v/>
      </c>
      <c r="DZ142" s="254" t="str">
        <f t="shared" si="144"/>
        <v/>
      </c>
      <c r="EA142" s="254" t="str">
        <f t="shared" si="136"/>
        <v/>
      </c>
      <c r="EB142" s="254" t="str">
        <f t="shared" si="136"/>
        <v/>
      </c>
      <c r="EC142" s="254" t="str">
        <f t="shared" si="136"/>
        <v/>
      </c>
      <c r="ED142" s="254" t="str">
        <f t="shared" si="135"/>
        <v/>
      </c>
      <c r="EE142" s="254" t="str">
        <f t="shared" si="135"/>
        <v/>
      </c>
      <c r="EF142" s="254" t="str">
        <f t="shared" si="135"/>
        <v/>
      </c>
      <c r="EG142" s="254" t="str">
        <f t="shared" si="135"/>
        <v/>
      </c>
      <c r="EH142" s="254" t="str">
        <f t="shared" si="122"/>
        <v/>
      </c>
      <c r="EI142" s="254" t="str">
        <f t="shared" si="145"/>
        <v/>
      </c>
      <c r="EJ142" s="254" t="str">
        <f t="shared" si="146"/>
        <v/>
      </c>
      <c r="EK142" s="265" t="str">
        <f t="shared" si="133"/>
        <v/>
      </c>
      <c r="EQ142" s="255"/>
      <c r="ER142" s="255"/>
      <c r="ES142" s="255"/>
      <c r="ET142" s="255"/>
      <c r="EU142" s="255"/>
      <c r="EV142" s="255"/>
      <c r="EW142" s="255"/>
      <c r="EX142" s="255"/>
      <c r="EY142" s="255"/>
      <c r="EZ142" s="255"/>
      <c r="FA142" s="255"/>
      <c r="FB142" s="255"/>
      <c r="FC142" s="252"/>
      <c r="FI142" s="254"/>
      <c r="FJ142" s="254"/>
      <c r="FK142" s="254"/>
      <c r="FL142" s="254"/>
      <c r="FM142" s="254"/>
      <c r="FN142" s="254"/>
      <c r="FO142" s="254"/>
      <c r="FP142" s="254"/>
      <c r="FQ142" s="254"/>
      <c r="FR142" s="254"/>
      <c r="FS142" s="254"/>
      <c r="FT142" s="254"/>
      <c r="FU142" s="252"/>
      <c r="FY142" s="258" t="str">
        <f t="shared" si="134"/>
        <v/>
      </c>
      <c r="FZ142" s="266">
        <f t="shared" si="118"/>
        <v>0</v>
      </c>
      <c r="GA142" s="268">
        <f t="shared" si="148"/>
        <v>0</v>
      </c>
      <c r="GB142" s="269">
        <f t="shared" ref="GB142:GB205" si="149">IF(GA142&lt;31,GA142,GA142-GC142*3)</f>
        <v>0</v>
      </c>
      <c r="GC142" s="269">
        <f t="shared" ref="GC142:GC205" si="150">IF(GA142&gt;30,10,GA142-GB142)</f>
        <v>0</v>
      </c>
      <c r="GD142" s="270"/>
      <c r="GE142" s="271" t="str">
        <f t="shared" si="147"/>
        <v/>
      </c>
      <c r="GF142" s="271" t="str">
        <f t="shared" si="125"/>
        <v/>
      </c>
      <c r="GG142" s="272" t="str">
        <f t="shared" si="116"/>
        <v/>
      </c>
      <c r="GH142" s="272" t="str">
        <f t="shared" si="117"/>
        <v/>
      </c>
    </row>
    <row r="143" spans="1:190" ht="12.75" x14ac:dyDescent="0.2">
      <c r="A143" s="250"/>
      <c r="B143" s="65"/>
      <c r="C143" s="264"/>
      <c r="F143" s="237"/>
      <c r="H143" s="251"/>
      <c r="I143" s="238"/>
      <c r="J143" s="267"/>
      <c r="K143" s="234"/>
      <c r="L143" s="239"/>
      <c r="M143" s="240"/>
      <c r="BX143" s="237" t="str">
        <f t="shared" si="140"/>
        <v/>
      </c>
      <c r="BY143" s="237" t="str">
        <f t="shared" si="137"/>
        <v/>
      </c>
      <c r="BZ143" s="237" t="str">
        <f t="shared" si="137"/>
        <v/>
      </c>
      <c r="CA143" s="237" t="str">
        <f t="shared" si="137"/>
        <v/>
      </c>
      <c r="CB143" s="237" t="str">
        <f t="shared" si="137"/>
        <v/>
      </c>
      <c r="CC143" s="237" t="str">
        <f t="shared" si="137"/>
        <v/>
      </c>
      <c r="CD143" s="237" t="str">
        <f t="shared" si="137"/>
        <v/>
      </c>
      <c r="CE143" s="237" t="str">
        <f t="shared" si="137"/>
        <v/>
      </c>
      <c r="CF143" s="237" t="str">
        <f t="shared" si="137"/>
        <v/>
      </c>
      <c r="CG143" s="237" t="str">
        <f t="shared" si="137"/>
        <v/>
      </c>
      <c r="CH143" s="237" t="str">
        <f t="shared" si="137"/>
        <v/>
      </c>
      <c r="CI143" s="252" t="str">
        <f t="shared" si="119"/>
        <v/>
      </c>
      <c r="CP143" s="241" t="str">
        <f t="shared" si="141"/>
        <v/>
      </c>
      <c r="CQ143" s="241" t="str">
        <f t="shared" si="138"/>
        <v/>
      </c>
      <c r="CR143" s="241" t="str">
        <f t="shared" si="138"/>
        <v/>
      </c>
      <c r="CS143" s="241" t="str">
        <f t="shared" si="138"/>
        <v/>
      </c>
      <c r="CT143" s="241" t="str">
        <f t="shared" si="138"/>
        <v/>
      </c>
      <c r="CU143" s="241" t="str">
        <f t="shared" si="138"/>
        <v/>
      </c>
      <c r="CV143" s="241" t="str">
        <f t="shared" si="138"/>
        <v/>
      </c>
      <c r="CW143" s="241" t="str">
        <f t="shared" si="138"/>
        <v/>
      </c>
      <c r="CX143" s="241" t="str">
        <f t="shared" si="138"/>
        <v/>
      </c>
      <c r="CY143" s="241" t="str">
        <f t="shared" si="138"/>
        <v/>
      </c>
      <c r="CZ143" s="241" t="str">
        <f t="shared" si="138"/>
        <v/>
      </c>
      <c r="DA143" s="253" t="str">
        <f t="shared" si="120"/>
        <v/>
      </c>
      <c r="DB143" s="237"/>
      <c r="DC143" s="237"/>
      <c r="DD143" s="237"/>
      <c r="DE143" s="237"/>
      <c r="DF143" s="237"/>
      <c r="DG143" s="237"/>
      <c r="DH143" s="237" t="str">
        <f t="shared" si="142"/>
        <v/>
      </c>
      <c r="DI143" s="237" t="str">
        <f t="shared" si="139"/>
        <v/>
      </c>
      <c r="DJ143" s="237" t="str">
        <f t="shared" si="139"/>
        <v/>
      </c>
      <c r="DK143" s="237" t="str">
        <f t="shared" si="139"/>
        <v/>
      </c>
      <c r="DL143" s="237" t="str">
        <f t="shared" si="139"/>
        <v/>
      </c>
      <c r="DM143" s="237" t="str">
        <f t="shared" si="139"/>
        <v/>
      </c>
      <c r="DN143" s="237" t="str">
        <f t="shared" si="139"/>
        <v/>
      </c>
      <c r="DO143" s="237" t="str">
        <f t="shared" si="139"/>
        <v/>
      </c>
      <c r="DP143" s="237" t="str">
        <f t="shared" si="139"/>
        <v/>
      </c>
      <c r="DQ143" s="237" t="str">
        <f t="shared" si="139"/>
        <v/>
      </c>
      <c r="DR143" s="237" t="str">
        <f t="shared" si="139"/>
        <v/>
      </c>
      <c r="DS143" s="252" t="str">
        <f t="shared" si="121"/>
        <v/>
      </c>
      <c r="DY143" s="254" t="str">
        <f t="shared" si="143"/>
        <v/>
      </c>
      <c r="DZ143" s="254" t="str">
        <f t="shared" si="144"/>
        <v/>
      </c>
      <c r="EA143" s="254" t="str">
        <f t="shared" si="136"/>
        <v/>
      </c>
      <c r="EB143" s="254" t="str">
        <f t="shared" si="136"/>
        <v/>
      </c>
      <c r="EC143" s="254" t="str">
        <f t="shared" si="136"/>
        <v/>
      </c>
      <c r="ED143" s="254" t="str">
        <f t="shared" si="135"/>
        <v/>
      </c>
      <c r="EE143" s="254" t="str">
        <f t="shared" si="135"/>
        <v/>
      </c>
      <c r="EF143" s="254" t="str">
        <f t="shared" si="135"/>
        <v/>
      </c>
      <c r="EG143" s="254" t="str">
        <f t="shared" si="135"/>
        <v/>
      </c>
      <c r="EH143" s="254" t="str">
        <f t="shared" si="122"/>
        <v/>
      </c>
      <c r="EI143" s="254" t="str">
        <f t="shared" si="145"/>
        <v/>
      </c>
      <c r="EJ143" s="254" t="str">
        <f t="shared" si="146"/>
        <v/>
      </c>
      <c r="EK143" s="265" t="str">
        <f t="shared" si="133"/>
        <v/>
      </c>
      <c r="EQ143" s="255"/>
      <c r="ER143" s="255"/>
      <c r="ES143" s="255"/>
      <c r="ET143" s="255"/>
      <c r="EU143" s="255"/>
      <c r="EV143" s="255"/>
      <c r="EW143" s="255"/>
      <c r="EX143" s="255"/>
      <c r="EY143" s="255"/>
      <c r="EZ143" s="255"/>
      <c r="FA143" s="255"/>
      <c r="FB143" s="255"/>
      <c r="FC143" s="252"/>
      <c r="FI143" s="254"/>
      <c r="FJ143" s="254"/>
      <c r="FK143" s="254"/>
      <c r="FL143" s="254"/>
      <c r="FM143" s="254"/>
      <c r="FN143" s="254"/>
      <c r="FO143" s="254"/>
      <c r="FP143" s="254"/>
      <c r="FQ143" s="254"/>
      <c r="FR143" s="254"/>
      <c r="FS143" s="254"/>
      <c r="FT143" s="254"/>
      <c r="FU143" s="252"/>
      <c r="FY143" s="258" t="str">
        <f t="shared" si="134"/>
        <v/>
      </c>
      <c r="FZ143" s="266">
        <f t="shared" si="118"/>
        <v>0</v>
      </c>
      <c r="GA143" s="268">
        <f t="shared" si="148"/>
        <v>0</v>
      </c>
      <c r="GB143" s="269">
        <f t="shared" si="149"/>
        <v>0</v>
      </c>
      <c r="GC143" s="269">
        <f t="shared" si="150"/>
        <v>0</v>
      </c>
      <c r="GD143" s="270"/>
      <c r="GE143" s="271" t="str">
        <f t="shared" si="147"/>
        <v/>
      </c>
      <c r="GF143" s="271" t="str">
        <f t="shared" si="125"/>
        <v/>
      </c>
      <c r="GG143" s="272" t="str">
        <f t="shared" ref="GG143:GG206" si="151">IF(OR(GB143=0,$GE143=""),"",IF($H143=1,GB143,IF($H143=2,GB143&amp;","&amp;GB143,IF($H143=3,GB143&amp;","&amp;GB143&amp;","&amp;GB143,IF($H143=4,GB143&amp;","&amp;GB143&amp;","&amp;GB143&amp;","&amp;GB143,IF($H143=5,GB143&amp;","&amp;GB143&amp;","&amp;GB143&amp;","&amp;GB143&amp;","&amp;GB143,GB143&amp;","&amp;GB143&amp;","&amp;GB143&amp;","&amp;GB143&amp;","&amp;GB143&amp;","&amp;GB143))))))</f>
        <v/>
      </c>
      <c r="GH143" s="272" t="str">
        <f t="shared" ref="GH143:GH206" si="152">IF(OR(GC143=0,$GE143=""),"",IF($H143=1,GC143&amp;","&amp;GC143&amp;","&amp;GC143,IF($H143=2,GC143&amp;","&amp;GC143&amp;","&amp;GC143&amp;","&amp;GC143&amp;","&amp;GC143&amp;","&amp;GC143,IF($H143=3,GC143&amp;","&amp;GC143&amp;","&amp;GC143&amp;","&amp;GC143&amp;","&amp;GC143&amp;","&amp;GC143&amp;","&amp;GC143&amp;","&amp;GC143&amp;","&amp;GC143,IF($H143=4,GC143&amp;","&amp;GC143&amp;","&amp;GC143&amp;","&amp;GC143&amp;","&amp;GC143&amp;","&amp;GC143&amp;","&amp;GC143&amp;","&amp;GC143&amp;","&amp;GC143&amp;","&amp;GC143&amp;","&amp;GC143&amp;","&amp;GC143,IF($H143=5,GC143&amp;","&amp;GC143&amp;","&amp;GC143&amp;","&amp;GC143&amp;","&amp;GC143&amp;","&amp;GC143&amp;","&amp;GC143&amp;","&amp;GC143&amp;","&amp;GC143&amp;","&amp;GC143&amp;","&amp;GC143&amp;","&amp;GC143&amp;","&amp;GC143&amp;","&amp;GC143&amp;","&amp;GC143,GC143&amp;","&amp;GC143&amp;","&amp;GC143&amp;","&amp;GC143&amp;","&amp;GC143&amp;","&amp;GC143&amp;","&amp;GC143&amp;","&amp;GC143&amp;","&amp;GC143&amp;","&amp;GC143&amp;","&amp;GC143&amp;","&amp;GC143&amp;","&amp;GC143&amp;","&amp;GC143&amp;","&amp;GC143&amp;","&amp;GC143&amp;","&amp;GC143&amp;","&amp;GC143))))))</f>
        <v/>
      </c>
    </row>
    <row r="144" spans="1:190" ht="12.75" x14ac:dyDescent="0.2">
      <c r="A144" s="250"/>
      <c r="B144" s="65"/>
      <c r="C144" s="264"/>
      <c r="F144" s="237"/>
      <c r="H144" s="251"/>
      <c r="I144" s="238"/>
      <c r="J144" s="267"/>
      <c r="K144" s="234"/>
      <c r="L144" s="239"/>
      <c r="M144" s="240"/>
      <c r="BX144" s="237" t="str">
        <f t="shared" si="140"/>
        <v/>
      </c>
      <c r="BY144" s="237" t="str">
        <f t="shared" si="137"/>
        <v/>
      </c>
      <c r="BZ144" s="237" t="str">
        <f t="shared" si="137"/>
        <v/>
      </c>
      <c r="CA144" s="237" t="str">
        <f t="shared" si="137"/>
        <v/>
      </c>
      <c r="CB144" s="237" t="str">
        <f t="shared" si="137"/>
        <v/>
      </c>
      <c r="CC144" s="237" t="str">
        <f t="shared" si="137"/>
        <v/>
      </c>
      <c r="CD144" s="237" t="str">
        <f t="shared" si="137"/>
        <v/>
      </c>
      <c r="CE144" s="237" t="str">
        <f t="shared" si="137"/>
        <v/>
      </c>
      <c r="CF144" s="237" t="str">
        <f t="shared" si="137"/>
        <v/>
      </c>
      <c r="CG144" s="237" t="str">
        <f t="shared" si="137"/>
        <v/>
      </c>
      <c r="CH144" s="237" t="str">
        <f t="shared" si="137"/>
        <v/>
      </c>
      <c r="CI144" s="252" t="str">
        <f t="shared" si="119"/>
        <v/>
      </c>
      <c r="CP144" s="241" t="str">
        <f t="shared" si="141"/>
        <v/>
      </c>
      <c r="CQ144" s="241" t="str">
        <f t="shared" si="138"/>
        <v/>
      </c>
      <c r="CR144" s="241" t="str">
        <f t="shared" si="138"/>
        <v/>
      </c>
      <c r="CS144" s="241" t="str">
        <f t="shared" si="138"/>
        <v/>
      </c>
      <c r="CT144" s="241" t="str">
        <f t="shared" si="138"/>
        <v/>
      </c>
      <c r="CU144" s="241" t="str">
        <f t="shared" si="138"/>
        <v/>
      </c>
      <c r="CV144" s="241" t="str">
        <f t="shared" si="138"/>
        <v/>
      </c>
      <c r="CW144" s="241" t="str">
        <f t="shared" si="138"/>
        <v/>
      </c>
      <c r="CX144" s="241" t="str">
        <f t="shared" si="138"/>
        <v/>
      </c>
      <c r="CY144" s="241" t="str">
        <f t="shared" si="138"/>
        <v/>
      </c>
      <c r="CZ144" s="241" t="str">
        <f t="shared" si="138"/>
        <v/>
      </c>
      <c r="DA144" s="253" t="str">
        <f t="shared" si="120"/>
        <v/>
      </c>
      <c r="DB144" s="237"/>
      <c r="DC144" s="237"/>
      <c r="DD144" s="237"/>
      <c r="DE144" s="237"/>
      <c r="DF144" s="237"/>
      <c r="DG144" s="237"/>
      <c r="DH144" s="237" t="str">
        <f t="shared" si="142"/>
        <v/>
      </c>
      <c r="DI144" s="237" t="str">
        <f t="shared" si="139"/>
        <v/>
      </c>
      <c r="DJ144" s="237" t="str">
        <f t="shared" si="139"/>
        <v/>
      </c>
      <c r="DK144" s="237" t="str">
        <f t="shared" si="139"/>
        <v/>
      </c>
      <c r="DL144" s="237" t="str">
        <f t="shared" si="139"/>
        <v/>
      </c>
      <c r="DM144" s="237" t="str">
        <f t="shared" si="139"/>
        <v/>
      </c>
      <c r="DN144" s="237" t="str">
        <f t="shared" si="139"/>
        <v/>
      </c>
      <c r="DO144" s="237" t="str">
        <f t="shared" si="139"/>
        <v/>
      </c>
      <c r="DP144" s="237" t="str">
        <f t="shared" si="139"/>
        <v/>
      </c>
      <c r="DQ144" s="237" t="str">
        <f t="shared" si="139"/>
        <v/>
      </c>
      <c r="DR144" s="237" t="str">
        <f t="shared" si="139"/>
        <v/>
      </c>
      <c r="DS144" s="252" t="str">
        <f t="shared" si="121"/>
        <v/>
      </c>
      <c r="DY144" s="254" t="str">
        <f t="shared" si="143"/>
        <v/>
      </c>
      <c r="DZ144" s="254" t="str">
        <f t="shared" si="144"/>
        <v/>
      </c>
      <c r="EA144" s="254" t="str">
        <f t="shared" si="136"/>
        <v/>
      </c>
      <c r="EB144" s="254" t="str">
        <f t="shared" si="136"/>
        <v/>
      </c>
      <c r="EC144" s="254" t="str">
        <f t="shared" si="136"/>
        <v/>
      </c>
      <c r="ED144" s="254" t="str">
        <f t="shared" si="135"/>
        <v/>
      </c>
      <c r="EE144" s="254" t="str">
        <f t="shared" si="135"/>
        <v/>
      </c>
      <c r="EF144" s="254" t="str">
        <f t="shared" si="135"/>
        <v/>
      </c>
      <c r="EG144" s="254" t="str">
        <f t="shared" si="135"/>
        <v/>
      </c>
      <c r="EH144" s="254" t="str">
        <f t="shared" si="122"/>
        <v/>
      </c>
      <c r="EI144" s="254" t="str">
        <f t="shared" si="145"/>
        <v/>
      </c>
      <c r="EJ144" s="254" t="str">
        <f t="shared" si="146"/>
        <v/>
      </c>
      <c r="EK144" s="265" t="str">
        <f t="shared" si="133"/>
        <v/>
      </c>
      <c r="EQ144" s="255"/>
      <c r="ER144" s="255"/>
      <c r="ES144" s="255"/>
      <c r="ET144" s="255"/>
      <c r="EU144" s="255"/>
      <c r="EV144" s="255"/>
      <c r="EW144" s="255"/>
      <c r="EX144" s="255"/>
      <c r="EY144" s="255"/>
      <c r="EZ144" s="255"/>
      <c r="FA144" s="255"/>
      <c r="FB144" s="255"/>
      <c r="FC144" s="252"/>
      <c r="FI144" s="254"/>
      <c r="FJ144" s="254"/>
      <c r="FK144" s="254"/>
      <c r="FL144" s="254"/>
      <c r="FM144" s="254"/>
      <c r="FN144" s="254"/>
      <c r="FO144" s="254"/>
      <c r="FP144" s="254"/>
      <c r="FQ144" s="254"/>
      <c r="FR144" s="254"/>
      <c r="FS144" s="254"/>
      <c r="FT144" s="254"/>
      <c r="FU144" s="252"/>
      <c r="FY144" s="258" t="str">
        <f t="shared" si="134"/>
        <v/>
      </c>
      <c r="FZ144" s="266">
        <f t="shared" si="118"/>
        <v>0</v>
      </c>
      <c r="GA144" s="268">
        <f t="shared" si="148"/>
        <v>0</v>
      </c>
      <c r="GB144" s="269">
        <f t="shared" si="149"/>
        <v>0</v>
      </c>
      <c r="GC144" s="269">
        <f t="shared" si="150"/>
        <v>0</v>
      </c>
      <c r="GD144" s="270"/>
      <c r="GE144" s="271" t="str">
        <f t="shared" si="147"/>
        <v/>
      </c>
      <c r="GF144" s="271" t="str">
        <f t="shared" si="125"/>
        <v/>
      </c>
      <c r="GG144" s="272" t="str">
        <f t="shared" si="151"/>
        <v/>
      </c>
      <c r="GH144" s="272" t="str">
        <f t="shared" si="152"/>
        <v/>
      </c>
    </row>
    <row r="145" spans="1:190" ht="12.75" x14ac:dyDescent="0.2">
      <c r="A145" s="250"/>
      <c r="B145" s="65"/>
      <c r="C145" s="264"/>
      <c r="F145" s="237"/>
      <c r="H145" s="251"/>
      <c r="I145" s="238"/>
      <c r="J145" s="267"/>
      <c r="K145" s="234"/>
      <c r="L145" s="239"/>
      <c r="M145" s="240"/>
      <c r="BX145" s="237" t="str">
        <f t="shared" si="140"/>
        <v/>
      </c>
      <c r="BY145" s="237" t="str">
        <f t="shared" si="137"/>
        <v/>
      </c>
      <c r="BZ145" s="237" t="str">
        <f t="shared" si="137"/>
        <v/>
      </c>
      <c r="CA145" s="237" t="str">
        <f t="shared" si="137"/>
        <v/>
      </c>
      <c r="CB145" s="237" t="str">
        <f t="shared" si="137"/>
        <v/>
      </c>
      <c r="CC145" s="237" t="str">
        <f t="shared" si="137"/>
        <v/>
      </c>
      <c r="CD145" s="237" t="str">
        <f t="shared" si="137"/>
        <v/>
      </c>
      <c r="CE145" s="237" t="str">
        <f t="shared" si="137"/>
        <v/>
      </c>
      <c r="CF145" s="237" t="str">
        <f t="shared" si="137"/>
        <v/>
      </c>
      <c r="CG145" s="237" t="str">
        <f t="shared" si="137"/>
        <v/>
      </c>
      <c r="CH145" s="237" t="str">
        <f t="shared" si="137"/>
        <v/>
      </c>
      <c r="CI145" s="252" t="str">
        <f t="shared" si="119"/>
        <v/>
      </c>
      <c r="CP145" s="241" t="str">
        <f t="shared" si="141"/>
        <v/>
      </c>
      <c r="CQ145" s="241" t="str">
        <f t="shared" si="138"/>
        <v/>
      </c>
      <c r="CR145" s="241" t="str">
        <f t="shared" si="138"/>
        <v/>
      </c>
      <c r="CS145" s="241" t="str">
        <f t="shared" si="138"/>
        <v/>
      </c>
      <c r="CT145" s="241" t="str">
        <f t="shared" si="138"/>
        <v/>
      </c>
      <c r="CU145" s="241" t="str">
        <f t="shared" si="138"/>
        <v/>
      </c>
      <c r="CV145" s="241" t="str">
        <f t="shared" si="138"/>
        <v/>
      </c>
      <c r="CW145" s="241" t="str">
        <f t="shared" si="138"/>
        <v/>
      </c>
      <c r="CX145" s="241" t="str">
        <f t="shared" si="138"/>
        <v/>
      </c>
      <c r="CY145" s="241" t="str">
        <f t="shared" si="138"/>
        <v/>
      </c>
      <c r="CZ145" s="241" t="str">
        <f t="shared" si="138"/>
        <v/>
      </c>
      <c r="DA145" s="253" t="str">
        <f t="shared" si="120"/>
        <v/>
      </c>
      <c r="DB145" s="237"/>
      <c r="DC145" s="237"/>
      <c r="DD145" s="237"/>
      <c r="DE145" s="237"/>
      <c r="DF145" s="237"/>
      <c r="DG145" s="237"/>
      <c r="DH145" s="237" t="str">
        <f t="shared" si="142"/>
        <v/>
      </c>
      <c r="DI145" s="237" t="str">
        <f t="shared" si="139"/>
        <v/>
      </c>
      <c r="DJ145" s="237" t="str">
        <f t="shared" si="139"/>
        <v/>
      </c>
      <c r="DK145" s="237" t="str">
        <f t="shared" si="139"/>
        <v/>
      </c>
      <c r="DL145" s="237" t="str">
        <f t="shared" si="139"/>
        <v/>
      </c>
      <c r="DM145" s="237" t="str">
        <f t="shared" si="139"/>
        <v/>
      </c>
      <c r="DN145" s="237" t="str">
        <f t="shared" si="139"/>
        <v/>
      </c>
      <c r="DO145" s="237" t="str">
        <f t="shared" si="139"/>
        <v/>
      </c>
      <c r="DP145" s="237" t="str">
        <f t="shared" si="139"/>
        <v/>
      </c>
      <c r="DQ145" s="237" t="str">
        <f t="shared" si="139"/>
        <v/>
      </c>
      <c r="DR145" s="237" t="str">
        <f t="shared" si="139"/>
        <v/>
      </c>
      <c r="DS145" s="252" t="str">
        <f t="shared" si="121"/>
        <v/>
      </c>
      <c r="DY145" s="254" t="str">
        <f t="shared" si="143"/>
        <v/>
      </c>
      <c r="DZ145" s="254" t="str">
        <f t="shared" si="144"/>
        <v/>
      </c>
      <c r="EA145" s="254" t="str">
        <f t="shared" si="136"/>
        <v/>
      </c>
      <c r="EB145" s="254" t="str">
        <f t="shared" si="136"/>
        <v/>
      </c>
      <c r="EC145" s="254" t="str">
        <f t="shared" si="136"/>
        <v/>
      </c>
      <c r="ED145" s="254" t="str">
        <f t="shared" si="135"/>
        <v/>
      </c>
      <c r="EE145" s="254" t="str">
        <f t="shared" si="135"/>
        <v/>
      </c>
      <c r="EF145" s="254" t="str">
        <f t="shared" si="135"/>
        <v/>
      </c>
      <c r="EG145" s="254" t="str">
        <f t="shared" si="135"/>
        <v/>
      </c>
      <c r="EH145" s="254" t="str">
        <f t="shared" si="122"/>
        <v/>
      </c>
      <c r="EI145" s="254" t="str">
        <f t="shared" si="145"/>
        <v/>
      </c>
      <c r="EJ145" s="254" t="str">
        <f t="shared" si="146"/>
        <v/>
      </c>
      <c r="EK145" s="265" t="str">
        <f t="shared" si="133"/>
        <v/>
      </c>
      <c r="EQ145" s="255"/>
      <c r="ER145" s="255"/>
      <c r="ES145" s="255"/>
      <c r="ET145" s="255"/>
      <c r="EU145" s="255"/>
      <c r="EV145" s="255"/>
      <c r="EW145" s="255"/>
      <c r="EX145" s="255"/>
      <c r="EY145" s="255"/>
      <c r="EZ145" s="255"/>
      <c r="FA145" s="255"/>
      <c r="FB145" s="255"/>
      <c r="FC145" s="252"/>
      <c r="FI145" s="254"/>
      <c r="FJ145" s="254"/>
      <c r="FK145" s="254"/>
      <c r="FL145" s="254"/>
      <c r="FM145" s="254"/>
      <c r="FN145" s="254"/>
      <c r="FO145" s="254"/>
      <c r="FP145" s="254"/>
      <c r="FQ145" s="254"/>
      <c r="FR145" s="254"/>
      <c r="FS145" s="254"/>
      <c r="FT145" s="254"/>
      <c r="FU145" s="252"/>
      <c r="FY145" s="258" t="str">
        <f t="shared" si="134"/>
        <v/>
      </c>
      <c r="FZ145" s="266">
        <f t="shared" si="118"/>
        <v>0</v>
      </c>
      <c r="GA145" s="268">
        <f t="shared" si="148"/>
        <v>0</v>
      </c>
      <c r="GB145" s="269">
        <f t="shared" si="149"/>
        <v>0</v>
      </c>
      <c r="GC145" s="269">
        <f t="shared" si="150"/>
        <v>0</v>
      </c>
      <c r="GD145" s="270"/>
      <c r="GE145" s="271" t="str">
        <f t="shared" si="147"/>
        <v/>
      </c>
      <c r="GF145" s="271" t="str">
        <f t="shared" si="125"/>
        <v/>
      </c>
      <c r="GG145" s="272" t="str">
        <f t="shared" si="151"/>
        <v/>
      </c>
      <c r="GH145" s="272" t="str">
        <f t="shared" si="152"/>
        <v/>
      </c>
    </row>
    <row r="146" spans="1:190" ht="12.75" x14ac:dyDescent="0.2">
      <c r="A146" s="250"/>
      <c r="B146" s="65"/>
      <c r="C146" s="264"/>
      <c r="F146" s="237"/>
      <c r="H146" s="251"/>
      <c r="I146" s="238"/>
      <c r="J146" s="267"/>
      <c r="K146" s="234"/>
      <c r="L146" s="239"/>
      <c r="M146" s="240"/>
      <c r="BX146" s="237" t="str">
        <f t="shared" si="140"/>
        <v/>
      </c>
      <c r="BY146" s="237" t="str">
        <f t="shared" si="137"/>
        <v/>
      </c>
      <c r="BZ146" s="237" t="str">
        <f t="shared" si="137"/>
        <v/>
      </c>
      <c r="CA146" s="237" t="str">
        <f t="shared" si="137"/>
        <v/>
      </c>
      <c r="CB146" s="237" t="str">
        <f t="shared" si="137"/>
        <v/>
      </c>
      <c r="CC146" s="237" t="str">
        <f t="shared" si="137"/>
        <v/>
      </c>
      <c r="CD146" s="237" t="str">
        <f t="shared" si="137"/>
        <v/>
      </c>
      <c r="CE146" s="237" t="str">
        <f t="shared" si="137"/>
        <v/>
      </c>
      <c r="CF146" s="237" t="str">
        <f t="shared" si="137"/>
        <v/>
      </c>
      <c r="CG146" s="237" t="str">
        <f t="shared" si="137"/>
        <v/>
      </c>
      <c r="CH146" s="237" t="str">
        <f t="shared" si="137"/>
        <v/>
      </c>
      <c r="CI146" s="252" t="str">
        <f t="shared" si="119"/>
        <v/>
      </c>
      <c r="CP146" s="241" t="str">
        <f t="shared" si="141"/>
        <v/>
      </c>
      <c r="CQ146" s="241" t="str">
        <f t="shared" si="138"/>
        <v/>
      </c>
      <c r="CR146" s="241" t="str">
        <f t="shared" si="138"/>
        <v/>
      </c>
      <c r="CS146" s="241" t="str">
        <f t="shared" si="138"/>
        <v/>
      </c>
      <c r="CT146" s="241" t="str">
        <f t="shared" si="138"/>
        <v/>
      </c>
      <c r="CU146" s="241" t="str">
        <f t="shared" si="138"/>
        <v/>
      </c>
      <c r="CV146" s="241" t="str">
        <f t="shared" si="138"/>
        <v/>
      </c>
      <c r="CW146" s="241" t="str">
        <f t="shared" si="138"/>
        <v/>
      </c>
      <c r="CX146" s="241" t="str">
        <f t="shared" si="138"/>
        <v/>
      </c>
      <c r="CY146" s="241" t="str">
        <f t="shared" si="138"/>
        <v/>
      </c>
      <c r="CZ146" s="241" t="str">
        <f t="shared" si="138"/>
        <v/>
      </c>
      <c r="DA146" s="253" t="str">
        <f t="shared" si="120"/>
        <v/>
      </c>
      <c r="DB146" s="237"/>
      <c r="DC146" s="237"/>
      <c r="DD146" s="237"/>
      <c r="DE146" s="237"/>
      <c r="DF146" s="237"/>
      <c r="DG146" s="237"/>
      <c r="DH146" s="237" t="str">
        <f t="shared" si="142"/>
        <v/>
      </c>
      <c r="DI146" s="237" t="str">
        <f t="shared" si="139"/>
        <v/>
      </c>
      <c r="DJ146" s="237" t="str">
        <f t="shared" si="139"/>
        <v/>
      </c>
      <c r="DK146" s="237" t="str">
        <f t="shared" si="139"/>
        <v/>
      </c>
      <c r="DL146" s="237" t="str">
        <f t="shared" si="139"/>
        <v/>
      </c>
      <c r="DM146" s="237" t="str">
        <f t="shared" si="139"/>
        <v/>
      </c>
      <c r="DN146" s="237" t="str">
        <f t="shared" si="139"/>
        <v/>
      </c>
      <c r="DO146" s="237" t="str">
        <f t="shared" si="139"/>
        <v/>
      </c>
      <c r="DP146" s="237" t="str">
        <f t="shared" si="139"/>
        <v/>
      </c>
      <c r="DQ146" s="237" t="str">
        <f t="shared" si="139"/>
        <v/>
      </c>
      <c r="DR146" s="237" t="str">
        <f t="shared" si="139"/>
        <v/>
      </c>
      <c r="DS146" s="252" t="str">
        <f t="shared" si="121"/>
        <v/>
      </c>
      <c r="DY146" s="254" t="str">
        <f t="shared" si="143"/>
        <v/>
      </c>
      <c r="DZ146" s="254" t="str">
        <f t="shared" si="144"/>
        <v/>
      </c>
      <c r="EA146" s="254" t="str">
        <f t="shared" si="136"/>
        <v/>
      </c>
      <c r="EB146" s="254" t="str">
        <f t="shared" si="136"/>
        <v/>
      </c>
      <c r="EC146" s="254" t="str">
        <f t="shared" si="136"/>
        <v/>
      </c>
      <c r="ED146" s="254" t="str">
        <f t="shared" si="135"/>
        <v/>
      </c>
      <c r="EE146" s="254" t="str">
        <f t="shared" si="135"/>
        <v/>
      </c>
      <c r="EF146" s="254" t="str">
        <f t="shared" si="135"/>
        <v/>
      </c>
      <c r="EG146" s="254" t="str">
        <f t="shared" si="135"/>
        <v/>
      </c>
      <c r="EH146" s="254" t="str">
        <f t="shared" si="122"/>
        <v/>
      </c>
      <c r="EI146" s="254" t="str">
        <f t="shared" si="145"/>
        <v/>
      </c>
      <c r="EJ146" s="254" t="str">
        <f t="shared" si="146"/>
        <v/>
      </c>
      <c r="EK146" s="265" t="str">
        <f t="shared" si="133"/>
        <v/>
      </c>
      <c r="EQ146" s="255"/>
      <c r="ER146" s="255"/>
      <c r="ES146" s="255"/>
      <c r="ET146" s="255"/>
      <c r="EU146" s="255"/>
      <c r="EV146" s="255"/>
      <c r="EW146" s="255"/>
      <c r="EX146" s="255"/>
      <c r="EY146" s="255"/>
      <c r="EZ146" s="255"/>
      <c r="FA146" s="255"/>
      <c r="FB146" s="255"/>
      <c r="FC146" s="252"/>
      <c r="FI146" s="254"/>
      <c r="FJ146" s="254"/>
      <c r="FK146" s="254"/>
      <c r="FL146" s="254"/>
      <c r="FM146" s="254"/>
      <c r="FN146" s="254"/>
      <c r="FO146" s="254"/>
      <c r="FP146" s="254"/>
      <c r="FQ146" s="254"/>
      <c r="FR146" s="254"/>
      <c r="FS146" s="254"/>
      <c r="FT146" s="254"/>
      <c r="FU146" s="252"/>
      <c r="FY146" s="258" t="str">
        <f t="shared" si="134"/>
        <v/>
      </c>
      <c r="FZ146" s="266">
        <f t="shared" ref="FZ146:FZ209" si="153">G146</f>
        <v>0</v>
      </c>
      <c r="GA146" s="268">
        <f t="shared" si="148"/>
        <v>0</v>
      </c>
      <c r="GB146" s="269">
        <f t="shared" si="149"/>
        <v>0</v>
      </c>
      <c r="GC146" s="269">
        <f t="shared" si="150"/>
        <v>0</v>
      </c>
      <c r="GD146" s="270"/>
      <c r="GE146" s="271" t="str">
        <f t="shared" si="147"/>
        <v/>
      </c>
      <c r="GF146" s="271" t="str">
        <f t="shared" si="125"/>
        <v/>
      </c>
      <c r="GG146" s="272" t="str">
        <f t="shared" si="151"/>
        <v/>
      </c>
      <c r="GH146" s="272" t="str">
        <f t="shared" si="152"/>
        <v/>
      </c>
    </row>
    <row r="147" spans="1:190" ht="12.75" x14ac:dyDescent="0.2">
      <c r="A147" s="250"/>
      <c r="B147" s="65"/>
      <c r="C147" s="264"/>
      <c r="F147" s="237"/>
      <c r="H147" s="251"/>
      <c r="I147" s="238"/>
      <c r="J147" s="267"/>
      <c r="K147" s="234"/>
      <c r="L147" s="239"/>
      <c r="M147" s="240"/>
      <c r="BX147" s="237" t="str">
        <f t="shared" si="140"/>
        <v/>
      </c>
      <c r="BY147" s="237" t="str">
        <f t="shared" si="137"/>
        <v/>
      </c>
      <c r="BZ147" s="237" t="str">
        <f t="shared" si="137"/>
        <v/>
      </c>
      <c r="CA147" s="237" t="str">
        <f t="shared" si="137"/>
        <v/>
      </c>
      <c r="CB147" s="237" t="str">
        <f t="shared" si="137"/>
        <v/>
      </c>
      <c r="CC147" s="237" t="str">
        <f t="shared" si="137"/>
        <v/>
      </c>
      <c r="CD147" s="237" t="str">
        <f t="shared" si="137"/>
        <v/>
      </c>
      <c r="CE147" s="237" t="str">
        <f t="shared" si="137"/>
        <v/>
      </c>
      <c r="CF147" s="237" t="str">
        <f t="shared" si="137"/>
        <v/>
      </c>
      <c r="CG147" s="237" t="str">
        <f t="shared" si="137"/>
        <v/>
      </c>
      <c r="CH147" s="237" t="str">
        <f t="shared" si="137"/>
        <v/>
      </c>
      <c r="CI147" s="252" t="str">
        <f t="shared" ref="CI147:CI210" si="154">IF(C146="","",IF($A147=1,"",IF(AG147=0,CH147,CH147&amp;CI$2)))</f>
        <v/>
      </c>
      <c r="CP147" s="241" t="str">
        <f t="shared" si="141"/>
        <v/>
      </c>
      <c r="CQ147" s="241" t="str">
        <f t="shared" si="138"/>
        <v/>
      </c>
      <c r="CR147" s="241" t="str">
        <f t="shared" si="138"/>
        <v/>
      </c>
      <c r="CS147" s="241" t="str">
        <f t="shared" si="138"/>
        <v/>
      </c>
      <c r="CT147" s="241" t="str">
        <f t="shared" si="138"/>
        <v/>
      </c>
      <c r="CU147" s="241" t="str">
        <f t="shared" si="138"/>
        <v/>
      </c>
      <c r="CV147" s="241" t="str">
        <f t="shared" si="138"/>
        <v/>
      </c>
      <c r="CW147" s="241" t="str">
        <f t="shared" si="138"/>
        <v/>
      </c>
      <c r="CX147" s="241" t="str">
        <f t="shared" si="138"/>
        <v/>
      </c>
      <c r="CY147" s="241" t="str">
        <f t="shared" si="138"/>
        <v/>
      </c>
      <c r="CZ147" s="241" t="str">
        <f t="shared" si="138"/>
        <v/>
      </c>
      <c r="DA147" s="253" t="str">
        <f t="shared" ref="DA147:DA210" si="155">IF(C146="","",IF($A147=1,"",IF(AY147=0,CZ147,CZ147&amp;DA$2)))</f>
        <v/>
      </c>
      <c r="DB147" s="237"/>
      <c r="DC147" s="237"/>
      <c r="DD147" s="237"/>
      <c r="DE147" s="237"/>
      <c r="DF147" s="237"/>
      <c r="DG147" s="237"/>
      <c r="DH147" s="237" t="str">
        <f t="shared" si="142"/>
        <v/>
      </c>
      <c r="DI147" s="237" t="str">
        <f t="shared" si="139"/>
        <v/>
      </c>
      <c r="DJ147" s="237" t="str">
        <f t="shared" si="139"/>
        <v/>
      </c>
      <c r="DK147" s="237" t="str">
        <f t="shared" si="139"/>
        <v/>
      </c>
      <c r="DL147" s="237" t="str">
        <f t="shared" si="139"/>
        <v/>
      </c>
      <c r="DM147" s="237" t="str">
        <f t="shared" si="139"/>
        <v/>
      </c>
      <c r="DN147" s="237" t="str">
        <f t="shared" si="139"/>
        <v/>
      </c>
      <c r="DO147" s="237" t="str">
        <f t="shared" si="139"/>
        <v/>
      </c>
      <c r="DP147" s="237" t="str">
        <f t="shared" si="139"/>
        <v/>
      </c>
      <c r="DQ147" s="237" t="str">
        <f t="shared" si="139"/>
        <v/>
      </c>
      <c r="DR147" s="237" t="str">
        <f t="shared" si="139"/>
        <v/>
      </c>
      <c r="DS147" s="252" t="str">
        <f t="shared" ref="DS147:DS210" si="156">IF(C146="","",IF($A147=1,"",IF(BQ147=0,DR147,DR147&amp;DS$2)))</f>
        <v/>
      </c>
      <c r="DY147" s="254" t="str">
        <f t="shared" si="143"/>
        <v/>
      </c>
      <c r="DZ147" s="254" t="str">
        <f t="shared" si="144"/>
        <v/>
      </c>
      <c r="EA147" s="254" t="str">
        <f t="shared" si="136"/>
        <v/>
      </c>
      <c r="EB147" s="254" t="str">
        <f t="shared" si="136"/>
        <v/>
      </c>
      <c r="EC147" s="254" t="str">
        <f t="shared" si="136"/>
        <v/>
      </c>
      <c r="ED147" s="254" t="str">
        <f t="shared" si="135"/>
        <v/>
      </c>
      <c r="EE147" s="254" t="str">
        <f t="shared" si="135"/>
        <v/>
      </c>
      <c r="EF147" s="254" t="str">
        <f t="shared" si="135"/>
        <v/>
      </c>
      <c r="EG147" s="254" t="str">
        <f t="shared" si="135"/>
        <v/>
      </c>
      <c r="EH147" s="254" t="str">
        <f t="shared" si="122"/>
        <v/>
      </c>
      <c r="EI147" s="254" t="str">
        <f t="shared" si="145"/>
        <v/>
      </c>
      <c r="EJ147" s="254" t="str">
        <f t="shared" si="146"/>
        <v/>
      </c>
      <c r="EK147" s="265" t="str">
        <f t="shared" si="133"/>
        <v/>
      </c>
      <c r="EQ147" s="255"/>
      <c r="ER147" s="255"/>
      <c r="ES147" s="255"/>
      <c r="ET147" s="255"/>
      <c r="EU147" s="255"/>
      <c r="EV147" s="255"/>
      <c r="EW147" s="255"/>
      <c r="EX147" s="255"/>
      <c r="EY147" s="255"/>
      <c r="EZ147" s="255"/>
      <c r="FA147" s="255"/>
      <c r="FB147" s="255"/>
      <c r="FC147" s="252"/>
      <c r="FI147" s="254"/>
      <c r="FJ147" s="254"/>
      <c r="FK147" s="254"/>
      <c r="FL147" s="254"/>
      <c r="FM147" s="254"/>
      <c r="FN147" s="254"/>
      <c r="FO147" s="254"/>
      <c r="FP147" s="254"/>
      <c r="FQ147" s="254"/>
      <c r="FR147" s="254"/>
      <c r="FS147" s="254"/>
      <c r="FT147" s="254"/>
      <c r="FU147" s="252"/>
      <c r="FY147" s="258" t="str">
        <f t="shared" si="134"/>
        <v/>
      </c>
      <c r="FZ147" s="266">
        <f t="shared" si="153"/>
        <v>0</v>
      </c>
      <c r="GA147" s="268">
        <f t="shared" si="148"/>
        <v>0</v>
      </c>
      <c r="GB147" s="269">
        <f t="shared" si="149"/>
        <v>0</v>
      </c>
      <c r="GC147" s="269">
        <f t="shared" si="150"/>
        <v>0</v>
      </c>
      <c r="GD147" s="270"/>
      <c r="GE147" s="271" t="str">
        <f t="shared" si="147"/>
        <v/>
      </c>
      <c r="GF147" s="271" t="str">
        <f t="shared" si="125"/>
        <v/>
      </c>
      <c r="GG147" s="272" t="str">
        <f t="shared" si="151"/>
        <v/>
      </c>
      <c r="GH147" s="272" t="str">
        <f t="shared" si="152"/>
        <v/>
      </c>
    </row>
    <row r="148" spans="1:190" ht="12.75" x14ac:dyDescent="0.2">
      <c r="A148" s="250"/>
      <c r="B148" s="65"/>
      <c r="C148" s="264"/>
      <c r="F148" s="237"/>
      <c r="H148" s="251"/>
      <c r="I148" s="238"/>
      <c r="J148" s="267"/>
      <c r="K148" s="234"/>
      <c r="L148" s="239"/>
      <c r="M148" s="240"/>
      <c r="BX148" s="237" t="str">
        <f t="shared" si="140"/>
        <v/>
      </c>
      <c r="BY148" s="237" t="str">
        <f t="shared" si="137"/>
        <v/>
      </c>
      <c r="BZ148" s="237" t="str">
        <f t="shared" si="137"/>
        <v/>
      </c>
      <c r="CA148" s="237" t="str">
        <f t="shared" si="137"/>
        <v/>
      </c>
      <c r="CB148" s="237" t="str">
        <f t="shared" si="137"/>
        <v/>
      </c>
      <c r="CC148" s="237" t="str">
        <f t="shared" si="137"/>
        <v/>
      </c>
      <c r="CD148" s="237" t="str">
        <f t="shared" si="137"/>
        <v/>
      </c>
      <c r="CE148" s="237" t="str">
        <f t="shared" si="137"/>
        <v/>
      </c>
      <c r="CF148" s="237" t="str">
        <f t="shared" si="137"/>
        <v/>
      </c>
      <c r="CG148" s="237" t="str">
        <f t="shared" si="137"/>
        <v/>
      </c>
      <c r="CH148" s="237" t="str">
        <f t="shared" si="137"/>
        <v/>
      </c>
      <c r="CI148" s="252" t="str">
        <f t="shared" si="154"/>
        <v/>
      </c>
      <c r="CP148" s="241" t="str">
        <f t="shared" si="141"/>
        <v/>
      </c>
      <c r="CQ148" s="241" t="str">
        <f t="shared" si="138"/>
        <v/>
      </c>
      <c r="CR148" s="241" t="str">
        <f t="shared" si="138"/>
        <v/>
      </c>
      <c r="CS148" s="241" t="str">
        <f t="shared" si="138"/>
        <v/>
      </c>
      <c r="CT148" s="241" t="str">
        <f t="shared" si="138"/>
        <v/>
      </c>
      <c r="CU148" s="241" t="str">
        <f t="shared" si="138"/>
        <v/>
      </c>
      <c r="CV148" s="241" t="str">
        <f t="shared" si="138"/>
        <v/>
      </c>
      <c r="CW148" s="241" t="str">
        <f t="shared" si="138"/>
        <v/>
      </c>
      <c r="CX148" s="241" t="str">
        <f t="shared" si="138"/>
        <v/>
      </c>
      <c r="CY148" s="241" t="str">
        <f t="shared" si="138"/>
        <v/>
      </c>
      <c r="CZ148" s="241" t="str">
        <f t="shared" si="138"/>
        <v/>
      </c>
      <c r="DA148" s="253" t="str">
        <f t="shared" si="155"/>
        <v/>
      </c>
      <c r="DB148" s="237"/>
      <c r="DC148" s="237"/>
      <c r="DD148" s="237"/>
      <c r="DE148" s="237"/>
      <c r="DF148" s="237"/>
      <c r="DG148" s="237"/>
      <c r="DH148" s="237" t="str">
        <f t="shared" si="142"/>
        <v/>
      </c>
      <c r="DI148" s="237" t="str">
        <f t="shared" si="139"/>
        <v/>
      </c>
      <c r="DJ148" s="237" t="str">
        <f t="shared" si="139"/>
        <v/>
      </c>
      <c r="DK148" s="237" t="str">
        <f t="shared" si="139"/>
        <v/>
      </c>
      <c r="DL148" s="237" t="str">
        <f t="shared" si="139"/>
        <v/>
      </c>
      <c r="DM148" s="237" t="str">
        <f t="shared" si="139"/>
        <v/>
      </c>
      <c r="DN148" s="237" t="str">
        <f t="shared" si="139"/>
        <v/>
      </c>
      <c r="DO148" s="237" t="str">
        <f t="shared" si="139"/>
        <v/>
      </c>
      <c r="DP148" s="237" t="str">
        <f t="shared" si="139"/>
        <v/>
      </c>
      <c r="DQ148" s="237" t="str">
        <f t="shared" si="139"/>
        <v/>
      </c>
      <c r="DR148" s="237" t="str">
        <f t="shared" si="139"/>
        <v/>
      </c>
      <c r="DS148" s="252" t="str">
        <f t="shared" si="156"/>
        <v/>
      </c>
      <c r="DY148" s="254" t="str">
        <f t="shared" si="143"/>
        <v/>
      </c>
      <c r="DZ148" s="254" t="str">
        <f t="shared" si="144"/>
        <v/>
      </c>
      <c r="EA148" s="254" t="str">
        <f t="shared" si="136"/>
        <v/>
      </c>
      <c r="EB148" s="254" t="str">
        <f t="shared" si="136"/>
        <v/>
      </c>
      <c r="EC148" s="254" t="str">
        <f t="shared" si="136"/>
        <v/>
      </c>
      <c r="ED148" s="254" t="str">
        <f t="shared" si="135"/>
        <v/>
      </c>
      <c r="EE148" s="254" t="str">
        <f t="shared" si="135"/>
        <v/>
      </c>
      <c r="EF148" s="254" t="str">
        <f t="shared" si="135"/>
        <v/>
      </c>
      <c r="EG148" s="254" t="str">
        <f t="shared" si="135"/>
        <v/>
      </c>
      <c r="EH148" s="254" t="str">
        <f t="shared" si="135"/>
        <v/>
      </c>
      <c r="EI148" s="254" t="str">
        <f t="shared" si="145"/>
        <v/>
      </c>
      <c r="EJ148" s="254" t="str">
        <f t="shared" si="146"/>
        <v/>
      </c>
      <c r="EK148" s="265" t="str">
        <f t="shared" si="133"/>
        <v/>
      </c>
      <c r="EQ148" s="255"/>
      <c r="ER148" s="255"/>
      <c r="ES148" s="255"/>
      <c r="ET148" s="255"/>
      <c r="EU148" s="255"/>
      <c r="EV148" s="255"/>
      <c r="EW148" s="255"/>
      <c r="EX148" s="255"/>
      <c r="EY148" s="255"/>
      <c r="EZ148" s="255"/>
      <c r="FA148" s="255"/>
      <c r="FB148" s="255"/>
      <c r="FC148" s="252"/>
      <c r="FI148" s="254"/>
      <c r="FJ148" s="254"/>
      <c r="FK148" s="254"/>
      <c r="FL148" s="254"/>
      <c r="FM148" s="254"/>
      <c r="FN148" s="254"/>
      <c r="FO148" s="254"/>
      <c r="FP148" s="254"/>
      <c r="FQ148" s="254"/>
      <c r="FR148" s="254"/>
      <c r="FS148" s="254"/>
      <c r="FT148" s="254"/>
      <c r="FU148" s="252"/>
      <c r="FY148" s="258" t="str">
        <f t="shared" si="134"/>
        <v/>
      </c>
      <c r="FZ148" s="266">
        <f t="shared" si="153"/>
        <v>0</v>
      </c>
      <c r="GA148" s="268">
        <f t="shared" si="148"/>
        <v>0</v>
      </c>
      <c r="GB148" s="269">
        <f t="shared" si="149"/>
        <v>0</v>
      </c>
      <c r="GC148" s="269">
        <f t="shared" si="150"/>
        <v>0</v>
      </c>
      <c r="GD148" s="270"/>
      <c r="GE148" s="271" t="str">
        <f t="shared" si="147"/>
        <v/>
      </c>
      <c r="GF148" s="271" t="str">
        <f t="shared" si="125"/>
        <v/>
      </c>
      <c r="GG148" s="272" t="str">
        <f t="shared" si="151"/>
        <v/>
      </c>
      <c r="GH148" s="272" t="str">
        <f t="shared" si="152"/>
        <v/>
      </c>
    </row>
    <row r="149" spans="1:190" ht="12.75" x14ac:dyDescent="0.2">
      <c r="A149" s="250"/>
      <c r="B149" s="65"/>
      <c r="C149" s="264"/>
      <c r="F149" s="237"/>
      <c r="H149" s="251"/>
      <c r="I149" s="238"/>
      <c r="J149" s="267"/>
      <c r="K149" s="234"/>
      <c r="L149" s="239"/>
      <c r="M149" s="240"/>
      <c r="BX149" s="237" t="str">
        <f t="shared" si="140"/>
        <v/>
      </c>
      <c r="BY149" s="237" t="str">
        <f t="shared" si="137"/>
        <v/>
      </c>
      <c r="BZ149" s="237" t="str">
        <f t="shared" si="137"/>
        <v/>
      </c>
      <c r="CA149" s="237" t="str">
        <f t="shared" si="137"/>
        <v/>
      </c>
      <c r="CB149" s="237" t="str">
        <f t="shared" si="137"/>
        <v/>
      </c>
      <c r="CC149" s="237" t="str">
        <f t="shared" si="137"/>
        <v/>
      </c>
      <c r="CD149" s="237" t="str">
        <f t="shared" si="137"/>
        <v/>
      </c>
      <c r="CE149" s="237" t="str">
        <f t="shared" si="137"/>
        <v/>
      </c>
      <c r="CF149" s="237" t="str">
        <f t="shared" si="137"/>
        <v/>
      </c>
      <c r="CG149" s="237" t="str">
        <f t="shared" si="137"/>
        <v/>
      </c>
      <c r="CH149" s="237" t="str">
        <f t="shared" si="137"/>
        <v/>
      </c>
      <c r="CI149" s="252" t="str">
        <f t="shared" si="154"/>
        <v/>
      </c>
      <c r="CP149" s="241" t="str">
        <f t="shared" si="141"/>
        <v/>
      </c>
      <c r="CQ149" s="241" t="str">
        <f t="shared" si="138"/>
        <v/>
      </c>
      <c r="CR149" s="241" t="str">
        <f t="shared" si="138"/>
        <v/>
      </c>
      <c r="CS149" s="241" t="str">
        <f t="shared" si="138"/>
        <v/>
      </c>
      <c r="CT149" s="241" t="str">
        <f t="shared" si="138"/>
        <v/>
      </c>
      <c r="CU149" s="241" t="str">
        <f t="shared" si="138"/>
        <v/>
      </c>
      <c r="CV149" s="241" t="str">
        <f t="shared" si="138"/>
        <v/>
      </c>
      <c r="CW149" s="241" t="str">
        <f t="shared" si="138"/>
        <v/>
      </c>
      <c r="CX149" s="241" t="str">
        <f t="shared" si="138"/>
        <v/>
      </c>
      <c r="CY149" s="241" t="str">
        <f t="shared" si="138"/>
        <v/>
      </c>
      <c r="CZ149" s="241" t="str">
        <f t="shared" si="138"/>
        <v/>
      </c>
      <c r="DA149" s="253" t="str">
        <f t="shared" si="155"/>
        <v/>
      </c>
      <c r="DB149" s="237"/>
      <c r="DC149" s="237"/>
      <c r="DD149" s="237"/>
      <c r="DE149" s="237"/>
      <c r="DF149" s="237"/>
      <c r="DG149" s="237"/>
      <c r="DH149" s="237" t="str">
        <f t="shared" si="142"/>
        <v/>
      </c>
      <c r="DI149" s="237" t="str">
        <f t="shared" si="139"/>
        <v/>
      </c>
      <c r="DJ149" s="237" t="str">
        <f t="shared" si="139"/>
        <v/>
      </c>
      <c r="DK149" s="237" t="str">
        <f t="shared" si="139"/>
        <v/>
      </c>
      <c r="DL149" s="237" t="str">
        <f t="shared" si="139"/>
        <v/>
      </c>
      <c r="DM149" s="237" t="str">
        <f t="shared" si="139"/>
        <v/>
      </c>
      <c r="DN149" s="237" t="str">
        <f t="shared" si="139"/>
        <v/>
      </c>
      <c r="DO149" s="237" t="str">
        <f t="shared" si="139"/>
        <v/>
      </c>
      <c r="DP149" s="237" t="str">
        <f t="shared" si="139"/>
        <v/>
      </c>
      <c r="DQ149" s="237" t="str">
        <f t="shared" si="139"/>
        <v/>
      </c>
      <c r="DR149" s="237" t="str">
        <f t="shared" si="139"/>
        <v/>
      </c>
      <c r="DS149" s="252" t="str">
        <f t="shared" si="156"/>
        <v/>
      </c>
      <c r="DY149" s="254" t="str">
        <f t="shared" si="143"/>
        <v/>
      </c>
      <c r="DZ149" s="254" t="str">
        <f t="shared" si="144"/>
        <v/>
      </c>
      <c r="EA149" s="254" t="str">
        <f t="shared" si="136"/>
        <v/>
      </c>
      <c r="EB149" s="254" t="str">
        <f t="shared" si="136"/>
        <v/>
      </c>
      <c r="EC149" s="254" t="str">
        <f t="shared" si="136"/>
        <v/>
      </c>
      <c r="ED149" s="254" t="str">
        <f t="shared" si="135"/>
        <v/>
      </c>
      <c r="EE149" s="254" t="str">
        <f t="shared" si="135"/>
        <v/>
      </c>
      <c r="EF149" s="254" t="str">
        <f t="shared" si="135"/>
        <v/>
      </c>
      <c r="EG149" s="254" t="str">
        <f t="shared" si="135"/>
        <v/>
      </c>
      <c r="EH149" s="254" t="str">
        <f t="shared" si="135"/>
        <v/>
      </c>
      <c r="EI149" s="254" t="str">
        <f t="shared" si="145"/>
        <v/>
      </c>
      <c r="EJ149" s="254" t="str">
        <f t="shared" si="146"/>
        <v/>
      </c>
      <c r="EK149" s="265" t="str">
        <f t="shared" si="133"/>
        <v/>
      </c>
      <c r="EQ149" s="255"/>
      <c r="ER149" s="255"/>
      <c r="ES149" s="255"/>
      <c r="ET149" s="255"/>
      <c r="EU149" s="255"/>
      <c r="EV149" s="255"/>
      <c r="EW149" s="255"/>
      <c r="EX149" s="255"/>
      <c r="EY149" s="255"/>
      <c r="EZ149" s="255"/>
      <c r="FA149" s="255"/>
      <c r="FB149" s="255"/>
      <c r="FC149" s="252"/>
      <c r="FI149" s="254"/>
      <c r="FJ149" s="254"/>
      <c r="FK149" s="254"/>
      <c r="FL149" s="254"/>
      <c r="FM149" s="254"/>
      <c r="FN149" s="254"/>
      <c r="FO149" s="254"/>
      <c r="FP149" s="254"/>
      <c r="FQ149" s="254"/>
      <c r="FR149" s="254"/>
      <c r="FS149" s="254"/>
      <c r="FT149" s="254"/>
      <c r="FU149" s="252"/>
      <c r="FY149" s="258" t="str">
        <f t="shared" si="134"/>
        <v/>
      </c>
      <c r="FZ149" s="266">
        <f t="shared" si="153"/>
        <v>0</v>
      </c>
      <c r="GA149" s="268">
        <f t="shared" si="148"/>
        <v>0</v>
      </c>
      <c r="GB149" s="269">
        <f t="shared" si="149"/>
        <v>0</v>
      </c>
      <c r="GC149" s="269">
        <f t="shared" si="150"/>
        <v>0</v>
      </c>
      <c r="GD149" s="270"/>
      <c r="GE149" s="271" t="str">
        <f t="shared" si="147"/>
        <v/>
      </c>
      <c r="GF149" s="271" t="str">
        <f t="shared" si="125"/>
        <v/>
      </c>
      <c r="GG149" s="272" t="str">
        <f t="shared" si="151"/>
        <v/>
      </c>
      <c r="GH149" s="272" t="str">
        <f t="shared" si="152"/>
        <v/>
      </c>
    </row>
    <row r="150" spans="1:190" ht="12.75" x14ac:dyDescent="0.2">
      <c r="A150" s="250"/>
      <c r="B150" s="65"/>
      <c r="C150" s="264"/>
      <c r="F150" s="237"/>
      <c r="H150" s="251"/>
      <c r="I150" s="238"/>
      <c r="J150" s="267"/>
      <c r="K150" s="234"/>
      <c r="L150" s="239"/>
      <c r="M150" s="240"/>
      <c r="BX150" s="237" t="str">
        <f t="shared" si="140"/>
        <v/>
      </c>
      <c r="BY150" s="237" t="str">
        <f t="shared" si="137"/>
        <v/>
      </c>
      <c r="BZ150" s="237" t="str">
        <f t="shared" si="137"/>
        <v/>
      </c>
      <c r="CA150" s="237" t="str">
        <f t="shared" si="137"/>
        <v/>
      </c>
      <c r="CB150" s="237" t="str">
        <f t="shared" si="137"/>
        <v/>
      </c>
      <c r="CC150" s="237" t="str">
        <f t="shared" si="137"/>
        <v/>
      </c>
      <c r="CD150" s="237" t="str">
        <f t="shared" si="137"/>
        <v/>
      </c>
      <c r="CE150" s="237" t="str">
        <f t="shared" si="137"/>
        <v/>
      </c>
      <c r="CF150" s="237" t="str">
        <f t="shared" si="137"/>
        <v/>
      </c>
      <c r="CG150" s="237" t="str">
        <f t="shared" si="137"/>
        <v/>
      </c>
      <c r="CH150" s="237" t="str">
        <f t="shared" si="137"/>
        <v/>
      </c>
      <c r="CI150" s="252" t="str">
        <f t="shared" si="154"/>
        <v/>
      </c>
      <c r="CP150" s="241" t="str">
        <f t="shared" si="141"/>
        <v/>
      </c>
      <c r="CQ150" s="241" t="str">
        <f t="shared" si="138"/>
        <v/>
      </c>
      <c r="CR150" s="241" t="str">
        <f t="shared" si="138"/>
        <v/>
      </c>
      <c r="CS150" s="241" t="str">
        <f t="shared" si="138"/>
        <v/>
      </c>
      <c r="CT150" s="241" t="str">
        <f t="shared" si="138"/>
        <v/>
      </c>
      <c r="CU150" s="241" t="str">
        <f t="shared" si="138"/>
        <v/>
      </c>
      <c r="CV150" s="241" t="str">
        <f t="shared" si="138"/>
        <v/>
      </c>
      <c r="CW150" s="241" t="str">
        <f t="shared" si="138"/>
        <v/>
      </c>
      <c r="CX150" s="241" t="str">
        <f t="shared" si="138"/>
        <v/>
      </c>
      <c r="CY150" s="241" t="str">
        <f t="shared" si="138"/>
        <v/>
      </c>
      <c r="CZ150" s="241" t="str">
        <f t="shared" si="138"/>
        <v/>
      </c>
      <c r="DA150" s="253" t="str">
        <f t="shared" si="155"/>
        <v/>
      </c>
      <c r="DB150" s="237"/>
      <c r="DC150" s="237"/>
      <c r="DD150" s="237"/>
      <c r="DE150" s="237"/>
      <c r="DF150" s="237"/>
      <c r="DG150" s="237"/>
      <c r="DH150" s="237" t="str">
        <f t="shared" si="142"/>
        <v/>
      </c>
      <c r="DI150" s="237" t="str">
        <f t="shared" si="139"/>
        <v/>
      </c>
      <c r="DJ150" s="237" t="str">
        <f t="shared" si="139"/>
        <v/>
      </c>
      <c r="DK150" s="237" t="str">
        <f t="shared" si="139"/>
        <v/>
      </c>
      <c r="DL150" s="237" t="str">
        <f t="shared" si="139"/>
        <v/>
      </c>
      <c r="DM150" s="237" t="str">
        <f t="shared" si="139"/>
        <v/>
      </c>
      <c r="DN150" s="237" t="str">
        <f t="shared" si="139"/>
        <v/>
      </c>
      <c r="DO150" s="237" t="str">
        <f t="shared" si="139"/>
        <v/>
      </c>
      <c r="DP150" s="237" t="str">
        <f t="shared" si="139"/>
        <v/>
      </c>
      <c r="DQ150" s="237" t="str">
        <f t="shared" si="139"/>
        <v/>
      </c>
      <c r="DR150" s="237" t="str">
        <f t="shared" si="139"/>
        <v/>
      </c>
      <c r="DS150" s="252" t="str">
        <f t="shared" si="156"/>
        <v/>
      </c>
      <c r="DY150" s="254" t="str">
        <f t="shared" si="143"/>
        <v/>
      </c>
      <c r="DZ150" s="254" t="str">
        <f t="shared" si="144"/>
        <v/>
      </c>
      <c r="EA150" s="254" t="str">
        <f t="shared" si="136"/>
        <v/>
      </c>
      <c r="EB150" s="254" t="str">
        <f t="shared" si="136"/>
        <v/>
      </c>
      <c r="EC150" s="254" t="str">
        <f t="shared" si="136"/>
        <v/>
      </c>
      <c r="ED150" s="254" t="str">
        <f t="shared" si="135"/>
        <v/>
      </c>
      <c r="EE150" s="254" t="str">
        <f t="shared" si="135"/>
        <v/>
      </c>
      <c r="EF150" s="254" t="str">
        <f t="shared" si="135"/>
        <v/>
      </c>
      <c r="EG150" s="254" t="str">
        <f t="shared" si="135"/>
        <v/>
      </c>
      <c r="EH150" s="254" t="str">
        <f t="shared" si="135"/>
        <v/>
      </c>
      <c r="EI150" s="254" t="str">
        <f t="shared" si="145"/>
        <v/>
      </c>
      <c r="EJ150" s="254" t="str">
        <f t="shared" si="146"/>
        <v/>
      </c>
      <c r="EK150" s="265" t="str">
        <f t="shared" si="133"/>
        <v/>
      </c>
      <c r="EQ150" s="255"/>
      <c r="ER150" s="255"/>
      <c r="ES150" s="255"/>
      <c r="ET150" s="255"/>
      <c r="EU150" s="255"/>
      <c r="EV150" s="255"/>
      <c r="EW150" s="255"/>
      <c r="EX150" s="255"/>
      <c r="EY150" s="255"/>
      <c r="EZ150" s="255"/>
      <c r="FA150" s="255"/>
      <c r="FB150" s="255"/>
      <c r="FC150" s="252"/>
      <c r="FI150" s="254"/>
      <c r="FJ150" s="254"/>
      <c r="FK150" s="254"/>
      <c r="FL150" s="254"/>
      <c r="FM150" s="254"/>
      <c r="FN150" s="254"/>
      <c r="FO150" s="254"/>
      <c r="FP150" s="254"/>
      <c r="FQ150" s="254"/>
      <c r="FR150" s="254"/>
      <c r="FS150" s="254"/>
      <c r="FT150" s="254"/>
      <c r="FU150" s="252"/>
      <c r="FY150" s="258" t="str">
        <f t="shared" si="134"/>
        <v/>
      </c>
      <c r="FZ150" s="266">
        <f t="shared" si="153"/>
        <v>0</v>
      </c>
      <c r="GA150" s="268">
        <f t="shared" si="148"/>
        <v>0</v>
      </c>
      <c r="GB150" s="269">
        <f t="shared" si="149"/>
        <v>0</v>
      </c>
      <c r="GC150" s="269">
        <f t="shared" si="150"/>
        <v>0</v>
      </c>
      <c r="GD150" s="270"/>
      <c r="GE150" s="271" t="str">
        <f t="shared" si="147"/>
        <v/>
      </c>
      <c r="GF150" s="271" t="str">
        <f t="shared" si="125"/>
        <v/>
      </c>
      <c r="GG150" s="272" t="str">
        <f t="shared" si="151"/>
        <v/>
      </c>
      <c r="GH150" s="272" t="str">
        <f t="shared" si="152"/>
        <v/>
      </c>
    </row>
    <row r="151" spans="1:190" ht="12.75" x14ac:dyDescent="0.2">
      <c r="A151" s="250"/>
      <c r="B151" s="65"/>
      <c r="C151" s="264"/>
      <c r="F151" s="237"/>
      <c r="H151" s="251"/>
      <c r="I151" s="238"/>
      <c r="J151" s="267"/>
      <c r="K151" s="234"/>
      <c r="L151" s="239"/>
      <c r="M151" s="240"/>
      <c r="BX151" s="237" t="str">
        <f t="shared" si="140"/>
        <v/>
      </c>
      <c r="BY151" s="237" t="str">
        <f t="shared" si="137"/>
        <v/>
      </c>
      <c r="BZ151" s="237" t="str">
        <f t="shared" si="137"/>
        <v/>
      </c>
      <c r="CA151" s="237" t="str">
        <f t="shared" si="137"/>
        <v/>
      </c>
      <c r="CB151" s="237" t="str">
        <f t="shared" si="137"/>
        <v/>
      </c>
      <c r="CC151" s="237" t="str">
        <f t="shared" si="137"/>
        <v/>
      </c>
      <c r="CD151" s="237" t="str">
        <f t="shared" si="137"/>
        <v/>
      </c>
      <c r="CE151" s="237" t="str">
        <f t="shared" si="137"/>
        <v/>
      </c>
      <c r="CF151" s="237" t="str">
        <f t="shared" si="137"/>
        <v/>
      </c>
      <c r="CG151" s="237" t="str">
        <f t="shared" si="137"/>
        <v/>
      </c>
      <c r="CH151" s="237" t="str">
        <f t="shared" si="137"/>
        <v/>
      </c>
      <c r="CI151" s="252" t="str">
        <f t="shared" si="154"/>
        <v/>
      </c>
      <c r="CP151" s="241" t="str">
        <f t="shared" si="141"/>
        <v/>
      </c>
      <c r="CQ151" s="241" t="str">
        <f t="shared" si="138"/>
        <v/>
      </c>
      <c r="CR151" s="241" t="str">
        <f t="shared" si="138"/>
        <v/>
      </c>
      <c r="CS151" s="241" t="str">
        <f t="shared" si="138"/>
        <v/>
      </c>
      <c r="CT151" s="241" t="str">
        <f t="shared" si="138"/>
        <v/>
      </c>
      <c r="CU151" s="241" t="str">
        <f t="shared" si="138"/>
        <v/>
      </c>
      <c r="CV151" s="241" t="str">
        <f t="shared" si="138"/>
        <v/>
      </c>
      <c r="CW151" s="241" t="str">
        <f t="shared" si="138"/>
        <v/>
      </c>
      <c r="CX151" s="241" t="str">
        <f t="shared" si="138"/>
        <v/>
      </c>
      <c r="CY151" s="241" t="str">
        <f t="shared" si="138"/>
        <v/>
      </c>
      <c r="CZ151" s="241" t="str">
        <f t="shared" si="138"/>
        <v/>
      </c>
      <c r="DA151" s="253" t="str">
        <f t="shared" si="155"/>
        <v/>
      </c>
      <c r="DB151" s="237"/>
      <c r="DC151" s="237"/>
      <c r="DD151" s="237"/>
      <c r="DE151" s="237"/>
      <c r="DF151" s="237"/>
      <c r="DG151" s="237"/>
      <c r="DH151" s="237" t="str">
        <f t="shared" si="142"/>
        <v/>
      </c>
      <c r="DI151" s="237" t="str">
        <f t="shared" si="139"/>
        <v/>
      </c>
      <c r="DJ151" s="237" t="str">
        <f t="shared" si="139"/>
        <v/>
      </c>
      <c r="DK151" s="237" t="str">
        <f t="shared" si="139"/>
        <v/>
      </c>
      <c r="DL151" s="237" t="str">
        <f t="shared" si="139"/>
        <v/>
      </c>
      <c r="DM151" s="237" t="str">
        <f t="shared" si="139"/>
        <v/>
      </c>
      <c r="DN151" s="237" t="str">
        <f t="shared" si="139"/>
        <v/>
      </c>
      <c r="DO151" s="237" t="str">
        <f t="shared" si="139"/>
        <v/>
      </c>
      <c r="DP151" s="237" t="str">
        <f t="shared" si="139"/>
        <v/>
      </c>
      <c r="DQ151" s="237" t="str">
        <f t="shared" si="139"/>
        <v/>
      </c>
      <c r="DR151" s="237" t="str">
        <f t="shared" si="139"/>
        <v/>
      </c>
      <c r="DS151" s="252" t="str">
        <f t="shared" si="156"/>
        <v/>
      </c>
      <c r="DY151" s="254" t="str">
        <f t="shared" si="143"/>
        <v/>
      </c>
      <c r="DZ151" s="254" t="str">
        <f t="shared" si="144"/>
        <v/>
      </c>
      <c r="EA151" s="254" t="str">
        <f t="shared" si="136"/>
        <v/>
      </c>
      <c r="EB151" s="254" t="str">
        <f t="shared" si="136"/>
        <v/>
      </c>
      <c r="EC151" s="254" t="str">
        <f t="shared" si="136"/>
        <v/>
      </c>
      <c r="ED151" s="254" t="str">
        <f t="shared" si="135"/>
        <v/>
      </c>
      <c r="EE151" s="254" t="str">
        <f t="shared" si="135"/>
        <v/>
      </c>
      <c r="EF151" s="254" t="str">
        <f t="shared" si="135"/>
        <v/>
      </c>
      <c r="EG151" s="254" t="str">
        <f t="shared" si="135"/>
        <v/>
      </c>
      <c r="EH151" s="254" t="str">
        <f t="shared" si="135"/>
        <v/>
      </c>
      <c r="EI151" s="254" t="str">
        <f t="shared" si="145"/>
        <v/>
      </c>
      <c r="EJ151" s="254" t="str">
        <f t="shared" si="146"/>
        <v/>
      </c>
      <c r="EK151" s="265" t="str">
        <f t="shared" si="133"/>
        <v/>
      </c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2"/>
      <c r="FI151" s="254"/>
      <c r="FJ151" s="254"/>
      <c r="FK151" s="254"/>
      <c r="FL151" s="254"/>
      <c r="FM151" s="254"/>
      <c r="FN151" s="254"/>
      <c r="FO151" s="254"/>
      <c r="FP151" s="254"/>
      <c r="FQ151" s="254"/>
      <c r="FR151" s="254"/>
      <c r="FS151" s="254"/>
      <c r="FT151" s="254"/>
      <c r="FU151" s="252"/>
      <c r="FY151" s="258" t="str">
        <f t="shared" si="134"/>
        <v/>
      </c>
      <c r="FZ151" s="266">
        <f t="shared" si="153"/>
        <v>0</v>
      </c>
      <c r="GA151" s="268">
        <f t="shared" si="148"/>
        <v>0</v>
      </c>
      <c r="GB151" s="269">
        <f t="shared" si="149"/>
        <v>0</v>
      </c>
      <c r="GC151" s="269">
        <f t="shared" si="150"/>
        <v>0</v>
      </c>
      <c r="GD151" s="270"/>
      <c r="GE151" s="271" t="str">
        <f t="shared" si="147"/>
        <v/>
      </c>
      <c r="GF151" s="271" t="str">
        <f t="shared" si="125"/>
        <v/>
      </c>
      <c r="GG151" s="272" t="str">
        <f t="shared" si="151"/>
        <v/>
      </c>
      <c r="GH151" s="272" t="str">
        <f t="shared" si="152"/>
        <v/>
      </c>
    </row>
    <row r="152" spans="1:190" ht="12.75" x14ac:dyDescent="0.2">
      <c r="A152" s="250"/>
      <c r="B152" s="65"/>
      <c r="C152" s="264"/>
      <c r="F152" s="237"/>
      <c r="H152" s="251"/>
      <c r="I152" s="238"/>
      <c r="J152" s="267"/>
      <c r="K152" s="234"/>
      <c r="L152" s="239"/>
      <c r="M152" s="240"/>
      <c r="BX152" s="237" t="str">
        <f t="shared" si="140"/>
        <v/>
      </c>
      <c r="BY152" s="237" t="str">
        <f t="shared" si="137"/>
        <v/>
      </c>
      <c r="BZ152" s="237" t="str">
        <f t="shared" si="137"/>
        <v/>
      </c>
      <c r="CA152" s="237" t="str">
        <f t="shared" si="137"/>
        <v/>
      </c>
      <c r="CB152" s="237" t="str">
        <f t="shared" si="137"/>
        <v/>
      </c>
      <c r="CC152" s="237" t="str">
        <f t="shared" si="137"/>
        <v/>
      </c>
      <c r="CD152" s="237" t="str">
        <f t="shared" ref="CD152:CH202" si="157">IF($A152=1,"",IF(AB152=0,CC152,CC152&amp;CD$2))</f>
        <v/>
      </c>
      <c r="CE152" s="237" t="str">
        <f t="shared" si="157"/>
        <v/>
      </c>
      <c r="CF152" s="237" t="str">
        <f t="shared" si="157"/>
        <v/>
      </c>
      <c r="CG152" s="237" t="str">
        <f t="shared" si="157"/>
        <v/>
      </c>
      <c r="CH152" s="237" t="str">
        <f t="shared" si="157"/>
        <v/>
      </c>
      <c r="CI152" s="252" t="str">
        <f t="shared" si="154"/>
        <v/>
      </c>
      <c r="CP152" s="241" t="str">
        <f t="shared" si="141"/>
        <v/>
      </c>
      <c r="CQ152" s="241" t="str">
        <f t="shared" si="138"/>
        <v/>
      </c>
      <c r="CR152" s="241" t="str">
        <f t="shared" si="138"/>
        <v/>
      </c>
      <c r="CS152" s="241" t="str">
        <f t="shared" si="138"/>
        <v/>
      </c>
      <c r="CT152" s="241" t="str">
        <f t="shared" si="138"/>
        <v/>
      </c>
      <c r="CU152" s="241" t="str">
        <f t="shared" si="138"/>
        <v/>
      </c>
      <c r="CV152" s="241" t="str">
        <f t="shared" ref="CV152:CZ202" si="158">IF($A152=1,"",IF(AT152=0,CU152,CU152&amp;CV$2))</f>
        <v/>
      </c>
      <c r="CW152" s="241" t="str">
        <f t="shared" si="158"/>
        <v/>
      </c>
      <c r="CX152" s="241" t="str">
        <f t="shared" si="158"/>
        <v/>
      </c>
      <c r="CY152" s="241" t="str">
        <f t="shared" si="158"/>
        <v/>
      </c>
      <c r="CZ152" s="241" t="str">
        <f t="shared" si="158"/>
        <v/>
      </c>
      <c r="DA152" s="253" t="str">
        <f t="shared" si="155"/>
        <v/>
      </c>
      <c r="DB152" s="237"/>
      <c r="DC152" s="237"/>
      <c r="DD152" s="237"/>
      <c r="DE152" s="237"/>
      <c r="DF152" s="237"/>
      <c r="DG152" s="237"/>
      <c r="DH152" s="237" t="str">
        <f t="shared" si="142"/>
        <v/>
      </c>
      <c r="DI152" s="237" t="str">
        <f t="shared" si="139"/>
        <v/>
      </c>
      <c r="DJ152" s="237" t="str">
        <f t="shared" si="139"/>
        <v/>
      </c>
      <c r="DK152" s="237" t="str">
        <f t="shared" si="139"/>
        <v/>
      </c>
      <c r="DL152" s="237" t="str">
        <f t="shared" si="139"/>
        <v/>
      </c>
      <c r="DM152" s="237" t="str">
        <f t="shared" si="139"/>
        <v/>
      </c>
      <c r="DN152" s="237" t="str">
        <f t="shared" ref="DN152:DR202" si="159">IF($A152=1,"",IF(BL152=0,DM152,DM152&amp;DN$2))</f>
        <v/>
      </c>
      <c r="DO152" s="237" t="str">
        <f t="shared" si="159"/>
        <v/>
      </c>
      <c r="DP152" s="237" t="str">
        <f t="shared" si="159"/>
        <v/>
      </c>
      <c r="DQ152" s="237" t="str">
        <f t="shared" si="159"/>
        <v/>
      </c>
      <c r="DR152" s="237" t="str">
        <f t="shared" si="159"/>
        <v/>
      </c>
      <c r="DS152" s="252" t="str">
        <f t="shared" si="156"/>
        <v/>
      </c>
      <c r="DY152" s="254" t="str">
        <f t="shared" si="143"/>
        <v/>
      </c>
      <c r="DZ152" s="254" t="str">
        <f t="shared" si="144"/>
        <v/>
      </c>
      <c r="EA152" s="254" t="str">
        <f t="shared" si="136"/>
        <v/>
      </c>
      <c r="EB152" s="254" t="str">
        <f t="shared" si="136"/>
        <v/>
      </c>
      <c r="EC152" s="254" t="str">
        <f t="shared" si="136"/>
        <v/>
      </c>
      <c r="ED152" s="254" t="str">
        <f t="shared" si="135"/>
        <v/>
      </c>
      <c r="EE152" s="254" t="str">
        <f t="shared" si="135"/>
        <v/>
      </c>
      <c r="EF152" s="254" t="str">
        <f t="shared" si="135"/>
        <v/>
      </c>
      <c r="EG152" s="254" t="str">
        <f t="shared" si="135"/>
        <v/>
      </c>
      <c r="EH152" s="254" t="str">
        <f t="shared" si="135"/>
        <v/>
      </c>
      <c r="EI152" s="254" t="str">
        <f t="shared" si="145"/>
        <v/>
      </c>
      <c r="EJ152" s="254" t="str">
        <f t="shared" si="146"/>
        <v/>
      </c>
      <c r="EK152" s="265" t="str">
        <f t="shared" si="133"/>
        <v/>
      </c>
      <c r="EQ152" s="255"/>
      <c r="ER152" s="255"/>
      <c r="ES152" s="255"/>
      <c r="ET152" s="255"/>
      <c r="EU152" s="255"/>
      <c r="EV152" s="255"/>
      <c r="EW152" s="255"/>
      <c r="EX152" s="255"/>
      <c r="EY152" s="255"/>
      <c r="EZ152" s="255"/>
      <c r="FA152" s="255"/>
      <c r="FB152" s="255"/>
      <c r="FC152" s="252"/>
      <c r="FI152" s="254"/>
      <c r="FJ152" s="254"/>
      <c r="FK152" s="254"/>
      <c r="FL152" s="254"/>
      <c r="FM152" s="254"/>
      <c r="FN152" s="254"/>
      <c r="FO152" s="254"/>
      <c r="FP152" s="254"/>
      <c r="FQ152" s="254"/>
      <c r="FR152" s="254"/>
      <c r="FS152" s="254"/>
      <c r="FT152" s="254"/>
      <c r="FU152" s="252"/>
      <c r="FY152" s="258" t="str">
        <f t="shared" si="134"/>
        <v/>
      </c>
      <c r="FZ152" s="266">
        <f t="shared" si="153"/>
        <v>0</v>
      </c>
      <c r="GA152" s="268">
        <f t="shared" si="148"/>
        <v>0</v>
      </c>
      <c r="GB152" s="269">
        <f t="shared" si="149"/>
        <v>0</v>
      </c>
      <c r="GC152" s="269">
        <f t="shared" si="150"/>
        <v>0</v>
      </c>
      <c r="GD152" s="270"/>
      <c r="GE152" s="271" t="str">
        <f t="shared" si="147"/>
        <v/>
      </c>
      <c r="GF152" s="271" t="str">
        <f t="shared" si="125"/>
        <v/>
      </c>
      <c r="GG152" s="272" t="str">
        <f t="shared" si="151"/>
        <v/>
      </c>
      <c r="GH152" s="272" t="str">
        <f t="shared" si="152"/>
        <v/>
      </c>
    </row>
    <row r="153" spans="1:190" ht="12.75" x14ac:dyDescent="0.2">
      <c r="A153" s="250"/>
      <c r="B153" s="65"/>
      <c r="C153" s="264"/>
      <c r="F153" s="237"/>
      <c r="H153" s="251"/>
      <c r="I153" s="238"/>
      <c r="J153" s="267"/>
      <c r="K153" s="234"/>
      <c r="L153" s="239"/>
      <c r="M153" s="240"/>
      <c r="BX153" s="237" t="str">
        <f t="shared" si="140"/>
        <v/>
      </c>
      <c r="BY153" s="237" t="str">
        <f t="shared" ref="BY153:CC203" si="160">IF($A153=1,"",IF(W153=0,BX153,BX153&amp;BY$2))</f>
        <v/>
      </c>
      <c r="BZ153" s="237" t="str">
        <f t="shared" si="160"/>
        <v/>
      </c>
      <c r="CA153" s="237" t="str">
        <f t="shared" si="160"/>
        <v/>
      </c>
      <c r="CB153" s="237" t="str">
        <f t="shared" si="160"/>
        <v/>
      </c>
      <c r="CC153" s="237" t="str">
        <f t="shared" si="160"/>
        <v/>
      </c>
      <c r="CD153" s="237" t="str">
        <f t="shared" si="157"/>
        <v/>
      </c>
      <c r="CE153" s="237" t="str">
        <f t="shared" si="157"/>
        <v/>
      </c>
      <c r="CF153" s="237" t="str">
        <f t="shared" si="157"/>
        <v/>
      </c>
      <c r="CG153" s="237" t="str">
        <f t="shared" si="157"/>
        <v/>
      </c>
      <c r="CH153" s="237" t="str">
        <f t="shared" si="157"/>
        <v/>
      </c>
      <c r="CI153" s="252" t="str">
        <f t="shared" si="154"/>
        <v/>
      </c>
      <c r="CP153" s="241" t="str">
        <f t="shared" si="141"/>
        <v/>
      </c>
      <c r="CQ153" s="241" t="str">
        <f t="shared" ref="CQ153:CU203" si="161">IF($A153=1,"",IF(AO153=0,CP153,CP153&amp;CQ$2))</f>
        <v/>
      </c>
      <c r="CR153" s="241" t="str">
        <f t="shared" si="161"/>
        <v/>
      </c>
      <c r="CS153" s="241" t="str">
        <f t="shared" si="161"/>
        <v/>
      </c>
      <c r="CT153" s="241" t="str">
        <f t="shared" si="161"/>
        <v/>
      </c>
      <c r="CU153" s="241" t="str">
        <f t="shared" si="161"/>
        <v/>
      </c>
      <c r="CV153" s="241" t="str">
        <f t="shared" si="158"/>
        <v/>
      </c>
      <c r="CW153" s="241" t="str">
        <f t="shared" si="158"/>
        <v/>
      </c>
      <c r="CX153" s="241" t="str">
        <f t="shared" si="158"/>
        <v/>
      </c>
      <c r="CY153" s="241" t="str">
        <f t="shared" si="158"/>
        <v/>
      </c>
      <c r="CZ153" s="241" t="str">
        <f t="shared" si="158"/>
        <v/>
      </c>
      <c r="DA153" s="253" t="str">
        <f t="shared" si="155"/>
        <v/>
      </c>
      <c r="DB153" s="237"/>
      <c r="DC153" s="237"/>
      <c r="DD153" s="237"/>
      <c r="DE153" s="237"/>
      <c r="DF153" s="237"/>
      <c r="DG153" s="237"/>
      <c r="DH153" s="237" t="str">
        <f t="shared" si="142"/>
        <v/>
      </c>
      <c r="DI153" s="237" t="str">
        <f t="shared" ref="DI153:DM203" si="162">IF($A153=1,"",IF(BG153=0,DH153,DH153&amp;DI$2))</f>
        <v/>
      </c>
      <c r="DJ153" s="237" t="str">
        <f t="shared" si="162"/>
        <v/>
      </c>
      <c r="DK153" s="237" t="str">
        <f t="shared" si="162"/>
        <v/>
      </c>
      <c r="DL153" s="237" t="str">
        <f t="shared" si="162"/>
        <v/>
      </c>
      <c r="DM153" s="237" t="str">
        <f t="shared" si="162"/>
        <v/>
      </c>
      <c r="DN153" s="237" t="str">
        <f t="shared" si="159"/>
        <v/>
      </c>
      <c r="DO153" s="237" t="str">
        <f t="shared" si="159"/>
        <v/>
      </c>
      <c r="DP153" s="237" t="str">
        <f t="shared" si="159"/>
        <v/>
      </c>
      <c r="DQ153" s="237" t="str">
        <f t="shared" si="159"/>
        <v/>
      </c>
      <c r="DR153" s="237" t="str">
        <f t="shared" si="159"/>
        <v/>
      </c>
      <c r="DS153" s="252" t="str">
        <f t="shared" si="156"/>
        <v/>
      </c>
      <c r="DY153" s="254" t="str">
        <f t="shared" si="143"/>
        <v/>
      </c>
      <c r="DZ153" s="254" t="str">
        <f t="shared" si="144"/>
        <v/>
      </c>
      <c r="EA153" s="254" t="str">
        <f t="shared" si="136"/>
        <v/>
      </c>
      <c r="EB153" s="254" t="str">
        <f t="shared" si="136"/>
        <v/>
      </c>
      <c r="EC153" s="254" t="str">
        <f t="shared" si="136"/>
        <v/>
      </c>
      <c r="ED153" s="254" t="str">
        <f t="shared" si="135"/>
        <v/>
      </c>
      <c r="EE153" s="254" t="str">
        <f t="shared" si="135"/>
        <v/>
      </c>
      <c r="EF153" s="254" t="str">
        <f t="shared" si="135"/>
        <v/>
      </c>
      <c r="EG153" s="254" t="str">
        <f t="shared" si="135"/>
        <v/>
      </c>
      <c r="EH153" s="254" t="str">
        <f t="shared" si="135"/>
        <v/>
      </c>
      <c r="EI153" s="254" t="str">
        <f t="shared" si="145"/>
        <v/>
      </c>
      <c r="EJ153" s="254" t="str">
        <f t="shared" si="146"/>
        <v/>
      </c>
      <c r="EK153" s="265" t="str">
        <f t="shared" si="133"/>
        <v/>
      </c>
      <c r="EQ153" s="255"/>
      <c r="ER153" s="255"/>
      <c r="ES153" s="255"/>
      <c r="ET153" s="255"/>
      <c r="EU153" s="255"/>
      <c r="EV153" s="255"/>
      <c r="EW153" s="255"/>
      <c r="EX153" s="255"/>
      <c r="EY153" s="255"/>
      <c r="EZ153" s="255"/>
      <c r="FA153" s="255"/>
      <c r="FB153" s="255"/>
      <c r="FC153" s="252"/>
      <c r="FI153" s="254"/>
      <c r="FJ153" s="254"/>
      <c r="FK153" s="254"/>
      <c r="FL153" s="254"/>
      <c r="FM153" s="254"/>
      <c r="FN153" s="254"/>
      <c r="FO153" s="254"/>
      <c r="FP153" s="254"/>
      <c r="FQ153" s="254"/>
      <c r="FR153" s="254"/>
      <c r="FS153" s="254"/>
      <c r="FT153" s="254"/>
      <c r="FU153" s="252"/>
      <c r="FY153" s="258" t="str">
        <f t="shared" si="134"/>
        <v/>
      </c>
      <c r="FZ153" s="266">
        <f t="shared" si="153"/>
        <v>0</v>
      </c>
      <c r="GA153" s="268">
        <f t="shared" si="148"/>
        <v>0</v>
      </c>
      <c r="GB153" s="269">
        <f t="shared" si="149"/>
        <v>0</v>
      </c>
      <c r="GC153" s="269">
        <f t="shared" si="150"/>
        <v>0</v>
      </c>
      <c r="GD153" s="270"/>
      <c r="GE153" s="271" t="str">
        <f t="shared" si="147"/>
        <v/>
      </c>
      <c r="GF153" s="271" t="str">
        <f t="shared" si="125"/>
        <v/>
      </c>
      <c r="GG153" s="272" t="str">
        <f t="shared" si="151"/>
        <v/>
      </c>
      <c r="GH153" s="272" t="str">
        <f t="shared" si="152"/>
        <v/>
      </c>
    </row>
    <row r="154" spans="1:190" ht="12.75" x14ac:dyDescent="0.2">
      <c r="A154" s="250"/>
      <c r="B154" s="65"/>
      <c r="C154" s="264"/>
      <c r="F154" s="237"/>
      <c r="H154" s="251"/>
      <c r="I154" s="238"/>
      <c r="J154" s="267"/>
      <c r="K154" s="234"/>
      <c r="L154" s="239"/>
      <c r="M154" s="240"/>
      <c r="BX154" s="237" t="str">
        <f t="shared" si="140"/>
        <v/>
      </c>
      <c r="BY154" s="237" t="str">
        <f t="shared" si="160"/>
        <v/>
      </c>
      <c r="BZ154" s="237" t="str">
        <f t="shared" si="160"/>
        <v/>
      </c>
      <c r="CA154" s="237" t="str">
        <f t="shared" si="160"/>
        <v/>
      </c>
      <c r="CB154" s="237" t="str">
        <f t="shared" si="160"/>
        <v/>
      </c>
      <c r="CC154" s="237" t="str">
        <f t="shared" si="160"/>
        <v/>
      </c>
      <c r="CD154" s="237" t="str">
        <f t="shared" si="157"/>
        <v/>
      </c>
      <c r="CE154" s="237" t="str">
        <f t="shared" si="157"/>
        <v/>
      </c>
      <c r="CF154" s="237" t="str">
        <f t="shared" si="157"/>
        <v/>
      </c>
      <c r="CG154" s="237" t="str">
        <f t="shared" si="157"/>
        <v/>
      </c>
      <c r="CH154" s="237" t="str">
        <f t="shared" si="157"/>
        <v/>
      </c>
      <c r="CI154" s="252" t="str">
        <f t="shared" si="154"/>
        <v/>
      </c>
      <c r="CP154" s="241" t="str">
        <f t="shared" si="141"/>
        <v/>
      </c>
      <c r="CQ154" s="241" t="str">
        <f t="shared" si="161"/>
        <v/>
      </c>
      <c r="CR154" s="241" t="str">
        <f t="shared" si="161"/>
        <v/>
      </c>
      <c r="CS154" s="241" t="str">
        <f t="shared" si="161"/>
        <v/>
      </c>
      <c r="CT154" s="241" t="str">
        <f t="shared" si="161"/>
        <v/>
      </c>
      <c r="CU154" s="241" t="str">
        <f t="shared" si="161"/>
        <v/>
      </c>
      <c r="CV154" s="241" t="str">
        <f t="shared" si="158"/>
        <v/>
      </c>
      <c r="CW154" s="241" t="str">
        <f t="shared" si="158"/>
        <v/>
      </c>
      <c r="CX154" s="241" t="str">
        <f t="shared" si="158"/>
        <v/>
      </c>
      <c r="CY154" s="241" t="str">
        <f t="shared" si="158"/>
        <v/>
      </c>
      <c r="CZ154" s="241" t="str">
        <f t="shared" si="158"/>
        <v/>
      </c>
      <c r="DA154" s="253" t="str">
        <f t="shared" si="155"/>
        <v/>
      </c>
      <c r="DB154" s="237"/>
      <c r="DC154" s="237"/>
      <c r="DD154" s="237"/>
      <c r="DE154" s="237"/>
      <c r="DF154" s="237"/>
      <c r="DG154" s="237"/>
      <c r="DH154" s="237" t="str">
        <f t="shared" si="142"/>
        <v/>
      </c>
      <c r="DI154" s="237" t="str">
        <f t="shared" si="162"/>
        <v/>
      </c>
      <c r="DJ154" s="237" t="str">
        <f t="shared" si="162"/>
        <v/>
      </c>
      <c r="DK154" s="237" t="str">
        <f t="shared" si="162"/>
        <v/>
      </c>
      <c r="DL154" s="237" t="str">
        <f t="shared" si="162"/>
        <v/>
      </c>
      <c r="DM154" s="237" t="str">
        <f t="shared" si="162"/>
        <v/>
      </c>
      <c r="DN154" s="237" t="str">
        <f t="shared" si="159"/>
        <v/>
      </c>
      <c r="DO154" s="237" t="str">
        <f t="shared" si="159"/>
        <v/>
      </c>
      <c r="DP154" s="237" t="str">
        <f t="shared" si="159"/>
        <v/>
      </c>
      <c r="DQ154" s="237" t="str">
        <f t="shared" si="159"/>
        <v/>
      </c>
      <c r="DR154" s="237" t="str">
        <f t="shared" si="159"/>
        <v/>
      </c>
      <c r="DS154" s="252" t="str">
        <f t="shared" si="156"/>
        <v/>
      </c>
      <c r="DY154" s="254" t="str">
        <f t="shared" si="143"/>
        <v/>
      </c>
      <c r="DZ154" s="254" t="str">
        <f t="shared" si="144"/>
        <v/>
      </c>
      <c r="EA154" s="254" t="str">
        <f t="shared" si="136"/>
        <v/>
      </c>
      <c r="EB154" s="254" t="str">
        <f t="shared" si="136"/>
        <v/>
      </c>
      <c r="EC154" s="254" t="str">
        <f t="shared" si="136"/>
        <v/>
      </c>
      <c r="ED154" s="254" t="str">
        <f t="shared" si="135"/>
        <v/>
      </c>
      <c r="EE154" s="254" t="str">
        <f t="shared" si="135"/>
        <v/>
      </c>
      <c r="EF154" s="254" t="str">
        <f t="shared" si="135"/>
        <v/>
      </c>
      <c r="EG154" s="254" t="str">
        <f t="shared" si="135"/>
        <v/>
      </c>
      <c r="EH154" s="254" t="str">
        <f t="shared" si="135"/>
        <v/>
      </c>
      <c r="EI154" s="254" t="str">
        <f t="shared" si="145"/>
        <v/>
      </c>
      <c r="EJ154" s="254" t="str">
        <f t="shared" si="146"/>
        <v/>
      </c>
      <c r="EK154" s="265" t="str">
        <f t="shared" si="133"/>
        <v/>
      </c>
      <c r="EQ154" s="255"/>
      <c r="ER154" s="255"/>
      <c r="ES154" s="255"/>
      <c r="ET154" s="255"/>
      <c r="EU154" s="255"/>
      <c r="EV154" s="255"/>
      <c r="EW154" s="255"/>
      <c r="EX154" s="255"/>
      <c r="EY154" s="255"/>
      <c r="EZ154" s="255"/>
      <c r="FA154" s="255"/>
      <c r="FB154" s="255"/>
      <c r="FC154" s="252"/>
      <c r="FI154" s="254"/>
      <c r="FJ154" s="254"/>
      <c r="FK154" s="254"/>
      <c r="FL154" s="254"/>
      <c r="FM154" s="254"/>
      <c r="FN154" s="254"/>
      <c r="FO154" s="254"/>
      <c r="FP154" s="254"/>
      <c r="FQ154" s="254"/>
      <c r="FR154" s="254"/>
      <c r="FS154" s="254"/>
      <c r="FT154" s="254"/>
      <c r="FU154" s="252"/>
      <c r="FY154" s="258" t="str">
        <f t="shared" si="134"/>
        <v/>
      </c>
      <c r="FZ154" s="266">
        <f t="shared" si="153"/>
        <v>0</v>
      </c>
      <c r="GA154" s="268">
        <f t="shared" si="148"/>
        <v>0</v>
      </c>
      <c r="GB154" s="269">
        <f t="shared" si="149"/>
        <v>0</v>
      </c>
      <c r="GC154" s="269">
        <f t="shared" si="150"/>
        <v>0</v>
      </c>
      <c r="GD154" s="270"/>
      <c r="GE154" s="271" t="str">
        <f t="shared" si="147"/>
        <v/>
      </c>
      <c r="GF154" s="271" t="str">
        <f t="shared" ref="GF154:GF217" si="163">IF(GG154="",GH154,IF(GH154="",GG154,GG154&amp;GH154))</f>
        <v/>
      </c>
      <c r="GG154" s="272" t="str">
        <f t="shared" si="151"/>
        <v/>
      </c>
      <c r="GH154" s="272" t="str">
        <f t="shared" si="152"/>
        <v/>
      </c>
    </row>
    <row r="155" spans="1:190" ht="12.75" x14ac:dyDescent="0.2">
      <c r="A155" s="250"/>
      <c r="B155" s="65"/>
      <c r="C155" s="264"/>
      <c r="F155" s="237"/>
      <c r="H155" s="251"/>
      <c r="I155" s="238"/>
      <c r="J155" s="267"/>
      <c r="K155" s="234"/>
      <c r="L155" s="239"/>
      <c r="M155" s="240"/>
      <c r="BX155" s="237" t="str">
        <f t="shared" si="140"/>
        <v/>
      </c>
      <c r="BY155" s="237" t="str">
        <f t="shared" si="160"/>
        <v/>
      </c>
      <c r="BZ155" s="237" t="str">
        <f t="shared" si="160"/>
        <v/>
      </c>
      <c r="CA155" s="237" t="str">
        <f t="shared" si="160"/>
        <v/>
      </c>
      <c r="CB155" s="237" t="str">
        <f t="shared" si="160"/>
        <v/>
      </c>
      <c r="CC155" s="237" t="str">
        <f t="shared" si="160"/>
        <v/>
      </c>
      <c r="CD155" s="237" t="str">
        <f t="shared" si="157"/>
        <v/>
      </c>
      <c r="CE155" s="237" t="str">
        <f t="shared" si="157"/>
        <v/>
      </c>
      <c r="CF155" s="237" t="str">
        <f t="shared" si="157"/>
        <v/>
      </c>
      <c r="CG155" s="237" t="str">
        <f t="shared" si="157"/>
        <v/>
      </c>
      <c r="CH155" s="237" t="str">
        <f t="shared" si="157"/>
        <v/>
      </c>
      <c r="CI155" s="252" t="str">
        <f t="shared" si="154"/>
        <v/>
      </c>
      <c r="CP155" s="241" t="str">
        <f t="shared" si="141"/>
        <v/>
      </c>
      <c r="CQ155" s="241" t="str">
        <f t="shared" si="161"/>
        <v/>
      </c>
      <c r="CR155" s="241" t="str">
        <f t="shared" si="161"/>
        <v/>
      </c>
      <c r="CS155" s="241" t="str">
        <f t="shared" si="161"/>
        <v/>
      </c>
      <c r="CT155" s="241" t="str">
        <f t="shared" si="161"/>
        <v/>
      </c>
      <c r="CU155" s="241" t="str">
        <f t="shared" si="161"/>
        <v/>
      </c>
      <c r="CV155" s="241" t="str">
        <f t="shared" si="158"/>
        <v/>
      </c>
      <c r="CW155" s="241" t="str">
        <f t="shared" si="158"/>
        <v/>
      </c>
      <c r="CX155" s="241" t="str">
        <f t="shared" si="158"/>
        <v/>
      </c>
      <c r="CY155" s="241" t="str">
        <f t="shared" si="158"/>
        <v/>
      </c>
      <c r="CZ155" s="241" t="str">
        <f t="shared" si="158"/>
        <v/>
      </c>
      <c r="DA155" s="253" t="str">
        <f t="shared" si="155"/>
        <v/>
      </c>
      <c r="DB155" s="237"/>
      <c r="DC155" s="237"/>
      <c r="DD155" s="237"/>
      <c r="DE155" s="237"/>
      <c r="DF155" s="237"/>
      <c r="DG155" s="237"/>
      <c r="DH155" s="237" t="str">
        <f t="shared" si="142"/>
        <v/>
      </c>
      <c r="DI155" s="237" t="str">
        <f t="shared" si="162"/>
        <v/>
      </c>
      <c r="DJ155" s="237" t="str">
        <f t="shared" si="162"/>
        <v/>
      </c>
      <c r="DK155" s="237" t="str">
        <f t="shared" si="162"/>
        <v/>
      </c>
      <c r="DL155" s="237" t="str">
        <f t="shared" si="162"/>
        <v/>
      </c>
      <c r="DM155" s="237" t="str">
        <f t="shared" si="162"/>
        <v/>
      </c>
      <c r="DN155" s="237" t="str">
        <f t="shared" si="159"/>
        <v/>
      </c>
      <c r="DO155" s="237" t="str">
        <f t="shared" si="159"/>
        <v/>
      </c>
      <c r="DP155" s="237" t="str">
        <f t="shared" si="159"/>
        <v/>
      </c>
      <c r="DQ155" s="237" t="str">
        <f t="shared" si="159"/>
        <v/>
      </c>
      <c r="DR155" s="237" t="str">
        <f t="shared" si="159"/>
        <v/>
      </c>
      <c r="DS155" s="252" t="str">
        <f t="shared" si="156"/>
        <v/>
      </c>
      <c r="DY155" s="254" t="str">
        <f t="shared" si="143"/>
        <v/>
      </c>
      <c r="DZ155" s="254" t="str">
        <f t="shared" si="144"/>
        <v/>
      </c>
      <c r="EA155" s="254" t="str">
        <f t="shared" si="136"/>
        <v/>
      </c>
      <c r="EB155" s="254" t="str">
        <f t="shared" si="136"/>
        <v/>
      </c>
      <c r="EC155" s="254" t="str">
        <f t="shared" si="136"/>
        <v/>
      </c>
      <c r="ED155" s="254" t="str">
        <f t="shared" si="135"/>
        <v/>
      </c>
      <c r="EE155" s="254" t="str">
        <f t="shared" si="135"/>
        <v/>
      </c>
      <c r="EF155" s="254" t="str">
        <f t="shared" si="135"/>
        <v/>
      </c>
      <c r="EG155" s="254" t="str">
        <f t="shared" si="135"/>
        <v/>
      </c>
      <c r="EH155" s="254" t="str">
        <f t="shared" si="135"/>
        <v/>
      </c>
      <c r="EI155" s="254" t="str">
        <f t="shared" si="145"/>
        <v/>
      </c>
      <c r="EJ155" s="254" t="str">
        <f t="shared" si="146"/>
        <v/>
      </c>
      <c r="EK155" s="265" t="str">
        <f t="shared" si="133"/>
        <v/>
      </c>
      <c r="EQ155" s="255"/>
      <c r="ER155" s="255"/>
      <c r="ES155" s="255"/>
      <c r="ET155" s="255"/>
      <c r="EU155" s="255"/>
      <c r="EV155" s="255"/>
      <c r="EW155" s="255"/>
      <c r="EX155" s="255"/>
      <c r="EY155" s="255"/>
      <c r="EZ155" s="255"/>
      <c r="FA155" s="255"/>
      <c r="FB155" s="255"/>
      <c r="FC155" s="252"/>
      <c r="FI155" s="254"/>
      <c r="FJ155" s="254"/>
      <c r="FK155" s="254"/>
      <c r="FL155" s="254"/>
      <c r="FM155" s="254"/>
      <c r="FN155" s="254"/>
      <c r="FO155" s="254"/>
      <c r="FP155" s="254"/>
      <c r="FQ155" s="254"/>
      <c r="FR155" s="254"/>
      <c r="FS155" s="254"/>
      <c r="FT155" s="254"/>
      <c r="FU155" s="252"/>
      <c r="FY155" s="258" t="str">
        <f t="shared" si="134"/>
        <v/>
      </c>
      <c r="FZ155" s="266">
        <f t="shared" si="153"/>
        <v>0</v>
      </c>
      <c r="GA155" s="268">
        <f t="shared" si="148"/>
        <v>0</v>
      </c>
      <c r="GB155" s="269">
        <f t="shared" si="149"/>
        <v>0</v>
      </c>
      <c r="GC155" s="269">
        <f t="shared" si="150"/>
        <v>0</v>
      </c>
      <c r="GD155" s="270"/>
      <c r="GE155" s="271" t="str">
        <f t="shared" si="147"/>
        <v/>
      </c>
      <c r="GF155" s="271" t="str">
        <f t="shared" si="163"/>
        <v/>
      </c>
      <c r="GG155" s="272" t="str">
        <f t="shared" si="151"/>
        <v/>
      </c>
      <c r="GH155" s="272" t="str">
        <f t="shared" si="152"/>
        <v/>
      </c>
    </row>
    <row r="156" spans="1:190" ht="12.75" x14ac:dyDescent="0.2">
      <c r="A156" s="250"/>
      <c r="B156" s="65"/>
      <c r="C156" s="264"/>
      <c r="F156" s="237"/>
      <c r="H156" s="251"/>
      <c r="I156" s="238"/>
      <c r="J156" s="267"/>
      <c r="K156" s="234"/>
      <c r="L156" s="239"/>
      <c r="M156" s="240"/>
      <c r="BX156" s="237" t="str">
        <f t="shared" si="140"/>
        <v/>
      </c>
      <c r="BY156" s="237" t="str">
        <f t="shared" si="160"/>
        <v/>
      </c>
      <c r="BZ156" s="237" t="str">
        <f t="shared" si="160"/>
        <v/>
      </c>
      <c r="CA156" s="237" t="str">
        <f t="shared" si="160"/>
        <v/>
      </c>
      <c r="CB156" s="237" t="str">
        <f t="shared" si="160"/>
        <v/>
      </c>
      <c r="CC156" s="237" t="str">
        <f t="shared" si="160"/>
        <v/>
      </c>
      <c r="CD156" s="237" t="str">
        <f t="shared" si="157"/>
        <v/>
      </c>
      <c r="CE156" s="237" t="str">
        <f t="shared" si="157"/>
        <v/>
      </c>
      <c r="CF156" s="237" t="str">
        <f t="shared" si="157"/>
        <v/>
      </c>
      <c r="CG156" s="237" t="str">
        <f t="shared" si="157"/>
        <v/>
      </c>
      <c r="CH156" s="237" t="str">
        <f t="shared" si="157"/>
        <v/>
      </c>
      <c r="CI156" s="252" t="str">
        <f t="shared" si="154"/>
        <v/>
      </c>
      <c r="CP156" s="241" t="str">
        <f t="shared" si="141"/>
        <v/>
      </c>
      <c r="CQ156" s="241" t="str">
        <f t="shared" si="161"/>
        <v/>
      </c>
      <c r="CR156" s="241" t="str">
        <f t="shared" si="161"/>
        <v/>
      </c>
      <c r="CS156" s="241" t="str">
        <f t="shared" si="161"/>
        <v/>
      </c>
      <c r="CT156" s="241" t="str">
        <f t="shared" si="161"/>
        <v/>
      </c>
      <c r="CU156" s="241" t="str">
        <f t="shared" si="161"/>
        <v/>
      </c>
      <c r="CV156" s="241" t="str">
        <f t="shared" si="158"/>
        <v/>
      </c>
      <c r="CW156" s="241" t="str">
        <f t="shared" si="158"/>
        <v/>
      </c>
      <c r="CX156" s="241" t="str">
        <f t="shared" si="158"/>
        <v/>
      </c>
      <c r="CY156" s="241" t="str">
        <f t="shared" si="158"/>
        <v/>
      </c>
      <c r="CZ156" s="241" t="str">
        <f t="shared" si="158"/>
        <v/>
      </c>
      <c r="DA156" s="253" t="str">
        <f t="shared" si="155"/>
        <v/>
      </c>
      <c r="DB156" s="237"/>
      <c r="DC156" s="237"/>
      <c r="DD156" s="237"/>
      <c r="DE156" s="237"/>
      <c r="DF156" s="237"/>
      <c r="DG156" s="237"/>
      <c r="DH156" s="237" t="str">
        <f t="shared" si="142"/>
        <v/>
      </c>
      <c r="DI156" s="237" t="str">
        <f t="shared" si="162"/>
        <v/>
      </c>
      <c r="DJ156" s="237" t="str">
        <f t="shared" si="162"/>
        <v/>
      </c>
      <c r="DK156" s="237" t="str">
        <f t="shared" si="162"/>
        <v/>
      </c>
      <c r="DL156" s="237" t="str">
        <f t="shared" si="162"/>
        <v/>
      </c>
      <c r="DM156" s="237" t="str">
        <f t="shared" si="162"/>
        <v/>
      </c>
      <c r="DN156" s="237" t="str">
        <f t="shared" si="159"/>
        <v/>
      </c>
      <c r="DO156" s="237" t="str">
        <f t="shared" si="159"/>
        <v/>
      </c>
      <c r="DP156" s="237" t="str">
        <f t="shared" si="159"/>
        <v/>
      </c>
      <c r="DQ156" s="237" t="str">
        <f t="shared" si="159"/>
        <v/>
      </c>
      <c r="DR156" s="237" t="str">
        <f t="shared" si="159"/>
        <v/>
      </c>
      <c r="DS156" s="252" t="str">
        <f t="shared" si="156"/>
        <v/>
      </c>
      <c r="DY156" s="254" t="str">
        <f t="shared" si="143"/>
        <v/>
      </c>
      <c r="DZ156" s="254" t="str">
        <f t="shared" si="144"/>
        <v/>
      </c>
      <c r="EA156" s="254" t="str">
        <f t="shared" si="136"/>
        <v/>
      </c>
      <c r="EB156" s="254" t="str">
        <f t="shared" si="136"/>
        <v/>
      </c>
      <c r="EC156" s="254" t="str">
        <f t="shared" si="136"/>
        <v/>
      </c>
      <c r="ED156" s="254" t="str">
        <f t="shared" si="135"/>
        <v/>
      </c>
      <c r="EE156" s="254" t="str">
        <f t="shared" si="135"/>
        <v/>
      </c>
      <c r="EF156" s="254" t="str">
        <f t="shared" si="135"/>
        <v/>
      </c>
      <c r="EG156" s="254" t="str">
        <f t="shared" si="135"/>
        <v/>
      </c>
      <c r="EH156" s="254" t="str">
        <f t="shared" si="135"/>
        <v/>
      </c>
      <c r="EI156" s="254" t="str">
        <f t="shared" si="145"/>
        <v/>
      </c>
      <c r="EJ156" s="254" t="str">
        <f t="shared" si="146"/>
        <v/>
      </c>
      <c r="EK156" s="265" t="str">
        <f t="shared" si="133"/>
        <v/>
      </c>
      <c r="EQ156" s="255"/>
      <c r="ER156" s="255"/>
      <c r="ES156" s="255"/>
      <c r="ET156" s="255"/>
      <c r="EU156" s="255"/>
      <c r="EV156" s="255"/>
      <c r="EW156" s="255"/>
      <c r="EX156" s="255"/>
      <c r="EY156" s="255"/>
      <c r="EZ156" s="255"/>
      <c r="FA156" s="255"/>
      <c r="FB156" s="255"/>
      <c r="FC156" s="252"/>
      <c r="FI156" s="254"/>
      <c r="FJ156" s="254"/>
      <c r="FK156" s="254"/>
      <c r="FL156" s="254"/>
      <c r="FM156" s="254"/>
      <c r="FN156" s="254"/>
      <c r="FO156" s="254"/>
      <c r="FP156" s="254"/>
      <c r="FQ156" s="254"/>
      <c r="FR156" s="254"/>
      <c r="FS156" s="254"/>
      <c r="FT156" s="254"/>
      <c r="FU156" s="252"/>
      <c r="FY156" s="258" t="str">
        <f t="shared" si="134"/>
        <v/>
      </c>
      <c r="FZ156" s="266">
        <f t="shared" si="153"/>
        <v>0</v>
      </c>
      <c r="GA156" s="268">
        <f t="shared" si="148"/>
        <v>0</v>
      </c>
      <c r="GB156" s="269">
        <f t="shared" si="149"/>
        <v>0</v>
      </c>
      <c r="GC156" s="269">
        <f t="shared" si="150"/>
        <v>0</v>
      </c>
      <c r="GD156" s="270"/>
      <c r="GE156" s="271" t="str">
        <f t="shared" si="147"/>
        <v/>
      </c>
      <c r="GF156" s="271" t="str">
        <f t="shared" si="163"/>
        <v/>
      </c>
      <c r="GG156" s="272" t="str">
        <f t="shared" si="151"/>
        <v/>
      </c>
      <c r="GH156" s="272" t="str">
        <f t="shared" si="152"/>
        <v/>
      </c>
    </row>
    <row r="157" spans="1:190" ht="12.75" x14ac:dyDescent="0.2">
      <c r="A157" s="250"/>
      <c r="B157" s="65"/>
      <c r="C157" s="264"/>
      <c r="F157" s="237"/>
      <c r="H157" s="251"/>
      <c r="I157" s="238"/>
      <c r="J157" s="267"/>
      <c r="K157" s="234"/>
      <c r="L157" s="239"/>
      <c r="M157" s="240"/>
      <c r="BX157" s="237" t="str">
        <f t="shared" si="140"/>
        <v/>
      </c>
      <c r="BY157" s="237" t="str">
        <f t="shared" si="160"/>
        <v/>
      </c>
      <c r="BZ157" s="237" t="str">
        <f t="shared" si="160"/>
        <v/>
      </c>
      <c r="CA157" s="237" t="str">
        <f t="shared" si="160"/>
        <v/>
      </c>
      <c r="CB157" s="237" t="str">
        <f t="shared" si="160"/>
        <v/>
      </c>
      <c r="CC157" s="237" t="str">
        <f t="shared" si="160"/>
        <v/>
      </c>
      <c r="CD157" s="237" t="str">
        <f t="shared" si="157"/>
        <v/>
      </c>
      <c r="CE157" s="237" t="str">
        <f t="shared" si="157"/>
        <v/>
      </c>
      <c r="CF157" s="237" t="str">
        <f t="shared" si="157"/>
        <v/>
      </c>
      <c r="CG157" s="237" t="str">
        <f t="shared" si="157"/>
        <v/>
      </c>
      <c r="CH157" s="237" t="str">
        <f t="shared" si="157"/>
        <v/>
      </c>
      <c r="CI157" s="252" t="str">
        <f t="shared" si="154"/>
        <v/>
      </c>
      <c r="CP157" s="241" t="str">
        <f t="shared" si="141"/>
        <v/>
      </c>
      <c r="CQ157" s="241" t="str">
        <f t="shared" si="161"/>
        <v/>
      </c>
      <c r="CR157" s="241" t="str">
        <f t="shared" si="161"/>
        <v/>
      </c>
      <c r="CS157" s="241" t="str">
        <f t="shared" si="161"/>
        <v/>
      </c>
      <c r="CT157" s="241" t="str">
        <f t="shared" si="161"/>
        <v/>
      </c>
      <c r="CU157" s="241" t="str">
        <f t="shared" si="161"/>
        <v/>
      </c>
      <c r="CV157" s="241" t="str">
        <f t="shared" si="158"/>
        <v/>
      </c>
      <c r="CW157" s="241" t="str">
        <f t="shared" si="158"/>
        <v/>
      </c>
      <c r="CX157" s="241" t="str">
        <f t="shared" si="158"/>
        <v/>
      </c>
      <c r="CY157" s="241" t="str">
        <f t="shared" si="158"/>
        <v/>
      </c>
      <c r="CZ157" s="241" t="str">
        <f t="shared" si="158"/>
        <v/>
      </c>
      <c r="DA157" s="253" t="str">
        <f t="shared" si="155"/>
        <v/>
      </c>
      <c r="DB157" s="237"/>
      <c r="DC157" s="237"/>
      <c r="DD157" s="237"/>
      <c r="DE157" s="237"/>
      <c r="DF157" s="237"/>
      <c r="DG157" s="237"/>
      <c r="DH157" s="237" t="str">
        <f t="shared" si="142"/>
        <v/>
      </c>
      <c r="DI157" s="237" t="str">
        <f t="shared" si="162"/>
        <v/>
      </c>
      <c r="DJ157" s="237" t="str">
        <f t="shared" si="162"/>
        <v/>
      </c>
      <c r="DK157" s="237" t="str">
        <f t="shared" si="162"/>
        <v/>
      </c>
      <c r="DL157" s="237" t="str">
        <f t="shared" si="162"/>
        <v/>
      </c>
      <c r="DM157" s="237" t="str">
        <f t="shared" si="162"/>
        <v/>
      </c>
      <c r="DN157" s="237" t="str">
        <f t="shared" si="159"/>
        <v/>
      </c>
      <c r="DO157" s="237" t="str">
        <f t="shared" si="159"/>
        <v/>
      </c>
      <c r="DP157" s="237" t="str">
        <f t="shared" si="159"/>
        <v/>
      </c>
      <c r="DQ157" s="237" t="str">
        <f t="shared" si="159"/>
        <v/>
      </c>
      <c r="DR157" s="237" t="str">
        <f t="shared" si="159"/>
        <v/>
      </c>
      <c r="DS157" s="252" t="str">
        <f t="shared" si="156"/>
        <v/>
      </c>
      <c r="DY157" s="254" t="str">
        <f t="shared" si="143"/>
        <v/>
      </c>
      <c r="DZ157" s="254" t="str">
        <f t="shared" si="144"/>
        <v/>
      </c>
      <c r="EA157" s="254" t="str">
        <f t="shared" si="136"/>
        <v/>
      </c>
      <c r="EB157" s="254" t="str">
        <f t="shared" si="136"/>
        <v/>
      </c>
      <c r="EC157" s="254" t="str">
        <f t="shared" si="136"/>
        <v/>
      </c>
      <c r="ED157" s="254" t="str">
        <f t="shared" si="135"/>
        <v/>
      </c>
      <c r="EE157" s="254" t="str">
        <f t="shared" si="135"/>
        <v/>
      </c>
      <c r="EF157" s="254" t="str">
        <f t="shared" si="135"/>
        <v/>
      </c>
      <c r="EG157" s="254" t="str">
        <f t="shared" si="135"/>
        <v/>
      </c>
      <c r="EH157" s="254" t="str">
        <f t="shared" si="135"/>
        <v/>
      </c>
      <c r="EI157" s="254" t="str">
        <f t="shared" si="145"/>
        <v/>
      </c>
      <c r="EJ157" s="254" t="str">
        <f t="shared" si="146"/>
        <v/>
      </c>
      <c r="EK157" s="265" t="str">
        <f t="shared" si="133"/>
        <v/>
      </c>
      <c r="EQ157" s="255"/>
      <c r="ER157" s="255"/>
      <c r="ES157" s="255"/>
      <c r="ET157" s="255"/>
      <c r="EU157" s="255"/>
      <c r="EV157" s="255"/>
      <c r="EW157" s="255"/>
      <c r="EX157" s="255"/>
      <c r="EY157" s="255"/>
      <c r="EZ157" s="255"/>
      <c r="FA157" s="255"/>
      <c r="FB157" s="255"/>
      <c r="FC157" s="252"/>
      <c r="FI157" s="254"/>
      <c r="FJ157" s="254"/>
      <c r="FK157" s="254"/>
      <c r="FL157" s="254"/>
      <c r="FM157" s="254"/>
      <c r="FN157" s="254"/>
      <c r="FO157" s="254"/>
      <c r="FP157" s="254"/>
      <c r="FQ157" s="254"/>
      <c r="FR157" s="254"/>
      <c r="FS157" s="254"/>
      <c r="FT157" s="254"/>
      <c r="FU157" s="252"/>
      <c r="FY157" s="258" t="str">
        <f t="shared" si="134"/>
        <v/>
      </c>
      <c r="FZ157" s="266">
        <f t="shared" si="153"/>
        <v>0</v>
      </c>
      <c r="GA157" s="268">
        <f t="shared" si="148"/>
        <v>0</v>
      </c>
      <c r="GB157" s="269">
        <f t="shared" si="149"/>
        <v>0</v>
      </c>
      <c r="GC157" s="269">
        <f t="shared" si="150"/>
        <v>0</v>
      </c>
      <c r="GD157" s="270"/>
      <c r="GE157" s="271" t="str">
        <f t="shared" si="147"/>
        <v/>
      </c>
      <c r="GF157" s="271" t="str">
        <f t="shared" si="163"/>
        <v/>
      </c>
      <c r="GG157" s="272" t="str">
        <f t="shared" si="151"/>
        <v/>
      </c>
      <c r="GH157" s="272" t="str">
        <f t="shared" si="152"/>
        <v/>
      </c>
    </row>
    <row r="158" spans="1:190" ht="12.75" x14ac:dyDescent="0.2">
      <c r="A158" s="250"/>
      <c r="B158" s="65"/>
      <c r="C158" s="264"/>
      <c r="F158" s="237"/>
      <c r="H158" s="251"/>
      <c r="I158" s="238"/>
      <c r="J158" s="267"/>
      <c r="K158" s="234"/>
      <c r="L158" s="239"/>
      <c r="M158" s="240"/>
      <c r="BX158" s="237" t="str">
        <f t="shared" si="140"/>
        <v/>
      </c>
      <c r="BY158" s="237" t="str">
        <f t="shared" si="160"/>
        <v/>
      </c>
      <c r="BZ158" s="237" t="str">
        <f t="shared" si="160"/>
        <v/>
      </c>
      <c r="CA158" s="237" t="str">
        <f t="shared" si="160"/>
        <v/>
      </c>
      <c r="CB158" s="237" t="str">
        <f t="shared" si="160"/>
        <v/>
      </c>
      <c r="CC158" s="237" t="str">
        <f t="shared" si="160"/>
        <v/>
      </c>
      <c r="CD158" s="237" t="str">
        <f t="shared" si="157"/>
        <v/>
      </c>
      <c r="CE158" s="237" t="str">
        <f t="shared" si="157"/>
        <v/>
      </c>
      <c r="CF158" s="237" t="str">
        <f t="shared" si="157"/>
        <v/>
      </c>
      <c r="CG158" s="237" t="str">
        <f t="shared" si="157"/>
        <v/>
      </c>
      <c r="CH158" s="237" t="str">
        <f t="shared" si="157"/>
        <v/>
      </c>
      <c r="CI158" s="252" t="str">
        <f t="shared" si="154"/>
        <v/>
      </c>
      <c r="CP158" s="241" t="str">
        <f t="shared" si="141"/>
        <v/>
      </c>
      <c r="CQ158" s="241" t="str">
        <f t="shared" si="161"/>
        <v/>
      </c>
      <c r="CR158" s="241" t="str">
        <f t="shared" si="161"/>
        <v/>
      </c>
      <c r="CS158" s="241" t="str">
        <f t="shared" si="161"/>
        <v/>
      </c>
      <c r="CT158" s="241" t="str">
        <f t="shared" si="161"/>
        <v/>
      </c>
      <c r="CU158" s="241" t="str">
        <f t="shared" si="161"/>
        <v/>
      </c>
      <c r="CV158" s="241" t="str">
        <f t="shared" si="158"/>
        <v/>
      </c>
      <c r="CW158" s="241" t="str">
        <f t="shared" si="158"/>
        <v/>
      </c>
      <c r="CX158" s="241" t="str">
        <f t="shared" si="158"/>
        <v/>
      </c>
      <c r="CY158" s="241" t="str">
        <f t="shared" si="158"/>
        <v/>
      </c>
      <c r="CZ158" s="241" t="str">
        <f t="shared" si="158"/>
        <v/>
      </c>
      <c r="DA158" s="253" t="str">
        <f t="shared" si="155"/>
        <v/>
      </c>
      <c r="DB158" s="237"/>
      <c r="DC158" s="237"/>
      <c r="DD158" s="237"/>
      <c r="DE158" s="237"/>
      <c r="DF158" s="237"/>
      <c r="DG158" s="237"/>
      <c r="DH158" s="237" t="str">
        <f t="shared" si="142"/>
        <v/>
      </c>
      <c r="DI158" s="237" t="str">
        <f t="shared" si="162"/>
        <v/>
      </c>
      <c r="DJ158" s="237" t="str">
        <f t="shared" si="162"/>
        <v/>
      </c>
      <c r="DK158" s="237" t="str">
        <f t="shared" si="162"/>
        <v/>
      </c>
      <c r="DL158" s="237" t="str">
        <f t="shared" si="162"/>
        <v/>
      </c>
      <c r="DM158" s="237" t="str">
        <f t="shared" si="162"/>
        <v/>
      </c>
      <c r="DN158" s="237" t="str">
        <f t="shared" si="159"/>
        <v/>
      </c>
      <c r="DO158" s="237" t="str">
        <f t="shared" si="159"/>
        <v/>
      </c>
      <c r="DP158" s="237" t="str">
        <f t="shared" si="159"/>
        <v/>
      </c>
      <c r="DQ158" s="237" t="str">
        <f t="shared" si="159"/>
        <v/>
      </c>
      <c r="DR158" s="237" t="str">
        <f t="shared" si="159"/>
        <v/>
      </c>
      <c r="DS158" s="252" t="str">
        <f t="shared" si="156"/>
        <v/>
      </c>
      <c r="DY158" s="254" t="str">
        <f t="shared" si="143"/>
        <v/>
      </c>
      <c r="DZ158" s="254" t="str">
        <f t="shared" si="144"/>
        <v/>
      </c>
      <c r="EA158" s="254" t="str">
        <f t="shared" si="136"/>
        <v/>
      </c>
      <c r="EB158" s="254" t="str">
        <f t="shared" si="136"/>
        <v/>
      </c>
      <c r="EC158" s="254" t="str">
        <f t="shared" si="136"/>
        <v/>
      </c>
      <c r="ED158" s="254" t="str">
        <f t="shared" si="135"/>
        <v/>
      </c>
      <c r="EE158" s="254" t="str">
        <f t="shared" si="135"/>
        <v/>
      </c>
      <c r="EF158" s="254" t="str">
        <f t="shared" si="135"/>
        <v/>
      </c>
      <c r="EG158" s="254" t="str">
        <f t="shared" si="135"/>
        <v/>
      </c>
      <c r="EH158" s="254" t="str">
        <f t="shared" si="135"/>
        <v/>
      </c>
      <c r="EI158" s="254" t="str">
        <f t="shared" si="145"/>
        <v/>
      </c>
      <c r="EJ158" s="254" t="str">
        <f t="shared" si="146"/>
        <v/>
      </c>
      <c r="EK158" s="265" t="str">
        <f t="shared" si="133"/>
        <v/>
      </c>
      <c r="EQ158" s="255"/>
      <c r="ER158" s="255"/>
      <c r="ES158" s="255"/>
      <c r="ET158" s="255"/>
      <c r="EU158" s="255"/>
      <c r="EV158" s="255"/>
      <c r="EW158" s="255"/>
      <c r="EX158" s="255"/>
      <c r="EY158" s="255"/>
      <c r="EZ158" s="255"/>
      <c r="FA158" s="255"/>
      <c r="FB158" s="255"/>
      <c r="FC158" s="252"/>
      <c r="FI158" s="254"/>
      <c r="FJ158" s="254"/>
      <c r="FK158" s="254"/>
      <c r="FL158" s="254"/>
      <c r="FM158" s="254"/>
      <c r="FN158" s="254"/>
      <c r="FO158" s="254"/>
      <c r="FP158" s="254"/>
      <c r="FQ158" s="254"/>
      <c r="FR158" s="254"/>
      <c r="FS158" s="254"/>
      <c r="FT158" s="254"/>
      <c r="FU158" s="252"/>
      <c r="FY158" s="258" t="str">
        <f t="shared" si="134"/>
        <v/>
      </c>
      <c r="FZ158" s="266">
        <f t="shared" si="153"/>
        <v>0</v>
      </c>
      <c r="GA158" s="268">
        <f t="shared" si="148"/>
        <v>0</v>
      </c>
      <c r="GB158" s="269">
        <f t="shared" si="149"/>
        <v>0</v>
      </c>
      <c r="GC158" s="269">
        <f t="shared" si="150"/>
        <v>0</v>
      </c>
      <c r="GD158" s="270"/>
      <c r="GE158" s="271" t="str">
        <f t="shared" si="147"/>
        <v/>
      </c>
      <c r="GF158" s="271" t="str">
        <f t="shared" si="163"/>
        <v/>
      </c>
      <c r="GG158" s="272" t="str">
        <f t="shared" si="151"/>
        <v/>
      </c>
      <c r="GH158" s="272" t="str">
        <f t="shared" si="152"/>
        <v/>
      </c>
    </row>
    <row r="159" spans="1:190" ht="12.75" x14ac:dyDescent="0.2">
      <c r="A159" s="250"/>
      <c r="B159" s="65"/>
      <c r="C159" s="264"/>
      <c r="F159" s="237"/>
      <c r="H159" s="251"/>
      <c r="I159" s="238"/>
      <c r="J159" s="267"/>
      <c r="K159" s="234"/>
      <c r="L159" s="239"/>
      <c r="M159" s="240"/>
      <c r="BX159" s="237" t="str">
        <f t="shared" si="140"/>
        <v/>
      </c>
      <c r="BY159" s="237" t="str">
        <f t="shared" si="160"/>
        <v/>
      </c>
      <c r="BZ159" s="237" t="str">
        <f t="shared" si="160"/>
        <v/>
      </c>
      <c r="CA159" s="237" t="str">
        <f t="shared" si="160"/>
        <v/>
      </c>
      <c r="CB159" s="237" t="str">
        <f t="shared" si="160"/>
        <v/>
      </c>
      <c r="CC159" s="237" t="str">
        <f t="shared" si="160"/>
        <v/>
      </c>
      <c r="CD159" s="237" t="str">
        <f t="shared" si="157"/>
        <v/>
      </c>
      <c r="CE159" s="237" t="str">
        <f t="shared" si="157"/>
        <v/>
      </c>
      <c r="CF159" s="237" t="str">
        <f t="shared" si="157"/>
        <v/>
      </c>
      <c r="CG159" s="237" t="str">
        <f t="shared" si="157"/>
        <v/>
      </c>
      <c r="CH159" s="237" t="str">
        <f t="shared" si="157"/>
        <v/>
      </c>
      <c r="CI159" s="252" t="str">
        <f t="shared" si="154"/>
        <v/>
      </c>
      <c r="CP159" s="241" t="str">
        <f t="shared" si="141"/>
        <v/>
      </c>
      <c r="CQ159" s="241" t="str">
        <f t="shared" si="161"/>
        <v/>
      </c>
      <c r="CR159" s="241" t="str">
        <f t="shared" si="161"/>
        <v/>
      </c>
      <c r="CS159" s="241" t="str">
        <f t="shared" si="161"/>
        <v/>
      </c>
      <c r="CT159" s="241" t="str">
        <f t="shared" si="161"/>
        <v/>
      </c>
      <c r="CU159" s="241" t="str">
        <f t="shared" si="161"/>
        <v/>
      </c>
      <c r="CV159" s="241" t="str">
        <f t="shared" si="158"/>
        <v/>
      </c>
      <c r="CW159" s="241" t="str">
        <f t="shared" si="158"/>
        <v/>
      </c>
      <c r="CX159" s="241" t="str">
        <f t="shared" si="158"/>
        <v/>
      </c>
      <c r="CY159" s="241" t="str">
        <f t="shared" si="158"/>
        <v/>
      </c>
      <c r="CZ159" s="241" t="str">
        <f t="shared" si="158"/>
        <v/>
      </c>
      <c r="DA159" s="253" t="str">
        <f t="shared" si="155"/>
        <v/>
      </c>
      <c r="DB159" s="237"/>
      <c r="DC159" s="237"/>
      <c r="DD159" s="237"/>
      <c r="DE159" s="237"/>
      <c r="DF159" s="237"/>
      <c r="DG159" s="237"/>
      <c r="DH159" s="237" t="str">
        <f t="shared" si="142"/>
        <v/>
      </c>
      <c r="DI159" s="237" t="str">
        <f t="shared" si="162"/>
        <v/>
      </c>
      <c r="DJ159" s="237" t="str">
        <f t="shared" si="162"/>
        <v/>
      </c>
      <c r="DK159" s="237" t="str">
        <f t="shared" si="162"/>
        <v/>
      </c>
      <c r="DL159" s="237" t="str">
        <f t="shared" si="162"/>
        <v/>
      </c>
      <c r="DM159" s="237" t="str">
        <f t="shared" si="162"/>
        <v/>
      </c>
      <c r="DN159" s="237" t="str">
        <f t="shared" si="159"/>
        <v/>
      </c>
      <c r="DO159" s="237" t="str">
        <f t="shared" si="159"/>
        <v/>
      </c>
      <c r="DP159" s="237" t="str">
        <f t="shared" si="159"/>
        <v/>
      </c>
      <c r="DQ159" s="237" t="str">
        <f t="shared" si="159"/>
        <v/>
      </c>
      <c r="DR159" s="237" t="str">
        <f t="shared" si="159"/>
        <v/>
      </c>
      <c r="DS159" s="252" t="str">
        <f t="shared" si="156"/>
        <v/>
      </c>
      <c r="DY159" s="254" t="str">
        <f t="shared" si="143"/>
        <v/>
      </c>
      <c r="DZ159" s="254" t="str">
        <f t="shared" si="144"/>
        <v/>
      </c>
      <c r="EA159" s="254" t="str">
        <f t="shared" si="136"/>
        <v/>
      </c>
      <c r="EB159" s="254" t="str">
        <f t="shared" si="136"/>
        <v/>
      </c>
      <c r="EC159" s="254" t="str">
        <f t="shared" si="136"/>
        <v/>
      </c>
      <c r="ED159" s="254" t="str">
        <f t="shared" si="135"/>
        <v/>
      </c>
      <c r="EE159" s="254" t="str">
        <f t="shared" si="135"/>
        <v/>
      </c>
      <c r="EF159" s="254" t="str">
        <f t="shared" si="135"/>
        <v/>
      </c>
      <c r="EG159" s="254" t="str">
        <f t="shared" si="135"/>
        <v/>
      </c>
      <c r="EH159" s="254" t="str">
        <f t="shared" si="135"/>
        <v/>
      </c>
      <c r="EI159" s="254" t="str">
        <f t="shared" si="145"/>
        <v/>
      </c>
      <c r="EJ159" s="254" t="str">
        <f t="shared" si="146"/>
        <v/>
      </c>
      <c r="EK159" s="265" t="str">
        <f t="shared" si="133"/>
        <v/>
      </c>
      <c r="EQ159" s="255"/>
      <c r="ER159" s="255"/>
      <c r="ES159" s="255"/>
      <c r="ET159" s="255"/>
      <c r="EU159" s="255"/>
      <c r="EV159" s="255"/>
      <c r="EW159" s="255"/>
      <c r="EX159" s="255"/>
      <c r="EY159" s="255"/>
      <c r="EZ159" s="255"/>
      <c r="FA159" s="255"/>
      <c r="FB159" s="255"/>
      <c r="FC159" s="252"/>
      <c r="FI159" s="254"/>
      <c r="FJ159" s="254"/>
      <c r="FK159" s="254"/>
      <c r="FL159" s="254"/>
      <c r="FM159" s="254"/>
      <c r="FN159" s="254"/>
      <c r="FO159" s="254"/>
      <c r="FP159" s="254"/>
      <c r="FQ159" s="254"/>
      <c r="FR159" s="254"/>
      <c r="FS159" s="254"/>
      <c r="FT159" s="254"/>
      <c r="FU159" s="252"/>
      <c r="FY159" s="258" t="str">
        <f t="shared" si="134"/>
        <v/>
      </c>
      <c r="FZ159" s="266">
        <f t="shared" si="153"/>
        <v>0</v>
      </c>
      <c r="GA159" s="268">
        <f t="shared" si="148"/>
        <v>0</v>
      </c>
      <c r="GB159" s="269">
        <f t="shared" si="149"/>
        <v>0</v>
      </c>
      <c r="GC159" s="269">
        <f t="shared" si="150"/>
        <v>0</v>
      </c>
      <c r="GD159" s="270"/>
      <c r="GE159" s="271" t="str">
        <f t="shared" si="147"/>
        <v/>
      </c>
      <c r="GF159" s="271" t="str">
        <f t="shared" si="163"/>
        <v/>
      </c>
      <c r="GG159" s="272" t="str">
        <f t="shared" si="151"/>
        <v/>
      </c>
      <c r="GH159" s="272" t="str">
        <f t="shared" si="152"/>
        <v/>
      </c>
    </row>
    <row r="160" spans="1:190" ht="12.75" x14ac:dyDescent="0.2">
      <c r="A160" s="250"/>
      <c r="B160" s="65"/>
      <c r="C160" s="264"/>
      <c r="F160" s="237"/>
      <c r="H160" s="251"/>
      <c r="I160" s="238"/>
      <c r="J160" s="267"/>
      <c r="K160" s="234"/>
      <c r="L160" s="239"/>
      <c r="M160" s="240"/>
      <c r="BX160" s="237" t="str">
        <f t="shared" si="140"/>
        <v/>
      </c>
      <c r="BY160" s="237" t="str">
        <f t="shared" si="160"/>
        <v/>
      </c>
      <c r="BZ160" s="237" t="str">
        <f t="shared" si="160"/>
        <v/>
      </c>
      <c r="CA160" s="237" t="str">
        <f t="shared" si="160"/>
        <v/>
      </c>
      <c r="CB160" s="237" t="str">
        <f t="shared" si="160"/>
        <v/>
      </c>
      <c r="CC160" s="237" t="str">
        <f t="shared" si="160"/>
        <v/>
      </c>
      <c r="CD160" s="237" t="str">
        <f t="shared" si="157"/>
        <v/>
      </c>
      <c r="CE160" s="237" t="str">
        <f t="shared" si="157"/>
        <v/>
      </c>
      <c r="CF160" s="237" t="str">
        <f t="shared" si="157"/>
        <v/>
      </c>
      <c r="CG160" s="237" t="str">
        <f t="shared" si="157"/>
        <v/>
      </c>
      <c r="CH160" s="237" t="str">
        <f t="shared" si="157"/>
        <v/>
      </c>
      <c r="CI160" s="252" t="str">
        <f t="shared" si="154"/>
        <v/>
      </c>
      <c r="CP160" s="241" t="str">
        <f t="shared" si="141"/>
        <v/>
      </c>
      <c r="CQ160" s="241" t="str">
        <f t="shared" si="161"/>
        <v/>
      </c>
      <c r="CR160" s="241" t="str">
        <f t="shared" si="161"/>
        <v/>
      </c>
      <c r="CS160" s="241" t="str">
        <f t="shared" si="161"/>
        <v/>
      </c>
      <c r="CT160" s="241" t="str">
        <f t="shared" si="161"/>
        <v/>
      </c>
      <c r="CU160" s="241" t="str">
        <f t="shared" si="161"/>
        <v/>
      </c>
      <c r="CV160" s="241" t="str">
        <f t="shared" si="158"/>
        <v/>
      </c>
      <c r="CW160" s="241" t="str">
        <f t="shared" si="158"/>
        <v/>
      </c>
      <c r="CX160" s="241" t="str">
        <f t="shared" si="158"/>
        <v/>
      </c>
      <c r="CY160" s="241" t="str">
        <f t="shared" si="158"/>
        <v/>
      </c>
      <c r="CZ160" s="241" t="str">
        <f t="shared" si="158"/>
        <v/>
      </c>
      <c r="DA160" s="253" t="str">
        <f t="shared" si="155"/>
        <v/>
      </c>
      <c r="DB160" s="237"/>
      <c r="DC160" s="237"/>
      <c r="DD160" s="237"/>
      <c r="DE160" s="237"/>
      <c r="DF160" s="237"/>
      <c r="DG160" s="237"/>
      <c r="DH160" s="237" t="str">
        <f t="shared" si="142"/>
        <v/>
      </c>
      <c r="DI160" s="237" t="str">
        <f t="shared" si="162"/>
        <v/>
      </c>
      <c r="DJ160" s="237" t="str">
        <f t="shared" si="162"/>
        <v/>
      </c>
      <c r="DK160" s="237" t="str">
        <f t="shared" si="162"/>
        <v/>
      </c>
      <c r="DL160" s="237" t="str">
        <f t="shared" si="162"/>
        <v/>
      </c>
      <c r="DM160" s="237" t="str">
        <f t="shared" si="162"/>
        <v/>
      </c>
      <c r="DN160" s="237" t="str">
        <f t="shared" si="159"/>
        <v/>
      </c>
      <c r="DO160" s="237" t="str">
        <f t="shared" si="159"/>
        <v/>
      </c>
      <c r="DP160" s="237" t="str">
        <f t="shared" si="159"/>
        <v/>
      </c>
      <c r="DQ160" s="237" t="str">
        <f t="shared" si="159"/>
        <v/>
      </c>
      <c r="DR160" s="237" t="str">
        <f t="shared" si="159"/>
        <v/>
      </c>
      <c r="DS160" s="252" t="str">
        <f t="shared" si="156"/>
        <v/>
      </c>
      <c r="DY160" s="254" t="str">
        <f t="shared" si="143"/>
        <v/>
      </c>
      <c r="DZ160" s="254" t="str">
        <f t="shared" si="144"/>
        <v/>
      </c>
      <c r="EA160" s="254" t="str">
        <f t="shared" si="136"/>
        <v/>
      </c>
      <c r="EB160" s="254" t="str">
        <f t="shared" si="136"/>
        <v/>
      </c>
      <c r="EC160" s="254" t="str">
        <f t="shared" si="136"/>
        <v/>
      </c>
      <c r="ED160" s="254" t="str">
        <f t="shared" si="135"/>
        <v/>
      </c>
      <c r="EE160" s="254" t="str">
        <f t="shared" si="135"/>
        <v/>
      </c>
      <c r="EF160" s="254" t="str">
        <f t="shared" si="135"/>
        <v/>
      </c>
      <c r="EG160" s="254" t="str">
        <f t="shared" si="135"/>
        <v/>
      </c>
      <c r="EH160" s="254" t="str">
        <f t="shared" si="135"/>
        <v/>
      </c>
      <c r="EI160" s="254" t="str">
        <f t="shared" si="145"/>
        <v/>
      </c>
      <c r="EJ160" s="254" t="str">
        <f t="shared" si="146"/>
        <v/>
      </c>
      <c r="EK160" s="265" t="str">
        <f t="shared" si="133"/>
        <v/>
      </c>
      <c r="EQ160" s="255"/>
      <c r="ER160" s="255"/>
      <c r="ES160" s="255"/>
      <c r="ET160" s="255"/>
      <c r="EU160" s="255"/>
      <c r="EV160" s="255"/>
      <c r="EW160" s="255"/>
      <c r="EX160" s="255"/>
      <c r="EY160" s="255"/>
      <c r="EZ160" s="255"/>
      <c r="FA160" s="255"/>
      <c r="FB160" s="255"/>
      <c r="FC160" s="252"/>
      <c r="FI160" s="254"/>
      <c r="FJ160" s="254"/>
      <c r="FK160" s="254"/>
      <c r="FL160" s="254"/>
      <c r="FM160" s="254"/>
      <c r="FN160" s="254"/>
      <c r="FO160" s="254"/>
      <c r="FP160" s="254"/>
      <c r="FQ160" s="254"/>
      <c r="FR160" s="254"/>
      <c r="FS160" s="254"/>
      <c r="FT160" s="254"/>
      <c r="FU160" s="252"/>
      <c r="FY160" s="258" t="str">
        <f t="shared" si="134"/>
        <v/>
      </c>
      <c r="FZ160" s="266">
        <f t="shared" si="153"/>
        <v>0</v>
      </c>
      <c r="GA160" s="268">
        <f t="shared" si="148"/>
        <v>0</v>
      </c>
      <c r="GB160" s="269">
        <f t="shared" si="149"/>
        <v>0</v>
      </c>
      <c r="GC160" s="269">
        <f t="shared" si="150"/>
        <v>0</v>
      </c>
      <c r="GD160" s="270"/>
      <c r="GE160" s="271" t="str">
        <f t="shared" si="147"/>
        <v/>
      </c>
      <c r="GF160" s="271" t="str">
        <f t="shared" si="163"/>
        <v/>
      </c>
      <c r="GG160" s="272" t="str">
        <f t="shared" si="151"/>
        <v/>
      </c>
      <c r="GH160" s="272" t="str">
        <f t="shared" si="152"/>
        <v/>
      </c>
    </row>
    <row r="161" spans="1:190" ht="12.75" x14ac:dyDescent="0.2">
      <c r="A161" s="250"/>
      <c r="B161" s="65"/>
      <c r="C161" s="264"/>
      <c r="F161" s="237"/>
      <c r="H161" s="251"/>
      <c r="I161" s="238"/>
      <c r="J161" s="267"/>
      <c r="K161" s="234"/>
      <c r="L161" s="239"/>
      <c r="M161" s="240"/>
      <c r="BX161" s="237" t="str">
        <f t="shared" si="140"/>
        <v/>
      </c>
      <c r="BY161" s="237" t="str">
        <f t="shared" si="160"/>
        <v/>
      </c>
      <c r="BZ161" s="237" t="str">
        <f t="shared" si="160"/>
        <v/>
      </c>
      <c r="CA161" s="237" t="str">
        <f t="shared" si="160"/>
        <v/>
      </c>
      <c r="CB161" s="237" t="str">
        <f t="shared" si="160"/>
        <v/>
      </c>
      <c r="CC161" s="237" t="str">
        <f t="shared" si="160"/>
        <v/>
      </c>
      <c r="CD161" s="237" t="str">
        <f t="shared" si="157"/>
        <v/>
      </c>
      <c r="CE161" s="237" t="str">
        <f t="shared" si="157"/>
        <v/>
      </c>
      <c r="CF161" s="237" t="str">
        <f t="shared" si="157"/>
        <v/>
      </c>
      <c r="CG161" s="237" t="str">
        <f t="shared" si="157"/>
        <v/>
      </c>
      <c r="CH161" s="237" t="str">
        <f t="shared" si="157"/>
        <v/>
      </c>
      <c r="CI161" s="252" t="str">
        <f t="shared" si="154"/>
        <v/>
      </c>
      <c r="CP161" s="241" t="str">
        <f t="shared" si="141"/>
        <v/>
      </c>
      <c r="CQ161" s="241" t="str">
        <f t="shared" si="161"/>
        <v/>
      </c>
      <c r="CR161" s="241" t="str">
        <f t="shared" si="161"/>
        <v/>
      </c>
      <c r="CS161" s="241" t="str">
        <f t="shared" si="161"/>
        <v/>
      </c>
      <c r="CT161" s="241" t="str">
        <f t="shared" si="161"/>
        <v/>
      </c>
      <c r="CU161" s="241" t="str">
        <f t="shared" si="161"/>
        <v/>
      </c>
      <c r="CV161" s="241" t="str">
        <f t="shared" si="158"/>
        <v/>
      </c>
      <c r="CW161" s="241" t="str">
        <f t="shared" si="158"/>
        <v/>
      </c>
      <c r="CX161" s="241" t="str">
        <f t="shared" si="158"/>
        <v/>
      </c>
      <c r="CY161" s="241" t="str">
        <f t="shared" si="158"/>
        <v/>
      </c>
      <c r="CZ161" s="241" t="str">
        <f t="shared" si="158"/>
        <v/>
      </c>
      <c r="DA161" s="253" t="str">
        <f t="shared" si="155"/>
        <v/>
      </c>
      <c r="DB161" s="237"/>
      <c r="DC161" s="237"/>
      <c r="DD161" s="237"/>
      <c r="DE161" s="237"/>
      <c r="DF161" s="237"/>
      <c r="DG161" s="237"/>
      <c r="DH161" s="237" t="str">
        <f t="shared" si="142"/>
        <v/>
      </c>
      <c r="DI161" s="237" t="str">
        <f t="shared" si="162"/>
        <v/>
      </c>
      <c r="DJ161" s="237" t="str">
        <f t="shared" si="162"/>
        <v/>
      </c>
      <c r="DK161" s="237" t="str">
        <f t="shared" si="162"/>
        <v/>
      </c>
      <c r="DL161" s="237" t="str">
        <f t="shared" si="162"/>
        <v/>
      </c>
      <c r="DM161" s="237" t="str">
        <f t="shared" si="162"/>
        <v/>
      </c>
      <c r="DN161" s="237" t="str">
        <f t="shared" si="159"/>
        <v/>
      </c>
      <c r="DO161" s="237" t="str">
        <f t="shared" si="159"/>
        <v/>
      </c>
      <c r="DP161" s="237" t="str">
        <f t="shared" si="159"/>
        <v/>
      </c>
      <c r="DQ161" s="237" t="str">
        <f t="shared" si="159"/>
        <v/>
      </c>
      <c r="DR161" s="237" t="str">
        <f t="shared" si="159"/>
        <v/>
      </c>
      <c r="DS161" s="252" t="str">
        <f t="shared" si="156"/>
        <v/>
      </c>
      <c r="DY161" s="254" t="str">
        <f t="shared" si="143"/>
        <v/>
      </c>
      <c r="DZ161" s="254" t="str">
        <f t="shared" si="144"/>
        <v/>
      </c>
      <c r="EA161" s="254" t="str">
        <f t="shared" si="136"/>
        <v/>
      </c>
      <c r="EB161" s="254" t="str">
        <f t="shared" si="136"/>
        <v/>
      </c>
      <c r="EC161" s="254" t="str">
        <f t="shared" si="136"/>
        <v/>
      </c>
      <c r="ED161" s="254" t="str">
        <f t="shared" si="135"/>
        <v/>
      </c>
      <c r="EE161" s="254" t="str">
        <f t="shared" si="135"/>
        <v/>
      </c>
      <c r="EF161" s="254" t="str">
        <f t="shared" si="135"/>
        <v/>
      </c>
      <c r="EG161" s="254" t="str">
        <f t="shared" si="135"/>
        <v/>
      </c>
      <c r="EH161" s="254" t="str">
        <f t="shared" si="135"/>
        <v/>
      </c>
      <c r="EI161" s="254" t="str">
        <f t="shared" si="145"/>
        <v/>
      </c>
      <c r="EJ161" s="254" t="str">
        <f t="shared" si="146"/>
        <v/>
      </c>
      <c r="EK161" s="265" t="str">
        <f t="shared" si="133"/>
        <v/>
      </c>
      <c r="EQ161" s="255"/>
      <c r="ER161" s="255"/>
      <c r="ES161" s="255"/>
      <c r="ET161" s="255"/>
      <c r="EU161" s="255"/>
      <c r="EV161" s="255"/>
      <c r="EW161" s="255"/>
      <c r="EX161" s="255"/>
      <c r="EY161" s="255"/>
      <c r="EZ161" s="255"/>
      <c r="FA161" s="255"/>
      <c r="FB161" s="255"/>
      <c r="FC161" s="252"/>
      <c r="FI161" s="254"/>
      <c r="FJ161" s="254"/>
      <c r="FK161" s="254"/>
      <c r="FL161" s="254"/>
      <c r="FM161" s="254"/>
      <c r="FN161" s="254"/>
      <c r="FO161" s="254"/>
      <c r="FP161" s="254"/>
      <c r="FQ161" s="254"/>
      <c r="FR161" s="254"/>
      <c r="FS161" s="254"/>
      <c r="FT161" s="254"/>
      <c r="FU161" s="252"/>
      <c r="FY161" s="258" t="str">
        <f t="shared" si="134"/>
        <v/>
      </c>
      <c r="FZ161" s="266">
        <f t="shared" si="153"/>
        <v>0</v>
      </c>
      <c r="GA161" s="268">
        <f t="shared" si="148"/>
        <v>0</v>
      </c>
      <c r="GB161" s="269">
        <f t="shared" si="149"/>
        <v>0</v>
      </c>
      <c r="GC161" s="269">
        <f t="shared" si="150"/>
        <v>0</v>
      </c>
      <c r="GD161" s="270"/>
      <c r="GE161" s="271" t="str">
        <f t="shared" si="147"/>
        <v/>
      </c>
      <c r="GF161" s="271" t="str">
        <f t="shared" si="163"/>
        <v/>
      </c>
      <c r="GG161" s="272" t="str">
        <f t="shared" si="151"/>
        <v/>
      </c>
      <c r="GH161" s="272" t="str">
        <f t="shared" si="152"/>
        <v/>
      </c>
    </row>
    <row r="162" spans="1:190" ht="12.75" x14ac:dyDescent="0.2">
      <c r="A162" s="250"/>
      <c r="B162" s="65"/>
      <c r="C162" s="264"/>
      <c r="F162" s="237"/>
      <c r="H162" s="251"/>
      <c r="I162" s="238"/>
      <c r="J162" s="267"/>
      <c r="K162" s="234"/>
      <c r="L162" s="239"/>
      <c r="M162" s="240"/>
      <c r="BX162" s="237" t="str">
        <f t="shared" si="140"/>
        <v/>
      </c>
      <c r="BY162" s="237" t="str">
        <f t="shared" si="160"/>
        <v/>
      </c>
      <c r="BZ162" s="237" t="str">
        <f t="shared" si="160"/>
        <v/>
      </c>
      <c r="CA162" s="237" t="str">
        <f t="shared" si="160"/>
        <v/>
      </c>
      <c r="CB162" s="237" t="str">
        <f t="shared" si="160"/>
        <v/>
      </c>
      <c r="CC162" s="237" t="str">
        <f t="shared" si="160"/>
        <v/>
      </c>
      <c r="CD162" s="237" t="str">
        <f t="shared" si="157"/>
        <v/>
      </c>
      <c r="CE162" s="237" t="str">
        <f t="shared" si="157"/>
        <v/>
      </c>
      <c r="CF162" s="237" t="str">
        <f t="shared" si="157"/>
        <v/>
      </c>
      <c r="CG162" s="237" t="str">
        <f t="shared" si="157"/>
        <v/>
      </c>
      <c r="CH162" s="237" t="str">
        <f t="shared" si="157"/>
        <v/>
      </c>
      <c r="CI162" s="252" t="str">
        <f t="shared" si="154"/>
        <v/>
      </c>
      <c r="CP162" s="241" t="str">
        <f t="shared" si="141"/>
        <v/>
      </c>
      <c r="CQ162" s="241" t="str">
        <f t="shared" si="161"/>
        <v/>
      </c>
      <c r="CR162" s="241" t="str">
        <f t="shared" si="161"/>
        <v/>
      </c>
      <c r="CS162" s="241" t="str">
        <f t="shared" si="161"/>
        <v/>
      </c>
      <c r="CT162" s="241" t="str">
        <f t="shared" si="161"/>
        <v/>
      </c>
      <c r="CU162" s="241" t="str">
        <f t="shared" si="161"/>
        <v/>
      </c>
      <c r="CV162" s="241" t="str">
        <f t="shared" si="158"/>
        <v/>
      </c>
      <c r="CW162" s="241" t="str">
        <f t="shared" si="158"/>
        <v/>
      </c>
      <c r="CX162" s="241" t="str">
        <f t="shared" si="158"/>
        <v/>
      </c>
      <c r="CY162" s="241" t="str">
        <f t="shared" si="158"/>
        <v/>
      </c>
      <c r="CZ162" s="241" t="str">
        <f t="shared" si="158"/>
        <v/>
      </c>
      <c r="DA162" s="253" t="str">
        <f t="shared" si="155"/>
        <v/>
      </c>
      <c r="DB162" s="237"/>
      <c r="DC162" s="237"/>
      <c r="DD162" s="237"/>
      <c r="DE162" s="237"/>
      <c r="DF162" s="237"/>
      <c r="DG162" s="237"/>
      <c r="DH162" s="237" t="str">
        <f t="shared" si="142"/>
        <v/>
      </c>
      <c r="DI162" s="237" t="str">
        <f t="shared" si="162"/>
        <v/>
      </c>
      <c r="DJ162" s="237" t="str">
        <f t="shared" si="162"/>
        <v/>
      </c>
      <c r="DK162" s="237" t="str">
        <f t="shared" si="162"/>
        <v/>
      </c>
      <c r="DL162" s="237" t="str">
        <f t="shared" si="162"/>
        <v/>
      </c>
      <c r="DM162" s="237" t="str">
        <f t="shared" si="162"/>
        <v/>
      </c>
      <c r="DN162" s="237" t="str">
        <f t="shared" si="159"/>
        <v/>
      </c>
      <c r="DO162" s="237" t="str">
        <f t="shared" si="159"/>
        <v/>
      </c>
      <c r="DP162" s="237" t="str">
        <f t="shared" si="159"/>
        <v/>
      </c>
      <c r="DQ162" s="237" t="str">
        <f t="shared" si="159"/>
        <v/>
      </c>
      <c r="DR162" s="237" t="str">
        <f t="shared" si="159"/>
        <v/>
      </c>
      <c r="DS162" s="252" t="str">
        <f t="shared" si="156"/>
        <v/>
      </c>
      <c r="DY162" s="254" t="str">
        <f t="shared" si="143"/>
        <v/>
      </c>
      <c r="DZ162" s="254" t="str">
        <f t="shared" si="144"/>
        <v/>
      </c>
      <c r="EA162" s="254" t="str">
        <f t="shared" si="136"/>
        <v/>
      </c>
      <c r="EB162" s="254" t="str">
        <f t="shared" si="136"/>
        <v/>
      </c>
      <c r="EC162" s="254" t="str">
        <f t="shared" si="136"/>
        <v/>
      </c>
      <c r="ED162" s="254" t="str">
        <f t="shared" si="135"/>
        <v/>
      </c>
      <c r="EE162" s="254" t="str">
        <f t="shared" si="135"/>
        <v/>
      </c>
      <c r="EF162" s="254" t="str">
        <f t="shared" si="135"/>
        <v/>
      </c>
      <c r="EG162" s="254" t="str">
        <f t="shared" si="135"/>
        <v/>
      </c>
      <c r="EH162" s="254" t="str">
        <f t="shared" si="135"/>
        <v/>
      </c>
      <c r="EI162" s="254" t="str">
        <f t="shared" si="145"/>
        <v/>
      </c>
      <c r="EJ162" s="254" t="str">
        <f t="shared" si="146"/>
        <v/>
      </c>
      <c r="EK162" s="265" t="str">
        <f t="shared" si="133"/>
        <v/>
      </c>
      <c r="EQ162" s="255"/>
      <c r="ER162" s="255"/>
      <c r="ES162" s="255"/>
      <c r="ET162" s="255"/>
      <c r="EU162" s="255"/>
      <c r="EV162" s="255"/>
      <c r="EW162" s="255"/>
      <c r="EX162" s="255"/>
      <c r="EY162" s="255"/>
      <c r="EZ162" s="255"/>
      <c r="FA162" s="255"/>
      <c r="FB162" s="255"/>
      <c r="FC162" s="252"/>
      <c r="FI162" s="254"/>
      <c r="FJ162" s="254"/>
      <c r="FK162" s="254"/>
      <c r="FL162" s="254"/>
      <c r="FM162" s="254"/>
      <c r="FN162" s="254"/>
      <c r="FO162" s="254"/>
      <c r="FP162" s="254"/>
      <c r="FQ162" s="254"/>
      <c r="FR162" s="254"/>
      <c r="FS162" s="254"/>
      <c r="FT162" s="254"/>
      <c r="FU162" s="252"/>
      <c r="FY162" s="258" t="str">
        <f t="shared" si="134"/>
        <v/>
      </c>
      <c r="FZ162" s="266">
        <f t="shared" si="153"/>
        <v>0</v>
      </c>
      <c r="GA162" s="268">
        <f t="shared" si="148"/>
        <v>0</v>
      </c>
      <c r="GB162" s="269">
        <f t="shared" si="149"/>
        <v>0</v>
      </c>
      <c r="GC162" s="269">
        <f t="shared" si="150"/>
        <v>0</v>
      </c>
      <c r="GD162" s="270"/>
      <c r="GE162" s="271" t="str">
        <f t="shared" si="147"/>
        <v/>
      </c>
      <c r="GF162" s="271" t="str">
        <f t="shared" si="163"/>
        <v/>
      </c>
      <c r="GG162" s="272" t="str">
        <f t="shared" si="151"/>
        <v/>
      </c>
      <c r="GH162" s="272" t="str">
        <f t="shared" si="152"/>
        <v/>
      </c>
    </row>
    <row r="163" spans="1:190" ht="12.75" x14ac:dyDescent="0.2">
      <c r="A163" s="250"/>
      <c r="B163" s="65"/>
      <c r="C163" s="264"/>
      <c r="F163" s="237"/>
      <c r="H163" s="251"/>
      <c r="I163" s="238"/>
      <c r="J163" s="267"/>
      <c r="K163" s="234"/>
      <c r="L163" s="239"/>
      <c r="M163" s="240"/>
      <c r="BX163" s="237" t="str">
        <f t="shared" si="140"/>
        <v/>
      </c>
      <c r="BY163" s="237" t="str">
        <f t="shared" si="160"/>
        <v/>
      </c>
      <c r="BZ163" s="237" t="str">
        <f t="shared" si="160"/>
        <v/>
      </c>
      <c r="CA163" s="237" t="str">
        <f t="shared" si="160"/>
        <v/>
      </c>
      <c r="CB163" s="237" t="str">
        <f t="shared" si="160"/>
        <v/>
      </c>
      <c r="CC163" s="237" t="str">
        <f t="shared" si="160"/>
        <v/>
      </c>
      <c r="CD163" s="237" t="str">
        <f t="shared" si="157"/>
        <v/>
      </c>
      <c r="CE163" s="237" t="str">
        <f t="shared" si="157"/>
        <v/>
      </c>
      <c r="CF163" s="237" t="str">
        <f t="shared" si="157"/>
        <v/>
      </c>
      <c r="CG163" s="237" t="str">
        <f t="shared" si="157"/>
        <v/>
      </c>
      <c r="CH163" s="237" t="str">
        <f t="shared" si="157"/>
        <v/>
      </c>
      <c r="CI163" s="252" t="str">
        <f t="shared" si="154"/>
        <v/>
      </c>
      <c r="CP163" s="241" t="str">
        <f t="shared" si="141"/>
        <v/>
      </c>
      <c r="CQ163" s="241" t="str">
        <f t="shared" si="161"/>
        <v/>
      </c>
      <c r="CR163" s="241" t="str">
        <f t="shared" si="161"/>
        <v/>
      </c>
      <c r="CS163" s="241" t="str">
        <f t="shared" si="161"/>
        <v/>
      </c>
      <c r="CT163" s="241" t="str">
        <f t="shared" si="161"/>
        <v/>
      </c>
      <c r="CU163" s="241" t="str">
        <f t="shared" si="161"/>
        <v/>
      </c>
      <c r="CV163" s="241" t="str">
        <f t="shared" si="158"/>
        <v/>
      </c>
      <c r="CW163" s="241" t="str">
        <f t="shared" si="158"/>
        <v/>
      </c>
      <c r="CX163" s="241" t="str">
        <f t="shared" si="158"/>
        <v/>
      </c>
      <c r="CY163" s="241" t="str">
        <f t="shared" si="158"/>
        <v/>
      </c>
      <c r="CZ163" s="241" t="str">
        <f t="shared" si="158"/>
        <v/>
      </c>
      <c r="DA163" s="253" t="str">
        <f t="shared" si="155"/>
        <v/>
      </c>
      <c r="DB163" s="237"/>
      <c r="DC163" s="237"/>
      <c r="DD163" s="237"/>
      <c r="DE163" s="237"/>
      <c r="DF163" s="237"/>
      <c r="DG163" s="237"/>
      <c r="DH163" s="237" t="str">
        <f t="shared" si="142"/>
        <v/>
      </c>
      <c r="DI163" s="237" t="str">
        <f t="shared" si="162"/>
        <v/>
      </c>
      <c r="DJ163" s="237" t="str">
        <f t="shared" si="162"/>
        <v/>
      </c>
      <c r="DK163" s="237" t="str">
        <f t="shared" si="162"/>
        <v/>
      </c>
      <c r="DL163" s="237" t="str">
        <f t="shared" si="162"/>
        <v/>
      </c>
      <c r="DM163" s="237" t="str">
        <f t="shared" si="162"/>
        <v/>
      </c>
      <c r="DN163" s="237" t="str">
        <f t="shared" si="159"/>
        <v/>
      </c>
      <c r="DO163" s="237" t="str">
        <f t="shared" si="159"/>
        <v/>
      </c>
      <c r="DP163" s="237" t="str">
        <f t="shared" si="159"/>
        <v/>
      </c>
      <c r="DQ163" s="237" t="str">
        <f t="shared" si="159"/>
        <v/>
      </c>
      <c r="DR163" s="237" t="str">
        <f t="shared" si="159"/>
        <v/>
      </c>
      <c r="DS163" s="252" t="str">
        <f t="shared" si="156"/>
        <v/>
      </c>
      <c r="DY163" s="254" t="str">
        <f t="shared" si="143"/>
        <v/>
      </c>
      <c r="DZ163" s="254" t="str">
        <f t="shared" si="144"/>
        <v/>
      </c>
      <c r="EA163" s="254" t="str">
        <f t="shared" si="136"/>
        <v/>
      </c>
      <c r="EB163" s="254" t="str">
        <f t="shared" si="136"/>
        <v/>
      </c>
      <c r="EC163" s="254" t="str">
        <f t="shared" si="136"/>
        <v/>
      </c>
      <c r="ED163" s="254" t="str">
        <f t="shared" si="135"/>
        <v/>
      </c>
      <c r="EE163" s="254" t="str">
        <f t="shared" si="135"/>
        <v/>
      </c>
      <c r="EF163" s="254" t="str">
        <f t="shared" si="135"/>
        <v/>
      </c>
      <c r="EG163" s="254" t="str">
        <f t="shared" si="135"/>
        <v/>
      </c>
      <c r="EH163" s="254" t="str">
        <f t="shared" si="135"/>
        <v/>
      </c>
      <c r="EI163" s="254" t="str">
        <f t="shared" si="145"/>
        <v/>
      </c>
      <c r="EJ163" s="254" t="str">
        <f t="shared" si="146"/>
        <v/>
      </c>
      <c r="EK163" s="265" t="str">
        <f t="shared" si="133"/>
        <v/>
      </c>
      <c r="EQ163" s="255"/>
      <c r="ER163" s="255"/>
      <c r="ES163" s="255"/>
      <c r="ET163" s="255"/>
      <c r="EU163" s="255"/>
      <c r="EV163" s="255"/>
      <c r="EW163" s="255"/>
      <c r="EX163" s="255"/>
      <c r="EY163" s="255"/>
      <c r="EZ163" s="255"/>
      <c r="FA163" s="255"/>
      <c r="FB163" s="255"/>
      <c r="FC163" s="252"/>
      <c r="FI163" s="254"/>
      <c r="FJ163" s="254"/>
      <c r="FK163" s="254"/>
      <c r="FL163" s="254"/>
      <c r="FM163" s="254"/>
      <c r="FN163" s="254"/>
      <c r="FO163" s="254"/>
      <c r="FP163" s="254"/>
      <c r="FQ163" s="254"/>
      <c r="FR163" s="254"/>
      <c r="FS163" s="254"/>
      <c r="FT163" s="254"/>
      <c r="FU163" s="252"/>
      <c r="FY163" s="258" t="str">
        <f t="shared" si="134"/>
        <v/>
      </c>
      <c r="FZ163" s="266">
        <f t="shared" si="153"/>
        <v>0</v>
      </c>
      <c r="GA163" s="268">
        <f t="shared" si="148"/>
        <v>0</v>
      </c>
      <c r="GB163" s="269">
        <f t="shared" si="149"/>
        <v>0</v>
      </c>
      <c r="GC163" s="269">
        <f t="shared" si="150"/>
        <v>0</v>
      </c>
      <c r="GD163" s="270"/>
      <c r="GE163" s="271" t="str">
        <f t="shared" si="147"/>
        <v/>
      </c>
      <c r="GF163" s="271" t="str">
        <f t="shared" si="163"/>
        <v/>
      </c>
      <c r="GG163" s="272" t="str">
        <f t="shared" si="151"/>
        <v/>
      </c>
      <c r="GH163" s="272" t="str">
        <f t="shared" si="152"/>
        <v/>
      </c>
    </row>
    <row r="164" spans="1:190" ht="12.75" x14ac:dyDescent="0.2">
      <c r="A164" s="250"/>
      <c r="B164" s="65"/>
      <c r="C164" s="264"/>
      <c r="F164" s="237"/>
      <c r="H164" s="251"/>
      <c r="I164" s="238"/>
      <c r="J164" s="267"/>
      <c r="K164" s="234"/>
      <c r="L164" s="239"/>
      <c r="M164" s="240"/>
      <c r="BX164" s="237" t="str">
        <f t="shared" si="140"/>
        <v/>
      </c>
      <c r="BY164" s="237" t="str">
        <f t="shared" si="160"/>
        <v/>
      </c>
      <c r="BZ164" s="237" t="str">
        <f t="shared" si="160"/>
        <v/>
      </c>
      <c r="CA164" s="237" t="str">
        <f t="shared" si="160"/>
        <v/>
      </c>
      <c r="CB164" s="237" t="str">
        <f t="shared" si="160"/>
        <v/>
      </c>
      <c r="CC164" s="237" t="str">
        <f t="shared" si="160"/>
        <v/>
      </c>
      <c r="CD164" s="237" t="str">
        <f t="shared" si="157"/>
        <v/>
      </c>
      <c r="CE164" s="237" t="str">
        <f t="shared" si="157"/>
        <v/>
      </c>
      <c r="CF164" s="237" t="str">
        <f t="shared" si="157"/>
        <v/>
      </c>
      <c r="CG164" s="237" t="str">
        <f t="shared" si="157"/>
        <v/>
      </c>
      <c r="CH164" s="237" t="str">
        <f t="shared" si="157"/>
        <v/>
      </c>
      <c r="CI164" s="252" t="str">
        <f t="shared" si="154"/>
        <v/>
      </c>
      <c r="CP164" s="241" t="str">
        <f t="shared" si="141"/>
        <v/>
      </c>
      <c r="CQ164" s="241" t="str">
        <f t="shared" si="161"/>
        <v/>
      </c>
      <c r="CR164" s="241" t="str">
        <f t="shared" si="161"/>
        <v/>
      </c>
      <c r="CS164" s="241" t="str">
        <f t="shared" si="161"/>
        <v/>
      </c>
      <c r="CT164" s="241" t="str">
        <f t="shared" si="161"/>
        <v/>
      </c>
      <c r="CU164" s="241" t="str">
        <f t="shared" si="161"/>
        <v/>
      </c>
      <c r="CV164" s="241" t="str">
        <f t="shared" si="158"/>
        <v/>
      </c>
      <c r="CW164" s="241" t="str">
        <f t="shared" si="158"/>
        <v/>
      </c>
      <c r="CX164" s="241" t="str">
        <f t="shared" si="158"/>
        <v/>
      </c>
      <c r="CY164" s="241" t="str">
        <f t="shared" si="158"/>
        <v/>
      </c>
      <c r="CZ164" s="241" t="str">
        <f t="shared" si="158"/>
        <v/>
      </c>
      <c r="DA164" s="253" t="str">
        <f t="shared" si="155"/>
        <v/>
      </c>
      <c r="DB164" s="237"/>
      <c r="DC164" s="237"/>
      <c r="DD164" s="237"/>
      <c r="DE164" s="237"/>
      <c r="DF164" s="237"/>
      <c r="DG164" s="237"/>
      <c r="DH164" s="237" t="str">
        <f t="shared" si="142"/>
        <v/>
      </c>
      <c r="DI164" s="237" t="str">
        <f t="shared" si="162"/>
        <v/>
      </c>
      <c r="DJ164" s="237" t="str">
        <f t="shared" si="162"/>
        <v/>
      </c>
      <c r="DK164" s="237" t="str">
        <f t="shared" si="162"/>
        <v/>
      </c>
      <c r="DL164" s="237" t="str">
        <f t="shared" si="162"/>
        <v/>
      </c>
      <c r="DM164" s="237" t="str">
        <f t="shared" si="162"/>
        <v/>
      </c>
      <c r="DN164" s="237" t="str">
        <f t="shared" si="159"/>
        <v/>
      </c>
      <c r="DO164" s="237" t="str">
        <f t="shared" si="159"/>
        <v/>
      </c>
      <c r="DP164" s="237" t="str">
        <f t="shared" si="159"/>
        <v/>
      </c>
      <c r="DQ164" s="237" t="str">
        <f t="shared" si="159"/>
        <v/>
      </c>
      <c r="DR164" s="237" t="str">
        <f t="shared" si="159"/>
        <v/>
      </c>
      <c r="DS164" s="252" t="str">
        <f t="shared" si="156"/>
        <v/>
      </c>
      <c r="DY164" s="254" t="str">
        <f t="shared" si="143"/>
        <v/>
      </c>
      <c r="DZ164" s="254" t="str">
        <f t="shared" si="144"/>
        <v/>
      </c>
      <c r="EA164" s="254" t="str">
        <f t="shared" si="136"/>
        <v/>
      </c>
      <c r="EB164" s="254" t="str">
        <f t="shared" si="136"/>
        <v/>
      </c>
      <c r="EC164" s="254" t="str">
        <f t="shared" si="136"/>
        <v/>
      </c>
      <c r="ED164" s="254" t="str">
        <f t="shared" si="135"/>
        <v/>
      </c>
      <c r="EE164" s="254" t="str">
        <f t="shared" si="135"/>
        <v/>
      </c>
      <c r="EF164" s="254" t="str">
        <f t="shared" si="135"/>
        <v/>
      </c>
      <c r="EG164" s="254" t="str">
        <f t="shared" si="135"/>
        <v/>
      </c>
      <c r="EH164" s="254" t="str">
        <f t="shared" si="135"/>
        <v/>
      </c>
      <c r="EI164" s="254" t="str">
        <f t="shared" si="145"/>
        <v/>
      </c>
      <c r="EJ164" s="254" t="str">
        <f t="shared" si="146"/>
        <v/>
      </c>
      <c r="EK164" s="265" t="str">
        <f t="shared" si="133"/>
        <v/>
      </c>
      <c r="EQ164" s="255"/>
      <c r="ER164" s="255"/>
      <c r="ES164" s="255"/>
      <c r="ET164" s="255"/>
      <c r="EU164" s="255"/>
      <c r="EV164" s="255"/>
      <c r="EW164" s="255"/>
      <c r="EX164" s="255"/>
      <c r="EY164" s="255"/>
      <c r="EZ164" s="255"/>
      <c r="FA164" s="255"/>
      <c r="FB164" s="255"/>
      <c r="FC164" s="252"/>
      <c r="FI164" s="254"/>
      <c r="FJ164" s="254"/>
      <c r="FK164" s="254"/>
      <c r="FL164" s="254"/>
      <c r="FM164" s="254"/>
      <c r="FN164" s="254"/>
      <c r="FO164" s="254"/>
      <c r="FP164" s="254"/>
      <c r="FQ164" s="254"/>
      <c r="FR164" s="254"/>
      <c r="FS164" s="254"/>
      <c r="FT164" s="254"/>
      <c r="FU164" s="252"/>
      <c r="FY164" s="258" t="str">
        <f t="shared" si="134"/>
        <v/>
      </c>
      <c r="FZ164" s="266">
        <f t="shared" si="153"/>
        <v>0</v>
      </c>
      <c r="GA164" s="268">
        <f t="shared" si="148"/>
        <v>0</v>
      </c>
      <c r="GB164" s="269">
        <f t="shared" si="149"/>
        <v>0</v>
      </c>
      <c r="GC164" s="269">
        <f t="shared" si="150"/>
        <v>0</v>
      </c>
      <c r="GD164" s="270"/>
      <c r="GE164" s="271" t="str">
        <f t="shared" si="147"/>
        <v/>
      </c>
      <c r="GF164" s="271" t="str">
        <f t="shared" si="163"/>
        <v/>
      </c>
      <c r="GG164" s="272" t="str">
        <f t="shared" si="151"/>
        <v/>
      </c>
      <c r="GH164" s="272" t="str">
        <f t="shared" si="152"/>
        <v/>
      </c>
    </row>
    <row r="165" spans="1:190" ht="12.75" x14ac:dyDescent="0.2">
      <c r="A165" s="250"/>
      <c r="B165" s="65"/>
      <c r="C165" s="264"/>
      <c r="F165" s="237"/>
      <c r="H165" s="251"/>
      <c r="I165" s="238"/>
      <c r="J165" s="267"/>
      <c r="K165" s="234"/>
      <c r="L165" s="239"/>
      <c r="M165" s="240"/>
      <c r="BX165" s="237" t="str">
        <f t="shared" si="140"/>
        <v/>
      </c>
      <c r="BY165" s="237" t="str">
        <f t="shared" si="160"/>
        <v/>
      </c>
      <c r="BZ165" s="237" t="str">
        <f t="shared" si="160"/>
        <v/>
      </c>
      <c r="CA165" s="237" t="str">
        <f t="shared" si="160"/>
        <v/>
      </c>
      <c r="CB165" s="237" t="str">
        <f t="shared" si="160"/>
        <v/>
      </c>
      <c r="CC165" s="237" t="str">
        <f t="shared" si="160"/>
        <v/>
      </c>
      <c r="CD165" s="237" t="str">
        <f t="shared" si="157"/>
        <v/>
      </c>
      <c r="CE165" s="237" t="str">
        <f t="shared" si="157"/>
        <v/>
      </c>
      <c r="CF165" s="237" t="str">
        <f t="shared" si="157"/>
        <v/>
      </c>
      <c r="CG165" s="237" t="str">
        <f t="shared" si="157"/>
        <v/>
      </c>
      <c r="CH165" s="237" t="str">
        <f t="shared" si="157"/>
        <v/>
      </c>
      <c r="CI165" s="252" t="str">
        <f t="shared" si="154"/>
        <v/>
      </c>
      <c r="CP165" s="241" t="str">
        <f t="shared" si="141"/>
        <v/>
      </c>
      <c r="CQ165" s="241" t="str">
        <f t="shared" si="161"/>
        <v/>
      </c>
      <c r="CR165" s="241" t="str">
        <f t="shared" si="161"/>
        <v/>
      </c>
      <c r="CS165" s="241" t="str">
        <f t="shared" si="161"/>
        <v/>
      </c>
      <c r="CT165" s="241" t="str">
        <f t="shared" si="161"/>
        <v/>
      </c>
      <c r="CU165" s="241" t="str">
        <f t="shared" si="161"/>
        <v/>
      </c>
      <c r="CV165" s="241" t="str">
        <f t="shared" si="158"/>
        <v/>
      </c>
      <c r="CW165" s="241" t="str">
        <f t="shared" si="158"/>
        <v/>
      </c>
      <c r="CX165" s="241" t="str">
        <f t="shared" si="158"/>
        <v/>
      </c>
      <c r="CY165" s="241" t="str">
        <f t="shared" si="158"/>
        <v/>
      </c>
      <c r="CZ165" s="241" t="str">
        <f t="shared" si="158"/>
        <v/>
      </c>
      <c r="DA165" s="253" t="str">
        <f t="shared" si="155"/>
        <v/>
      </c>
      <c r="DB165" s="237"/>
      <c r="DC165" s="237"/>
      <c r="DD165" s="237"/>
      <c r="DE165" s="237"/>
      <c r="DF165" s="237"/>
      <c r="DG165" s="237"/>
      <c r="DH165" s="237" t="str">
        <f t="shared" si="142"/>
        <v/>
      </c>
      <c r="DI165" s="237" t="str">
        <f t="shared" si="162"/>
        <v/>
      </c>
      <c r="DJ165" s="237" t="str">
        <f t="shared" si="162"/>
        <v/>
      </c>
      <c r="DK165" s="237" t="str">
        <f t="shared" si="162"/>
        <v/>
      </c>
      <c r="DL165" s="237" t="str">
        <f t="shared" si="162"/>
        <v/>
      </c>
      <c r="DM165" s="237" t="str">
        <f t="shared" si="162"/>
        <v/>
      </c>
      <c r="DN165" s="237" t="str">
        <f t="shared" si="159"/>
        <v/>
      </c>
      <c r="DO165" s="237" t="str">
        <f t="shared" si="159"/>
        <v/>
      </c>
      <c r="DP165" s="237" t="str">
        <f t="shared" si="159"/>
        <v/>
      </c>
      <c r="DQ165" s="237" t="str">
        <f t="shared" si="159"/>
        <v/>
      </c>
      <c r="DR165" s="237" t="str">
        <f t="shared" si="159"/>
        <v/>
      </c>
      <c r="DS165" s="252" t="str">
        <f t="shared" si="156"/>
        <v/>
      </c>
      <c r="DY165" s="254" t="str">
        <f t="shared" si="143"/>
        <v/>
      </c>
      <c r="DZ165" s="254" t="str">
        <f t="shared" si="144"/>
        <v/>
      </c>
      <c r="EA165" s="254" t="str">
        <f t="shared" si="136"/>
        <v/>
      </c>
      <c r="EB165" s="254" t="str">
        <f t="shared" si="136"/>
        <v/>
      </c>
      <c r="EC165" s="254" t="str">
        <f t="shared" si="136"/>
        <v/>
      </c>
      <c r="ED165" s="254" t="str">
        <f t="shared" si="135"/>
        <v/>
      </c>
      <c r="EE165" s="254" t="str">
        <f t="shared" si="135"/>
        <v/>
      </c>
      <c r="EF165" s="254" t="str">
        <f t="shared" si="135"/>
        <v/>
      </c>
      <c r="EG165" s="254" t="str">
        <f t="shared" si="135"/>
        <v/>
      </c>
      <c r="EH165" s="254" t="str">
        <f t="shared" si="135"/>
        <v/>
      </c>
      <c r="EI165" s="254" t="str">
        <f t="shared" si="145"/>
        <v/>
      </c>
      <c r="EJ165" s="254" t="str">
        <f t="shared" si="146"/>
        <v/>
      </c>
      <c r="EK165" s="265" t="str">
        <f t="shared" si="133"/>
        <v/>
      </c>
      <c r="EQ165" s="255"/>
      <c r="ER165" s="255"/>
      <c r="ES165" s="255"/>
      <c r="ET165" s="255"/>
      <c r="EU165" s="255"/>
      <c r="EV165" s="255"/>
      <c r="EW165" s="255"/>
      <c r="EX165" s="255"/>
      <c r="EY165" s="255"/>
      <c r="EZ165" s="255"/>
      <c r="FA165" s="255"/>
      <c r="FB165" s="255"/>
      <c r="FC165" s="252"/>
      <c r="FI165" s="254"/>
      <c r="FJ165" s="254"/>
      <c r="FK165" s="254"/>
      <c r="FL165" s="254"/>
      <c r="FM165" s="254"/>
      <c r="FN165" s="254"/>
      <c r="FO165" s="254"/>
      <c r="FP165" s="254"/>
      <c r="FQ165" s="254"/>
      <c r="FR165" s="254"/>
      <c r="FS165" s="254"/>
      <c r="FT165" s="254"/>
      <c r="FU165" s="252"/>
      <c r="FY165" s="258" t="str">
        <f t="shared" si="134"/>
        <v/>
      </c>
      <c r="FZ165" s="266">
        <f t="shared" si="153"/>
        <v>0</v>
      </c>
      <c r="GA165" s="268">
        <f t="shared" si="148"/>
        <v>0</v>
      </c>
      <c r="GB165" s="269">
        <f t="shared" si="149"/>
        <v>0</v>
      </c>
      <c r="GC165" s="269">
        <f t="shared" si="150"/>
        <v>0</v>
      </c>
      <c r="GD165" s="270"/>
      <c r="GE165" s="271" t="str">
        <f t="shared" si="147"/>
        <v/>
      </c>
      <c r="GF165" s="271" t="str">
        <f t="shared" si="163"/>
        <v/>
      </c>
      <c r="GG165" s="272" t="str">
        <f t="shared" si="151"/>
        <v/>
      </c>
      <c r="GH165" s="272" t="str">
        <f t="shared" si="152"/>
        <v/>
      </c>
    </row>
    <row r="166" spans="1:190" ht="12.75" x14ac:dyDescent="0.2">
      <c r="A166" s="250"/>
      <c r="B166" s="65"/>
      <c r="C166" s="264"/>
      <c r="F166" s="237"/>
      <c r="H166" s="251"/>
      <c r="I166" s="238"/>
      <c r="J166" s="267"/>
      <c r="K166" s="234"/>
      <c r="L166" s="239"/>
      <c r="M166" s="240"/>
      <c r="BX166" s="237" t="str">
        <f t="shared" si="140"/>
        <v/>
      </c>
      <c r="BY166" s="237" t="str">
        <f t="shared" si="160"/>
        <v/>
      </c>
      <c r="BZ166" s="237" t="str">
        <f t="shared" si="160"/>
        <v/>
      </c>
      <c r="CA166" s="237" t="str">
        <f t="shared" si="160"/>
        <v/>
      </c>
      <c r="CB166" s="237" t="str">
        <f t="shared" si="160"/>
        <v/>
      </c>
      <c r="CC166" s="237" t="str">
        <f t="shared" si="160"/>
        <v/>
      </c>
      <c r="CD166" s="237" t="str">
        <f t="shared" si="157"/>
        <v/>
      </c>
      <c r="CE166" s="237" t="str">
        <f t="shared" si="157"/>
        <v/>
      </c>
      <c r="CF166" s="237" t="str">
        <f t="shared" si="157"/>
        <v/>
      </c>
      <c r="CG166" s="237" t="str">
        <f t="shared" si="157"/>
        <v/>
      </c>
      <c r="CH166" s="237" t="str">
        <f t="shared" si="157"/>
        <v/>
      </c>
      <c r="CI166" s="252" t="str">
        <f t="shared" si="154"/>
        <v/>
      </c>
      <c r="CP166" s="241" t="str">
        <f t="shared" si="141"/>
        <v/>
      </c>
      <c r="CQ166" s="241" t="str">
        <f t="shared" si="161"/>
        <v/>
      </c>
      <c r="CR166" s="241" t="str">
        <f t="shared" si="161"/>
        <v/>
      </c>
      <c r="CS166" s="241" t="str">
        <f t="shared" si="161"/>
        <v/>
      </c>
      <c r="CT166" s="241" t="str">
        <f t="shared" si="161"/>
        <v/>
      </c>
      <c r="CU166" s="241" t="str">
        <f t="shared" si="161"/>
        <v/>
      </c>
      <c r="CV166" s="241" t="str">
        <f t="shared" si="158"/>
        <v/>
      </c>
      <c r="CW166" s="241" t="str">
        <f t="shared" si="158"/>
        <v/>
      </c>
      <c r="CX166" s="241" t="str">
        <f t="shared" si="158"/>
        <v/>
      </c>
      <c r="CY166" s="241" t="str">
        <f t="shared" si="158"/>
        <v/>
      </c>
      <c r="CZ166" s="241" t="str">
        <f t="shared" si="158"/>
        <v/>
      </c>
      <c r="DA166" s="253" t="str">
        <f t="shared" si="155"/>
        <v/>
      </c>
      <c r="DB166" s="237"/>
      <c r="DC166" s="237"/>
      <c r="DD166" s="237"/>
      <c r="DE166" s="237"/>
      <c r="DF166" s="237"/>
      <c r="DG166" s="237"/>
      <c r="DH166" s="237" t="str">
        <f t="shared" si="142"/>
        <v/>
      </c>
      <c r="DI166" s="237" t="str">
        <f t="shared" si="162"/>
        <v/>
      </c>
      <c r="DJ166" s="237" t="str">
        <f t="shared" si="162"/>
        <v/>
      </c>
      <c r="DK166" s="237" t="str">
        <f t="shared" si="162"/>
        <v/>
      </c>
      <c r="DL166" s="237" t="str">
        <f t="shared" si="162"/>
        <v/>
      </c>
      <c r="DM166" s="237" t="str">
        <f t="shared" si="162"/>
        <v/>
      </c>
      <c r="DN166" s="237" t="str">
        <f t="shared" si="159"/>
        <v/>
      </c>
      <c r="DO166" s="237" t="str">
        <f t="shared" si="159"/>
        <v/>
      </c>
      <c r="DP166" s="237" t="str">
        <f t="shared" si="159"/>
        <v/>
      </c>
      <c r="DQ166" s="237" t="str">
        <f t="shared" si="159"/>
        <v/>
      </c>
      <c r="DR166" s="237" t="str">
        <f t="shared" si="159"/>
        <v/>
      </c>
      <c r="DS166" s="252" t="str">
        <f t="shared" si="156"/>
        <v/>
      </c>
      <c r="DY166" s="254" t="str">
        <f t="shared" si="143"/>
        <v/>
      </c>
      <c r="DZ166" s="254" t="str">
        <f t="shared" si="144"/>
        <v/>
      </c>
      <c r="EA166" s="254" t="str">
        <f t="shared" si="136"/>
        <v/>
      </c>
      <c r="EB166" s="254" t="str">
        <f t="shared" si="136"/>
        <v/>
      </c>
      <c r="EC166" s="254" t="str">
        <f t="shared" si="136"/>
        <v/>
      </c>
      <c r="ED166" s="254" t="str">
        <f t="shared" si="135"/>
        <v/>
      </c>
      <c r="EE166" s="254" t="str">
        <f t="shared" si="135"/>
        <v/>
      </c>
      <c r="EF166" s="254" t="str">
        <f t="shared" si="135"/>
        <v/>
      </c>
      <c r="EG166" s="254" t="str">
        <f t="shared" si="135"/>
        <v/>
      </c>
      <c r="EH166" s="254" t="str">
        <f t="shared" si="135"/>
        <v/>
      </c>
      <c r="EI166" s="254" t="str">
        <f t="shared" si="145"/>
        <v/>
      </c>
      <c r="EJ166" s="254" t="str">
        <f t="shared" si="146"/>
        <v/>
      </c>
      <c r="EK166" s="265" t="str">
        <f t="shared" ref="EK166:EK229" si="164">DY166&amp;DZ166&amp;EA166&amp;EB166&amp;EC166&amp;ED166&amp;EE166&amp;EF166&amp;EG166&amp;EH166&amp;EI166&amp;EJ166</f>
        <v/>
      </c>
      <c r="EQ166" s="255"/>
      <c r="ER166" s="255"/>
      <c r="ES166" s="255"/>
      <c r="ET166" s="255"/>
      <c r="EU166" s="255"/>
      <c r="EV166" s="255"/>
      <c r="EW166" s="255"/>
      <c r="EX166" s="255"/>
      <c r="EY166" s="255"/>
      <c r="EZ166" s="255"/>
      <c r="FA166" s="255"/>
      <c r="FB166" s="255"/>
      <c r="FC166" s="252"/>
      <c r="FI166" s="254"/>
      <c r="FJ166" s="254"/>
      <c r="FK166" s="254"/>
      <c r="FL166" s="254"/>
      <c r="FM166" s="254"/>
      <c r="FN166" s="254"/>
      <c r="FO166" s="254"/>
      <c r="FP166" s="254"/>
      <c r="FQ166" s="254"/>
      <c r="FR166" s="254"/>
      <c r="FS166" s="254"/>
      <c r="FT166" s="254"/>
      <c r="FU166" s="252"/>
      <c r="FY166" s="258" t="str">
        <f t="shared" ref="FY166:FY229" si="165">EK166&amp;FC166&amp;FU166</f>
        <v/>
      </c>
      <c r="FZ166" s="266">
        <f t="shared" si="153"/>
        <v>0</v>
      </c>
      <c r="GA166" s="268">
        <f t="shared" si="148"/>
        <v>0</v>
      </c>
      <c r="GB166" s="269">
        <f t="shared" si="149"/>
        <v>0</v>
      </c>
      <c r="GC166" s="269">
        <f t="shared" si="150"/>
        <v>0</v>
      </c>
      <c r="GD166" s="270"/>
      <c r="GE166" s="271" t="str">
        <f t="shared" si="147"/>
        <v/>
      </c>
      <c r="GF166" s="271" t="str">
        <f t="shared" si="163"/>
        <v/>
      </c>
      <c r="GG166" s="272" t="str">
        <f t="shared" si="151"/>
        <v/>
      </c>
      <c r="GH166" s="272" t="str">
        <f t="shared" si="152"/>
        <v/>
      </c>
    </row>
    <row r="167" spans="1:190" ht="12.75" x14ac:dyDescent="0.2">
      <c r="A167" s="250"/>
      <c r="B167" s="65"/>
      <c r="C167" s="264"/>
      <c r="F167" s="237"/>
      <c r="H167" s="251"/>
      <c r="I167" s="238"/>
      <c r="J167" s="267"/>
      <c r="K167" s="234"/>
      <c r="L167" s="239"/>
      <c r="M167" s="240"/>
      <c r="BX167" s="237" t="str">
        <f t="shared" si="140"/>
        <v/>
      </c>
      <c r="BY167" s="237" t="str">
        <f t="shared" si="160"/>
        <v/>
      </c>
      <c r="BZ167" s="237" t="str">
        <f t="shared" si="160"/>
        <v/>
      </c>
      <c r="CA167" s="237" t="str">
        <f t="shared" si="160"/>
        <v/>
      </c>
      <c r="CB167" s="237" t="str">
        <f t="shared" si="160"/>
        <v/>
      </c>
      <c r="CC167" s="237" t="str">
        <f t="shared" si="160"/>
        <v/>
      </c>
      <c r="CD167" s="237" t="str">
        <f t="shared" si="157"/>
        <v/>
      </c>
      <c r="CE167" s="237" t="str">
        <f t="shared" si="157"/>
        <v/>
      </c>
      <c r="CF167" s="237" t="str">
        <f t="shared" si="157"/>
        <v/>
      </c>
      <c r="CG167" s="237" t="str">
        <f t="shared" si="157"/>
        <v/>
      </c>
      <c r="CH167" s="237" t="str">
        <f t="shared" si="157"/>
        <v/>
      </c>
      <c r="CI167" s="252" t="str">
        <f t="shared" si="154"/>
        <v/>
      </c>
      <c r="CP167" s="241" t="str">
        <f t="shared" si="141"/>
        <v/>
      </c>
      <c r="CQ167" s="241" t="str">
        <f t="shared" si="161"/>
        <v/>
      </c>
      <c r="CR167" s="241" t="str">
        <f t="shared" si="161"/>
        <v/>
      </c>
      <c r="CS167" s="241" t="str">
        <f t="shared" si="161"/>
        <v/>
      </c>
      <c r="CT167" s="241" t="str">
        <f t="shared" si="161"/>
        <v/>
      </c>
      <c r="CU167" s="241" t="str">
        <f t="shared" si="161"/>
        <v/>
      </c>
      <c r="CV167" s="241" t="str">
        <f t="shared" si="158"/>
        <v/>
      </c>
      <c r="CW167" s="241" t="str">
        <f t="shared" si="158"/>
        <v/>
      </c>
      <c r="CX167" s="241" t="str">
        <f t="shared" si="158"/>
        <v/>
      </c>
      <c r="CY167" s="241" t="str">
        <f t="shared" si="158"/>
        <v/>
      </c>
      <c r="CZ167" s="241" t="str">
        <f t="shared" si="158"/>
        <v/>
      </c>
      <c r="DA167" s="253" t="str">
        <f t="shared" si="155"/>
        <v/>
      </c>
      <c r="DB167" s="237"/>
      <c r="DC167" s="237"/>
      <c r="DD167" s="237"/>
      <c r="DE167" s="237"/>
      <c r="DF167" s="237"/>
      <c r="DG167" s="237"/>
      <c r="DH167" s="237" t="str">
        <f t="shared" si="142"/>
        <v/>
      </c>
      <c r="DI167" s="237" t="str">
        <f t="shared" si="162"/>
        <v/>
      </c>
      <c r="DJ167" s="237" t="str">
        <f t="shared" si="162"/>
        <v/>
      </c>
      <c r="DK167" s="237" t="str">
        <f t="shared" si="162"/>
        <v/>
      </c>
      <c r="DL167" s="237" t="str">
        <f t="shared" si="162"/>
        <v/>
      </c>
      <c r="DM167" s="237" t="str">
        <f t="shared" si="162"/>
        <v/>
      </c>
      <c r="DN167" s="237" t="str">
        <f t="shared" si="159"/>
        <v/>
      </c>
      <c r="DO167" s="237" t="str">
        <f t="shared" si="159"/>
        <v/>
      </c>
      <c r="DP167" s="237" t="str">
        <f t="shared" si="159"/>
        <v/>
      </c>
      <c r="DQ167" s="237" t="str">
        <f t="shared" si="159"/>
        <v/>
      </c>
      <c r="DR167" s="237" t="str">
        <f t="shared" si="159"/>
        <v/>
      </c>
      <c r="DS167" s="252" t="str">
        <f t="shared" si="156"/>
        <v/>
      </c>
      <c r="DY167" s="254" t="str">
        <f t="shared" si="143"/>
        <v/>
      </c>
      <c r="DZ167" s="254" t="str">
        <f t="shared" si="144"/>
        <v/>
      </c>
      <c r="EA167" s="254" t="str">
        <f t="shared" si="136"/>
        <v/>
      </c>
      <c r="EB167" s="254" t="str">
        <f t="shared" si="136"/>
        <v/>
      </c>
      <c r="EC167" s="254" t="str">
        <f t="shared" si="136"/>
        <v/>
      </c>
      <c r="ED167" s="254" t="str">
        <f t="shared" si="135"/>
        <v/>
      </c>
      <c r="EE167" s="254" t="str">
        <f t="shared" si="135"/>
        <v/>
      </c>
      <c r="EF167" s="254" t="str">
        <f t="shared" si="135"/>
        <v/>
      </c>
      <c r="EG167" s="254" t="str">
        <f t="shared" si="135"/>
        <v/>
      </c>
      <c r="EH167" s="254" t="str">
        <f t="shared" si="135"/>
        <v/>
      </c>
      <c r="EI167" s="254" t="str">
        <f t="shared" si="145"/>
        <v/>
      </c>
      <c r="EJ167" s="254" t="str">
        <f t="shared" si="146"/>
        <v/>
      </c>
      <c r="EK167" s="265" t="str">
        <f t="shared" si="164"/>
        <v/>
      </c>
      <c r="EQ167" s="255"/>
      <c r="ER167" s="255"/>
      <c r="ES167" s="255"/>
      <c r="ET167" s="255"/>
      <c r="EU167" s="255"/>
      <c r="EV167" s="255"/>
      <c r="EW167" s="255"/>
      <c r="EX167" s="255"/>
      <c r="EY167" s="255"/>
      <c r="EZ167" s="255"/>
      <c r="FA167" s="255"/>
      <c r="FB167" s="255"/>
      <c r="FC167" s="252"/>
      <c r="FI167" s="254"/>
      <c r="FJ167" s="254"/>
      <c r="FK167" s="254"/>
      <c r="FL167" s="254"/>
      <c r="FM167" s="254"/>
      <c r="FN167" s="254"/>
      <c r="FO167" s="254"/>
      <c r="FP167" s="254"/>
      <c r="FQ167" s="254"/>
      <c r="FR167" s="254"/>
      <c r="FS167" s="254"/>
      <c r="FT167" s="254"/>
      <c r="FU167" s="252"/>
      <c r="FY167" s="258" t="str">
        <f t="shared" si="165"/>
        <v/>
      </c>
      <c r="FZ167" s="266">
        <f t="shared" si="153"/>
        <v>0</v>
      </c>
      <c r="GA167" s="268">
        <f t="shared" si="148"/>
        <v>0</v>
      </c>
      <c r="GB167" s="269">
        <f t="shared" si="149"/>
        <v>0</v>
      </c>
      <c r="GC167" s="269">
        <f t="shared" si="150"/>
        <v>0</v>
      </c>
      <c r="GD167" s="270"/>
      <c r="GE167" s="271" t="str">
        <f t="shared" si="147"/>
        <v/>
      </c>
      <c r="GF167" s="271" t="str">
        <f t="shared" si="163"/>
        <v/>
      </c>
      <c r="GG167" s="272" t="str">
        <f t="shared" si="151"/>
        <v/>
      </c>
      <c r="GH167" s="272" t="str">
        <f t="shared" si="152"/>
        <v/>
      </c>
    </row>
    <row r="168" spans="1:190" ht="12.75" x14ac:dyDescent="0.2">
      <c r="A168" s="250"/>
      <c r="B168" s="65"/>
      <c r="C168" s="264"/>
      <c r="F168" s="237"/>
      <c r="H168" s="251"/>
      <c r="I168" s="238"/>
      <c r="J168" s="267"/>
      <c r="K168" s="234"/>
      <c r="L168" s="239"/>
      <c r="M168" s="240"/>
      <c r="BX168" s="237" t="str">
        <f t="shared" si="140"/>
        <v/>
      </c>
      <c r="BY168" s="237" t="str">
        <f t="shared" si="160"/>
        <v/>
      </c>
      <c r="BZ168" s="237" t="str">
        <f t="shared" si="160"/>
        <v/>
      </c>
      <c r="CA168" s="237" t="str">
        <f t="shared" si="160"/>
        <v/>
      </c>
      <c r="CB168" s="237" t="str">
        <f t="shared" si="160"/>
        <v/>
      </c>
      <c r="CC168" s="237" t="str">
        <f t="shared" si="160"/>
        <v/>
      </c>
      <c r="CD168" s="237" t="str">
        <f t="shared" si="157"/>
        <v/>
      </c>
      <c r="CE168" s="237" t="str">
        <f t="shared" si="157"/>
        <v/>
      </c>
      <c r="CF168" s="237" t="str">
        <f t="shared" si="157"/>
        <v/>
      </c>
      <c r="CG168" s="237" t="str">
        <f t="shared" si="157"/>
        <v/>
      </c>
      <c r="CH168" s="237" t="str">
        <f t="shared" si="157"/>
        <v/>
      </c>
      <c r="CI168" s="252" t="str">
        <f t="shared" si="154"/>
        <v/>
      </c>
      <c r="CP168" s="241" t="str">
        <f t="shared" si="141"/>
        <v/>
      </c>
      <c r="CQ168" s="241" t="str">
        <f t="shared" si="161"/>
        <v/>
      </c>
      <c r="CR168" s="241" t="str">
        <f t="shared" si="161"/>
        <v/>
      </c>
      <c r="CS168" s="241" t="str">
        <f t="shared" si="161"/>
        <v/>
      </c>
      <c r="CT168" s="241" t="str">
        <f t="shared" si="161"/>
        <v/>
      </c>
      <c r="CU168" s="241" t="str">
        <f t="shared" si="161"/>
        <v/>
      </c>
      <c r="CV168" s="241" t="str">
        <f t="shared" si="158"/>
        <v/>
      </c>
      <c r="CW168" s="241" t="str">
        <f t="shared" si="158"/>
        <v/>
      </c>
      <c r="CX168" s="241" t="str">
        <f t="shared" si="158"/>
        <v/>
      </c>
      <c r="CY168" s="241" t="str">
        <f t="shared" si="158"/>
        <v/>
      </c>
      <c r="CZ168" s="241" t="str">
        <f t="shared" si="158"/>
        <v/>
      </c>
      <c r="DA168" s="253" t="str">
        <f t="shared" si="155"/>
        <v/>
      </c>
      <c r="DB168" s="237"/>
      <c r="DC168" s="237"/>
      <c r="DD168" s="237"/>
      <c r="DE168" s="237"/>
      <c r="DF168" s="237"/>
      <c r="DG168" s="237"/>
      <c r="DH168" s="237" t="str">
        <f t="shared" si="142"/>
        <v/>
      </c>
      <c r="DI168" s="237" t="str">
        <f t="shared" si="162"/>
        <v/>
      </c>
      <c r="DJ168" s="237" t="str">
        <f t="shared" si="162"/>
        <v/>
      </c>
      <c r="DK168" s="237" t="str">
        <f t="shared" si="162"/>
        <v/>
      </c>
      <c r="DL168" s="237" t="str">
        <f t="shared" si="162"/>
        <v/>
      </c>
      <c r="DM168" s="237" t="str">
        <f t="shared" si="162"/>
        <v/>
      </c>
      <c r="DN168" s="237" t="str">
        <f t="shared" si="159"/>
        <v/>
      </c>
      <c r="DO168" s="237" t="str">
        <f t="shared" si="159"/>
        <v/>
      </c>
      <c r="DP168" s="237" t="str">
        <f t="shared" si="159"/>
        <v/>
      </c>
      <c r="DQ168" s="237" t="str">
        <f t="shared" si="159"/>
        <v/>
      </c>
      <c r="DR168" s="237" t="str">
        <f t="shared" si="159"/>
        <v/>
      </c>
      <c r="DS168" s="252" t="str">
        <f t="shared" si="156"/>
        <v/>
      </c>
      <c r="DY168" s="254" t="str">
        <f t="shared" si="143"/>
        <v/>
      </c>
      <c r="DZ168" s="254" t="str">
        <f t="shared" si="144"/>
        <v/>
      </c>
      <c r="EA168" s="254" t="str">
        <f t="shared" si="136"/>
        <v/>
      </c>
      <c r="EB168" s="254" t="str">
        <f t="shared" si="136"/>
        <v/>
      </c>
      <c r="EC168" s="254" t="str">
        <f t="shared" si="136"/>
        <v/>
      </c>
      <c r="ED168" s="254" t="str">
        <f t="shared" si="135"/>
        <v/>
      </c>
      <c r="EE168" s="254" t="str">
        <f t="shared" si="135"/>
        <v/>
      </c>
      <c r="EF168" s="254" t="str">
        <f t="shared" si="135"/>
        <v/>
      </c>
      <c r="EG168" s="254" t="str">
        <f t="shared" si="135"/>
        <v/>
      </c>
      <c r="EH168" s="254" t="str">
        <f t="shared" si="135"/>
        <v/>
      </c>
      <c r="EI168" s="254" t="str">
        <f t="shared" si="145"/>
        <v/>
      </c>
      <c r="EJ168" s="254" t="str">
        <f t="shared" si="146"/>
        <v/>
      </c>
      <c r="EK168" s="265" t="str">
        <f t="shared" si="164"/>
        <v/>
      </c>
      <c r="EQ168" s="255"/>
      <c r="ER168" s="255"/>
      <c r="ES168" s="255"/>
      <c r="ET168" s="255"/>
      <c r="EU168" s="255"/>
      <c r="EV168" s="255"/>
      <c r="EW168" s="255"/>
      <c r="EX168" s="255"/>
      <c r="EY168" s="255"/>
      <c r="EZ168" s="255"/>
      <c r="FA168" s="255"/>
      <c r="FB168" s="255"/>
      <c r="FC168" s="252"/>
      <c r="FI168" s="254"/>
      <c r="FJ168" s="254"/>
      <c r="FK168" s="254"/>
      <c r="FL168" s="254"/>
      <c r="FM168" s="254"/>
      <c r="FN168" s="254"/>
      <c r="FO168" s="254"/>
      <c r="FP168" s="254"/>
      <c r="FQ168" s="254"/>
      <c r="FR168" s="254"/>
      <c r="FS168" s="254"/>
      <c r="FT168" s="254"/>
      <c r="FU168" s="252"/>
      <c r="FY168" s="258" t="str">
        <f t="shared" si="165"/>
        <v/>
      </c>
      <c r="FZ168" s="266">
        <f t="shared" si="153"/>
        <v>0</v>
      </c>
      <c r="GA168" s="268">
        <f t="shared" si="148"/>
        <v>0</v>
      </c>
      <c r="GB168" s="269">
        <f t="shared" si="149"/>
        <v>0</v>
      </c>
      <c r="GC168" s="269">
        <f t="shared" si="150"/>
        <v>0</v>
      </c>
      <c r="GD168" s="270"/>
      <c r="GE168" s="271" t="str">
        <f t="shared" si="147"/>
        <v/>
      </c>
      <c r="GF168" s="271" t="str">
        <f t="shared" si="163"/>
        <v/>
      </c>
      <c r="GG168" s="272" t="str">
        <f t="shared" si="151"/>
        <v/>
      </c>
      <c r="GH168" s="272" t="str">
        <f t="shared" si="152"/>
        <v/>
      </c>
    </row>
    <row r="169" spans="1:190" ht="12.75" x14ac:dyDescent="0.2">
      <c r="A169" s="250"/>
      <c r="B169" s="65"/>
      <c r="C169" s="264"/>
      <c r="F169" s="237"/>
      <c r="H169" s="251"/>
      <c r="I169" s="238"/>
      <c r="J169" s="267"/>
      <c r="K169" s="234"/>
      <c r="L169" s="239"/>
      <c r="M169" s="240"/>
      <c r="BX169" s="237" t="str">
        <f t="shared" si="140"/>
        <v/>
      </c>
      <c r="BY169" s="237" t="str">
        <f t="shared" si="160"/>
        <v/>
      </c>
      <c r="BZ169" s="237" t="str">
        <f t="shared" si="160"/>
        <v/>
      </c>
      <c r="CA169" s="237" t="str">
        <f t="shared" si="160"/>
        <v/>
      </c>
      <c r="CB169" s="237" t="str">
        <f t="shared" si="160"/>
        <v/>
      </c>
      <c r="CC169" s="237" t="str">
        <f t="shared" si="160"/>
        <v/>
      </c>
      <c r="CD169" s="237" t="str">
        <f t="shared" si="157"/>
        <v/>
      </c>
      <c r="CE169" s="237" t="str">
        <f t="shared" si="157"/>
        <v/>
      </c>
      <c r="CF169" s="237" t="str">
        <f t="shared" si="157"/>
        <v/>
      </c>
      <c r="CG169" s="237" t="str">
        <f t="shared" si="157"/>
        <v/>
      </c>
      <c r="CH169" s="237" t="str">
        <f t="shared" si="157"/>
        <v/>
      </c>
      <c r="CI169" s="252" t="str">
        <f t="shared" si="154"/>
        <v/>
      </c>
      <c r="CP169" s="241" t="str">
        <f t="shared" si="141"/>
        <v/>
      </c>
      <c r="CQ169" s="241" t="str">
        <f t="shared" si="161"/>
        <v/>
      </c>
      <c r="CR169" s="241" t="str">
        <f t="shared" si="161"/>
        <v/>
      </c>
      <c r="CS169" s="241" t="str">
        <f t="shared" si="161"/>
        <v/>
      </c>
      <c r="CT169" s="241" t="str">
        <f t="shared" si="161"/>
        <v/>
      </c>
      <c r="CU169" s="241" t="str">
        <f t="shared" si="161"/>
        <v/>
      </c>
      <c r="CV169" s="241" t="str">
        <f t="shared" si="158"/>
        <v/>
      </c>
      <c r="CW169" s="241" t="str">
        <f t="shared" si="158"/>
        <v/>
      </c>
      <c r="CX169" s="241" t="str">
        <f t="shared" si="158"/>
        <v/>
      </c>
      <c r="CY169" s="241" t="str">
        <f t="shared" si="158"/>
        <v/>
      </c>
      <c r="CZ169" s="241" t="str">
        <f t="shared" si="158"/>
        <v/>
      </c>
      <c r="DA169" s="253" t="str">
        <f t="shared" si="155"/>
        <v/>
      </c>
      <c r="DB169" s="237"/>
      <c r="DC169" s="237"/>
      <c r="DD169" s="237"/>
      <c r="DE169" s="237"/>
      <c r="DF169" s="237"/>
      <c r="DG169" s="237"/>
      <c r="DH169" s="237" t="str">
        <f t="shared" si="142"/>
        <v/>
      </c>
      <c r="DI169" s="237" t="str">
        <f t="shared" si="162"/>
        <v/>
      </c>
      <c r="DJ169" s="237" t="str">
        <f t="shared" si="162"/>
        <v/>
      </c>
      <c r="DK169" s="237" t="str">
        <f t="shared" si="162"/>
        <v/>
      </c>
      <c r="DL169" s="237" t="str">
        <f t="shared" si="162"/>
        <v/>
      </c>
      <c r="DM169" s="237" t="str">
        <f t="shared" si="162"/>
        <v/>
      </c>
      <c r="DN169" s="237" t="str">
        <f t="shared" si="159"/>
        <v/>
      </c>
      <c r="DO169" s="237" t="str">
        <f t="shared" si="159"/>
        <v/>
      </c>
      <c r="DP169" s="237" t="str">
        <f t="shared" si="159"/>
        <v/>
      </c>
      <c r="DQ169" s="237" t="str">
        <f t="shared" si="159"/>
        <v/>
      </c>
      <c r="DR169" s="237" t="str">
        <f t="shared" si="159"/>
        <v/>
      </c>
      <c r="DS169" s="252" t="str">
        <f t="shared" si="156"/>
        <v/>
      </c>
      <c r="DY169" s="254" t="str">
        <f t="shared" si="143"/>
        <v/>
      </c>
      <c r="DZ169" s="254" t="str">
        <f t="shared" si="144"/>
        <v/>
      </c>
      <c r="EA169" s="254" t="str">
        <f t="shared" si="136"/>
        <v/>
      </c>
      <c r="EB169" s="254" t="str">
        <f t="shared" si="136"/>
        <v/>
      </c>
      <c r="EC169" s="254" t="str">
        <f t="shared" si="136"/>
        <v/>
      </c>
      <c r="ED169" s="254" t="str">
        <f t="shared" si="135"/>
        <v/>
      </c>
      <c r="EE169" s="254" t="str">
        <f t="shared" si="135"/>
        <v/>
      </c>
      <c r="EF169" s="254" t="str">
        <f t="shared" si="135"/>
        <v/>
      </c>
      <c r="EG169" s="254" t="str">
        <f t="shared" si="135"/>
        <v/>
      </c>
      <c r="EH169" s="254" t="str">
        <f t="shared" si="135"/>
        <v/>
      </c>
      <c r="EI169" s="254" t="str">
        <f t="shared" si="145"/>
        <v/>
      </c>
      <c r="EJ169" s="254" t="str">
        <f t="shared" si="146"/>
        <v/>
      </c>
      <c r="EK169" s="265" t="str">
        <f t="shared" si="164"/>
        <v/>
      </c>
      <c r="EQ169" s="255"/>
      <c r="ER169" s="255"/>
      <c r="ES169" s="255"/>
      <c r="ET169" s="255"/>
      <c r="EU169" s="255"/>
      <c r="EV169" s="255"/>
      <c r="EW169" s="255"/>
      <c r="EX169" s="255"/>
      <c r="EY169" s="255"/>
      <c r="EZ169" s="255"/>
      <c r="FA169" s="255"/>
      <c r="FB169" s="255"/>
      <c r="FC169" s="252"/>
      <c r="FI169" s="254"/>
      <c r="FJ169" s="254"/>
      <c r="FK169" s="254"/>
      <c r="FL169" s="254"/>
      <c r="FM169" s="254"/>
      <c r="FN169" s="254"/>
      <c r="FO169" s="254"/>
      <c r="FP169" s="254"/>
      <c r="FQ169" s="254"/>
      <c r="FR169" s="254"/>
      <c r="FS169" s="254"/>
      <c r="FT169" s="254"/>
      <c r="FU169" s="252"/>
      <c r="FY169" s="258" t="str">
        <f t="shared" si="165"/>
        <v/>
      </c>
      <c r="FZ169" s="266">
        <f t="shared" si="153"/>
        <v>0</v>
      </c>
      <c r="GA169" s="268">
        <f t="shared" si="148"/>
        <v>0</v>
      </c>
      <c r="GB169" s="269">
        <f t="shared" si="149"/>
        <v>0</v>
      </c>
      <c r="GC169" s="269">
        <f t="shared" si="150"/>
        <v>0</v>
      </c>
      <c r="GD169" s="270"/>
      <c r="GE169" s="271" t="str">
        <f t="shared" si="147"/>
        <v/>
      </c>
      <c r="GF169" s="271" t="str">
        <f t="shared" si="163"/>
        <v/>
      </c>
      <c r="GG169" s="272" t="str">
        <f t="shared" si="151"/>
        <v/>
      </c>
      <c r="GH169" s="272" t="str">
        <f t="shared" si="152"/>
        <v/>
      </c>
    </row>
    <row r="170" spans="1:190" ht="12.75" x14ac:dyDescent="0.2">
      <c r="A170" s="250"/>
      <c r="B170" s="65"/>
      <c r="C170" s="264"/>
      <c r="F170" s="237"/>
      <c r="H170" s="251"/>
      <c r="I170" s="238"/>
      <c r="J170" s="267"/>
      <c r="K170" s="234"/>
      <c r="L170" s="239"/>
      <c r="M170" s="240"/>
      <c r="BX170" s="237" t="str">
        <f t="shared" si="140"/>
        <v/>
      </c>
      <c r="BY170" s="237" t="str">
        <f t="shared" si="160"/>
        <v/>
      </c>
      <c r="BZ170" s="237" t="str">
        <f t="shared" si="160"/>
        <v/>
      </c>
      <c r="CA170" s="237" t="str">
        <f t="shared" si="160"/>
        <v/>
      </c>
      <c r="CB170" s="237" t="str">
        <f t="shared" si="160"/>
        <v/>
      </c>
      <c r="CC170" s="237" t="str">
        <f t="shared" si="160"/>
        <v/>
      </c>
      <c r="CD170" s="237" t="str">
        <f t="shared" si="157"/>
        <v/>
      </c>
      <c r="CE170" s="237" t="str">
        <f t="shared" si="157"/>
        <v/>
      </c>
      <c r="CF170" s="237" t="str">
        <f t="shared" si="157"/>
        <v/>
      </c>
      <c r="CG170" s="237" t="str">
        <f t="shared" si="157"/>
        <v/>
      </c>
      <c r="CH170" s="237" t="str">
        <f t="shared" si="157"/>
        <v/>
      </c>
      <c r="CI170" s="252" t="str">
        <f t="shared" si="154"/>
        <v/>
      </c>
      <c r="CP170" s="241" t="str">
        <f t="shared" si="141"/>
        <v/>
      </c>
      <c r="CQ170" s="241" t="str">
        <f t="shared" si="161"/>
        <v/>
      </c>
      <c r="CR170" s="241" t="str">
        <f t="shared" si="161"/>
        <v/>
      </c>
      <c r="CS170" s="241" t="str">
        <f t="shared" si="161"/>
        <v/>
      </c>
      <c r="CT170" s="241" t="str">
        <f t="shared" si="161"/>
        <v/>
      </c>
      <c r="CU170" s="241" t="str">
        <f t="shared" si="161"/>
        <v/>
      </c>
      <c r="CV170" s="241" t="str">
        <f t="shared" si="158"/>
        <v/>
      </c>
      <c r="CW170" s="241" t="str">
        <f t="shared" si="158"/>
        <v/>
      </c>
      <c r="CX170" s="241" t="str">
        <f t="shared" si="158"/>
        <v/>
      </c>
      <c r="CY170" s="241" t="str">
        <f t="shared" si="158"/>
        <v/>
      </c>
      <c r="CZ170" s="241" t="str">
        <f t="shared" si="158"/>
        <v/>
      </c>
      <c r="DA170" s="253" t="str">
        <f t="shared" si="155"/>
        <v/>
      </c>
      <c r="DB170" s="237"/>
      <c r="DC170" s="237"/>
      <c r="DD170" s="237"/>
      <c r="DE170" s="237"/>
      <c r="DF170" s="237"/>
      <c r="DG170" s="237"/>
      <c r="DH170" s="237" t="str">
        <f t="shared" si="142"/>
        <v/>
      </c>
      <c r="DI170" s="237" t="str">
        <f t="shared" si="162"/>
        <v/>
      </c>
      <c r="DJ170" s="237" t="str">
        <f t="shared" si="162"/>
        <v/>
      </c>
      <c r="DK170" s="237" t="str">
        <f t="shared" si="162"/>
        <v/>
      </c>
      <c r="DL170" s="237" t="str">
        <f t="shared" si="162"/>
        <v/>
      </c>
      <c r="DM170" s="237" t="str">
        <f t="shared" si="162"/>
        <v/>
      </c>
      <c r="DN170" s="237" t="str">
        <f t="shared" si="159"/>
        <v/>
      </c>
      <c r="DO170" s="237" t="str">
        <f t="shared" si="159"/>
        <v/>
      </c>
      <c r="DP170" s="237" t="str">
        <f t="shared" si="159"/>
        <v/>
      </c>
      <c r="DQ170" s="237" t="str">
        <f t="shared" si="159"/>
        <v/>
      </c>
      <c r="DR170" s="237" t="str">
        <f t="shared" si="159"/>
        <v/>
      </c>
      <c r="DS170" s="252" t="str">
        <f t="shared" si="156"/>
        <v/>
      </c>
      <c r="DY170" s="254" t="str">
        <f t="shared" si="143"/>
        <v/>
      </c>
      <c r="DZ170" s="254" t="str">
        <f t="shared" si="144"/>
        <v/>
      </c>
      <c r="EA170" s="254" t="str">
        <f t="shared" si="136"/>
        <v/>
      </c>
      <c r="EB170" s="254" t="str">
        <f t="shared" si="136"/>
        <v/>
      </c>
      <c r="EC170" s="254" t="str">
        <f t="shared" si="136"/>
        <v/>
      </c>
      <c r="ED170" s="254" t="str">
        <f t="shared" si="135"/>
        <v/>
      </c>
      <c r="EE170" s="254" t="str">
        <f t="shared" si="135"/>
        <v/>
      </c>
      <c r="EF170" s="254" t="str">
        <f t="shared" si="135"/>
        <v/>
      </c>
      <c r="EG170" s="254" t="str">
        <f t="shared" si="135"/>
        <v/>
      </c>
      <c r="EH170" s="254" t="str">
        <f t="shared" si="135"/>
        <v/>
      </c>
      <c r="EI170" s="254" t="str">
        <f t="shared" si="145"/>
        <v/>
      </c>
      <c r="EJ170" s="254" t="str">
        <f t="shared" si="146"/>
        <v/>
      </c>
      <c r="EK170" s="265" t="str">
        <f t="shared" si="164"/>
        <v/>
      </c>
      <c r="EQ170" s="255"/>
      <c r="ER170" s="255"/>
      <c r="ES170" s="255"/>
      <c r="ET170" s="255"/>
      <c r="EU170" s="255"/>
      <c r="EV170" s="255"/>
      <c r="EW170" s="255"/>
      <c r="EX170" s="255"/>
      <c r="EY170" s="255"/>
      <c r="EZ170" s="255"/>
      <c r="FA170" s="255"/>
      <c r="FB170" s="255"/>
      <c r="FC170" s="252"/>
      <c r="FI170" s="254"/>
      <c r="FJ170" s="254"/>
      <c r="FK170" s="254"/>
      <c r="FL170" s="254"/>
      <c r="FM170" s="254"/>
      <c r="FN170" s="254"/>
      <c r="FO170" s="254"/>
      <c r="FP170" s="254"/>
      <c r="FQ170" s="254"/>
      <c r="FR170" s="254"/>
      <c r="FS170" s="254"/>
      <c r="FT170" s="254"/>
      <c r="FU170" s="252"/>
      <c r="FY170" s="258" t="str">
        <f t="shared" si="165"/>
        <v/>
      </c>
      <c r="FZ170" s="266">
        <f t="shared" si="153"/>
        <v>0</v>
      </c>
      <c r="GA170" s="268">
        <f t="shared" si="148"/>
        <v>0</v>
      </c>
      <c r="GB170" s="269">
        <f t="shared" si="149"/>
        <v>0</v>
      </c>
      <c r="GC170" s="269">
        <f t="shared" si="150"/>
        <v>0</v>
      </c>
      <c r="GD170" s="270"/>
      <c r="GE170" s="271" t="str">
        <f t="shared" si="147"/>
        <v/>
      </c>
      <c r="GF170" s="271" t="str">
        <f t="shared" si="163"/>
        <v/>
      </c>
      <c r="GG170" s="272" t="str">
        <f t="shared" si="151"/>
        <v/>
      </c>
      <c r="GH170" s="272" t="str">
        <f t="shared" si="152"/>
        <v/>
      </c>
    </row>
    <row r="171" spans="1:190" ht="12.75" x14ac:dyDescent="0.2">
      <c r="A171" s="250"/>
      <c r="B171" s="65"/>
      <c r="C171" s="264"/>
      <c r="F171" s="237"/>
      <c r="H171" s="251"/>
      <c r="I171" s="238"/>
      <c r="J171" s="267"/>
      <c r="K171" s="234"/>
      <c r="L171" s="239"/>
      <c r="M171" s="240"/>
      <c r="BX171" s="237" t="str">
        <f t="shared" si="140"/>
        <v/>
      </c>
      <c r="BY171" s="237" t="str">
        <f t="shared" si="160"/>
        <v/>
      </c>
      <c r="BZ171" s="237" t="str">
        <f t="shared" si="160"/>
        <v/>
      </c>
      <c r="CA171" s="237" t="str">
        <f t="shared" si="160"/>
        <v/>
      </c>
      <c r="CB171" s="237" t="str">
        <f t="shared" si="160"/>
        <v/>
      </c>
      <c r="CC171" s="237" t="str">
        <f t="shared" si="160"/>
        <v/>
      </c>
      <c r="CD171" s="237" t="str">
        <f t="shared" si="157"/>
        <v/>
      </c>
      <c r="CE171" s="237" t="str">
        <f t="shared" si="157"/>
        <v/>
      </c>
      <c r="CF171" s="237" t="str">
        <f t="shared" si="157"/>
        <v/>
      </c>
      <c r="CG171" s="237" t="str">
        <f t="shared" si="157"/>
        <v/>
      </c>
      <c r="CH171" s="237" t="str">
        <f t="shared" si="157"/>
        <v/>
      </c>
      <c r="CI171" s="252" t="str">
        <f t="shared" si="154"/>
        <v/>
      </c>
      <c r="CP171" s="241" t="str">
        <f t="shared" si="141"/>
        <v/>
      </c>
      <c r="CQ171" s="241" t="str">
        <f t="shared" si="161"/>
        <v/>
      </c>
      <c r="CR171" s="241" t="str">
        <f t="shared" si="161"/>
        <v/>
      </c>
      <c r="CS171" s="241" t="str">
        <f t="shared" si="161"/>
        <v/>
      </c>
      <c r="CT171" s="241" t="str">
        <f t="shared" si="161"/>
        <v/>
      </c>
      <c r="CU171" s="241" t="str">
        <f t="shared" si="161"/>
        <v/>
      </c>
      <c r="CV171" s="241" t="str">
        <f t="shared" si="158"/>
        <v/>
      </c>
      <c r="CW171" s="241" t="str">
        <f t="shared" si="158"/>
        <v/>
      </c>
      <c r="CX171" s="241" t="str">
        <f t="shared" si="158"/>
        <v/>
      </c>
      <c r="CY171" s="241" t="str">
        <f t="shared" si="158"/>
        <v/>
      </c>
      <c r="CZ171" s="241" t="str">
        <f t="shared" si="158"/>
        <v/>
      </c>
      <c r="DA171" s="253" t="str">
        <f t="shared" si="155"/>
        <v/>
      </c>
      <c r="DB171" s="237"/>
      <c r="DC171" s="237"/>
      <c r="DD171" s="237"/>
      <c r="DE171" s="237"/>
      <c r="DF171" s="237"/>
      <c r="DG171" s="237"/>
      <c r="DH171" s="237" t="str">
        <f t="shared" si="142"/>
        <v/>
      </c>
      <c r="DI171" s="237" t="str">
        <f t="shared" si="162"/>
        <v/>
      </c>
      <c r="DJ171" s="237" t="str">
        <f t="shared" si="162"/>
        <v/>
      </c>
      <c r="DK171" s="237" t="str">
        <f t="shared" si="162"/>
        <v/>
      </c>
      <c r="DL171" s="237" t="str">
        <f t="shared" si="162"/>
        <v/>
      </c>
      <c r="DM171" s="237" t="str">
        <f t="shared" si="162"/>
        <v/>
      </c>
      <c r="DN171" s="237" t="str">
        <f t="shared" si="159"/>
        <v/>
      </c>
      <c r="DO171" s="237" t="str">
        <f t="shared" si="159"/>
        <v/>
      </c>
      <c r="DP171" s="237" t="str">
        <f t="shared" si="159"/>
        <v/>
      </c>
      <c r="DQ171" s="237" t="str">
        <f t="shared" si="159"/>
        <v/>
      </c>
      <c r="DR171" s="237" t="str">
        <f t="shared" si="159"/>
        <v/>
      </c>
      <c r="DS171" s="252" t="str">
        <f t="shared" si="156"/>
        <v/>
      </c>
      <c r="DY171" s="254" t="str">
        <f t="shared" si="143"/>
        <v/>
      </c>
      <c r="DZ171" s="254" t="str">
        <f t="shared" si="144"/>
        <v/>
      </c>
      <c r="EA171" s="254" t="str">
        <f t="shared" si="136"/>
        <v/>
      </c>
      <c r="EB171" s="254" t="str">
        <f t="shared" si="136"/>
        <v/>
      </c>
      <c r="EC171" s="254" t="str">
        <f t="shared" si="136"/>
        <v/>
      </c>
      <c r="ED171" s="254" t="str">
        <f t="shared" si="135"/>
        <v/>
      </c>
      <c r="EE171" s="254" t="str">
        <f t="shared" si="135"/>
        <v/>
      </c>
      <c r="EF171" s="254" t="str">
        <f t="shared" si="135"/>
        <v/>
      </c>
      <c r="EG171" s="254" t="str">
        <f t="shared" si="135"/>
        <v/>
      </c>
      <c r="EH171" s="254" t="str">
        <f t="shared" si="135"/>
        <v/>
      </c>
      <c r="EI171" s="254" t="str">
        <f t="shared" si="145"/>
        <v/>
      </c>
      <c r="EJ171" s="254" t="str">
        <f t="shared" si="146"/>
        <v/>
      </c>
      <c r="EK171" s="265" t="str">
        <f t="shared" si="164"/>
        <v/>
      </c>
      <c r="EQ171" s="255"/>
      <c r="ER171" s="255"/>
      <c r="ES171" s="255"/>
      <c r="ET171" s="255"/>
      <c r="EU171" s="255"/>
      <c r="EV171" s="255"/>
      <c r="EW171" s="255"/>
      <c r="EX171" s="255"/>
      <c r="EY171" s="255"/>
      <c r="EZ171" s="255"/>
      <c r="FA171" s="255"/>
      <c r="FB171" s="255"/>
      <c r="FC171" s="252"/>
      <c r="FI171" s="254"/>
      <c r="FJ171" s="254"/>
      <c r="FK171" s="254"/>
      <c r="FL171" s="254"/>
      <c r="FM171" s="254"/>
      <c r="FN171" s="254"/>
      <c r="FO171" s="254"/>
      <c r="FP171" s="254"/>
      <c r="FQ171" s="254"/>
      <c r="FR171" s="254"/>
      <c r="FS171" s="254"/>
      <c r="FT171" s="254"/>
      <c r="FU171" s="252"/>
      <c r="FY171" s="258" t="str">
        <f t="shared" si="165"/>
        <v/>
      </c>
      <c r="FZ171" s="266">
        <f t="shared" si="153"/>
        <v>0</v>
      </c>
      <c r="GA171" s="268">
        <f t="shared" si="148"/>
        <v>0</v>
      </c>
      <c r="GB171" s="269">
        <f t="shared" si="149"/>
        <v>0</v>
      </c>
      <c r="GC171" s="269">
        <f t="shared" si="150"/>
        <v>0</v>
      </c>
      <c r="GD171" s="270"/>
      <c r="GE171" s="271" t="str">
        <f t="shared" si="147"/>
        <v/>
      </c>
      <c r="GF171" s="271" t="str">
        <f t="shared" si="163"/>
        <v/>
      </c>
      <c r="GG171" s="272" t="str">
        <f t="shared" si="151"/>
        <v/>
      </c>
      <c r="GH171" s="272" t="str">
        <f t="shared" si="152"/>
        <v/>
      </c>
    </row>
    <row r="172" spans="1:190" ht="12.75" x14ac:dyDescent="0.2">
      <c r="A172" s="250"/>
      <c r="B172" s="65"/>
      <c r="C172" s="264"/>
      <c r="F172" s="237"/>
      <c r="H172" s="251"/>
      <c r="I172" s="238"/>
      <c r="J172" s="267"/>
      <c r="K172" s="234"/>
      <c r="L172" s="239"/>
      <c r="M172" s="240"/>
      <c r="BX172" s="237" t="str">
        <f t="shared" si="140"/>
        <v/>
      </c>
      <c r="BY172" s="237" t="str">
        <f t="shared" si="160"/>
        <v/>
      </c>
      <c r="BZ172" s="237" t="str">
        <f t="shared" si="160"/>
        <v/>
      </c>
      <c r="CA172" s="237" t="str">
        <f t="shared" si="160"/>
        <v/>
      </c>
      <c r="CB172" s="237" t="str">
        <f t="shared" si="160"/>
        <v/>
      </c>
      <c r="CC172" s="237" t="str">
        <f t="shared" si="160"/>
        <v/>
      </c>
      <c r="CD172" s="237" t="str">
        <f t="shared" si="157"/>
        <v/>
      </c>
      <c r="CE172" s="237" t="str">
        <f t="shared" si="157"/>
        <v/>
      </c>
      <c r="CF172" s="237" t="str">
        <f t="shared" si="157"/>
        <v/>
      </c>
      <c r="CG172" s="237" t="str">
        <f t="shared" si="157"/>
        <v/>
      </c>
      <c r="CH172" s="237" t="str">
        <f t="shared" si="157"/>
        <v/>
      </c>
      <c r="CI172" s="252" t="str">
        <f t="shared" si="154"/>
        <v/>
      </c>
      <c r="CP172" s="241" t="str">
        <f t="shared" si="141"/>
        <v/>
      </c>
      <c r="CQ172" s="241" t="str">
        <f t="shared" si="161"/>
        <v/>
      </c>
      <c r="CR172" s="241" t="str">
        <f t="shared" si="161"/>
        <v/>
      </c>
      <c r="CS172" s="241" t="str">
        <f t="shared" si="161"/>
        <v/>
      </c>
      <c r="CT172" s="241" t="str">
        <f t="shared" si="161"/>
        <v/>
      </c>
      <c r="CU172" s="241" t="str">
        <f t="shared" si="161"/>
        <v/>
      </c>
      <c r="CV172" s="241" t="str">
        <f t="shared" si="158"/>
        <v/>
      </c>
      <c r="CW172" s="241" t="str">
        <f t="shared" si="158"/>
        <v/>
      </c>
      <c r="CX172" s="241" t="str">
        <f t="shared" si="158"/>
        <v/>
      </c>
      <c r="CY172" s="241" t="str">
        <f t="shared" si="158"/>
        <v/>
      </c>
      <c r="CZ172" s="241" t="str">
        <f t="shared" si="158"/>
        <v/>
      </c>
      <c r="DA172" s="253" t="str">
        <f t="shared" si="155"/>
        <v/>
      </c>
      <c r="DB172" s="237"/>
      <c r="DC172" s="237"/>
      <c r="DD172" s="237"/>
      <c r="DE172" s="237"/>
      <c r="DF172" s="237"/>
      <c r="DG172" s="237"/>
      <c r="DH172" s="237" t="str">
        <f t="shared" si="142"/>
        <v/>
      </c>
      <c r="DI172" s="237" t="str">
        <f t="shared" si="162"/>
        <v/>
      </c>
      <c r="DJ172" s="237" t="str">
        <f t="shared" si="162"/>
        <v/>
      </c>
      <c r="DK172" s="237" t="str">
        <f t="shared" si="162"/>
        <v/>
      </c>
      <c r="DL172" s="237" t="str">
        <f t="shared" si="162"/>
        <v/>
      </c>
      <c r="DM172" s="237" t="str">
        <f t="shared" si="162"/>
        <v/>
      </c>
      <c r="DN172" s="237" t="str">
        <f t="shared" si="159"/>
        <v/>
      </c>
      <c r="DO172" s="237" t="str">
        <f t="shared" si="159"/>
        <v/>
      </c>
      <c r="DP172" s="237" t="str">
        <f t="shared" si="159"/>
        <v/>
      </c>
      <c r="DQ172" s="237" t="str">
        <f t="shared" si="159"/>
        <v/>
      </c>
      <c r="DR172" s="237" t="str">
        <f t="shared" si="159"/>
        <v/>
      </c>
      <c r="DS172" s="252" t="str">
        <f t="shared" si="156"/>
        <v/>
      </c>
      <c r="DY172" s="254" t="str">
        <f t="shared" si="143"/>
        <v/>
      </c>
      <c r="DZ172" s="254" t="str">
        <f t="shared" si="144"/>
        <v/>
      </c>
      <c r="EA172" s="254" t="str">
        <f t="shared" si="136"/>
        <v/>
      </c>
      <c r="EB172" s="254" t="str">
        <f t="shared" si="136"/>
        <v/>
      </c>
      <c r="EC172" s="254" t="str">
        <f t="shared" si="136"/>
        <v/>
      </c>
      <c r="ED172" s="254" t="str">
        <f t="shared" si="135"/>
        <v/>
      </c>
      <c r="EE172" s="254" t="str">
        <f t="shared" si="135"/>
        <v/>
      </c>
      <c r="EF172" s="254" t="str">
        <f t="shared" si="135"/>
        <v/>
      </c>
      <c r="EG172" s="254" t="str">
        <f t="shared" si="135"/>
        <v/>
      </c>
      <c r="EH172" s="254" t="str">
        <f t="shared" si="135"/>
        <v/>
      </c>
      <c r="EI172" s="254" t="str">
        <f t="shared" si="145"/>
        <v/>
      </c>
      <c r="EJ172" s="254" t="str">
        <f t="shared" si="146"/>
        <v/>
      </c>
      <c r="EK172" s="265" t="str">
        <f t="shared" si="164"/>
        <v/>
      </c>
      <c r="EQ172" s="255"/>
      <c r="ER172" s="255"/>
      <c r="ES172" s="255"/>
      <c r="ET172" s="255"/>
      <c r="EU172" s="255"/>
      <c r="EV172" s="255"/>
      <c r="EW172" s="255"/>
      <c r="EX172" s="255"/>
      <c r="EY172" s="255"/>
      <c r="EZ172" s="255"/>
      <c r="FA172" s="255"/>
      <c r="FB172" s="255"/>
      <c r="FC172" s="252"/>
      <c r="FI172" s="254"/>
      <c r="FJ172" s="254"/>
      <c r="FK172" s="254"/>
      <c r="FL172" s="254"/>
      <c r="FM172" s="254"/>
      <c r="FN172" s="254"/>
      <c r="FO172" s="254"/>
      <c r="FP172" s="254"/>
      <c r="FQ172" s="254"/>
      <c r="FR172" s="254"/>
      <c r="FS172" s="254"/>
      <c r="FT172" s="254"/>
      <c r="FU172" s="252"/>
      <c r="FY172" s="258" t="str">
        <f t="shared" si="165"/>
        <v/>
      </c>
      <c r="FZ172" s="266">
        <f t="shared" si="153"/>
        <v>0</v>
      </c>
      <c r="GA172" s="268">
        <f t="shared" si="148"/>
        <v>0</v>
      </c>
      <c r="GB172" s="269">
        <f t="shared" si="149"/>
        <v>0</v>
      </c>
      <c r="GC172" s="269">
        <f t="shared" si="150"/>
        <v>0</v>
      </c>
      <c r="GD172" s="270"/>
      <c r="GE172" s="271" t="str">
        <f t="shared" si="147"/>
        <v/>
      </c>
      <c r="GF172" s="271" t="str">
        <f t="shared" si="163"/>
        <v/>
      </c>
      <c r="GG172" s="272" t="str">
        <f t="shared" si="151"/>
        <v/>
      </c>
      <c r="GH172" s="272" t="str">
        <f t="shared" si="152"/>
        <v/>
      </c>
    </row>
    <row r="173" spans="1:190" ht="12.75" x14ac:dyDescent="0.2">
      <c r="A173" s="250"/>
      <c r="B173" s="65"/>
      <c r="C173" s="264"/>
      <c r="F173" s="237"/>
      <c r="H173" s="251"/>
      <c r="I173" s="238"/>
      <c r="J173" s="267"/>
      <c r="K173" s="234"/>
      <c r="L173" s="239"/>
      <c r="M173" s="240"/>
      <c r="BX173" s="237" t="str">
        <f t="shared" si="140"/>
        <v/>
      </c>
      <c r="BY173" s="237" t="str">
        <f t="shared" si="160"/>
        <v/>
      </c>
      <c r="BZ173" s="237" t="str">
        <f t="shared" si="160"/>
        <v/>
      </c>
      <c r="CA173" s="237" t="str">
        <f t="shared" si="160"/>
        <v/>
      </c>
      <c r="CB173" s="237" t="str">
        <f t="shared" si="160"/>
        <v/>
      </c>
      <c r="CC173" s="237" t="str">
        <f t="shared" si="160"/>
        <v/>
      </c>
      <c r="CD173" s="237" t="str">
        <f t="shared" si="157"/>
        <v/>
      </c>
      <c r="CE173" s="237" t="str">
        <f t="shared" si="157"/>
        <v/>
      </c>
      <c r="CF173" s="237" t="str">
        <f t="shared" si="157"/>
        <v/>
      </c>
      <c r="CG173" s="237" t="str">
        <f t="shared" si="157"/>
        <v/>
      </c>
      <c r="CH173" s="237" t="str">
        <f t="shared" si="157"/>
        <v/>
      </c>
      <c r="CI173" s="252" t="str">
        <f t="shared" si="154"/>
        <v/>
      </c>
      <c r="CP173" s="241" t="str">
        <f t="shared" si="141"/>
        <v/>
      </c>
      <c r="CQ173" s="241" t="str">
        <f t="shared" si="161"/>
        <v/>
      </c>
      <c r="CR173" s="241" t="str">
        <f t="shared" si="161"/>
        <v/>
      </c>
      <c r="CS173" s="241" t="str">
        <f t="shared" si="161"/>
        <v/>
      </c>
      <c r="CT173" s="241" t="str">
        <f t="shared" si="161"/>
        <v/>
      </c>
      <c r="CU173" s="241" t="str">
        <f t="shared" si="161"/>
        <v/>
      </c>
      <c r="CV173" s="241" t="str">
        <f t="shared" si="158"/>
        <v/>
      </c>
      <c r="CW173" s="241" t="str">
        <f t="shared" si="158"/>
        <v/>
      </c>
      <c r="CX173" s="241" t="str">
        <f t="shared" si="158"/>
        <v/>
      </c>
      <c r="CY173" s="241" t="str">
        <f t="shared" si="158"/>
        <v/>
      </c>
      <c r="CZ173" s="241" t="str">
        <f t="shared" si="158"/>
        <v/>
      </c>
      <c r="DA173" s="253" t="str">
        <f t="shared" si="155"/>
        <v/>
      </c>
      <c r="DB173" s="237"/>
      <c r="DC173" s="237"/>
      <c r="DD173" s="237"/>
      <c r="DE173" s="237"/>
      <c r="DF173" s="237"/>
      <c r="DG173" s="237"/>
      <c r="DH173" s="237" t="str">
        <f t="shared" si="142"/>
        <v/>
      </c>
      <c r="DI173" s="237" t="str">
        <f t="shared" si="162"/>
        <v/>
      </c>
      <c r="DJ173" s="237" t="str">
        <f t="shared" si="162"/>
        <v/>
      </c>
      <c r="DK173" s="237" t="str">
        <f t="shared" si="162"/>
        <v/>
      </c>
      <c r="DL173" s="237" t="str">
        <f t="shared" si="162"/>
        <v/>
      </c>
      <c r="DM173" s="237" t="str">
        <f t="shared" si="162"/>
        <v/>
      </c>
      <c r="DN173" s="237" t="str">
        <f t="shared" si="159"/>
        <v/>
      </c>
      <c r="DO173" s="237" t="str">
        <f t="shared" si="159"/>
        <v/>
      </c>
      <c r="DP173" s="237" t="str">
        <f t="shared" si="159"/>
        <v/>
      </c>
      <c r="DQ173" s="237" t="str">
        <f t="shared" si="159"/>
        <v/>
      </c>
      <c r="DR173" s="237" t="str">
        <f t="shared" si="159"/>
        <v/>
      </c>
      <c r="DS173" s="252" t="str">
        <f t="shared" si="156"/>
        <v/>
      </c>
      <c r="DY173" s="254" t="str">
        <f t="shared" si="143"/>
        <v/>
      </c>
      <c r="DZ173" s="254" t="str">
        <f t="shared" si="144"/>
        <v/>
      </c>
      <c r="EA173" s="254" t="str">
        <f t="shared" si="136"/>
        <v/>
      </c>
      <c r="EB173" s="254" t="str">
        <f t="shared" si="136"/>
        <v/>
      </c>
      <c r="EC173" s="254" t="str">
        <f t="shared" si="136"/>
        <v/>
      </c>
      <c r="ED173" s="254" t="str">
        <f t="shared" si="135"/>
        <v/>
      </c>
      <c r="EE173" s="254" t="str">
        <f t="shared" si="135"/>
        <v/>
      </c>
      <c r="EF173" s="254" t="str">
        <f t="shared" si="135"/>
        <v/>
      </c>
      <c r="EG173" s="254" t="str">
        <f t="shared" si="135"/>
        <v/>
      </c>
      <c r="EH173" s="254" t="str">
        <f t="shared" si="135"/>
        <v/>
      </c>
      <c r="EI173" s="254" t="str">
        <f t="shared" si="145"/>
        <v/>
      </c>
      <c r="EJ173" s="254" t="str">
        <f t="shared" si="146"/>
        <v/>
      </c>
      <c r="EK173" s="265" t="str">
        <f t="shared" si="164"/>
        <v/>
      </c>
      <c r="EQ173" s="255"/>
      <c r="ER173" s="255"/>
      <c r="ES173" s="255"/>
      <c r="ET173" s="255"/>
      <c r="EU173" s="255"/>
      <c r="EV173" s="255"/>
      <c r="EW173" s="255"/>
      <c r="EX173" s="255"/>
      <c r="EY173" s="255"/>
      <c r="EZ173" s="255"/>
      <c r="FA173" s="255"/>
      <c r="FB173" s="255"/>
      <c r="FC173" s="252"/>
      <c r="FI173" s="254"/>
      <c r="FJ173" s="254"/>
      <c r="FK173" s="254"/>
      <c r="FL173" s="254"/>
      <c r="FM173" s="254"/>
      <c r="FN173" s="254"/>
      <c r="FO173" s="254"/>
      <c r="FP173" s="254"/>
      <c r="FQ173" s="254"/>
      <c r="FR173" s="254"/>
      <c r="FS173" s="254"/>
      <c r="FT173" s="254"/>
      <c r="FU173" s="252"/>
      <c r="FY173" s="258" t="str">
        <f t="shared" si="165"/>
        <v/>
      </c>
      <c r="FZ173" s="266">
        <f t="shared" si="153"/>
        <v>0</v>
      </c>
      <c r="GA173" s="268">
        <f t="shared" si="148"/>
        <v>0</v>
      </c>
      <c r="GB173" s="269">
        <f t="shared" si="149"/>
        <v>0</v>
      </c>
      <c r="GC173" s="269">
        <f t="shared" si="150"/>
        <v>0</v>
      </c>
      <c r="GD173" s="270"/>
      <c r="GE173" s="271" t="str">
        <f t="shared" si="147"/>
        <v/>
      </c>
      <c r="GF173" s="271" t="str">
        <f t="shared" si="163"/>
        <v/>
      </c>
      <c r="GG173" s="272" t="str">
        <f t="shared" si="151"/>
        <v/>
      </c>
      <c r="GH173" s="272" t="str">
        <f t="shared" si="152"/>
        <v/>
      </c>
    </row>
    <row r="174" spans="1:190" ht="12.75" x14ac:dyDescent="0.2">
      <c r="A174" s="250"/>
      <c r="B174" s="65"/>
      <c r="C174" s="264"/>
      <c r="F174" s="237"/>
      <c r="H174" s="251"/>
      <c r="I174" s="238"/>
      <c r="J174" s="267"/>
      <c r="K174" s="234"/>
      <c r="L174" s="239"/>
      <c r="M174" s="240"/>
      <c r="BX174" s="237" t="str">
        <f t="shared" si="140"/>
        <v/>
      </c>
      <c r="BY174" s="237" t="str">
        <f t="shared" si="160"/>
        <v/>
      </c>
      <c r="BZ174" s="237" t="str">
        <f t="shared" si="160"/>
        <v/>
      </c>
      <c r="CA174" s="237" t="str">
        <f t="shared" si="160"/>
        <v/>
      </c>
      <c r="CB174" s="237" t="str">
        <f t="shared" si="160"/>
        <v/>
      </c>
      <c r="CC174" s="237" t="str">
        <f t="shared" si="160"/>
        <v/>
      </c>
      <c r="CD174" s="237" t="str">
        <f t="shared" si="157"/>
        <v/>
      </c>
      <c r="CE174" s="237" t="str">
        <f t="shared" si="157"/>
        <v/>
      </c>
      <c r="CF174" s="237" t="str">
        <f t="shared" si="157"/>
        <v/>
      </c>
      <c r="CG174" s="237" t="str">
        <f t="shared" si="157"/>
        <v/>
      </c>
      <c r="CH174" s="237" t="str">
        <f t="shared" si="157"/>
        <v/>
      </c>
      <c r="CI174" s="252" t="str">
        <f t="shared" si="154"/>
        <v/>
      </c>
      <c r="CP174" s="241" t="str">
        <f t="shared" si="141"/>
        <v/>
      </c>
      <c r="CQ174" s="241" t="str">
        <f t="shared" si="161"/>
        <v/>
      </c>
      <c r="CR174" s="241" t="str">
        <f t="shared" si="161"/>
        <v/>
      </c>
      <c r="CS174" s="241" t="str">
        <f t="shared" si="161"/>
        <v/>
      </c>
      <c r="CT174" s="241" t="str">
        <f t="shared" si="161"/>
        <v/>
      </c>
      <c r="CU174" s="241" t="str">
        <f t="shared" si="161"/>
        <v/>
      </c>
      <c r="CV174" s="241" t="str">
        <f t="shared" si="158"/>
        <v/>
      </c>
      <c r="CW174" s="241" t="str">
        <f t="shared" si="158"/>
        <v/>
      </c>
      <c r="CX174" s="241" t="str">
        <f t="shared" si="158"/>
        <v/>
      </c>
      <c r="CY174" s="241" t="str">
        <f t="shared" si="158"/>
        <v/>
      </c>
      <c r="CZ174" s="241" t="str">
        <f t="shared" si="158"/>
        <v/>
      </c>
      <c r="DA174" s="253" t="str">
        <f t="shared" si="155"/>
        <v/>
      </c>
      <c r="DB174" s="237"/>
      <c r="DC174" s="237"/>
      <c r="DD174" s="237"/>
      <c r="DE174" s="237"/>
      <c r="DF174" s="237"/>
      <c r="DG174" s="237"/>
      <c r="DH174" s="237" t="str">
        <f t="shared" si="142"/>
        <v/>
      </c>
      <c r="DI174" s="237" t="str">
        <f t="shared" si="162"/>
        <v/>
      </c>
      <c r="DJ174" s="237" t="str">
        <f t="shared" si="162"/>
        <v/>
      </c>
      <c r="DK174" s="237" t="str">
        <f t="shared" si="162"/>
        <v/>
      </c>
      <c r="DL174" s="237" t="str">
        <f t="shared" si="162"/>
        <v/>
      </c>
      <c r="DM174" s="237" t="str">
        <f t="shared" si="162"/>
        <v/>
      </c>
      <c r="DN174" s="237" t="str">
        <f t="shared" si="159"/>
        <v/>
      </c>
      <c r="DO174" s="237" t="str">
        <f t="shared" si="159"/>
        <v/>
      </c>
      <c r="DP174" s="237" t="str">
        <f t="shared" si="159"/>
        <v/>
      </c>
      <c r="DQ174" s="237" t="str">
        <f t="shared" si="159"/>
        <v/>
      </c>
      <c r="DR174" s="237" t="str">
        <f t="shared" si="159"/>
        <v/>
      </c>
      <c r="DS174" s="252" t="str">
        <f t="shared" si="156"/>
        <v/>
      </c>
      <c r="DY174" s="254" t="str">
        <f t="shared" si="143"/>
        <v/>
      </c>
      <c r="DZ174" s="254" t="str">
        <f t="shared" si="144"/>
        <v/>
      </c>
      <c r="EA174" s="254" t="str">
        <f t="shared" si="136"/>
        <v/>
      </c>
      <c r="EB174" s="254" t="str">
        <f t="shared" si="136"/>
        <v/>
      </c>
      <c r="EC174" s="254" t="str">
        <f t="shared" si="136"/>
        <v/>
      </c>
      <c r="ED174" s="254" t="str">
        <f t="shared" si="135"/>
        <v/>
      </c>
      <c r="EE174" s="254" t="str">
        <f t="shared" si="135"/>
        <v/>
      </c>
      <c r="EF174" s="254" t="str">
        <f t="shared" si="135"/>
        <v/>
      </c>
      <c r="EG174" s="254" t="str">
        <f t="shared" si="135"/>
        <v/>
      </c>
      <c r="EH174" s="254" t="str">
        <f t="shared" si="135"/>
        <v/>
      </c>
      <c r="EI174" s="254" t="str">
        <f t="shared" si="145"/>
        <v/>
      </c>
      <c r="EJ174" s="254" t="str">
        <f t="shared" si="146"/>
        <v/>
      </c>
      <c r="EK174" s="265" t="str">
        <f t="shared" si="164"/>
        <v/>
      </c>
      <c r="EQ174" s="255"/>
      <c r="ER174" s="255"/>
      <c r="ES174" s="255"/>
      <c r="ET174" s="255"/>
      <c r="EU174" s="255"/>
      <c r="EV174" s="255"/>
      <c r="EW174" s="255"/>
      <c r="EX174" s="255"/>
      <c r="EY174" s="255"/>
      <c r="EZ174" s="255"/>
      <c r="FA174" s="255"/>
      <c r="FB174" s="255"/>
      <c r="FC174" s="252"/>
      <c r="FI174" s="254"/>
      <c r="FJ174" s="254"/>
      <c r="FK174" s="254"/>
      <c r="FL174" s="254"/>
      <c r="FM174" s="254"/>
      <c r="FN174" s="254"/>
      <c r="FO174" s="254"/>
      <c r="FP174" s="254"/>
      <c r="FQ174" s="254"/>
      <c r="FR174" s="254"/>
      <c r="FS174" s="254"/>
      <c r="FT174" s="254"/>
      <c r="FU174" s="252"/>
      <c r="FY174" s="258" t="str">
        <f t="shared" si="165"/>
        <v/>
      </c>
      <c r="FZ174" s="266">
        <f t="shared" si="153"/>
        <v>0</v>
      </c>
      <c r="GA174" s="268">
        <f t="shared" si="148"/>
        <v>0</v>
      </c>
      <c r="GB174" s="269">
        <f t="shared" si="149"/>
        <v>0</v>
      </c>
      <c r="GC174" s="269">
        <f t="shared" si="150"/>
        <v>0</v>
      </c>
      <c r="GD174" s="270"/>
      <c r="GE174" s="271" t="str">
        <f t="shared" si="147"/>
        <v/>
      </c>
      <c r="GF174" s="271" t="str">
        <f t="shared" si="163"/>
        <v/>
      </c>
      <c r="GG174" s="272" t="str">
        <f t="shared" si="151"/>
        <v/>
      </c>
      <c r="GH174" s="272" t="str">
        <f t="shared" si="152"/>
        <v/>
      </c>
    </row>
    <row r="175" spans="1:190" ht="12.75" x14ac:dyDescent="0.2">
      <c r="A175" s="250"/>
      <c r="B175" s="65"/>
      <c r="C175" s="264"/>
      <c r="F175" s="237"/>
      <c r="H175" s="251"/>
      <c r="I175" s="238"/>
      <c r="J175" s="267"/>
      <c r="K175" s="234"/>
      <c r="L175" s="239"/>
      <c r="M175" s="240"/>
      <c r="BX175" s="237" t="str">
        <f t="shared" si="140"/>
        <v/>
      </c>
      <c r="BY175" s="237" t="str">
        <f t="shared" si="160"/>
        <v/>
      </c>
      <c r="BZ175" s="237" t="str">
        <f t="shared" si="160"/>
        <v/>
      </c>
      <c r="CA175" s="237" t="str">
        <f t="shared" si="160"/>
        <v/>
      </c>
      <c r="CB175" s="237" t="str">
        <f t="shared" si="160"/>
        <v/>
      </c>
      <c r="CC175" s="237" t="str">
        <f t="shared" si="160"/>
        <v/>
      </c>
      <c r="CD175" s="237" t="str">
        <f t="shared" si="157"/>
        <v/>
      </c>
      <c r="CE175" s="237" t="str">
        <f t="shared" si="157"/>
        <v/>
      </c>
      <c r="CF175" s="237" t="str">
        <f t="shared" si="157"/>
        <v/>
      </c>
      <c r="CG175" s="237" t="str">
        <f t="shared" si="157"/>
        <v/>
      </c>
      <c r="CH175" s="237" t="str">
        <f t="shared" si="157"/>
        <v/>
      </c>
      <c r="CI175" s="252" t="str">
        <f t="shared" si="154"/>
        <v/>
      </c>
      <c r="CP175" s="241" t="str">
        <f t="shared" si="141"/>
        <v/>
      </c>
      <c r="CQ175" s="241" t="str">
        <f t="shared" si="161"/>
        <v/>
      </c>
      <c r="CR175" s="241" t="str">
        <f t="shared" si="161"/>
        <v/>
      </c>
      <c r="CS175" s="241" t="str">
        <f t="shared" si="161"/>
        <v/>
      </c>
      <c r="CT175" s="241" t="str">
        <f t="shared" si="161"/>
        <v/>
      </c>
      <c r="CU175" s="241" t="str">
        <f t="shared" si="161"/>
        <v/>
      </c>
      <c r="CV175" s="241" t="str">
        <f t="shared" si="158"/>
        <v/>
      </c>
      <c r="CW175" s="241" t="str">
        <f t="shared" si="158"/>
        <v/>
      </c>
      <c r="CX175" s="241" t="str">
        <f t="shared" si="158"/>
        <v/>
      </c>
      <c r="CY175" s="241" t="str">
        <f t="shared" si="158"/>
        <v/>
      </c>
      <c r="CZ175" s="241" t="str">
        <f t="shared" si="158"/>
        <v/>
      </c>
      <c r="DA175" s="253" t="str">
        <f t="shared" si="155"/>
        <v/>
      </c>
      <c r="DB175" s="237"/>
      <c r="DC175" s="237"/>
      <c r="DD175" s="237"/>
      <c r="DE175" s="237"/>
      <c r="DF175" s="237"/>
      <c r="DG175" s="237"/>
      <c r="DH175" s="237" t="str">
        <f t="shared" si="142"/>
        <v/>
      </c>
      <c r="DI175" s="237" t="str">
        <f t="shared" si="162"/>
        <v/>
      </c>
      <c r="DJ175" s="237" t="str">
        <f t="shared" si="162"/>
        <v/>
      </c>
      <c r="DK175" s="237" t="str">
        <f t="shared" si="162"/>
        <v/>
      </c>
      <c r="DL175" s="237" t="str">
        <f t="shared" si="162"/>
        <v/>
      </c>
      <c r="DM175" s="237" t="str">
        <f t="shared" si="162"/>
        <v/>
      </c>
      <c r="DN175" s="237" t="str">
        <f t="shared" si="159"/>
        <v/>
      </c>
      <c r="DO175" s="237" t="str">
        <f t="shared" si="159"/>
        <v/>
      </c>
      <c r="DP175" s="237" t="str">
        <f t="shared" si="159"/>
        <v/>
      </c>
      <c r="DQ175" s="237" t="str">
        <f t="shared" si="159"/>
        <v/>
      </c>
      <c r="DR175" s="237" t="str">
        <f t="shared" si="159"/>
        <v/>
      </c>
      <c r="DS175" s="252" t="str">
        <f t="shared" si="156"/>
        <v/>
      </c>
      <c r="DY175" s="254" t="str">
        <f t="shared" si="143"/>
        <v/>
      </c>
      <c r="DZ175" s="254" t="str">
        <f t="shared" si="144"/>
        <v/>
      </c>
      <c r="EA175" s="254" t="str">
        <f t="shared" si="136"/>
        <v/>
      </c>
      <c r="EB175" s="254" t="str">
        <f t="shared" si="136"/>
        <v/>
      </c>
      <c r="EC175" s="254" t="str">
        <f t="shared" si="136"/>
        <v/>
      </c>
      <c r="ED175" s="254" t="str">
        <f t="shared" si="135"/>
        <v/>
      </c>
      <c r="EE175" s="254" t="str">
        <f t="shared" si="135"/>
        <v/>
      </c>
      <c r="EF175" s="254" t="str">
        <f t="shared" si="135"/>
        <v/>
      </c>
      <c r="EG175" s="254" t="str">
        <f t="shared" si="135"/>
        <v/>
      </c>
      <c r="EH175" s="254" t="str">
        <f t="shared" si="135"/>
        <v/>
      </c>
      <c r="EI175" s="254" t="str">
        <f t="shared" si="145"/>
        <v/>
      </c>
      <c r="EJ175" s="254" t="str">
        <f t="shared" si="146"/>
        <v/>
      </c>
      <c r="EK175" s="265" t="str">
        <f t="shared" si="164"/>
        <v/>
      </c>
      <c r="EQ175" s="255"/>
      <c r="ER175" s="255"/>
      <c r="ES175" s="255"/>
      <c r="ET175" s="255"/>
      <c r="EU175" s="255"/>
      <c r="EV175" s="255"/>
      <c r="EW175" s="255"/>
      <c r="EX175" s="255"/>
      <c r="EY175" s="255"/>
      <c r="EZ175" s="255"/>
      <c r="FA175" s="255"/>
      <c r="FB175" s="255"/>
      <c r="FC175" s="252"/>
      <c r="FI175" s="254"/>
      <c r="FJ175" s="254"/>
      <c r="FK175" s="254"/>
      <c r="FL175" s="254"/>
      <c r="FM175" s="254"/>
      <c r="FN175" s="254"/>
      <c r="FO175" s="254"/>
      <c r="FP175" s="254"/>
      <c r="FQ175" s="254"/>
      <c r="FR175" s="254"/>
      <c r="FS175" s="254"/>
      <c r="FT175" s="254"/>
      <c r="FU175" s="252"/>
      <c r="FY175" s="258" t="str">
        <f t="shared" si="165"/>
        <v/>
      </c>
      <c r="FZ175" s="266">
        <f t="shared" si="153"/>
        <v>0</v>
      </c>
      <c r="GA175" s="268">
        <f t="shared" si="148"/>
        <v>0</v>
      </c>
      <c r="GB175" s="269">
        <f t="shared" si="149"/>
        <v>0</v>
      </c>
      <c r="GC175" s="269">
        <f t="shared" si="150"/>
        <v>0</v>
      </c>
      <c r="GD175" s="270"/>
      <c r="GE175" s="271" t="str">
        <f t="shared" si="147"/>
        <v/>
      </c>
      <c r="GF175" s="271" t="str">
        <f t="shared" si="163"/>
        <v/>
      </c>
      <c r="GG175" s="272" t="str">
        <f t="shared" si="151"/>
        <v/>
      </c>
      <c r="GH175" s="272" t="str">
        <f t="shared" si="152"/>
        <v/>
      </c>
    </row>
    <row r="176" spans="1:190" ht="12.75" x14ac:dyDescent="0.2">
      <c r="A176" s="250"/>
      <c r="B176" s="65"/>
      <c r="C176" s="264"/>
      <c r="F176" s="237"/>
      <c r="H176" s="251"/>
      <c r="I176" s="238"/>
      <c r="J176" s="267"/>
      <c r="K176" s="234"/>
      <c r="L176" s="239"/>
      <c r="M176" s="240"/>
      <c r="BX176" s="237" t="str">
        <f t="shared" si="140"/>
        <v/>
      </c>
      <c r="BY176" s="237" t="str">
        <f t="shared" si="160"/>
        <v/>
      </c>
      <c r="BZ176" s="237" t="str">
        <f t="shared" si="160"/>
        <v/>
      </c>
      <c r="CA176" s="237" t="str">
        <f t="shared" si="160"/>
        <v/>
      </c>
      <c r="CB176" s="237" t="str">
        <f t="shared" si="160"/>
        <v/>
      </c>
      <c r="CC176" s="237" t="str">
        <f t="shared" si="160"/>
        <v/>
      </c>
      <c r="CD176" s="237" t="str">
        <f t="shared" si="157"/>
        <v/>
      </c>
      <c r="CE176" s="237" t="str">
        <f t="shared" si="157"/>
        <v/>
      </c>
      <c r="CF176" s="237" t="str">
        <f t="shared" si="157"/>
        <v/>
      </c>
      <c r="CG176" s="237" t="str">
        <f t="shared" si="157"/>
        <v/>
      </c>
      <c r="CH176" s="237" t="str">
        <f t="shared" si="157"/>
        <v/>
      </c>
      <c r="CI176" s="252" t="str">
        <f t="shared" si="154"/>
        <v/>
      </c>
      <c r="CP176" s="241" t="str">
        <f t="shared" si="141"/>
        <v/>
      </c>
      <c r="CQ176" s="241" t="str">
        <f t="shared" si="161"/>
        <v/>
      </c>
      <c r="CR176" s="241" t="str">
        <f t="shared" si="161"/>
        <v/>
      </c>
      <c r="CS176" s="241" t="str">
        <f t="shared" si="161"/>
        <v/>
      </c>
      <c r="CT176" s="241" t="str">
        <f t="shared" si="161"/>
        <v/>
      </c>
      <c r="CU176" s="241" t="str">
        <f t="shared" si="161"/>
        <v/>
      </c>
      <c r="CV176" s="241" t="str">
        <f t="shared" si="158"/>
        <v/>
      </c>
      <c r="CW176" s="241" t="str">
        <f t="shared" si="158"/>
        <v/>
      </c>
      <c r="CX176" s="241" t="str">
        <f t="shared" si="158"/>
        <v/>
      </c>
      <c r="CY176" s="241" t="str">
        <f t="shared" si="158"/>
        <v/>
      </c>
      <c r="CZ176" s="241" t="str">
        <f t="shared" si="158"/>
        <v/>
      </c>
      <c r="DA176" s="253" t="str">
        <f t="shared" si="155"/>
        <v/>
      </c>
      <c r="DB176" s="237"/>
      <c r="DC176" s="237"/>
      <c r="DD176" s="237"/>
      <c r="DE176" s="237"/>
      <c r="DF176" s="237"/>
      <c r="DG176" s="237"/>
      <c r="DH176" s="237" t="str">
        <f t="shared" si="142"/>
        <v/>
      </c>
      <c r="DI176" s="237" t="str">
        <f t="shared" si="162"/>
        <v/>
      </c>
      <c r="DJ176" s="237" t="str">
        <f t="shared" si="162"/>
        <v/>
      </c>
      <c r="DK176" s="237" t="str">
        <f t="shared" si="162"/>
        <v/>
      </c>
      <c r="DL176" s="237" t="str">
        <f t="shared" si="162"/>
        <v/>
      </c>
      <c r="DM176" s="237" t="str">
        <f t="shared" si="162"/>
        <v/>
      </c>
      <c r="DN176" s="237" t="str">
        <f t="shared" si="159"/>
        <v/>
      </c>
      <c r="DO176" s="237" t="str">
        <f t="shared" si="159"/>
        <v/>
      </c>
      <c r="DP176" s="237" t="str">
        <f t="shared" si="159"/>
        <v/>
      </c>
      <c r="DQ176" s="237" t="str">
        <f t="shared" si="159"/>
        <v/>
      </c>
      <c r="DR176" s="237" t="str">
        <f t="shared" si="159"/>
        <v/>
      </c>
      <c r="DS176" s="252" t="str">
        <f t="shared" si="156"/>
        <v/>
      </c>
      <c r="DY176" s="254" t="str">
        <f t="shared" si="143"/>
        <v/>
      </c>
      <c r="DZ176" s="254" t="str">
        <f t="shared" si="144"/>
        <v/>
      </c>
      <c r="EA176" s="254" t="str">
        <f t="shared" si="136"/>
        <v/>
      </c>
      <c r="EB176" s="254" t="str">
        <f t="shared" si="136"/>
        <v/>
      </c>
      <c r="EC176" s="254" t="str">
        <f t="shared" si="136"/>
        <v/>
      </c>
      <c r="ED176" s="254" t="str">
        <f t="shared" si="135"/>
        <v/>
      </c>
      <c r="EE176" s="254" t="str">
        <f t="shared" si="135"/>
        <v/>
      </c>
      <c r="EF176" s="254" t="str">
        <f t="shared" si="135"/>
        <v/>
      </c>
      <c r="EG176" s="254" t="str">
        <f t="shared" si="135"/>
        <v/>
      </c>
      <c r="EH176" s="254" t="str">
        <f t="shared" si="135"/>
        <v/>
      </c>
      <c r="EI176" s="254" t="str">
        <f t="shared" si="145"/>
        <v/>
      </c>
      <c r="EJ176" s="254" t="str">
        <f t="shared" si="146"/>
        <v/>
      </c>
      <c r="EK176" s="265" t="str">
        <f t="shared" si="164"/>
        <v/>
      </c>
      <c r="EQ176" s="255"/>
      <c r="ER176" s="255"/>
      <c r="ES176" s="255"/>
      <c r="ET176" s="255"/>
      <c r="EU176" s="255"/>
      <c r="EV176" s="255"/>
      <c r="EW176" s="255"/>
      <c r="EX176" s="255"/>
      <c r="EY176" s="255"/>
      <c r="EZ176" s="255"/>
      <c r="FA176" s="255"/>
      <c r="FB176" s="255"/>
      <c r="FC176" s="252"/>
      <c r="FI176" s="254"/>
      <c r="FJ176" s="254"/>
      <c r="FK176" s="254"/>
      <c r="FL176" s="254"/>
      <c r="FM176" s="254"/>
      <c r="FN176" s="254"/>
      <c r="FO176" s="254"/>
      <c r="FP176" s="254"/>
      <c r="FQ176" s="254"/>
      <c r="FR176" s="254"/>
      <c r="FS176" s="254"/>
      <c r="FT176" s="254"/>
      <c r="FU176" s="252"/>
      <c r="FY176" s="258" t="str">
        <f t="shared" si="165"/>
        <v/>
      </c>
      <c r="FZ176" s="266">
        <f t="shared" si="153"/>
        <v>0</v>
      </c>
      <c r="GA176" s="268">
        <f t="shared" si="148"/>
        <v>0</v>
      </c>
      <c r="GB176" s="269">
        <f t="shared" si="149"/>
        <v>0</v>
      </c>
      <c r="GC176" s="269">
        <f t="shared" si="150"/>
        <v>0</v>
      </c>
      <c r="GD176" s="270"/>
      <c r="GE176" s="271" t="str">
        <f t="shared" si="147"/>
        <v/>
      </c>
      <c r="GF176" s="271" t="str">
        <f t="shared" si="163"/>
        <v/>
      </c>
      <c r="GG176" s="272" t="str">
        <f t="shared" si="151"/>
        <v/>
      </c>
      <c r="GH176" s="272" t="str">
        <f t="shared" si="152"/>
        <v/>
      </c>
    </row>
    <row r="177" spans="1:190" ht="12.75" x14ac:dyDescent="0.2">
      <c r="A177" s="250"/>
      <c r="B177" s="65"/>
      <c r="C177" s="264"/>
      <c r="F177" s="237"/>
      <c r="H177" s="251"/>
      <c r="I177" s="238"/>
      <c r="J177" s="267"/>
      <c r="K177" s="234"/>
      <c r="L177" s="239"/>
      <c r="M177" s="240"/>
      <c r="BX177" s="237" t="str">
        <f t="shared" si="140"/>
        <v/>
      </c>
      <c r="BY177" s="237" t="str">
        <f t="shared" si="160"/>
        <v/>
      </c>
      <c r="BZ177" s="237" t="str">
        <f t="shared" si="160"/>
        <v/>
      </c>
      <c r="CA177" s="237" t="str">
        <f t="shared" si="160"/>
        <v/>
      </c>
      <c r="CB177" s="237" t="str">
        <f t="shared" si="160"/>
        <v/>
      </c>
      <c r="CC177" s="237" t="str">
        <f t="shared" si="160"/>
        <v/>
      </c>
      <c r="CD177" s="237" t="str">
        <f t="shared" si="157"/>
        <v/>
      </c>
      <c r="CE177" s="237" t="str">
        <f t="shared" si="157"/>
        <v/>
      </c>
      <c r="CF177" s="237" t="str">
        <f t="shared" si="157"/>
        <v/>
      </c>
      <c r="CG177" s="237" t="str">
        <f t="shared" si="157"/>
        <v/>
      </c>
      <c r="CH177" s="237" t="str">
        <f t="shared" si="157"/>
        <v/>
      </c>
      <c r="CI177" s="252" t="str">
        <f t="shared" si="154"/>
        <v/>
      </c>
      <c r="CP177" s="241" t="str">
        <f t="shared" si="141"/>
        <v/>
      </c>
      <c r="CQ177" s="241" t="str">
        <f t="shared" si="161"/>
        <v/>
      </c>
      <c r="CR177" s="241" t="str">
        <f t="shared" si="161"/>
        <v/>
      </c>
      <c r="CS177" s="241" t="str">
        <f t="shared" si="161"/>
        <v/>
      </c>
      <c r="CT177" s="241" t="str">
        <f t="shared" si="161"/>
        <v/>
      </c>
      <c r="CU177" s="241" t="str">
        <f t="shared" si="161"/>
        <v/>
      </c>
      <c r="CV177" s="241" t="str">
        <f t="shared" si="158"/>
        <v/>
      </c>
      <c r="CW177" s="241" t="str">
        <f t="shared" si="158"/>
        <v/>
      </c>
      <c r="CX177" s="241" t="str">
        <f t="shared" si="158"/>
        <v/>
      </c>
      <c r="CY177" s="241" t="str">
        <f t="shared" si="158"/>
        <v/>
      </c>
      <c r="CZ177" s="241" t="str">
        <f t="shared" si="158"/>
        <v/>
      </c>
      <c r="DA177" s="253" t="str">
        <f t="shared" si="155"/>
        <v/>
      </c>
      <c r="DB177" s="237"/>
      <c r="DC177" s="237"/>
      <c r="DD177" s="237"/>
      <c r="DE177" s="237"/>
      <c r="DF177" s="237"/>
      <c r="DG177" s="237"/>
      <c r="DH177" s="237" t="str">
        <f t="shared" si="142"/>
        <v/>
      </c>
      <c r="DI177" s="237" t="str">
        <f t="shared" si="162"/>
        <v/>
      </c>
      <c r="DJ177" s="237" t="str">
        <f t="shared" si="162"/>
        <v/>
      </c>
      <c r="DK177" s="237" t="str">
        <f t="shared" si="162"/>
        <v/>
      </c>
      <c r="DL177" s="237" t="str">
        <f t="shared" si="162"/>
        <v/>
      </c>
      <c r="DM177" s="237" t="str">
        <f t="shared" si="162"/>
        <v/>
      </c>
      <c r="DN177" s="237" t="str">
        <f t="shared" si="159"/>
        <v/>
      </c>
      <c r="DO177" s="237" t="str">
        <f t="shared" si="159"/>
        <v/>
      </c>
      <c r="DP177" s="237" t="str">
        <f t="shared" si="159"/>
        <v/>
      </c>
      <c r="DQ177" s="237" t="str">
        <f t="shared" si="159"/>
        <v/>
      </c>
      <c r="DR177" s="237" t="str">
        <f t="shared" si="159"/>
        <v/>
      </c>
      <c r="DS177" s="252" t="str">
        <f t="shared" si="156"/>
        <v/>
      </c>
      <c r="DY177" s="254" t="str">
        <f t="shared" si="143"/>
        <v/>
      </c>
      <c r="DZ177" s="254" t="str">
        <f t="shared" si="144"/>
        <v/>
      </c>
      <c r="EA177" s="254" t="str">
        <f t="shared" si="136"/>
        <v/>
      </c>
      <c r="EB177" s="254" t="str">
        <f t="shared" si="136"/>
        <v/>
      </c>
      <c r="EC177" s="254" t="str">
        <f t="shared" si="136"/>
        <v/>
      </c>
      <c r="ED177" s="254" t="str">
        <f t="shared" si="135"/>
        <v/>
      </c>
      <c r="EE177" s="254" t="str">
        <f t="shared" si="135"/>
        <v/>
      </c>
      <c r="EF177" s="254" t="str">
        <f t="shared" ref="EF177:EH240" si="166">IF($A177=1,"",IF(OR(AND(AA177&gt;0,AB177&gt;0),AND(AB177&gt;0,AD177&gt;0),AND(AD177&gt;0,AE177&gt;0)),EF$1,""))</f>
        <v/>
      </c>
      <c r="EG177" s="254" t="str">
        <f t="shared" si="166"/>
        <v/>
      </c>
      <c r="EH177" s="254" t="str">
        <f t="shared" si="166"/>
        <v/>
      </c>
      <c r="EI177" s="254" t="str">
        <f t="shared" si="145"/>
        <v/>
      </c>
      <c r="EJ177" s="254" t="str">
        <f t="shared" si="146"/>
        <v/>
      </c>
      <c r="EK177" s="265" t="str">
        <f t="shared" si="164"/>
        <v/>
      </c>
      <c r="EQ177" s="255"/>
      <c r="ER177" s="255"/>
      <c r="ES177" s="255"/>
      <c r="ET177" s="255"/>
      <c r="EU177" s="255"/>
      <c r="EV177" s="255"/>
      <c r="EW177" s="255"/>
      <c r="EX177" s="255"/>
      <c r="EY177" s="255"/>
      <c r="EZ177" s="255"/>
      <c r="FA177" s="255"/>
      <c r="FB177" s="255"/>
      <c r="FC177" s="252"/>
      <c r="FI177" s="254"/>
      <c r="FJ177" s="254"/>
      <c r="FK177" s="254"/>
      <c r="FL177" s="254"/>
      <c r="FM177" s="254"/>
      <c r="FN177" s="254"/>
      <c r="FO177" s="254"/>
      <c r="FP177" s="254"/>
      <c r="FQ177" s="254"/>
      <c r="FR177" s="254"/>
      <c r="FS177" s="254"/>
      <c r="FT177" s="254"/>
      <c r="FU177" s="252"/>
      <c r="FY177" s="258" t="str">
        <f t="shared" si="165"/>
        <v/>
      </c>
      <c r="FZ177" s="266">
        <f t="shared" si="153"/>
        <v>0</v>
      </c>
      <c r="GA177" s="268">
        <f t="shared" si="148"/>
        <v>0</v>
      </c>
      <c r="GB177" s="269">
        <f t="shared" si="149"/>
        <v>0</v>
      </c>
      <c r="GC177" s="269">
        <f t="shared" si="150"/>
        <v>0</v>
      </c>
      <c r="GD177" s="270"/>
      <c r="GE177" s="271" t="str">
        <f t="shared" si="147"/>
        <v/>
      </c>
      <c r="GF177" s="271" t="str">
        <f t="shared" si="163"/>
        <v/>
      </c>
      <c r="GG177" s="272" t="str">
        <f t="shared" si="151"/>
        <v/>
      </c>
      <c r="GH177" s="272" t="str">
        <f t="shared" si="152"/>
        <v/>
      </c>
    </row>
    <row r="178" spans="1:190" ht="12.75" x14ac:dyDescent="0.2">
      <c r="A178" s="250"/>
      <c r="B178" s="65"/>
      <c r="C178" s="264"/>
      <c r="F178" s="237"/>
      <c r="H178" s="251"/>
      <c r="I178" s="238"/>
      <c r="J178" s="267"/>
      <c r="K178" s="234"/>
      <c r="L178" s="239"/>
      <c r="M178" s="240"/>
      <c r="BX178" s="237" t="str">
        <f t="shared" si="140"/>
        <v/>
      </c>
      <c r="BY178" s="237" t="str">
        <f t="shared" si="160"/>
        <v/>
      </c>
      <c r="BZ178" s="237" t="str">
        <f t="shared" si="160"/>
        <v/>
      </c>
      <c r="CA178" s="237" t="str">
        <f t="shared" si="160"/>
        <v/>
      </c>
      <c r="CB178" s="237" t="str">
        <f t="shared" si="160"/>
        <v/>
      </c>
      <c r="CC178" s="237" t="str">
        <f t="shared" si="160"/>
        <v/>
      </c>
      <c r="CD178" s="237" t="str">
        <f t="shared" si="157"/>
        <v/>
      </c>
      <c r="CE178" s="237" t="str">
        <f t="shared" si="157"/>
        <v/>
      </c>
      <c r="CF178" s="237" t="str">
        <f t="shared" si="157"/>
        <v/>
      </c>
      <c r="CG178" s="237" t="str">
        <f t="shared" si="157"/>
        <v/>
      </c>
      <c r="CH178" s="237" t="str">
        <f t="shared" si="157"/>
        <v/>
      </c>
      <c r="CI178" s="252" t="str">
        <f t="shared" si="154"/>
        <v/>
      </c>
      <c r="CP178" s="241" t="str">
        <f t="shared" si="141"/>
        <v/>
      </c>
      <c r="CQ178" s="241" t="str">
        <f t="shared" si="161"/>
        <v/>
      </c>
      <c r="CR178" s="241" t="str">
        <f t="shared" si="161"/>
        <v/>
      </c>
      <c r="CS178" s="241" t="str">
        <f t="shared" si="161"/>
        <v/>
      </c>
      <c r="CT178" s="241" t="str">
        <f t="shared" si="161"/>
        <v/>
      </c>
      <c r="CU178" s="241" t="str">
        <f t="shared" si="161"/>
        <v/>
      </c>
      <c r="CV178" s="241" t="str">
        <f t="shared" si="158"/>
        <v/>
      </c>
      <c r="CW178" s="241" t="str">
        <f t="shared" si="158"/>
        <v/>
      </c>
      <c r="CX178" s="241" t="str">
        <f t="shared" si="158"/>
        <v/>
      </c>
      <c r="CY178" s="241" t="str">
        <f t="shared" si="158"/>
        <v/>
      </c>
      <c r="CZ178" s="241" t="str">
        <f t="shared" si="158"/>
        <v/>
      </c>
      <c r="DA178" s="253" t="str">
        <f t="shared" si="155"/>
        <v/>
      </c>
      <c r="DB178" s="237"/>
      <c r="DC178" s="237"/>
      <c r="DD178" s="237"/>
      <c r="DE178" s="237"/>
      <c r="DF178" s="237"/>
      <c r="DG178" s="237"/>
      <c r="DH178" s="237" t="str">
        <f t="shared" si="142"/>
        <v/>
      </c>
      <c r="DI178" s="237" t="str">
        <f t="shared" si="162"/>
        <v/>
      </c>
      <c r="DJ178" s="237" t="str">
        <f t="shared" si="162"/>
        <v/>
      </c>
      <c r="DK178" s="237" t="str">
        <f t="shared" si="162"/>
        <v/>
      </c>
      <c r="DL178" s="237" t="str">
        <f t="shared" si="162"/>
        <v/>
      </c>
      <c r="DM178" s="237" t="str">
        <f t="shared" si="162"/>
        <v/>
      </c>
      <c r="DN178" s="237" t="str">
        <f t="shared" si="159"/>
        <v/>
      </c>
      <c r="DO178" s="237" t="str">
        <f t="shared" si="159"/>
        <v/>
      </c>
      <c r="DP178" s="237" t="str">
        <f t="shared" si="159"/>
        <v/>
      </c>
      <c r="DQ178" s="237" t="str">
        <f t="shared" si="159"/>
        <v/>
      </c>
      <c r="DR178" s="237" t="str">
        <f t="shared" si="159"/>
        <v/>
      </c>
      <c r="DS178" s="252" t="str">
        <f t="shared" si="156"/>
        <v/>
      </c>
      <c r="DY178" s="254" t="str">
        <f t="shared" si="143"/>
        <v/>
      </c>
      <c r="DZ178" s="254" t="str">
        <f t="shared" si="144"/>
        <v/>
      </c>
      <c r="EA178" s="254" t="str">
        <f t="shared" si="136"/>
        <v/>
      </c>
      <c r="EB178" s="254" t="str">
        <f t="shared" si="136"/>
        <v/>
      </c>
      <c r="EC178" s="254" t="str">
        <f t="shared" si="136"/>
        <v/>
      </c>
      <c r="ED178" s="254" t="str">
        <f t="shared" si="136"/>
        <v/>
      </c>
      <c r="EE178" s="254" t="str">
        <f t="shared" si="136"/>
        <v/>
      </c>
      <c r="EF178" s="254" t="str">
        <f t="shared" si="166"/>
        <v/>
      </c>
      <c r="EG178" s="254" t="str">
        <f t="shared" si="166"/>
        <v/>
      </c>
      <c r="EH178" s="254" t="str">
        <f t="shared" si="166"/>
        <v/>
      </c>
      <c r="EI178" s="254" t="str">
        <f t="shared" si="145"/>
        <v/>
      </c>
      <c r="EJ178" s="254" t="str">
        <f t="shared" si="146"/>
        <v/>
      </c>
      <c r="EK178" s="265" t="str">
        <f t="shared" si="164"/>
        <v/>
      </c>
      <c r="EQ178" s="255"/>
      <c r="ER178" s="255"/>
      <c r="ES178" s="255"/>
      <c r="ET178" s="255"/>
      <c r="EU178" s="255"/>
      <c r="EV178" s="255"/>
      <c r="EW178" s="255"/>
      <c r="EX178" s="255"/>
      <c r="EY178" s="255"/>
      <c r="EZ178" s="255"/>
      <c r="FA178" s="255"/>
      <c r="FB178" s="255"/>
      <c r="FC178" s="252"/>
      <c r="FI178" s="254"/>
      <c r="FJ178" s="254"/>
      <c r="FK178" s="254"/>
      <c r="FL178" s="254"/>
      <c r="FM178" s="254"/>
      <c r="FN178" s="254"/>
      <c r="FO178" s="254"/>
      <c r="FP178" s="254"/>
      <c r="FQ178" s="254"/>
      <c r="FR178" s="254"/>
      <c r="FS178" s="254"/>
      <c r="FT178" s="254"/>
      <c r="FU178" s="252"/>
      <c r="FY178" s="258" t="str">
        <f t="shared" si="165"/>
        <v/>
      </c>
      <c r="FZ178" s="266">
        <f t="shared" si="153"/>
        <v>0</v>
      </c>
      <c r="GA178" s="268">
        <f t="shared" si="148"/>
        <v>0</v>
      </c>
      <c r="GB178" s="269">
        <f t="shared" si="149"/>
        <v>0</v>
      </c>
      <c r="GC178" s="269">
        <f t="shared" si="150"/>
        <v>0</v>
      </c>
      <c r="GD178" s="270"/>
      <c r="GE178" s="271" t="str">
        <f t="shared" si="147"/>
        <v/>
      </c>
      <c r="GF178" s="271" t="str">
        <f t="shared" si="163"/>
        <v/>
      </c>
      <c r="GG178" s="272" t="str">
        <f t="shared" si="151"/>
        <v/>
      </c>
      <c r="GH178" s="272" t="str">
        <f t="shared" si="152"/>
        <v/>
      </c>
    </row>
    <row r="179" spans="1:190" ht="12.75" x14ac:dyDescent="0.2">
      <c r="A179" s="250"/>
      <c r="B179" s="65"/>
      <c r="C179" s="264"/>
      <c r="F179" s="237"/>
      <c r="H179" s="251"/>
      <c r="I179" s="238"/>
      <c r="J179" s="267"/>
      <c r="K179" s="234"/>
      <c r="L179" s="239"/>
      <c r="M179" s="240"/>
      <c r="BX179" s="237" t="str">
        <f t="shared" si="140"/>
        <v/>
      </c>
      <c r="BY179" s="237" t="str">
        <f t="shared" si="160"/>
        <v/>
      </c>
      <c r="BZ179" s="237" t="str">
        <f t="shared" si="160"/>
        <v/>
      </c>
      <c r="CA179" s="237" t="str">
        <f t="shared" si="160"/>
        <v/>
      </c>
      <c r="CB179" s="237" t="str">
        <f t="shared" si="160"/>
        <v/>
      </c>
      <c r="CC179" s="237" t="str">
        <f t="shared" si="160"/>
        <v/>
      </c>
      <c r="CD179" s="237" t="str">
        <f t="shared" si="157"/>
        <v/>
      </c>
      <c r="CE179" s="237" t="str">
        <f t="shared" si="157"/>
        <v/>
      </c>
      <c r="CF179" s="237" t="str">
        <f t="shared" si="157"/>
        <v/>
      </c>
      <c r="CG179" s="237" t="str">
        <f t="shared" si="157"/>
        <v/>
      </c>
      <c r="CH179" s="237" t="str">
        <f t="shared" si="157"/>
        <v/>
      </c>
      <c r="CI179" s="252" t="str">
        <f t="shared" si="154"/>
        <v/>
      </c>
      <c r="CP179" s="241" t="str">
        <f t="shared" si="141"/>
        <v/>
      </c>
      <c r="CQ179" s="241" t="str">
        <f t="shared" si="161"/>
        <v/>
      </c>
      <c r="CR179" s="241" t="str">
        <f t="shared" si="161"/>
        <v/>
      </c>
      <c r="CS179" s="241" t="str">
        <f t="shared" si="161"/>
        <v/>
      </c>
      <c r="CT179" s="241" t="str">
        <f t="shared" si="161"/>
        <v/>
      </c>
      <c r="CU179" s="241" t="str">
        <f t="shared" si="161"/>
        <v/>
      </c>
      <c r="CV179" s="241" t="str">
        <f t="shared" si="158"/>
        <v/>
      </c>
      <c r="CW179" s="241" t="str">
        <f t="shared" si="158"/>
        <v/>
      </c>
      <c r="CX179" s="241" t="str">
        <f t="shared" si="158"/>
        <v/>
      </c>
      <c r="CY179" s="241" t="str">
        <f t="shared" si="158"/>
        <v/>
      </c>
      <c r="CZ179" s="241" t="str">
        <f t="shared" si="158"/>
        <v/>
      </c>
      <c r="DA179" s="253" t="str">
        <f t="shared" si="155"/>
        <v/>
      </c>
      <c r="DB179" s="237"/>
      <c r="DC179" s="237"/>
      <c r="DD179" s="237"/>
      <c r="DE179" s="237"/>
      <c r="DF179" s="237"/>
      <c r="DG179" s="237"/>
      <c r="DH179" s="237" t="str">
        <f t="shared" si="142"/>
        <v/>
      </c>
      <c r="DI179" s="237" t="str">
        <f t="shared" si="162"/>
        <v/>
      </c>
      <c r="DJ179" s="237" t="str">
        <f t="shared" si="162"/>
        <v/>
      </c>
      <c r="DK179" s="237" t="str">
        <f t="shared" si="162"/>
        <v/>
      </c>
      <c r="DL179" s="237" t="str">
        <f t="shared" si="162"/>
        <v/>
      </c>
      <c r="DM179" s="237" t="str">
        <f t="shared" si="162"/>
        <v/>
      </c>
      <c r="DN179" s="237" t="str">
        <f t="shared" si="159"/>
        <v/>
      </c>
      <c r="DO179" s="237" t="str">
        <f t="shared" si="159"/>
        <v/>
      </c>
      <c r="DP179" s="237" t="str">
        <f t="shared" si="159"/>
        <v/>
      </c>
      <c r="DQ179" s="237" t="str">
        <f t="shared" si="159"/>
        <v/>
      </c>
      <c r="DR179" s="237" t="str">
        <f t="shared" si="159"/>
        <v/>
      </c>
      <c r="DS179" s="252" t="str">
        <f t="shared" si="156"/>
        <v/>
      </c>
      <c r="DY179" s="254" t="str">
        <f t="shared" si="143"/>
        <v/>
      </c>
      <c r="DZ179" s="254" t="str">
        <f t="shared" si="144"/>
        <v/>
      </c>
      <c r="EA179" s="254" t="str">
        <f t="shared" si="136"/>
        <v/>
      </c>
      <c r="EB179" s="254" t="str">
        <f t="shared" si="136"/>
        <v/>
      </c>
      <c r="EC179" s="254" t="str">
        <f t="shared" si="136"/>
        <v/>
      </c>
      <c r="ED179" s="254" t="str">
        <f t="shared" si="136"/>
        <v/>
      </c>
      <c r="EE179" s="254" t="str">
        <f t="shared" si="136"/>
        <v/>
      </c>
      <c r="EF179" s="254" t="str">
        <f t="shared" si="166"/>
        <v/>
      </c>
      <c r="EG179" s="254" t="str">
        <f t="shared" si="166"/>
        <v/>
      </c>
      <c r="EH179" s="254" t="str">
        <f t="shared" si="166"/>
        <v/>
      </c>
      <c r="EI179" s="254" t="str">
        <f t="shared" si="145"/>
        <v/>
      </c>
      <c r="EJ179" s="254" t="str">
        <f t="shared" si="146"/>
        <v/>
      </c>
      <c r="EK179" s="265" t="str">
        <f t="shared" si="164"/>
        <v/>
      </c>
      <c r="EQ179" s="255"/>
      <c r="ER179" s="255"/>
      <c r="ES179" s="255"/>
      <c r="ET179" s="255"/>
      <c r="EU179" s="255"/>
      <c r="EV179" s="255"/>
      <c r="EW179" s="255"/>
      <c r="EX179" s="255"/>
      <c r="EY179" s="255"/>
      <c r="EZ179" s="255"/>
      <c r="FA179" s="255"/>
      <c r="FB179" s="255"/>
      <c r="FC179" s="252"/>
      <c r="FI179" s="254"/>
      <c r="FJ179" s="254"/>
      <c r="FK179" s="254"/>
      <c r="FL179" s="254"/>
      <c r="FM179" s="254"/>
      <c r="FN179" s="254"/>
      <c r="FO179" s="254"/>
      <c r="FP179" s="254"/>
      <c r="FQ179" s="254"/>
      <c r="FR179" s="254"/>
      <c r="FS179" s="254"/>
      <c r="FT179" s="254"/>
      <c r="FU179" s="252"/>
      <c r="FY179" s="258" t="str">
        <f t="shared" si="165"/>
        <v/>
      </c>
      <c r="FZ179" s="266">
        <f t="shared" si="153"/>
        <v>0</v>
      </c>
      <c r="GA179" s="268">
        <f t="shared" si="148"/>
        <v>0</v>
      </c>
      <c r="GB179" s="269">
        <f t="shared" si="149"/>
        <v>0</v>
      </c>
      <c r="GC179" s="269">
        <f t="shared" si="150"/>
        <v>0</v>
      </c>
      <c r="GD179" s="270"/>
      <c r="GE179" s="271" t="str">
        <f t="shared" si="147"/>
        <v/>
      </c>
      <c r="GF179" s="271" t="str">
        <f t="shared" si="163"/>
        <v/>
      </c>
      <c r="GG179" s="272" t="str">
        <f t="shared" si="151"/>
        <v/>
      </c>
      <c r="GH179" s="272" t="str">
        <f t="shared" si="152"/>
        <v/>
      </c>
    </row>
    <row r="180" spans="1:190" ht="12.75" x14ac:dyDescent="0.2">
      <c r="A180" s="250"/>
      <c r="B180" s="65"/>
      <c r="C180" s="264"/>
      <c r="F180" s="237"/>
      <c r="H180" s="251"/>
      <c r="I180" s="238"/>
      <c r="J180" s="267"/>
      <c r="K180" s="234"/>
      <c r="L180" s="239"/>
      <c r="M180" s="240"/>
      <c r="BX180" s="237" t="str">
        <f t="shared" si="140"/>
        <v/>
      </c>
      <c r="BY180" s="237" t="str">
        <f t="shared" si="160"/>
        <v/>
      </c>
      <c r="BZ180" s="237" t="str">
        <f t="shared" si="160"/>
        <v/>
      </c>
      <c r="CA180" s="237" t="str">
        <f t="shared" si="160"/>
        <v/>
      </c>
      <c r="CB180" s="237" t="str">
        <f t="shared" si="160"/>
        <v/>
      </c>
      <c r="CC180" s="237" t="str">
        <f t="shared" si="160"/>
        <v/>
      </c>
      <c r="CD180" s="237" t="str">
        <f t="shared" si="157"/>
        <v/>
      </c>
      <c r="CE180" s="237" t="str">
        <f t="shared" si="157"/>
        <v/>
      </c>
      <c r="CF180" s="237" t="str">
        <f t="shared" si="157"/>
        <v/>
      </c>
      <c r="CG180" s="237" t="str">
        <f t="shared" si="157"/>
        <v/>
      </c>
      <c r="CH180" s="237" t="str">
        <f t="shared" si="157"/>
        <v/>
      </c>
      <c r="CI180" s="252" t="str">
        <f t="shared" si="154"/>
        <v/>
      </c>
      <c r="CP180" s="241" t="str">
        <f t="shared" si="141"/>
        <v/>
      </c>
      <c r="CQ180" s="241" t="str">
        <f t="shared" si="161"/>
        <v/>
      </c>
      <c r="CR180" s="241" t="str">
        <f t="shared" si="161"/>
        <v/>
      </c>
      <c r="CS180" s="241" t="str">
        <f t="shared" si="161"/>
        <v/>
      </c>
      <c r="CT180" s="241" t="str">
        <f t="shared" si="161"/>
        <v/>
      </c>
      <c r="CU180" s="241" t="str">
        <f t="shared" si="161"/>
        <v/>
      </c>
      <c r="CV180" s="241" t="str">
        <f t="shared" si="158"/>
        <v/>
      </c>
      <c r="CW180" s="241" t="str">
        <f t="shared" si="158"/>
        <v/>
      </c>
      <c r="CX180" s="241" t="str">
        <f t="shared" si="158"/>
        <v/>
      </c>
      <c r="CY180" s="241" t="str">
        <f t="shared" si="158"/>
        <v/>
      </c>
      <c r="CZ180" s="241" t="str">
        <f t="shared" si="158"/>
        <v/>
      </c>
      <c r="DA180" s="253" t="str">
        <f t="shared" si="155"/>
        <v/>
      </c>
      <c r="DB180" s="237"/>
      <c r="DC180" s="237"/>
      <c r="DD180" s="237"/>
      <c r="DE180" s="237"/>
      <c r="DF180" s="237"/>
      <c r="DG180" s="237"/>
      <c r="DH180" s="237" t="str">
        <f t="shared" si="142"/>
        <v/>
      </c>
      <c r="DI180" s="237" t="str">
        <f t="shared" si="162"/>
        <v/>
      </c>
      <c r="DJ180" s="237" t="str">
        <f t="shared" si="162"/>
        <v/>
      </c>
      <c r="DK180" s="237" t="str">
        <f t="shared" si="162"/>
        <v/>
      </c>
      <c r="DL180" s="237" t="str">
        <f t="shared" si="162"/>
        <v/>
      </c>
      <c r="DM180" s="237" t="str">
        <f t="shared" si="162"/>
        <v/>
      </c>
      <c r="DN180" s="237" t="str">
        <f t="shared" si="159"/>
        <v/>
      </c>
      <c r="DO180" s="237" t="str">
        <f t="shared" si="159"/>
        <v/>
      </c>
      <c r="DP180" s="237" t="str">
        <f t="shared" si="159"/>
        <v/>
      </c>
      <c r="DQ180" s="237" t="str">
        <f t="shared" si="159"/>
        <v/>
      </c>
      <c r="DR180" s="237" t="str">
        <f t="shared" si="159"/>
        <v/>
      </c>
      <c r="DS180" s="252" t="str">
        <f t="shared" si="156"/>
        <v/>
      </c>
      <c r="DY180" s="254" t="str">
        <f t="shared" si="143"/>
        <v/>
      </c>
      <c r="DZ180" s="254" t="str">
        <f t="shared" si="144"/>
        <v/>
      </c>
      <c r="EA180" s="254" t="str">
        <f t="shared" si="136"/>
        <v/>
      </c>
      <c r="EB180" s="254" t="str">
        <f t="shared" si="136"/>
        <v/>
      </c>
      <c r="EC180" s="254" t="str">
        <f t="shared" si="136"/>
        <v/>
      </c>
      <c r="ED180" s="254" t="str">
        <f t="shared" si="136"/>
        <v/>
      </c>
      <c r="EE180" s="254" t="str">
        <f t="shared" si="136"/>
        <v/>
      </c>
      <c r="EF180" s="254" t="str">
        <f t="shared" si="166"/>
        <v/>
      </c>
      <c r="EG180" s="254" t="str">
        <f t="shared" si="166"/>
        <v/>
      </c>
      <c r="EH180" s="254" t="str">
        <f t="shared" si="166"/>
        <v/>
      </c>
      <c r="EI180" s="254" t="str">
        <f t="shared" si="145"/>
        <v/>
      </c>
      <c r="EJ180" s="254" t="str">
        <f t="shared" si="146"/>
        <v/>
      </c>
      <c r="EK180" s="265" t="str">
        <f t="shared" si="164"/>
        <v/>
      </c>
      <c r="EQ180" s="255"/>
      <c r="ER180" s="255"/>
      <c r="ES180" s="255"/>
      <c r="ET180" s="255"/>
      <c r="EU180" s="255"/>
      <c r="EV180" s="255"/>
      <c r="EW180" s="255"/>
      <c r="EX180" s="255"/>
      <c r="EY180" s="255"/>
      <c r="EZ180" s="255"/>
      <c r="FA180" s="255"/>
      <c r="FB180" s="255"/>
      <c r="FC180" s="252"/>
      <c r="FI180" s="254"/>
      <c r="FJ180" s="254"/>
      <c r="FK180" s="254"/>
      <c r="FL180" s="254"/>
      <c r="FM180" s="254"/>
      <c r="FN180" s="254"/>
      <c r="FO180" s="254"/>
      <c r="FP180" s="254"/>
      <c r="FQ180" s="254"/>
      <c r="FR180" s="254"/>
      <c r="FS180" s="254"/>
      <c r="FT180" s="254"/>
      <c r="FU180" s="252"/>
      <c r="FY180" s="258" t="str">
        <f t="shared" si="165"/>
        <v/>
      </c>
      <c r="FZ180" s="266">
        <f t="shared" si="153"/>
        <v>0</v>
      </c>
      <c r="GA180" s="268">
        <f t="shared" si="148"/>
        <v>0</v>
      </c>
      <c r="GB180" s="269">
        <f t="shared" si="149"/>
        <v>0</v>
      </c>
      <c r="GC180" s="269">
        <f t="shared" si="150"/>
        <v>0</v>
      </c>
      <c r="GD180" s="270"/>
      <c r="GE180" s="271" t="str">
        <f t="shared" si="147"/>
        <v/>
      </c>
      <c r="GF180" s="271" t="str">
        <f t="shared" si="163"/>
        <v/>
      </c>
      <c r="GG180" s="272" t="str">
        <f t="shared" si="151"/>
        <v/>
      </c>
      <c r="GH180" s="272" t="str">
        <f t="shared" si="152"/>
        <v/>
      </c>
    </row>
    <row r="181" spans="1:190" ht="12.75" x14ac:dyDescent="0.2">
      <c r="A181" s="250"/>
      <c r="B181" s="65"/>
      <c r="C181" s="264"/>
      <c r="F181" s="237"/>
      <c r="H181" s="251"/>
      <c r="I181" s="238"/>
      <c r="J181" s="267"/>
      <c r="K181" s="234"/>
      <c r="L181" s="239"/>
      <c r="M181" s="240"/>
      <c r="BX181" s="237" t="str">
        <f t="shared" si="140"/>
        <v/>
      </c>
      <c r="BY181" s="237" t="str">
        <f t="shared" si="160"/>
        <v/>
      </c>
      <c r="BZ181" s="237" t="str">
        <f t="shared" si="160"/>
        <v/>
      </c>
      <c r="CA181" s="237" t="str">
        <f t="shared" si="160"/>
        <v/>
      </c>
      <c r="CB181" s="237" t="str">
        <f t="shared" si="160"/>
        <v/>
      </c>
      <c r="CC181" s="237" t="str">
        <f t="shared" si="160"/>
        <v/>
      </c>
      <c r="CD181" s="237" t="str">
        <f t="shared" si="157"/>
        <v/>
      </c>
      <c r="CE181" s="237" t="str">
        <f t="shared" si="157"/>
        <v/>
      </c>
      <c r="CF181" s="237" t="str">
        <f t="shared" si="157"/>
        <v/>
      </c>
      <c r="CG181" s="237" t="str">
        <f t="shared" si="157"/>
        <v/>
      </c>
      <c r="CH181" s="237" t="str">
        <f t="shared" si="157"/>
        <v/>
      </c>
      <c r="CI181" s="252" t="str">
        <f t="shared" si="154"/>
        <v/>
      </c>
      <c r="CP181" s="241" t="str">
        <f t="shared" si="141"/>
        <v/>
      </c>
      <c r="CQ181" s="241" t="str">
        <f t="shared" si="161"/>
        <v/>
      </c>
      <c r="CR181" s="241" t="str">
        <f t="shared" si="161"/>
        <v/>
      </c>
      <c r="CS181" s="241" t="str">
        <f t="shared" si="161"/>
        <v/>
      </c>
      <c r="CT181" s="241" t="str">
        <f t="shared" si="161"/>
        <v/>
      </c>
      <c r="CU181" s="241" t="str">
        <f t="shared" si="161"/>
        <v/>
      </c>
      <c r="CV181" s="241" t="str">
        <f t="shared" si="158"/>
        <v/>
      </c>
      <c r="CW181" s="241" t="str">
        <f t="shared" si="158"/>
        <v/>
      </c>
      <c r="CX181" s="241" t="str">
        <f t="shared" si="158"/>
        <v/>
      </c>
      <c r="CY181" s="241" t="str">
        <f t="shared" si="158"/>
        <v/>
      </c>
      <c r="CZ181" s="241" t="str">
        <f t="shared" si="158"/>
        <v/>
      </c>
      <c r="DA181" s="253" t="str">
        <f t="shared" si="155"/>
        <v/>
      </c>
      <c r="DB181" s="237"/>
      <c r="DC181" s="237"/>
      <c r="DD181" s="237"/>
      <c r="DE181" s="237"/>
      <c r="DF181" s="237"/>
      <c r="DG181" s="237"/>
      <c r="DH181" s="237" t="str">
        <f t="shared" si="142"/>
        <v/>
      </c>
      <c r="DI181" s="237" t="str">
        <f t="shared" si="162"/>
        <v/>
      </c>
      <c r="DJ181" s="237" t="str">
        <f t="shared" si="162"/>
        <v/>
      </c>
      <c r="DK181" s="237" t="str">
        <f t="shared" si="162"/>
        <v/>
      </c>
      <c r="DL181" s="237" t="str">
        <f t="shared" si="162"/>
        <v/>
      </c>
      <c r="DM181" s="237" t="str">
        <f t="shared" si="162"/>
        <v/>
      </c>
      <c r="DN181" s="237" t="str">
        <f t="shared" si="159"/>
        <v/>
      </c>
      <c r="DO181" s="237" t="str">
        <f t="shared" si="159"/>
        <v/>
      </c>
      <c r="DP181" s="237" t="str">
        <f t="shared" si="159"/>
        <v/>
      </c>
      <c r="DQ181" s="237" t="str">
        <f t="shared" si="159"/>
        <v/>
      </c>
      <c r="DR181" s="237" t="str">
        <f t="shared" si="159"/>
        <v/>
      </c>
      <c r="DS181" s="252" t="str">
        <f t="shared" si="156"/>
        <v/>
      </c>
      <c r="DY181" s="254" t="str">
        <f t="shared" si="143"/>
        <v/>
      </c>
      <c r="DZ181" s="254" t="str">
        <f t="shared" si="144"/>
        <v/>
      </c>
      <c r="EA181" s="254" t="str">
        <f t="shared" si="136"/>
        <v/>
      </c>
      <c r="EB181" s="254" t="str">
        <f t="shared" si="136"/>
        <v/>
      </c>
      <c r="EC181" s="254" t="str">
        <f t="shared" si="136"/>
        <v/>
      </c>
      <c r="ED181" s="254" t="str">
        <f t="shared" si="136"/>
        <v/>
      </c>
      <c r="EE181" s="254" t="str">
        <f t="shared" si="136"/>
        <v/>
      </c>
      <c r="EF181" s="254" t="str">
        <f t="shared" si="166"/>
        <v/>
      </c>
      <c r="EG181" s="254" t="str">
        <f t="shared" si="166"/>
        <v/>
      </c>
      <c r="EH181" s="254" t="str">
        <f t="shared" si="166"/>
        <v/>
      </c>
      <c r="EI181" s="254" t="str">
        <f t="shared" si="145"/>
        <v/>
      </c>
      <c r="EJ181" s="254" t="str">
        <f t="shared" si="146"/>
        <v/>
      </c>
      <c r="EK181" s="265" t="str">
        <f t="shared" si="164"/>
        <v/>
      </c>
      <c r="EQ181" s="255"/>
      <c r="ER181" s="255"/>
      <c r="ES181" s="255"/>
      <c r="ET181" s="255"/>
      <c r="EU181" s="255"/>
      <c r="EV181" s="255"/>
      <c r="EW181" s="255"/>
      <c r="EX181" s="255"/>
      <c r="EY181" s="255"/>
      <c r="EZ181" s="255"/>
      <c r="FA181" s="255"/>
      <c r="FB181" s="255"/>
      <c r="FC181" s="252"/>
      <c r="FI181" s="254"/>
      <c r="FJ181" s="254"/>
      <c r="FK181" s="254"/>
      <c r="FL181" s="254"/>
      <c r="FM181" s="254"/>
      <c r="FN181" s="254"/>
      <c r="FO181" s="254"/>
      <c r="FP181" s="254"/>
      <c r="FQ181" s="254"/>
      <c r="FR181" s="254"/>
      <c r="FS181" s="254"/>
      <c r="FT181" s="254"/>
      <c r="FU181" s="252"/>
      <c r="FY181" s="258" t="str">
        <f t="shared" si="165"/>
        <v/>
      </c>
      <c r="FZ181" s="266">
        <f t="shared" si="153"/>
        <v>0</v>
      </c>
      <c r="GA181" s="268">
        <f t="shared" si="148"/>
        <v>0</v>
      </c>
      <c r="GB181" s="269">
        <f t="shared" si="149"/>
        <v>0</v>
      </c>
      <c r="GC181" s="269">
        <f t="shared" si="150"/>
        <v>0</v>
      </c>
      <c r="GD181" s="270"/>
      <c r="GE181" s="271" t="str">
        <f t="shared" si="147"/>
        <v/>
      </c>
      <c r="GF181" s="271" t="str">
        <f t="shared" si="163"/>
        <v/>
      </c>
      <c r="GG181" s="272" t="str">
        <f t="shared" si="151"/>
        <v/>
      </c>
      <c r="GH181" s="272" t="str">
        <f t="shared" si="152"/>
        <v/>
      </c>
    </row>
    <row r="182" spans="1:190" ht="12.75" x14ac:dyDescent="0.2">
      <c r="A182" s="250"/>
      <c r="B182" s="65"/>
      <c r="C182" s="264"/>
      <c r="F182" s="237"/>
      <c r="H182" s="251"/>
      <c r="I182" s="238"/>
      <c r="J182" s="267"/>
      <c r="K182" s="234"/>
      <c r="L182" s="239"/>
      <c r="M182" s="240"/>
      <c r="BX182" s="237" t="str">
        <f t="shared" si="140"/>
        <v/>
      </c>
      <c r="BY182" s="237" t="str">
        <f t="shared" si="160"/>
        <v/>
      </c>
      <c r="BZ182" s="237" t="str">
        <f t="shared" si="160"/>
        <v/>
      </c>
      <c r="CA182" s="237" t="str">
        <f t="shared" si="160"/>
        <v/>
      </c>
      <c r="CB182" s="237" t="str">
        <f t="shared" si="160"/>
        <v/>
      </c>
      <c r="CC182" s="237" t="str">
        <f t="shared" si="160"/>
        <v/>
      </c>
      <c r="CD182" s="237" t="str">
        <f t="shared" si="157"/>
        <v/>
      </c>
      <c r="CE182" s="237" t="str">
        <f t="shared" si="157"/>
        <v/>
      </c>
      <c r="CF182" s="237" t="str">
        <f t="shared" si="157"/>
        <v/>
      </c>
      <c r="CG182" s="237" t="str">
        <f t="shared" si="157"/>
        <v/>
      </c>
      <c r="CH182" s="237" t="str">
        <f t="shared" si="157"/>
        <v/>
      </c>
      <c r="CI182" s="252" t="str">
        <f t="shared" si="154"/>
        <v/>
      </c>
      <c r="CP182" s="241" t="str">
        <f t="shared" si="141"/>
        <v/>
      </c>
      <c r="CQ182" s="241" t="str">
        <f t="shared" si="161"/>
        <v/>
      </c>
      <c r="CR182" s="241" t="str">
        <f t="shared" si="161"/>
        <v/>
      </c>
      <c r="CS182" s="241" t="str">
        <f t="shared" si="161"/>
        <v/>
      </c>
      <c r="CT182" s="241" t="str">
        <f t="shared" si="161"/>
        <v/>
      </c>
      <c r="CU182" s="241" t="str">
        <f t="shared" si="161"/>
        <v/>
      </c>
      <c r="CV182" s="241" t="str">
        <f t="shared" si="158"/>
        <v/>
      </c>
      <c r="CW182" s="241" t="str">
        <f t="shared" si="158"/>
        <v/>
      </c>
      <c r="CX182" s="241" t="str">
        <f t="shared" si="158"/>
        <v/>
      </c>
      <c r="CY182" s="241" t="str">
        <f t="shared" si="158"/>
        <v/>
      </c>
      <c r="CZ182" s="241" t="str">
        <f t="shared" si="158"/>
        <v/>
      </c>
      <c r="DA182" s="253" t="str">
        <f t="shared" si="155"/>
        <v/>
      </c>
      <c r="DB182" s="237"/>
      <c r="DC182" s="237"/>
      <c r="DD182" s="237"/>
      <c r="DE182" s="237"/>
      <c r="DF182" s="237"/>
      <c r="DG182" s="237"/>
      <c r="DH182" s="237" t="str">
        <f t="shared" si="142"/>
        <v/>
      </c>
      <c r="DI182" s="237" t="str">
        <f t="shared" si="162"/>
        <v/>
      </c>
      <c r="DJ182" s="237" t="str">
        <f t="shared" si="162"/>
        <v/>
      </c>
      <c r="DK182" s="237" t="str">
        <f t="shared" si="162"/>
        <v/>
      </c>
      <c r="DL182" s="237" t="str">
        <f t="shared" si="162"/>
        <v/>
      </c>
      <c r="DM182" s="237" t="str">
        <f t="shared" si="162"/>
        <v/>
      </c>
      <c r="DN182" s="237" t="str">
        <f t="shared" si="159"/>
        <v/>
      </c>
      <c r="DO182" s="237" t="str">
        <f t="shared" si="159"/>
        <v/>
      </c>
      <c r="DP182" s="237" t="str">
        <f t="shared" si="159"/>
        <v/>
      </c>
      <c r="DQ182" s="237" t="str">
        <f t="shared" si="159"/>
        <v/>
      </c>
      <c r="DR182" s="237" t="str">
        <f t="shared" si="159"/>
        <v/>
      </c>
      <c r="DS182" s="252" t="str">
        <f t="shared" si="156"/>
        <v/>
      </c>
      <c r="DY182" s="254" t="str">
        <f t="shared" si="143"/>
        <v/>
      </c>
      <c r="DZ182" s="254" t="str">
        <f t="shared" si="144"/>
        <v/>
      </c>
      <c r="EA182" s="254" t="str">
        <f t="shared" si="136"/>
        <v/>
      </c>
      <c r="EB182" s="254" t="str">
        <f t="shared" si="136"/>
        <v/>
      </c>
      <c r="EC182" s="254" t="str">
        <f t="shared" si="136"/>
        <v/>
      </c>
      <c r="ED182" s="254" t="str">
        <f t="shared" si="136"/>
        <v/>
      </c>
      <c r="EE182" s="254" t="str">
        <f t="shared" si="136"/>
        <v/>
      </c>
      <c r="EF182" s="254" t="str">
        <f t="shared" si="166"/>
        <v/>
      </c>
      <c r="EG182" s="254" t="str">
        <f t="shared" si="166"/>
        <v/>
      </c>
      <c r="EH182" s="254" t="str">
        <f t="shared" si="166"/>
        <v/>
      </c>
      <c r="EI182" s="254" t="str">
        <f t="shared" si="145"/>
        <v/>
      </c>
      <c r="EJ182" s="254" t="str">
        <f t="shared" si="146"/>
        <v/>
      </c>
      <c r="EK182" s="265" t="str">
        <f t="shared" si="164"/>
        <v/>
      </c>
      <c r="EQ182" s="255"/>
      <c r="ER182" s="255"/>
      <c r="ES182" s="255"/>
      <c r="ET182" s="255"/>
      <c r="EU182" s="255"/>
      <c r="EV182" s="255"/>
      <c r="EW182" s="255"/>
      <c r="EX182" s="255"/>
      <c r="EY182" s="255"/>
      <c r="EZ182" s="255"/>
      <c r="FA182" s="255"/>
      <c r="FB182" s="255"/>
      <c r="FC182" s="252"/>
      <c r="FI182" s="254"/>
      <c r="FJ182" s="254"/>
      <c r="FK182" s="254"/>
      <c r="FL182" s="254"/>
      <c r="FM182" s="254"/>
      <c r="FN182" s="254"/>
      <c r="FO182" s="254"/>
      <c r="FP182" s="254"/>
      <c r="FQ182" s="254"/>
      <c r="FR182" s="254"/>
      <c r="FS182" s="254"/>
      <c r="FT182" s="254"/>
      <c r="FU182" s="252"/>
      <c r="FY182" s="258" t="str">
        <f t="shared" si="165"/>
        <v/>
      </c>
      <c r="FZ182" s="266">
        <f t="shared" si="153"/>
        <v>0</v>
      </c>
      <c r="GA182" s="268">
        <f t="shared" si="148"/>
        <v>0</v>
      </c>
      <c r="GB182" s="269">
        <f t="shared" si="149"/>
        <v>0</v>
      </c>
      <c r="GC182" s="269">
        <f t="shared" si="150"/>
        <v>0</v>
      </c>
      <c r="GD182" s="270"/>
      <c r="GE182" s="271" t="str">
        <f t="shared" si="147"/>
        <v/>
      </c>
      <c r="GF182" s="271" t="str">
        <f t="shared" si="163"/>
        <v/>
      </c>
      <c r="GG182" s="272" t="str">
        <f t="shared" si="151"/>
        <v/>
      </c>
      <c r="GH182" s="272" t="str">
        <f t="shared" si="152"/>
        <v/>
      </c>
    </row>
    <row r="183" spans="1:190" ht="12.75" x14ac:dyDescent="0.2">
      <c r="A183" s="250"/>
      <c r="B183" s="65"/>
      <c r="C183" s="264"/>
      <c r="F183" s="237"/>
      <c r="H183" s="251"/>
      <c r="I183" s="238"/>
      <c r="J183" s="267"/>
      <c r="K183" s="234"/>
      <c r="L183" s="239"/>
      <c r="M183" s="240"/>
      <c r="BX183" s="237" t="str">
        <f t="shared" si="140"/>
        <v/>
      </c>
      <c r="BY183" s="237" t="str">
        <f t="shared" si="160"/>
        <v/>
      </c>
      <c r="BZ183" s="237" t="str">
        <f t="shared" si="160"/>
        <v/>
      </c>
      <c r="CA183" s="237" t="str">
        <f t="shared" si="160"/>
        <v/>
      </c>
      <c r="CB183" s="237" t="str">
        <f t="shared" si="160"/>
        <v/>
      </c>
      <c r="CC183" s="237" t="str">
        <f t="shared" si="160"/>
        <v/>
      </c>
      <c r="CD183" s="237" t="str">
        <f t="shared" si="157"/>
        <v/>
      </c>
      <c r="CE183" s="237" t="str">
        <f t="shared" si="157"/>
        <v/>
      </c>
      <c r="CF183" s="237" t="str">
        <f t="shared" si="157"/>
        <v/>
      </c>
      <c r="CG183" s="237" t="str">
        <f t="shared" si="157"/>
        <v/>
      </c>
      <c r="CH183" s="237" t="str">
        <f t="shared" si="157"/>
        <v/>
      </c>
      <c r="CI183" s="252" t="str">
        <f t="shared" si="154"/>
        <v/>
      </c>
      <c r="CP183" s="241" t="str">
        <f t="shared" si="141"/>
        <v/>
      </c>
      <c r="CQ183" s="241" t="str">
        <f t="shared" si="161"/>
        <v/>
      </c>
      <c r="CR183" s="241" t="str">
        <f t="shared" si="161"/>
        <v/>
      </c>
      <c r="CS183" s="241" t="str">
        <f t="shared" si="161"/>
        <v/>
      </c>
      <c r="CT183" s="241" t="str">
        <f t="shared" si="161"/>
        <v/>
      </c>
      <c r="CU183" s="241" t="str">
        <f t="shared" si="161"/>
        <v/>
      </c>
      <c r="CV183" s="241" t="str">
        <f t="shared" si="158"/>
        <v/>
      </c>
      <c r="CW183" s="241" t="str">
        <f t="shared" si="158"/>
        <v/>
      </c>
      <c r="CX183" s="241" t="str">
        <f t="shared" si="158"/>
        <v/>
      </c>
      <c r="CY183" s="241" t="str">
        <f t="shared" si="158"/>
        <v/>
      </c>
      <c r="CZ183" s="241" t="str">
        <f t="shared" si="158"/>
        <v/>
      </c>
      <c r="DA183" s="253" t="str">
        <f t="shared" si="155"/>
        <v/>
      </c>
      <c r="DB183" s="237"/>
      <c r="DC183" s="237"/>
      <c r="DD183" s="237"/>
      <c r="DE183" s="237"/>
      <c r="DF183" s="237"/>
      <c r="DG183" s="237"/>
      <c r="DH183" s="237" t="str">
        <f t="shared" si="142"/>
        <v/>
      </c>
      <c r="DI183" s="237" t="str">
        <f t="shared" si="162"/>
        <v/>
      </c>
      <c r="DJ183" s="237" t="str">
        <f t="shared" si="162"/>
        <v/>
      </c>
      <c r="DK183" s="237" t="str">
        <f t="shared" si="162"/>
        <v/>
      </c>
      <c r="DL183" s="237" t="str">
        <f t="shared" si="162"/>
        <v/>
      </c>
      <c r="DM183" s="237" t="str">
        <f t="shared" si="162"/>
        <v/>
      </c>
      <c r="DN183" s="237" t="str">
        <f t="shared" si="159"/>
        <v/>
      </c>
      <c r="DO183" s="237" t="str">
        <f t="shared" si="159"/>
        <v/>
      </c>
      <c r="DP183" s="237" t="str">
        <f t="shared" si="159"/>
        <v/>
      </c>
      <c r="DQ183" s="237" t="str">
        <f t="shared" si="159"/>
        <v/>
      </c>
      <c r="DR183" s="237" t="str">
        <f t="shared" si="159"/>
        <v/>
      </c>
      <c r="DS183" s="252" t="str">
        <f t="shared" si="156"/>
        <v/>
      </c>
      <c r="DY183" s="254" t="str">
        <f t="shared" si="143"/>
        <v/>
      </c>
      <c r="DZ183" s="254" t="str">
        <f t="shared" si="144"/>
        <v/>
      </c>
      <c r="EA183" s="254" t="str">
        <f t="shared" si="136"/>
        <v/>
      </c>
      <c r="EB183" s="254" t="str">
        <f t="shared" si="136"/>
        <v/>
      </c>
      <c r="EC183" s="254" t="str">
        <f t="shared" si="136"/>
        <v/>
      </c>
      <c r="ED183" s="254" t="str">
        <f t="shared" si="136"/>
        <v/>
      </c>
      <c r="EE183" s="254" t="str">
        <f t="shared" si="136"/>
        <v/>
      </c>
      <c r="EF183" s="254" t="str">
        <f t="shared" si="166"/>
        <v/>
      </c>
      <c r="EG183" s="254" t="str">
        <f t="shared" si="166"/>
        <v/>
      </c>
      <c r="EH183" s="254" t="str">
        <f t="shared" si="166"/>
        <v/>
      </c>
      <c r="EI183" s="254" t="str">
        <f t="shared" si="145"/>
        <v/>
      </c>
      <c r="EJ183" s="254" t="str">
        <f t="shared" si="146"/>
        <v/>
      </c>
      <c r="EK183" s="265" t="str">
        <f t="shared" si="164"/>
        <v/>
      </c>
      <c r="EQ183" s="255"/>
      <c r="ER183" s="255"/>
      <c r="ES183" s="255"/>
      <c r="ET183" s="255"/>
      <c r="EU183" s="255"/>
      <c r="EV183" s="255"/>
      <c r="EW183" s="255"/>
      <c r="EX183" s="255"/>
      <c r="EY183" s="255"/>
      <c r="EZ183" s="255"/>
      <c r="FA183" s="255"/>
      <c r="FB183" s="255"/>
      <c r="FC183" s="252"/>
      <c r="FI183" s="254"/>
      <c r="FJ183" s="254"/>
      <c r="FK183" s="254"/>
      <c r="FL183" s="254"/>
      <c r="FM183" s="254"/>
      <c r="FN183" s="254"/>
      <c r="FO183" s="254"/>
      <c r="FP183" s="254"/>
      <c r="FQ183" s="254"/>
      <c r="FR183" s="254"/>
      <c r="FS183" s="254"/>
      <c r="FT183" s="254"/>
      <c r="FU183" s="252"/>
      <c r="FY183" s="258" t="str">
        <f t="shared" si="165"/>
        <v/>
      </c>
      <c r="FZ183" s="266">
        <f t="shared" si="153"/>
        <v>0</v>
      </c>
      <c r="GA183" s="268">
        <f t="shared" si="148"/>
        <v>0</v>
      </c>
      <c r="GB183" s="269">
        <f t="shared" si="149"/>
        <v>0</v>
      </c>
      <c r="GC183" s="269">
        <f t="shared" si="150"/>
        <v>0</v>
      </c>
      <c r="GD183" s="270"/>
      <c r="GE183" s="271" t="str">
        <f t="shared" si="147"/>
        <v/>
      </c>
      <c r="GF183" s="271" t="str">
        <f t="shared" si="163"/>
        <v/>
      </c>
      <c r="GG183" s="272" t="str">
        <f t="shared" si="151"/>
        <v/>
      </c>
      <c r="GH183" s="272" t="str">
        <f t="shared" si="152"/>
        <v/>
      </c>
    </row>
    <row r="184" spans="1:190" ht="12.75" x14ac:dyDescent="0.2">
      <c r="A184" s="250"/>
      <c r="B184" s="65"/>
      <c r="C184" s="264"/>
      <c r="F184" s="237"/>
      <c r="H184" s="251"/>
      <c r="I184" s="238"/>
      <c r="J184" s="267"/>
      <c r="K184" s="234"/>
      <c r="L184" s="239"/>
      <c r="M184" s="240"/>
      <c r="BX184" s="237" t="str">
        <f t="shared" si="140"/>
        <v/>
      </c>
      <c r="BY184" s="237" t="str">
        <f t="shared" si="160"/>
        <v/>
      </c>
      <c r="BZ184" s="237" t="str">
        <f t="shared" si="160"/>
        <v/>
      </c>
      <c r="CA184" s="237" t="str">
        <f t="shared" si="160"/>
        <v/>
      </c>
      <c r="CB184" s="237" t="str">
        <f t="shared" si="160"/>
        <v/>
      </c>
      <c r="CC184" s="237" t="str">
        <f t="shared" si="160"/>
        <v/>
      </c>
      <c r="CD184" s="237" t="str">
        <f t="shared" si="157"/>
        <v/>
      </c>
      <c r="CE184" s="237" t="str">
        <f t="shared" si="157"/>
        <v/>
      </c>
      <c r="CF184" s="237" t="str">
        <f t="shared" si="157"/>
        <v/>
      </c>
      <c r="CG184" s="237" t="str">
        <f t="shared" si="157"/>
        <v/>
      </c>
      <c r="CH184" s="237" t="str">
        <f t="shared" si="157"/>
        <v/>
      </c>
      <c r="CI184" s="252" t="str">
        <f t="shared" si="154"/>
        <v/>
      </c>
      <c r="CP184" s="241" t="str">
        <f t="shared" si="141"/>
        <v/>
      </c>
      <c r="CQ184" s="241" t="str">
        <f t="shared" si="161"/>
        <v/>
      </c>
      <c r="CR184" s="241" t="str">
        <f t="shared" si="161"/>
        <v/>
      </c>
      <c r="CS184" s="241" t="str">
        <f t="shared" si="161"/>
        <v/>
      </c>
      <c r="CT184" s="241" t="str">
        <f t="shared" si="161"/>
        <v/>
      </c>
      <c r="CU184" s="241" t="str">
        <f t="shared" si="161"/>
        <v/>
      </c>
      <c r="CV184" s="241" t="str">
        <f t="shared" si="158"/>
        <v/>
      </c>
      <c r="CW184" s="241" t="str">
        <f t="shared" si="158"/>
        <v/>
      </c>
      <c r="CX184" s="241" t="str">
        <f t="shared" si="158"/>
        <v/>
      </c>
      <c r="CY184" s="241" t="str">
        <f t="shared" si="158"/>
        <v/>
      </c>
      <c r="CZ184" s="241" t="str">
        <f t="shared" si="158"/>
        <v/>
      </c>
      <c r="DA184" s="253" t="str">
        <f t="shared" si="155"/>
        <v/>
      </c>
      <c r="DB184" s="237"/>
      <c r="DC184" s="237"/>
      <c r="DD184" s="237"/>
      <c r="DE184" s="237"/>
      <c r="DF184" s="237"/>
      <c r="DG184" s="237"/>
      <c r="DH184" s="237" t="str">
        <f t="shared" si="142"/>
        <v/>
      </c>
      <c r="DI184" s="237" t="str">
        <f t="shared" si="162"/>
        <v/>
      </c>
      <c r="DJ184" s="237" t="str">
        <f t="shared" si="162"/>
        <v/>
      </c>
      <c r="DK184" s="237" t="str">
        <f t="shared" si="162"/>
        <v/>
      </c>
      <c r="DL184" s="237" t="str">
        <f t="shared" si="162"/>
        <v/>
      </c>
      <c r="DM184" s="237" t="str">
        <f t="shared" si="162"/>
        <v/>
      </c>
      <c r="DN184" s="237" t="str">
        <f t="shared" si="159"/>
        <v/>
      </c>
      <c r="DO184" s="237" t="str">
        <f t="shared" si="159"/>
        <v/>
      </c>
      <c r="DP184" s="237" t="str">
        <f t="shared" si="159"/>
        <v/>
      </c>
      <c r="DQ184" s="237" t="str">
        <f t="shared" si="159"/>
        <v/>
      </c>
      <c r="DR184" s="237" t="str">
        <f t="shared" si="159"/>
        <v/>
      </c>
      <c r="DS184" s="252" t="str">
        <f t="shared" si="156"/>
        <v/>
      </c>
      <c r="DY184" s="254" t="str">
        <f t="shared" si="143"/>
        <v/>
      </c>
      <c r="DZ184" s="254" t="str">
        <f t="shared" si="144"/>
        <v/>
      </c>
      <c r="EA184" s="254" t="str">
        <f t="shared" si="136"/>
        <v/>
      </c>
      <c r="EB184" s="254" t="str">
        <f t="shared" si="136"/>
        <v/>
      </c>
      <c r="EC184" s="254" t="str">
        <f t="shared" si="136"/>
        <v/>
      </c>
      <c r="ED184" s="254" t="str">
        <f t="shared" si="136"/>
        <v/>
      </c>
      <c r="EE184" s="254" t="str">
        <f t="shared" si="136"/>
        <v/>
      </c>
      <c r="EF184" s="254" t="str">
        <f t="shared" si="166"/>
        <v/>
      </c>
      <c r="EG184" s="254" t="str">
        <f t="shared" si="166"/>
        <v/>
      </c>
      <c r="EH184" s="254" t="str">
        <f t="shared" si="166"/>
        <v/>
      </c>
      <c r="EI184" s="254" t="str">
        <f t="shared" si="145"/>
        <v/>
      </c>
      <c r="EJ184" s="254" t="str">
        <f t="shared" si="146"/>
        <v/>
      </c>
      <c r="EK184" s="265" t="str">
        <f t="shared" si="164"/>
        <v/>
      </c>
      <c r="EQ184" s="255"/>
      <c r="ER184" s="255"/>
      <c r="ES184" s="255"/>
      <c r="ET184" s="255"/>
      <c r="EU184" s="255"/>
      <c r="EV184" s="255"/>
      <c r="EW184" s="255"/>
      <c r="EX184" s="255"/>
      <c r="EY184" s="255"/>
      <c r="EZ184" s="255"/>
      <c r="FA184" s="255"/>
      <c r="FB184" s="255"/>
      <c r="FC184" s="252"/>
      <c r="FI184" s="254"/>
      <c r="FJ184" s="254"/>
      <c r="FK184" s="254"/>
      <c r="FL184" s="254"/>
      <c r="FM184" s="254"/>
      <c r="FN184" s="254"/>
      <c r="FO184" s="254"/>
      <c r="FP184" s="254"/>
      <c r="FQ184" s="254"/>
      <c r="FR184" s="254"/>
      <c r="FS184" s="254"/>
      <c r="FT184" s="254"/>
      <c r="FU184" s="252"/>
      <c r="FY184" s="258" t="str">
        <f t="shared" si="165"/>
        <v/>
      </c>
      <c r="FZ184" s="266">
        <f t="shared" si="153"/>
        <v>0</v>
      </c>
      <c r="GA184" s="268">
        <f t="shared" si="148"/>
        <v>0</v>
      </c>
      <c r="GB184" s="269">
        <f t="shared" si="149"/>
        <v>0</v>
      </c>
      <c r="GC184" s="269">
        <f t="shared" si="150"/>
        <v>0</v>
      </c>
      <c r="GD184" s="270"/>
      <c r="GE184" s="271" t="str">
        <f t="shared" si="147"/>
        <v/>
      </c>
      <c r="GF184" s="271" t="str">
        <f t="shared" si="163"/>
        <v/>
      </c>
      <c r="GG184" s="272" t="str">
        <f t="shared" si="151"/>
        <v/>
      </c>
      <c r="GH184" s="272" t="str">
        <f t="shared" si="152"/>
        <v/>
      </c>
    </row>
    <row r="185" spans="1:190" ht="12.75" x14ac:dyDescent="0.2">
      <c r="A185" s="250"/>
      <c r="B185" s="65"/>
      <c r="C185" s="264"/>
      <c r="F185" s="237"/>
      <c r="H185" s="251"/>
      <c r="I185" s="238"/>
      <c r="J185" s="267"/>
      <c r="K185" s="234"/>
      <c r="L185" s="239"/>
      <c r="M185" s="240"/>
      <c r="BX185" s="237" t="str">
        <f t="shared" si="140"/>
        <v/>
      </c>
      <c r="BY185" s="237" t="str">
        <f t="shared" si="160"/>
        <v/>
      </c>
      <c r="BZ185" s="237" t="str">
        <f t="shared" si="160"/>
        <v/>
      </c>
      <c r="CA185" s="237" t="str">
        <f t="shared" si="160"/>
        <v/>
      </c>
      <c r="CB185" s="237" t="str">
        <f t="shared" si="160"/>
        <v/>
      </c>
      <c r="CC185" s="237" t="str">
        <f t="shared" si="160"/>
        <v/>
      </c>
      <c r="CD185" s="237" t="str">
        <f t="shared" si="157"/>
        <v/>
      </c>
      <c r="CE185" s="237" t="str">
        <f t="shared" si="157"/>
        <v/>
      </c>
      <c r="CF185" s="237" t="str">
        <f t="shared" si="157"/>
        <v/>
      </c>
      <c r="CG185" s="237" t="str">
        <f t="shared" si="157"/>
        <v/>
      </c>
      <c r="CH185" s="237" t="str">
        <f t="shared" si="157"/>
        <v/>
      </c>
      <c r="CI185" s="252" t="str">
        <f t="shared" si="154"/>
        <v/>
      </c>
      <c r="CP185" s="241" t="str">
        <f t="shared" si="141"/>
        <v/>
      </c>
      <c r="CQ185" s="241" t="str">
        <f t="shared" si="161"/>
        <v/>
      </c>
      <c r="CR185" s="241" t="str">
        <f t="shared" si="161"/>
        <v/>
      </c>
      <c r="CS185" s="241" t="str">
        <f t="shared" si="161"/>
        <v/>
      </c>
      <c r="CT185" s="241" t="str">
        <f t="shared" si="161"/>
        <v/>
      </c>
      <c r="CU185" s="241" t="str">
        <f t="shared" si="161"/>
        <v/>
      </c>
      <c r="CV185" s="241" t="str">
        <f t="shared" si="158"/>
        <v/>
      </c>
      <c r="CW185" s="241" t="str">
        <f t="shared" si="158"/>
        <v/>
      </c>
      <c r="CX185" s="241" t="str">
        <f t="shared" si="158"/>
        <v/>
      </c>
      <c r="CY185" s="241" t="str">
        <f t="shared" si="158"/>
        <v/>
      </c>
      <c r="CZ185" s="241" t="str">
        <f t="shared" si="158"/>
        <v/>
      </c>
      <c r="DA185" s="253" t="str">
        <f t="shared" si="155"/>
        <v/>
      </c>
      <c r="DB185" s="237"/>
      <c r="DC185" s="237"/>
      <c r="DD185" s="237"/>
      <c r="DE185" s="237"/>
      <c r="DF185" s="237"/>
      <c r="DG185" s="237"/>
      <c r="DH185" s="237" t="str">
        <f t="shared" si="142"/>
        <v/>
      </c>
      <c r="DI185" s="237" t="str">
        <f t="shared" si="162"/>
        <v/>
      </c>
      <c r="DJ185" s="237" t="str">
        <f t="shared" si="162"/>
        <v/>
      </c>
      <c r="DK185" s="237" t="str">
        <f t="shared" si="162"/>
        <v/>
      </c>
      <c r="DL185" s="237" t="str">
        <f t="shared" si="162"/>
        <v/>
      </c>
      <c r="DM185" s="237" t="str">
        <f t="shared" si="162"/>
        <v/>
      </c>
      <c r="DN185" s="237" t="str">
        <f t="shared" si="159"/>
        <v/>
      </c>
      <c r="DO185" s="237" t="str">
        <f t="shared" si="159"/>
        <v/>
      </c>
      <c r="DP185" s="237" t="str">
        <f t="shared" si="159"/>
        <v/>
      </c>
      <c r="DQ185" s="237" t="str">
        <f t="shared" si="159"/>
        <v/>
      </c>
      <c r="DR185" s="237" t="str">
        <f t="shared" si="159"/>
        <v/>
      </c>
      <c r="DS185" s="252" t="str">
        <f t="shared" si="156"/>
        <v/>
      </c>
      <c r="DY185" s="254" t="str">
        <f t="shared" si="143"/>
        <v/>
      </c>
      <c r="DZ185" s="254" t="str">
        <f t="shared" si="144"/>
        <v/>
      </c>
      <c r="EA185" s="254" t="str">
        <f t="shared" si="136"/>
        <v/>
      </c>
      <c r="EB185" s="254" t="str">
        <f t="shared" si="136"/>
        <v/>
      </c>
      <c r="EC185" s="254" t="str">
        <f t="shared" si="136"/>
        <v/>
      </c>
      <c r="ED185" s="254" t="str">
        <f t="shared" si="136"/>
        <v/>
      </c>
      <c r="EE185" s="254" t="str">
        <f t="shared" si="136"/>
        <v/>
      </c>
      <c r="EF185" s="254" t="str">
        <f t="shared" si="166"/>
        <v/>
      </c>
      <c r="EG185" s="254" t="str">
        <f t="shared" si="166"/>
        <v/>
      </c>
      <c r="EH185" s="254" t="str">
        <f t="shared" si="166"/>
        <v/>
      </c>
      <c r="EI185" s="254" t="str">
        <f t="shared" si="145"/>
        <v/>
      </c>
      <c r="EJ185" s="254" t="str">
        <f t="shared" si="146"/>
        <v/>
      </c>
      <c r="EK185" s="265" t="str">
        <f t="shared" si="164"/>
        <v/>
      </c>
      <c r="EQ185" s="255"/>
      <c r="ER185" s="255"/>
      <c r="ES185" s="255"/>
      <c r="ET185" s="255"/>
      <c r="EU185" s="255"/>
      <c r="EV185" s="255"/>
      <c r="EW185" s="255"/>
      <c r="EX185" s="255"/>
      <c r="EY185" s="255"/>
      <c r="EZ185" s="255"/>
      <c r="FA185" s="255"/>
      <c r="FB185" s="255"/>
      <c r="FC185" s="252"/>
      <c r="FI185" s="254"/>
      <c r="FJ185" s="254"/>
      <c r="FK185" s="254"/>
      <c r="FL185" s="254"/>
      <c r="FM185" s="254"/>
      <c r="FN185" s="254"/>
      <c r="FO185" s="254"/>
      <c r="FP185" s="254"/>
      <c r="FQ185" s="254"/>
      <c r="FR185" s="254"/>
      <c r="FS185" s="254"/>
      <c r="FT185" s="254"/>
      <c r="FU185" s="252"/>
      <c r="FY185" s="258" t="str">
        <f t="shared" si="165"/>
        <v/>
      </c>
      <c r="FZ185" s="266">
        <f t="shared" si="153"/>
        <v>0</v>
      </c>
      <c r="GA185" s="268">
        <f t="shared" si="148"/>
        <v>0</v>
      </c>
      <c r="GB185" s="269">
        <f t="shared" si="149"/>
        <v>0</v>
      </c>
      <c r="GC185" s="269">
        <f t="shared" si="150"/>
        <v>0</v>
      </c>
      <c r="GD185" s="270"/>
      <c r="GE185" s="271" t="str">
        <f t="shared" si="147"/>
        <v/>
      </c>
      <c r="GF185" s="271" t="str">
        <f t="shared" si="163"/>
        <v/>
      </c>
      <c r="GG185" s="272" t="str">
        <f t="shared" si="151"/>
        <v/>
      </c>
      <c r="GH185" s="272" t="str">
        <f t="shared" si="152"/>
        <v/>
      </c>
    </row>
    <row r="186" spans="1:190" ht="12.75" x14ac:dyDescent="0.2">
      <c r="A186" s="250"/>
      <c r="B186" s="65"/>
      <c r="C186" s="264"/>
      <c r="F186" s="237"/>
      <c r="H186" s="251"/>
      <c r="I186" s="238"/>
      <c r="J186" s="267"/>
      <c r="K186" s="234"/>
      <c r="L186" s="239"/>
      <c r="M186" s="240"/>
      <c r="BX186" s="237" t="str">
        <f t="shared" si="140"/>
        <v/>
      </c>
      <c r="BY186" s="237" t="str">
        <f t="shared" si="160"/>
        <v/>
      </c>
      <c r="BZ186" s="237" t="str">
        <f t="shared" si="160"/>
        <v/>
      </c>
      <c r="CA186" s="237" t="str">
        <f t="shared" si="160"/>
        <v/>
      </c>
      <c r="CB186" s="237" t="str">
        <f t="shared" si="160"/>
        <v/>
      </c>
      <c r="CC186" s="237" t="str">
        <f t="shared" si="160"/>
        <v/>
      </c>
      <c r="CD186" s="237" t="str">
        <f t="shared" si="157"/>
        <v/>
      </c>
      <c r="CE186" s="237" t="str">
        <f t="shared" si="157"/>
        <v/>
      </c>
      <c r="CF186" s="237" t="str">
        <f t="shared" si="157"/>
        <v/>
      </c>
      <c r="CG186" s="237" t="str">
        <f t="shared" si="157"/>
        <v/>
      </c>
      <c r="CH186" s="237" t="str">
        <f t="shared" si="157"/>
        <v/>
      </c>
      <c r="CI186" s="252" t="str">
        <f t="shared" si="154"/>
        <v/>
      </c>
      <c r="CP186" s="241" t="str">
        <f t="shared" si="141"/>
        <v/>
      </c>
      <c r="CQ186" s="241" t="str">
        <f t="shared" si="161"/>
        <v/>
      </c>
      <c r="CR186" s="241" t="str">
        <f t="shared" si="161"/>
        <v/>
      </c>
      <c r="CS186" s="241" t="str">
        <f t="shared" si="161"/>
        <v/>
      </c>
      <c r="CT186" s="241" t="str">
        <f t="shared" si="161"/>
        <v/>
      </c>
      <c r="CU186" s="241" t="str">
        <f t="shared" si="161"/>
        <v/>
      </c>
      <c r="CV186" s="241" t="str">
        <f t="shared" si="158"/>
        <v/>
      </c>
      <c r="CW186" s="241" t="str">
        <f t="shared" si="158"/>
        <v/>
      </c>
      <c r="CX186" s="241" t="str">
        <f t="shared" si="158"/>
        <v/>
      </c>
      <c r="CY186" s="241" t="str">
        <f t="shared" si="158"/>
        <v/>
      </c>
      <c r="CZ186" s="241" t="str">
        <f t="shared" si="158"/>
        <v/>
      </c>
      <c r="DA186" s="253" t="str">
        <f t="shared" si="155"/>
        <v/>
      </c>
      <c r="DB186" s="237"/>
      <c r="DC186" s="237"/>
      <c r="DD186" s="237"/>
      <c r="DE186" s="237"/>
      <c r="DF186" s="237"/>
      <c r="DG186" s="237"/>
      <c r="DH186" s="237" t="str">
        <f t="shared" si="142"/>
        <v/>
      </c>
      <c r="DI186" s="237" t="str">
        <f t="shared" si="162"/>
        <v/>
      </c>
      <c r="DJ186" s="237" t="str">
        <f t="shared" si="162"/>
        <v/>
      </c>
      <c r="DK186" s="237" t="str">
        <f t="shared" si="162"/>
        <v/>
      </c>
      <c r="DL186" s="237" t="str">
        <f t="shared" si="162"/>
        <v/>
      </c>
      <c r="DM186" s="237" t="str">
        <f t="shared" si="162"/>
        <v/>
      </c>
      <c r="DN186" s="237" t="str">
        <f t="shared" si="159"/>
        <v/>
      </c>
      <c r="DO186" s="237" t="str">
        <f t="shared" si="159"/>
        <v/>
      </c>
      <c r="DP186" s="237" t="str">
        <f t="shared" si="159"/>
        <v/>
      </c>
      <c r="DQ186" s="237" t="str">
        <f t="shared" si="159"/>
        <v/>
      </c>
      <c r="DR186" s="237" t="str">
        <f t="shared" si="159"/>
        <v/>
      </c>
      <c r="DS186" s="252" t="str">
        <f t="shared" si="156"/>
        <v/>
      </c>
      <c r="DY186" s="254" t="str">
        <f t="shared" si="143"/>
        <v/>
      </c>
      <c r="DZ186" s="254" t="str">
        <f t="shared" si="144"/>
        <v/>
      </c>
      <c r="EA186" s="254" t="str">
        <f t="shared" ref="EA186:EE236" si="167">IF($A186=1,"",IF(OR(AND(V186&gt;0,W186&gt;0),AND(W186&gt;0,Y186&gt;0),AND(Y186&gt;0,Z186&gt;0)),EA$1,""))</f>
        <v/>
      </c>
      <c r="EB186" s="254" t="str">
        <f t="shared" si="167"/>
        <v/>
      </c>
      <c r="EC186" s="254" t="str">
        <f t="shared" si="167"/>
        <v/>
      </c>
      <c r="ED186" s="254" t="str">
        <f t="shared" si="167"/>
        <v/>
      </c>
      <c r="EE186" s="254" t="str">
        <f t="shared" si="167"/>
        <v/>
      </c>
      <c r="EF186" s="254" t="str">
        <f t="shared" si="166"/>
        <v/>
      </c>
      <c r="EG186" s="254" t="str">
        <f t="shared" si="166"/>
        <v/>
      </c>
      <c r="EH186" s="254" t="str">
        <f t="shared" si="166"/>
        <v/>
      </c>
      <c r="EI186" s="254" t="str">
        <f t="shared" si="145"/>
        <v/>
      </c>
      <c r="EJ186" s="254" t="str">
        <f t="shared" si="146"/>
        <v/>
      </c>
      <c r="EK186" s="265" t="str">
        <f t="shared" si="164"/>
        <v/>
      </c>
      <c r="EQ186" s="255"/>
      <c r="ER186" s="255"/>
      <c r="ES186" s="255"/>
      <c r="ET186" s="255"/>
      <c r="EU186" s="255"/>
      <c r="EV186" s="255"/>
      <c r="EW186" s="255"/>
      <c r="EX186" s="255"/>
      <c r="EY186" s="255"/>
      <c r="EZ186" s="255"/>
      <c r="FA186" s="255"/>
      <c r="FB186" s="255"/>
      <c r="FC186" s="252"/>
      <c r="FI186" s="254"/>
      <c r="FJ186" s="254"/>
      <c r="FK186" s="254"/>
      <c r="FL186" s="254"/>
      <c r="FM186" s="254"/>
      <c r="FN186" s="254"/>
      <c r="FO186" s="254"/>
      <c r="FP186" s="254"/>
      <c r="FQ186" s="254"/>
      <c r="FR186" s="254"/>
      <c r="FS186" s="254"/>
      <c r="FT186" s="254"/>
      <c r="FU186" s="252"/>
      <c r="FY186" s="258" t="str">
        <f t="shared" si="165"/>
        <v/>
      </c>
      <c r="FZ186" s="266">
        <f t="shared" si="153"/>
        <v>0</v>
      </c>
      <c r="GA186" s="268">
        <f t="shared" si="148"/>
        <v>0</v>
      </c>
      <c r="GB186" s="269">
        <f t="shared" si="149"/>
        <v>0</v>
      </c>
      <c r="GC186" s="269">
        <f t="shared" si="150"/>
        <v>0</v>
      </c>
      <c r="GD186" s="270"/>
      <c r="GE186" s="271" t="str">
        <f t="shared" si="147"/>
        <v/>
      </c>
      <c r="GF186" s="271" t="str">
        <f t="shared" si="163"/>
        <v/>
      </c>
      <c r="GG186" s="272" t="str">
        <f t="shared" si="151"/>
        <v/>
      </c>
      <c r="GH186" s="272" t="str">
        <f t="shared" si="152"/>
        <v/>
      </c>
    </row>
    <row r="187" spans="1:190" ht="12.75" x14ac:dyDescent="0.2">
      <c r="A187" s="250"/>
      <c r="B187" s="65"/>
      <c r="C187" s="264"/>
      <c r="F187" s="237"/>
      <c r="H187" s="251"/>
      <c r="I187" s="238"/>
      <c r="J187" s="267"/>
      <c r="K187" s="234"/>
      <c r="L187" s="239"/>
      <c r="M187" s="240"/>
      <c r="BX187" s="237" t="str">
        <f t="shared" si="140"/>
        <v/>
      </c>
      <c r="BY187" s="237" t="str">
        <f t="shared" si="160"/>
        <v/>
      </c>
      <c r="BZ187" s="237" t="str">
        <f t="shared" si="160"/>
        <v/>
      </c>
      <c r="CA187" s="237" t="str">
        <f t="shared" si="160"/>
        <v/>
      </c>
      <c r="CB187" s="237" t="str">
        <f t="shared" si="160"/>
        <v/>
      </c>
      <c r="CC187" s="237" t="str">
        <f t="shared" si="160"/>
        <v/>
      </c>
      <c r="CD187" s="237" t="str">
        <f t="shared" si="157"/>
        <v/>
      </c>
      <c r="CE187" s="237" t="str">
        <f t="shared" si="157"/>
        <v/>
      </c>
      <c r="CF187" s="237" t="str">
        <f t="shared" si="157"/>
        <v/>
      </c>
      <c r="CG187" s="237" t="str">
        <f t="shared" si="157"/>
        <v/>
      </c>
      <c r="CH187" s="237" t="str">
        <f t="shared" si="157"/>
        <v/>
      </c>
      <c r="CI187" s="252" t="str">
        <f t="shared" si="154"/>
        <v/>
      </c>
      <c r="CP187" s="241" t="str">
        <f t="shared" si="141"/>
        <v/>
      </c>
      <c r="CQ187" s="241" t="str">
        <f t="shared" si="161"/>
        <v/>
      </c>
      <c r="CR187" s="241" t="str">
        <f t="shared" si="161"/>
        <v/>
      </c>
      <c r="CS187" s="241" t="str">
        <f t="shared" si="161"/>
        <v/>
      </c>
      <c r="CT187" s="241" t="str">
        <f t="shared" si="161"/>
        <v/>
      </c>
      <c r="CU187" s="241" t="str">
        <f t="shared" si="161"/>
        <v/>
      </c>
      <c r="CV187" s="241" t="str">
        <f t="shared" si="158"/>
        <v/>
      </c>
      <c r="CW187" s="241" t="str">
        <f t="shared" si="158"/>
        <v/>
      </c>
      <c r="CX187" s="241" t="str">
        <f t="shared" si="158"/>
        <v/>
      </c>
      <c r="CY187" s="241" t="str">
        <f t="shared" si="158"/>
        <v/>
      </c>
      <c r="CZ187" s="241" t="str">
        <f t="shared" si="158"/>
        <v/>
      </c>
      <c r="DA187" s="253" t="str">
        <f t="shared" si="155"/>
        <v/>
      </c>
      <c r="DB187" s="237"/>
      <c r="DC187" s="237"/>
      <c r="DD187" s="237"/>
      <c r="DE187" s="237"/>
      <c r="DF187" s="237"/>
      <c r="DG187" s="237"/>
      <c r="DH187" s="237" t="str">
        <f t="shared" si="142"/>
        <v/>
      </c>
      <c r="DI187" s="237" t="str">
        <f t="shared" si="162"/>
        <v/>
      </c>
      <c r="DJ187" s="237" t="str">
        <f t="shared" si="162"/>
        <v/>
      </c>
      <c r="DK187" s="237" t="str">
        <f t="shared" si="162"/>
        <v/>
      </c>
      <c r="DL187" s="237" t="str">
        <f t="shared" si="162"/>
        <v/>
      </c>
      <c r="DM187" s="237" t="str">
        <f t="shared" si="162"/>
        <v/>
      </c>
      <c r="DN187" s="237" t="str">
        <f t="shared" si="159"/>
        <v/>
      </c>
      <c r="DO187" s="237" t="str">
        <f t="shared" si="159"/>
        <v/>
      </c>
      <c r="DP187" s="237" t="str">
        <f t="shared" si="159"/>
        <v/>
      </c>
      <c r="DQ187" s="237" t="str">
        <f t="shared" si="159"/>
        <v/>
      </c>
      <c r="DR187" s="237" t="str">
        <f t="shared" si="159"/>
        <v/>
      </c>
      <c r="DS187" s="252" t="str">
        <f t="shared" si="156"/>
        <v/>
      </c>
      <c r="DY187" s="254" t="str">
        <f t="shared" si="143"/>
        <v/>
      </c>
      <c r="DZ187" s="254" t="str">
        <f t="shared" si="144"/>
        <v/>
      </c>
      <c r="EA187" s="254" t="str">
        <f t="shared" si="167"/>
        <v/>
      </c>
      <c r="EB187" s="254" t="str">
        <f t="shared" si="167"/>
        <v/>
      </c>
      <c r="EC187" s="254" t="str">
        <f t="shared" si="167"/>
        <v/>
      </c>
      <c r="ED187" s="254" t="str">
        <f t="shared" si="167"/>
        <v/>
      </c>
      <c r="EE187" s="254" t="str">
        <f t="shared" si="167"/>
        <v/>
      </c>
      <c r="EF187" s="254" t="str">
        <f t="shared" si="166"/>
        <v/>
      </c>
      <c r="EG187" s="254" t="str">
        <f t="shared" si="166"/>
        <v/>
      </c>
      <c r="EH187" s="254" t="str">
        <f t="shared" si="166"/>
        <v/>
      </c>
      <c r="EI187" s="254" t="str">
        <f t="shared" si="145"/>
        <v/>
      </c>
      <c r="EJ187" s="254" t="str">
        <f t="shared" si="146"/>
        <v/>
      </c>
      <c r="EK187" s="265" t="str">
        <f t="shared" si="164"/>
        <v/>
      </c>
      <c r="EQ187" s="255"/>
      <c r="ER187" s="255"/>
      <c r="ES187" s="255"/>
      <c r="ET187" s="255"/>
      <c r="EU187" s="255"/>
      <c r="EV187" s="255"/>
      <c r="EW187" s="255"/>
      <c r="EX187" s="255"/>
      <c r="EY187" s="255"/>
      <c r="EZ187" s="255"/>
      <c r="FA187" s="255"/>
      <c r="FB187" s="255"/>
      <c r="FC187" s="252"/>
      <c r="FI187" s="254"/>
      <c r="FJ187" s="254"/>
      <c r="FK187" s="254"/>
      <c r="FL187" s="254"/>
      <c r="FM187" s="254"/>
      <c r="FN187" s="254"/>
      <c r="FO187" s="254"/>
      <c r="FP187" s="254"/>
      <c r="FQ187" s="254"/>
      <c r="FR187" s="254"/>
      <c r="FS187" s="254"/>
      <c r="FT187" s="254"/>
      <c r="FU187" s="252"/>
      <c r="FY187" s="258" t="str">
        <f t="shared" si="165"/>
        <v/>
      </c>
      <c r="FZ187" s="266">
        <f t="shared" si="153"/>
        <v>0</v>
      </c>
      <c r="GA187" s="268">
        <f t="shared" si="148"/>
        <v>0</v>
      </c>
      <c r="GB187" s="269">
        <f t="shared" si="149"/>
        <v>0</v>
      </c>
      <c r="GC187" s="269">
        <f t="shared" si="150"/>
        <v>0</v>
      </c>
      <c r="GD187" s="270"/>
      <c r="GE187" s="271" t="str">
        <f t="shared" si="147"/>
        <v/>
      </c>
      <c r="GF187" s="271" t="str">
        <f t="shared" si="163"/>
        <v/>
      </c>
      <c r="GG187" s="272" t="str">
        <f t="shared" si="151"/>
        <v/>
      </c>
      <c r="GH187" s="272" t="str">
        <f t="shared" si="152"/>
        <v/>
      </c>
    </row>
    <row r="188" spans="1:190" ht="12.75" x14ac:dyDescent="0.2">
      <c r="A188" s="250"/>
      <c r="B188" s="65"/>
      <c r="C188" s="264"/>
      <c r="F188" s="237"/>
      <c r="H188" s="251"/>
      <c r="I188" s="238"/>
      <c r="J188" s="267"/>
      <c r="K188" s="234"/>
      <c r="L188" s="239"/>
      <c r="M188" s="240"/>
      <c r="BX188" s="237" t="str">
        <f t="shared" si="140"/>
        <v/>
      </c>
      <c r="BY188" s="237" t="str">
        <f t="shared" si="160"/>
        <v/>
      </c>
      <c r="BZ188" s="237" t="str">
        <f t="shared" si="160"/>
        <v/>
      </c>
      <c r="CA188" s="237" t="str">
        <f t="shared" si="160"/>
        <v/>
      </c>
      <c r="CB188" s="237" t="str">
        <f t="shared" si="160"/>
        <v/>
      </c>
      <c r="CC188" s="237" t="str">
        <f t="shared" si="160"/>
        <v/>
      </c>
      <c r="CD188" s="237" t="str">
        <f t="shared" si="157"/>
        <v/>
      </c>
      <c r="CE188" s="237" t="str">
        <f t="shared" si="157"/>
        <v/>
      </c>
      <c r="CF188" s="237" t="str">
        <f t="shared" si="157"/>
        <v/>
      </c>
      <c r="CG188" s="237" t="str">
        <f t="shared" si="157"/>
        <v/>
      </c>
      <c r="CH188" s="237" t="str">
        <f t="shared" si="157"/>
        <v/>
      </c>
      <c r="CI188" s="252" t="str">
        <f t="shared" si="154"/>
        <v/>
      </c>
      <c r="CP188" s="241" t="str">
        <f t="shared" si="141"/>
        <v/>
      </c>
      <c r="CQ188" s="241" t="str">
        <f t="shared" si="161"/>
        <v/>
      </c>
      <c r="CR188" s="241" t="str">
        <f t="shared" si="161"/>
        <v/>
      </c>
      <c r="CS188" s="241" t="str">
        <f t="shared" si="161"/>
        <v/>
      </c>
      <c r="CT188" s="241" t="str">
        <f t="shared" si="161"/>
        <v/>
      </c>
      <c r="CU188" s="241" t="str">
        <f t="shared" si="161"/>
        <v/>
      </c>
      <c r="CV188" s="241" t="str">
        <f t="shared" si="158"/>
        <v/>
      </c>
      <c r="CW188" s="241" t="str">
        <f t="shared" si="158"/>
        <v/>
      </c>
      <c r="CX188" s="241" t="str">
        <f t="shared" si="158"/>
        <v/>
      </c>
      <c r="CY188" s="241" t="str">
        <f t="shared" si="158"/>
        <v/>
      </c>
      <c r="CZ188" s="241" t="str">
        <f t="shared" si="158"/>
        <v/>
      </c>
      <c r="DA188" s="253" t="str">
        <f t="shared" si="155"/>
        <v/>
      </c>
      <c r="DB188" s="237"/>
      <c r="DC188" s="237"/>
      <c r="DD188" s="237"/>
      <c r="DE188" s="237"/>
      <c r="DF188" s="237"/>
      <c r="DG188" s="237"/>
      <c r="DH188" s="237" t="str">
        <f t="shared" si="142"/>
        <v/>
      </c>
      <c r="DI188" s="237" t="str">
        <f t="shared" si="162"/>
        <v/>
      </c>
      <c r="DJ188" s="237" t="str">
        <f t="shared" si="162"/>
        <v/>
      </c>
      <c r="DK188" s="237" t="str">
        <f t="shared" si="162"/>
        <v/>
      </c>
      <c r="DL188" s="237" t="str">
        <f t="shared" si="162"/>
        <v/>
      </c>
      <c r="DM188" s="237" t="str">
        <f t="shared" si="162"/>
        <v/>
      </c>
      <c r="DN188" s="237" t="str">
        <f t="shared" si="159"/>
        <v/>
      </c>
      <c r="DO188" s="237" t="str">
        <f t="shared" si="159"/>
        <v/>
      </c>
      <c r="DP188" s="237" t="str">
        <f t="shared" si="159"/>
        <v/>
      </c>
      <c r="DQ188" s="237" t="str">
        <f t="shared" si="159"/>
        <v/>
      </c>
      <c r="DR188" s="237" t="str">
        <f t="shared" si="159"/>
        <v/>
      </c>
      <c r="DS188" s="252" t="str">
        <f t="shared" si="156"/>
        <v/>
      </c>
      <c r="DY188" s="254" t="str">
        <f t="shared" si="143"/>
        <v/>
      </c>
      <c r="DZ188" s="254" t="str">
        <f t="shared" si="144"/>
        <v/>
      </c>
      <c r="EA188" s="254" t="str">
        <f t="shared" si="167"/>
        <v/>
      </c>
      <c r="EB188" s="254" t="str">
        <f t="shared" si="167"/>
        <v/>
      </c>
      <c r="EC188" s="254" t="str">
        <f t="shared" si="167"/>
        <v/>
      </c>
      <c r="ED188" s="254" t="str">
        <f t="shared" si="167"/>
        <v/>
      </c>
      <c r="EE188" s="254" t="str">
        <f t="shared" si="167"/>
        <v/>
      </c>
      <c r="EF188" s="254" t="str">
        <f t="shared" si="166"/>
        <v/>
      </c>
      <c r="EG188" s="254" t="str">
        <f t="shared" si="166"/>
        <v/>
      </c>
      <c r="EH188" s="254" t="str">
        <f t="shared" si="166"/>
        <v/>
      </c>
      <c r="EI188" s="254" t="str">
        <f t="shared" si="145"/>
        <v/>
      </c>
      <c r="EJ188" s="254" t="str">
        <f t="shared" si="146"/>
        <v/>
      </c>
      <c r="EK188" s="265" t="str">
        <f t="shared" si="164"/>
        <v/>
      </c>
      <c r="EQ188" s="255"/>
      <c r="ER188" s="255"/>
      <c r="ES188" s="255"/>
      <c r="ET188" s="255"/>
      <c r="EU188" s="255"/>
      <c r="EV188" s="255"/>
      <c r="EW188" s="255"/>
      <c r="EX188" s="255"/>
      <c r="EY188" s="255"/>
      <c r="EZ188" s="255"/>
      <c r="FA188" s="255"/>
      <c r="FB188" s="255"/>
      <c r="FC188" s="252"/>
      <c r="FI188" s="254"/>
      <c r="FJ188" s="254"/>
      <c r="FK188" s="254"/>
      <c r="FL188" s="254"/>
      <c r="FM188" s="254"/>
      <c r="FN188" s="254"/>
      <c r="FO188" s="254"/>
      <c r="FP188" s="254"/>
      <c r="FQ188" s="254"/>
      <c r="FR188" s="254"/>
      <c r="FS188" s="254"/>
      <c r="FT188" s="254"/>
      <c r="FU188" s="252"/>
      <c r="FY188" s="258" t="str">
        <f t="shared" si="165"/>
        <v/>
      </c>
      <c r="FZ188" s="266">
        <f t="shared" si="153"/>
        <v>0</v>
      </c>
      <c r="GA188" s="268">
        <f t="shared" si="148"/>
        <v>0</v>
      </c>
      <c r="GB188" s="269">
        <f t="shared" si="149"/>
        <v>0</v>
      </c>
      <c r="GC188" s="269">
        <f t="shared" si="150"/>
        <v>0</v>
      </c>
      <c r="GD188" s="270"/>
      <c r="GE188" s="271" t="str">
        <f t="shared" si="147"/>
        <v/>
      </c>
      <c r="GF188" s="271" t="str">
        <f t="shared" si="163"/>
        <v/>
      </c>
      <c r="GG188" s="272" t="str">
        <f t="shared" si="151"/>
        <v/>
      </c>
      <c r="GH188" s="272" t="str">
        <f t="shared" si="152"/>
        <v/>
      </c>
    </row>
    <row r="189" spans="1:190" ht="12.75" x14ac:dyDescent="0.2">
      <c r="A189" s="250"/>
      <c r="B189" s="65"/>
      <c r="C189" s="264"/>
      <c r="F189" s="237"/>
      <c r="H189" s="251"/>
      <c r="I189" s="238"/>
      <c r="J189" s="267"/>
      <c r="K189" s="234"/>
      <c r="L189" s="239"/>
      <c r="M189" s="240"/>
      <c r="BX189" s="237" t="str">
        <f t="shared" si="140"/>
        <v/>
      </c>
      <c r="BY189" s="237" t="str">
        <f t="shared" si="160"/>
        <v/>
      </c>
      <c r="BZ189" s="237" t="str">
        <f t="shared" si="160"/>
        <v/>
      </c>
      <c r="CA189" s="237" t="str">
        <f t="shared" si="160"/>
        <v/>
      </c>
      <c r="CB189" s="237" t="str">
        <f t="shared" si="160"/>
        <v/>
      </c>
      <c r="CC189" s="237" t="str">
        <f t="shared" si="160"/>
        <v/>
      </c>
      <c r="CD189" s="237" t="str">
        <f t="shared" si="157"/>
        <v/>
      </c>
      <c r="CE189" s="237" t="str">
        <f t="shared" si="157"/>
        <v/>
      </c>
      <c r="CF189" s="237" t="str">
        <f t="shared" si="157"/>
        <v/>
      </c>
      <c r="CG189" s="237" t="str">
        <f t="shared" si="157"/>
        <v/>
      </c>
      <c r="CH189" s="237" t="str">
        <f t="shared" si="157"/>
        <v/>
      </c>
      <c r="CI189" s="252" t="str">
        <f t="shared" si="154"/>
        <v/>
      </c>
      <c r="CP189" s="241" t="str">
        <f t="shared" si="141"/>
        <v/>
      </c>
      <c r="CQ189" s="241" t="str">
        <f t="shared" si="161"/>
        <v/>
      </c>
      <c r="CR189" s="241" t="str">
        <f t="shared" si="161"/>
        <v/>
      </c>
      <c r="CS189" s="241" t="str">
        <f t="shared" si="161"/>
        <v/>
      </c>
      <c r="CT189" s="241" t="str">
        <f t="shared" si="161"/>
        <v/>
      </c>
      <c r="CU189" s="241" t="str">
        <f t="shared" si="161"/>
        <v/>
      </c>
      <c r="CV189" s="241" t="str">
        <f t="shared" si="158"/>
        <v/>
      </c>
      <c r="CW189" s="241" t="str">
        <f t="shared" si="158"/>
        <v/>
      </c>
      <c r="CX189" s="241" t="str">
        <f t="shared" si="158"/>
        <v/>
      </c>
      <c r="CY189" s="241" t="str">
        <f t="shared" si="158"/>
        <v/>
      </c>
      <c r="CZ189" s="241" t="str">
        <f t="shared" si="158"/>
        <v/>
      </c>
      <c r="DA189" s="253" t="str">
        <f t="shared" si="155"/>
        <v/>
      </c>
      <c r="DB189" s="237"/>
      <c r="DC189" s="237"/>
      <c r="DD189" s="237"/>
      <c r="DE189" s="237"/>
      <c r="DF189" s="237"/>
      <c r="DG189" s="237"/>
      <c r="DH189" s="237" t="str">
        <f t="shared" si="142"/>
        <v/>
      </c>
      <c r="DI189" s="237" t="str">
        <f t="shared" si="162"/>
        <v/>
      </c>
      <c r="DJ189" s="237" t="str">
        <f t="shared" si="162"/>
        <v/>
      </c>
      <c r="DK189" s="237" t="str">
        <f t="shared" si="162"/>
        <v/>
      </c>
      <c r="DL189" s="237" t="str">
        <f t="shared" si="162"/>
        <v/>
      </c>
      <c r="DM189" s="237" t="str">
        <f t="shared" si="162"/>
        <v/>
      </c>
      <c r="DN189" s="237" t="str">
        <f t="shared" si="159"/>
        <v/>
      </c>
      <c r="DO189" s="237" t="str">
        <f t="shared" si="159"/>
        <v/>
      </c>
      <c r="DP189" s="237" t="str">
        <f t="shared" si="159"/>
        <v/>
      </c>
      <c r="DQ189" s="237" t="str">
        <f t="shared" si="159"/>
        <v/>
      </c>
      <c r="DR189" s="237" t="str">
        <f t="shared" si="159"/>
        <v/>
      </c>
      <c r="DS189" s="252" t="str">
        <f t="shared" si="156"/>
        <v/>
      </c>
      <c r="DY189" s="254" t="str">
        <f t="shared" si="143"/>
        <v/>
      </c>
      <c r="DZ189" s="254" t="str">
        <f t="shared" si="144"/>
        <v/>
      </c>
      <c r="EA189" s="254" t="str">
        <f t="shared" si="167"/>
        <v/>
      </c>
      <c r="EB189" s="254" t="str">
        <f t="shared" si="167"/>
        <v/>
      </c>
      <c r="EC189" s="254" t="str">
        <f t="shared" si="167"/>
        <v/>
      </c>
      <c r="ED189" s="254" t="str">
        <f t="shared" si="167"/>
        <v/>
      </c>
      <c r="EE189" s="254" t="str">
        <f t="shared" si="167"/>
        <v/>
      </c>
      <c r="EF189" s="254" t="str">
        <f t="shared" si="166"/>
        <v/>
      </c>
      <c r="EG189" s="254" t="str">
        <f t="shared" si="166"/>
        <v/>
      </c>
      <c r="EH189" s="254" t="str">
        <f t="shared" si="166"/>
        <v/>
      </c>
      <c r="EI189" s="254" t="str">
        <f t="shared" si="145"/>
        <v/>
      </c>
      <c r="EJ189" s="254" t="str">
        <f t="shared" si="146"/>
        <v/>
      </c>
      <c r="EK189" s="265" t="str">
        <f t="shared" si="164"/>
        <v/>
      </c>
      <c r="EQ189" s="255"/>
      <c r="ER189" s="255"/>
      <c r="ES189" s="255"/>
      <c r="ET189" s="255"/>
      <c r="EU189" s="255"/>
      <c r="EV189" s="255"/>
      <c r="EW189" s="255"/>
      <c r="EX189" s="255"/>
      <c r="EY189" s="255"/>
      <c r="EZ189" s="255"/>
      <c r="FA189" s="255"/>
      <c r="FB189" s="255"/>
      <c r="FC189" s="252"/>
      <c r="FI189" s="254"/>
      <c r="FJ189" s="254"/>
      <c r="FK189" s="254"/>
      <c r="FL189" s="254"/>
      <c r="FM189" s="254"/>
      <c r="FN189" s="254"/>
      <c r="FO189" s="254"/>
      <c r="FP189" s="254"/>
      <c r="FQ189" s="254"/>
      <c r="FR189" s="254"/>
      <c r="FS189" s="254"/>
      <c r="FT189" s="254"/>
      <c r="FU189" s="252"/>
      <c r="FY189" s="258" t="str">
        <f t="shared" si="165"/>
        <v/>
      </c>
      <c r="FZ189" s="266">
        <f t="shared" si="153"/>
        <v>0</v>
      </c>
      <c r="GA189" s="268">
        <f t="shared" si="148"/>
        <v>0</v>
      </c>
      <c r="GB189" s="269">
        <f t="shared" si="149"/>
        <v>0</v>
      </c>
      <c r="GC189" s="269">
        <f t="shared" si="150"/>
        <v>0</v>
      </c>
      <c r="GD189" s="270"/>
      <c r="GE189" s="271" t="str">
        <f t="shared" si="147"/>
        <v/>
      </c>
      <c r="GF189" s="271" t="str">
        <f t="shared" si="163"/>
        <v/>
      </c>
      <c r="GG189" s="272" t="str">
        <f t="shared" si="151"/>
        <v/>
      </c>
      <c r="GH189" s="272" t="str">
        <f t="shared" si="152"/>
        <v/>
      </c>
    </row>
    <row r="190" spans="1:190" ht="12.75" x14ac:dyDescent="0.2">
      <c r="A190" s="250"/>
      <c r="B190" s="65"/>
      <c r="C190" s="264"/>
      <c r="F190" s="237"/>
      <c r="H190" s="251"/>
      <c r="I190" s="238"/>
      <c r="J190" s="267"/>
      <c r="K190" s="234"/>
      <c r="L190" s="239"/>
      <c r="M190" s="240"/>
      <c r="BX190" s="237" t="str">
        <f t="shared" si="140"/>
        <v/>
      </c>
      <c r="BY190" s="237" t="str">
        <f t="shared" si="160"/>
        <v/>
      </c>
      <c r="BZ190" s="237" t="str">
        <f t="shared" si="160"/>
        <v/>
      </c>
      <c r="CA190" s="237" t="str">
        <f t="shared" si="160"/>
        <v/>
      </c>
      <c r="CB190" s="237" t="str">
        <f t="shared" si="160"/>
        <v/>
      </c>
      <c r="CC190" s="237" t="str">
        <f t="shared" si="160"/>
        <v/>
      </c>
      <c r="CD190" s="237" t="str">
        <f t="shared" si="157"/>
        <v/>
      </c>
      <c r="CE190" s="237" t="str">
        <f t="shared" si="157"/>
        <v/>
      </c>
      <c r="CF190" s="237" t="str">
        <f t="shared" si="157"/>
        <v/>
      </c>
      <c r="CG190" s="237" t="str">
        <f t="shared" si="157"/>
        <v/>
      </c>
      <c r="CH190" s="237" t="str">
        <f t="shared" si="157"/>
        <v/>
      </c>
      <c r="CI190" s="252" t="str">
        <f t="shared" si="154"/>
        <v/>
      </c>
      <c r="CP190" s="241" t="str">
        <f t="shared" si="141"/>
        <v/>
      </c>
      <c r="CQ190" s="241" t="str">
        <f t="shared" si="161"/>
        <v/>
      </c>
      <c r="CR190" s="241" t="str">
        <f t="shared" si="161"/>
        <v/>
      </c>
      <c r="CS190" s="241" t="str">
        <f t="shared" si="161"/>
        <v/>
      </c>
      <c r="CT190" s="241" t="str">
        <f t="shared" si="161"/>
        <v/>
      </c>
      <c r="CU190" s="241" t="str">
        <f t="shared" si="161"/>
        <v/>
      </c>
      <c r="CV190" s="241" t="str">
        <f t="shared" si="158"/>
        <v/>
      </c>
      <c r="CW190" s="241" t="str">
        <f t="shared" si="158"/>
        <v/>
      </c>
      <c r="CX190" s="241" t="str">
        <f t="shared" si="158"/>
        <v/>
      </c>
      <c r="CY190" s="241" t="str">
        <f t="shared" si="158"/>
        <v/>
      </c>
      <c r="CZ190" s="241" t="str">
        <f t="shared" si="158"/>
        <v/>
      </c>
      <c r="DA190" s="253" t="str">
        <f t="shared" si="155"/>
        <v/>
      </c>
      <c r="DB190" s="237"/>
      <c r="DC190" s="237"/>
      <c r="DD190" s="237"/>
      <c r="DE190" s="237"/>
      <c r="DF190" s="237"/>
      <c r="DG190" s="237"/>
      <c r="DH190" s="237" t="str">
        <f t="shared" si="142"/>
        <v/>
      </c>
      <c r="DI190" s="237" t="str">
        <f t="shared" si="162"/>
        <v/>
      </c>
      <c r="DJ190" s="237" t="str">
        <f t="shared" si="162"/>
        <v/>
      </c>
      <c r="DK190" s="237" t="str">
        <f t="shared" si="162"/>
        <v/>
      </c>
      <c r="DL190" s="237" t="str">
        <f t="shared" si="162"/>
        <v/>
      </c>
      <c r="DM190" s="237" t="str">
        <f t="shared" si="162"/>
        <v/>
      </c>
      <c r="DN190" s="237" t="str">
        <f t="shared" si="159"/>
        <v/>
      </c>
      <c r="DO190" s="237" t="str">
        <f t="shared" si="159"/>
        <v/>
      </c>
      <c r="DP190" s="237" t="str">
        <f t="shared" si="159"/>
        <v/>
      </c>
      <c r="DQ190" s="237" t="str">
        <f t="shared" si="159"/>
        <v/>
      </c>
      <c r="DR190" s="237" t="str">
        <f t="shared" si="159"/>
        <v/>
      </c>
      <c r="DS190" s="252" t="str">
        <f t="shared" si="156"/>
        <v/>
      </c>
      <c r="DY190" s="254" t="str">
        <f t="shared" si="143"/>
        <v/>
      </c>
      <c r="DZ190" s="254" t="str">
        <f t="shared" si="144"/>
        <v/>
      </c>
      <c r="EA190" s="254" t="str">
        <f t="shared" si="167"/>
        <v/>
      </c>
      <c r="EB190" s="254" t="str">
        <f t="shared" si="167"/>
        <v/>
      </c>
      <c r="EC190" s="254" t="str">
        <f t="shared" si="167"/>
        <v/>
      </c>
      <c r="ED190" s="254" t="str">
        <f t="shared" si="167"/>
        <v/>
      </c>
      <c r="EE190" s="254" t="str">
        <f t="shared" si="167"/>
        <v/>
      </c>
      <c r="EF190" s="254" t="str">
        <f t="shared" si="166"/>
        <v/>
      </c>
      <c r="EG190" s="254" t="str">
        <f t="shared" si="166"/>
        <v/>
      </c>
      <c r="EH190" s="254" t="str">
        <f t="shared" si="166"/>
        <v/>
      </c>
      <c r="EI190" s="254" t="str">
        <f t="shared" si="145"/>
        <v/>
      </c>
      <c r="EJ190" s="254" t="str">
        <f t="shared" si="146"/>
        <v/>
      </c>
      <c r="EK190" s="265" t="str">
        <f t="shared" si="164"/>
        <v/>
      </c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2"/>
      <c r="FI190" s="254"/>
      <c r="FJ190" s="254"/>
      <c r="FK190" s="254"/>
      <c r="FL190" s="254"/>
      <c r="FM190" s="254"/>
      <c r="FN190" s="254"/>
      <c r="FO190" s="254"/>
      <c r="FP190" s="254"/>
      <c r="FQ190" s="254"/>
      <c r="FR190" s="254"/>
      <c r="FS190" s="254"/>
      <c r="FT190" s="254"/>
      <c r="FU190" s="252"/>
      <c r="FY190" s="258" t="str">
        <f t="shared" si="165"/>
        <v/>
      </c>
      <c r="FZ190" s="266">
        <f t="shared" si="153"/>
        <v>0</v>
      </c>
      <c r="GA190" s="268">
        <f t="shared" si="148"/>
        <v>0</v>
      </c>
      <c r="GB190" s="269">
        <f t="shared" si="149"/>
        <v>0</v>
      </c>
      <c r="GC190" s="269">
        <f t="shared" si="150"/>
        <v>0</v>
      </c>
      <c r="GD190" s="270"/>
      <c r="GE190" s="271" t="str">
        <f t="shared" si="147"/>
        <v/>
      </c>
      <c r="GF190" s="271" t="str">
        <f t="shared" si="163"/>
        <v/>
      </c>
      <c r="GG190" s="272" t="str">
        <f t="shared" si="151"/>
        <v/>
      </c>
      <c r="GH190" s="272" t="str">
        <f t="shared" si="152"/>
        <v/>
      </c>
    </row>
    <row r="191" spans="1:190" ht="12.75" x14ac:dyDescent="0.2">
      <c r="A191" s="250"/>
      <c r="B191" s="65"/>
      <c r="C191" s="264"/>
      <c r="F191" s="237"/>
      <c r="H191" s="251"/>
      <c r="I191" s="238"/>
      <c r="J191" s="267"/>
      <c r="K191" s="234"/>
      <c r="L191" s="239"/>
      <c r="M191" s="240"/>
      <c r="BX191" s="237" t="str">
        <f t="shared" si="140"/>
        <v/>
      </c>
      <c r="BY191" s="237" t="str">
        <f t="shared" si="160"/>
        <v/>
      </c>
      <c r="BZ191" s="237" t="str">
        <f t="shared" si="160"/>
        <v/>
      </c>
      <c r="CA191" s="237" t="str">
        <f t="shared" si="160"/>
        <v/>
      </c>
      <c r="CB191" s="237" t="str">
        <f t="shared" si="160"/>
        <v/>
      </c>
      <c r="CC191" s="237" t="str">
        <f t="shared" si="160"/>
        <v/>
      </c>
      <c r="CD191" s="237" t="str">
        <f t="shared" si="157"/>
        <v/>
      </c>
      <c r="CE191" s="237" t="str">
        <f t="shared" si="157"/>
        <v/>
      </c>
      <c r="CF191" s="237" t="str">
        <f t="shared" si="157"/>
        <v/>
      </c>
      <c r="CG191" s="237" t="str">
        <f t="shared" si="157"/>
        <v/>
      </c>
      <c r="CH191" s="237" t="str">
        <f t="shared" si="157"/>
        <v/>
      </c>
      <c r="CI191" s="252" t="str">
        <f t="shared" si="154"/>
        <v/>
      </c>
      <c r="CP191" s="241" t="str">
        <f t="shared" si="141"/>
        <v/>
      </c>
      <c r="CQ191" s="241" t="str">
        <f t="shared" si="161"/>
        <v/>
      </c>
      <c r="CR191" s="241" t="str">
        <f t="shared" si="161"/>
        <v/>
      </c>
      <c r="CS191" s="241" t="str">
        <f t="shared" si="161"/>
        <v/>
      </c>
      <c r="CT191" s="241" t="str">
        <f t="shared" si="161"/>
        <v/>
      </c>
      <c r="CU191" s="241" t="str">
        <f t="shared" si="161"/>
        <v/>
      </c>
      <c r="CV191" s="241" t="str">
        <f t="shared" si="158"/>
        <v/>
      </c>
      <c r="CW191" s="241" t="str">
        <f t="shared" si="158"/>
        <v/>
      </c>
      <c r="CX191" s="241" t="str">
        <f t="shared" si="158"/>
        <v/>
      </c>
      <c r="CY191" s="241" t="str">
        <f t="shared" si="158"/>
        <v/>
      </c>
      <c r="CZ191" s="241" t="str">
        <f t="shared" si="158"/>
        <v/>
      </c>
      <c r="DA191" s="253" t="str">
        <f t="shared" si="155"/>
        <v/>
      </c>
      <c r="DB191" s="237"/>
      <c r="DC191" s="237"/>
      <c r="DD191" s="237"/>
      <c r="DE191" s="237"/>
      <c r="DF191" s="237"/>
      <c r="DG191" s="237"/>
      <c r="DH191" s="237" t="str">
        <f t="shared" si="142"/>
        <v/>
      </c>
      <c r="DI191" s="237" t="str">
        <f t="shared" si="162"/>
        <v/>
      </c>
      <c r="DJ191" s="237" t="str">
        <f t="shared" si="162"/>
        <v/>
      </c>
      <c r="DK191" s="237" t="str">
        <f t="shared" si="162"/>
        <v/>
      </c>
      <c r="DL191" s="237" t="str">
        <f t="shared" si="162"/>
        <v/>
      </c>
      <c r="DM191" s="237" t="str">
        <f t="shared" si="162"/>
        <v/>
      </c>
      <c r="DN191" s="237" t="str">
        <f t="shared" si="159"/>
        <v/>
      </c>
      <c r="DO191" s="237" t="str">
        <f t="shared" si="159"/>
        <v/>
      </c>
      <c r="DP191" s="237" t="str">
        <f t="shared" si="159"/>
        <v/>
      </c>
      <c r="DQ191" s="237" t="str">
        <f t="shared" si="159"/>
        <v/>
      </c>
      <c r="DR191" s="237" t="str">
        <f t="shared" si="159"/>
        <v/>
      </c>
      <c r="DS191" s="252" t="str">
        <f t="shared" si="156"/>
        <v/>
      </c>
      <c r="DY191" s="254" t="str">
        <f t="shared" si="143"/>
        <v/>
      </c>
      <c r="DZ191" s="254" t="str">
        <f t="shared" si="144"/>
        <v/>
      </c>
      <c r="EA191" s="254" t="str">
        <f t="shared" si="167"/>
        <v/>
      </c>
      <c r="EB191" s="254" t="str">
        <f t="shared" si="167"/>
        <v/>
      </c>
      <c r="EC191" s="254" t="str">
        <f t="shared" si="167"/>
        <v/>
      </c>
      <c r="ED191" s="254" t="str">
        <f t="shared" si="167"/>
        <v/>
      </c>
      <c r="EE191" s="254" t="str">
        <f t="shared" si="167"/>
        <v/>
      </c>
      <c r="EF191" s="254" t="str">
        <f t="shared" si="166"/>
        <v/>
      </c>
      <c r="EG191" s="254" t="str">
        <f t="shared" si="166"/>
        <v/>
      </c>
      <c r="EH191" s="254" t="str">
        <f t="shared" si="166"/>
        <v/>
      </c>
      <c r="EI191" s="254" t="str">
        <f t="shared" si="145"/>
        <v/>
      </c>
      <c r="EJ191" s="254" t="str">
        <f t="shared" si="146"/>
        <v/>
      </c>
      <c r="EK191" s="265" t="str">
        <f t="shared" si="164"/>
        <v/>
      </c>
      <c r="EQ191" s="255"/>
      <c r="ER191" s="255"/>
      <c r="ES191" s="255"/>
      <c r="ET191" s="255"/>
      <c r="EU191" s="255"/>
      <c r="EV191" s="255"/>
      <c r="EW191" s="255"/>
      <c r="EX191" s="255"/>
      <c r="EY191" s="255"/>
      <c r="EZ191" s="255"/>
      <c r="FA191" s="255"/>
      <c r="FB191" s="255"/>
      <c r="FC191" s="252"/>
      <c r="FI191" s="254"/>
      <c r="FJ191" s="254"/>
      <c r="FK191" s="254"/>
      <c r="FL191" s="254"/>
      <c r="FM191" s="254"/>
      <c r="FN191" s="254"/>
      <c r="FO191" s="254"/>
      <c r="FP191" s="254"/>
      <c r="FQ191" s="254"/>
      <c r="FR191" s="254"/>
      <c r="FS191" s="254"/>
      <c r="FT191" s="254"/>
      <c r="FU191" s="252"/>
      <c r="FY191" s="258" t="str">
        <f t="shared" si="165"/>
        <v/>
      </c>
      <c r="FZ191" s="266">
        <f t="shared" si="153"/>
        <v>0</v>
      </c>
      <c r="GA191" s="268">
        <f t="shared" si="148"/>
        <v>0</v>
      </c>
      <c r="GB191" s="269">
        <f t="shared" si="149"/>
        <v>0</v>
      </c>
      <c r="GC191" s="269">
        <f t="shared" si="150"/>
        <v>0</v>
      </c>
      <c r="GD191" s="270"/>
      <c r="GE191" s="271" t="str">
        <f t="shared" si="147"/>
        <v/>
      </c>
      <c r="GF191" s="271" t="str">
        <f t="shared" si="163"/>
        <v/>
      </c>
      <c r="GG191" s="272" t="str">
        <f t="shared" si="151"/>
        <v/>
      </c>
      <c r="GH191" s="272" t="str">
        <f t="shared" si="152"/>
        <v/>
      </c>
    </row>
    <row r="192" spans="1:190" ht="12.75" x14ac:dyDescent="0.2">
      <c r="A192" s="250"/>
      <c r="B192" s="65"/>
      <c r="C192" s="264"/>
      <c r="F192" s="237"/>
      <c r="H192" s="251"/>
      <c r="I192" s="238"/>
      <c r="J192" s="267"/>
      <c r="K192" s="234"/>
      <c r="L192" s="239"/>
      <c r="M192" s="240"/>
      <c r="BX192" s="237" t="str">
        <f t="shared" si="140"/>
        <v/>
      </c>
      <c r="BY192" s="237" t="str">
        <f t="shared" si="160"/>
        <v/>
      </c>
      <c r="BZ192" s="237" t="str">
        <f t="shared" si="160"/>
        <v/>
      </c>
      <c r="CA192" s="237" t="str">
        <f t="shared" si="160"/>
        <v/>
      </c>
      <c r="CB192" s="237" t="str">
        <f t="shared" si="160"/>
        <v/>
      </c>
      <c r="CC192" s="237" t="str">
        <f t="shared" si="160"/>
        <v/>
      </c>
      <c r="CD192" s="237" t="str">
        <f t="shared" si="157"/>
        <v/>
      </c>
      <c r="CE192" s="237" t="str">
        <f t="shared" si="157"/>
        <v/>
      </c>
      <c r="CF192" s="237" t="str">
        <f t="shared" si="157"/>
        <v/>
      </c>
      <c r="CG192" s="237" t="str">
        <f t="shared" si="157"/>
        <v/>
      </c>
      <c r="CH192" s="237" t="str">
        <f t="shared" si="157"/>
        <v/>
      </c>
      <c r="CI192" s="252" t="str">
        <f t="shared" si="154"/>
        <v/>
      </c>
      <c r="CP192" s="241" t="str">
        <f t="shared" si="141"/>
        <v/>
      </c>
      <c r="CQ192" s="241" t="str">
        <f t="shared" si="161"/>
        <v/>
      </c>
      <c r="CR192" s="241" t="str">
        <f t="shared" si="161"/>
        <v/>
      </c>
      <c r="CS192" s="241" t="str">
        <f t="shared" si="161"/>
        <v/>
      </c>
      <c r="CT192" s="241" t="str">
        <f t="shared" si="161"/>
        <v/>
      </c>
      <c r="CU192" s="241" t="str">
        <f t="shared" si="161"/>
        <v/>
      </c>
      <c r="CV192" s="241" t="str">
        <f t="shared" si="158"/>
        <v/>
      </c>
      <c r="CW192" s="241" t="str">
        <f t="shared" si="158"/>
        <v/>
      </c>
      <c r="CX192" s="241" t="str">
        <f t="shared" si="158"/>
        <v/>
      </c>
      <c r="CY192" s="241" t="str">
        <f t="shared" si="158"/>
        <v/>
      </c>
      <c r="CZ192" s="241" t="str">
        <f t="shared" si="158"/>
        <v/>
      </c>
      <c r="DA192" s="253" t="str">
        <f t="shared" si="155"/>
        <v/>
      </c>
      <c r="DB192" s="237"/>
      <c r="DC192" s="237"/>
      <c r="DD192" s="237"/>
      <c r="DE192" s="237"/>
      <c r="DF192" s="237"/>
      <c r="DG192" s="237"/>
      <c r="DH192" s="237" t="str">
        <f t="shared" si="142"/>
        <v/>
      </c>
      <c r="DI192" s="237" t="str">
        <f t="shared" si="162"/>
        <v/>
      </c>
      <c r="DJ192" s="237" t="str">
        <f t="shared" si="162"/>
        <v/>
      </c>
      <c r="DK192" s="237" t="str">
        <f t="shared" si="162"/>
        <v/>
      </c>
      <c r="DL192" s="237" t="str">
        <f t="shared" si="162"/>
        <v/>
      </c>
      <c r="DM192" s="237" t="str">
        <f t="shared" si="162"/>
        <v/>
      </c>
      <c r="DN192" s="237" t="str">
        <f t="shared" si="159"/>
        <v/>
      </c>
      <c r="DO192" s="237" t="str">
        <f t="shared" si="159"/>
        <v/>
      </c>
      <c r="DP192" s="237" t="str">
        <f t="shared" si="159"/>
        <v/>
      </c>
      <c r="DQ192" s="237" t="str">
        <f t="shared" si="159"/>
        <v/>
      </c>
      <c r="DR192" s="237" t="str">
        <f t="shared" si="159"/>
        <v/>
      </c>
      <c r="DS192" s="252" t="str">
        <f t="shared" si="156"/>
        <v/>
      </c>
      <c r="DY192" s="254" t="str">
        <f t="shared" si="143"/>
        <v/>
      </c>
      <c r="DZ192" s="254" t="str">
        <f t="shared" si="144"/>
        <v/>
      </c>
      <c r="EA192" s="254" t="str">
        <f t="shared" si="167"/>
        <v/>
      </c>
      <c r="EB192" s="254" t="str">
        <f t="shared" si="167"/>
        <v/>
      </c>
      <c r="EC192" s="254" t="str">
        <f t="shared" si="167"/>
        <v/>
      </c>
      <c r="ED192" s="254" t="str">
        <f t="shared" si="167"/>
        <v/>
      </c>
      <c r="EE192" s="254" t="str">
        <f t="shared" si="167"/>
        <v/>
      </c>
      <c r="EF192" s="254" t="str">
        <f t="shared" si="166"/>
        <v/>
      </c>
      <c r="EG192" s="254" t="str">
        <f t="shared" si="166"/>
        <v/>
      </c>
      <c r="EH192" s="254" t="str">
        <f t="shared" si="166"/>
        <v/>
      </c>
      <c r="EI192" s="254" t="str">
        <f t="shared" si="145"/>
        <v/>
      </c>
      <c r="EJ192" s="254" t="str">
        <f t="shared" si="146"/>
        <v/>
      </c>
      <c r="EK192" s="265" t="str">
        <f t="shared" si="164"/>
        <v/>
      </c>
      <c r="EQ192" s="255"/>
      <c r="ER192" s="255"/>
      <c r="ES192" s="255"/>
      <c r="ET192" s="255"/>
      <c r="EU192" s="255"/>
      <c r="EV192" s="255"/>
      <c r="EW192" s="255"/>
      <c r="EX192" s="255"/>
      <c r="EY192" s="255"/>
      <c r="EZ192" s="255"/>
      <c r="FA192" s="255"/>
      <c r="FB192" s="255"/>
      <c r="FC192" s="252"/>
      <c r="FI192" s="254"/>
      <c r="FJ192" s="254"/>
      <c r="FK192" s="254"/>
      <c r="FL192" s="254"/>
      <c r="FM192" s="254"/>
      <c r="FN192" s="254"/>
      <c r="FO192" s="254"/>
      <c r="FP192" s="254"/>
      <c r="FQ192" s="254"/>
      <c r="FR192" s="254"/>
      <c r="FS192" s="254"/>
      <c r="FT192" s="254"/>
      <c r="FU192" s="252"/>
      <c r="FY192" s="258" t="str">
        <f t="shared" si="165"/>
        <v/>
      </c>
      <c r="FZ192" s="266">
        <f t="shared" si="153"/>
        <v>0</v>
      </c>
      <c r="GA192" s="268">
        <f t="shared" si="148"/>
        <v>0</v>
      </c>
      <c r="GB192" s="269">
        <f t="shared" si="149"/>
        <v>0</v>
      </c>
      <c r="GC192" s="269">
        <f t="shared" si="150"/>
        <v>0</v>
      </c>
      <c r="GD192" s="270"/>
      <c r="GE192" s="271" t="str">
        <f t="shared" si="147"/>
        <v/>
      </c>
      <c r="GF192" s="271" t="str">
        <f t="shared" si="163"/>
        <v/>
      </c>
      <c r="GG192" s="272" t="str">
        <f t="shared" si="151"/>
        <v/>
      </c>
      <c r="GH192" s="272" t="str">
        <f t="shared" si="152"/>
        <v/>
      </c>
    </row>
    <row r="193" spans="1:190" ht="12.75" x14ac:dyDescent="0.2">
      <c r="A193" s="250"/>
      <c r="B193" s="65"/>
      <c r="C193" s="264"/>
      <c r="F193" s="237"/>
      <c r="H193" s="251"/>
      <c r="I193" s="238"/>
      <c r="J193" s="267"/>
      <c r="K193" s="234"/>
      <c r="L193" s="239"/>
      <c r="M193" s="240"/>
      <c r="BX193" s="237" t="str">
        <f t="shared" si="140"/>
        <v/>
      </c>
      <c r="BY193" s="237" t="str">
        <f t="shared" si="160"/>
        <v/>
      </c>
      <c r="BZ193" s="237" t="str">
        <f t="shared" si="160"/>
        <v/>
      </c>
      <c r="CA193" s="237" t="str">
        <f t="shared" si="160"/>
        <v/>
      </c>
      <c r="CB193" s="237" t="str">
        <f t="shared" si="160"/>
        <v/>
      </c>
      <c r="CC193" s="237" t="str">
        <f t="shared" si="160"/>
        <v/>
      </c>
      <c r="CD193" s="237" t="str">
        <f t="shared" si="157"/>
        <v/>
      </c>
      <c r="CE193" s="237" t="str">
        <f t="shared" si="157"/>
        <v/>
      </c>
      <c r="CF193" s="237" t="str">
        <f t="shared" si="157"/>
        <v/>
      </c>
      <c r="CG193" s="237" t="str">
        <f t="shared" si="157"/>
        <v/>
      </c>
      <c r="CH193" s="237" t="str">
        <f t="shared" si="157"/>
        <v/>
      </c>
      <c r="CI193" s="252" t="str">
        <f t="shared" si="154"/>
        <v/>
      </c>
      <c r="CP193" s="241" t="str">
        <f t="shared" si="141"/>
        <v/>
      </c>
      <c r="CQ193" s="241" t="str">
        <f t="shared" si="161"/>
        <v/>
      </c>
      <c r="CR193" s="241" t="str">
        <f t="shared" si="161"/>
        <v/>
      </c>
      <c r="CS193" s="241" t="str">
        <f t="shared" si="161"/>
        <v/>
      </c>
      <c r="CT193" s="241" t="str">
        <f t="shared" si="161"/>
        <v/>
      </c>
      <c r="CU193" s="241" t="str">
        <f t="shared" si="161"/>
        <v/>
      </c>
      <c r="CV193" s="241" t="str">
        <f t="shared" si="158"/>
        <v/>
      </c>
      <c r="CW193" s="241" t="str">
        <f t="shared" si="158"/>
        <v/>
      </c>
      <c r="CX193" s="241" t="str">
        <f t="shared" si="158"/>
        <v/>
      </c>
      <c r="CY193" s="241" t="str">
        <f t="shared" si="158"/>
        <v/>
      </c>
      <c r="CZ193" s="241" t="str">
        <f t="shared" si="158"/>
        <v/>
      </c>
      <c r="DA193" s="253" t="str">
        <f t="shared" si="155"/>
        <v/>
      </c>
      <c r="DB193" s="237"/>
      <c r="DC193" s="237"/>
      <c r="DD193" s="237"/>
      <c r="DE193" s="237"/>
      <c r="DF193" s="237"/>
      <c r="DG193" s="237"/>
      <c r="DH193" s="237" t="str">
        <f t="shared" si="142"/>
        <v/>
      </c>
      <c r="DI193" s="237" t="str">
        <f t="shared" si="162"/>
        <v/>
      </c>
      <c r="DJ193" s="237" t="str">
        <f t="shared" si="162"/>
        <v/>
      </c>
      <c r="DK193" s="237" t="str">
        <f t="shared" si="162"/>
        <v/>
      </c>
      <c r="DL193" s="237" t="str">
        <f t="shared" si="162"/>
        <v/>
      </c>
      <c r="DM193" s="237" t="str">
        <f t="shared" si="162"/>
        <v/>
      </c>
      <c r="DN193" s="237" t="str">
        <f t="shared" si="159"/>
        <v/>
      </c>
      <c r="DO193" s="237" t="str">
        <f t="shared" si="159"/>
        <v/>
      </c>
      <c r="DP193" s="237" t="str">
        <f t="shared" si="159"/>
        <v/>
      </c>
      <c r="DQ193" s="237" t="str">
        <f t="shared" si="159"/>
        <v/>
      </c>
      <c r="DR193" s="237" t="str">
        <f t="shared" si="159"/>
        <v/>
      </c>
      <c r="DS193" s="252" t="str">
        <f t="shared" si="156"/>
        <v/>
      </c>
      <c r="DY193" s="254" t="str">
        <f t="shared" si="143"/>
        <v/>
      </c>
      <c r="DZ193" s="254" t="str">
        <f t="shared" si="144"/>
        <v/>
      </c>
      <c r="EA193" s="254" t="str">
        <f t="shared" si="167"/>
        <v/>
      </c>
      <c r="EB193" s="254" t="str">
        <f t="shared" si="167"/>
        <v/>
      </c>
      <c r="EC193" s="254" t="str">
        <f t="shared" si="167"/>
        <v/>
      </c>
      <c r="ED193" s="254" t="str">
        <f t="shared" si="167"/>
        <v/>
      </c>
      <c r="EE193" s="254" t="str">
        <f t="shared" si="167"/>
        <v/>
      </c>
      <c r="EF193" s="254" t="str">
        <f t="shared" si="166"/>
        <v/>
      </c>
      <c r="EG193" s="254" t="str">
        <f t="shared" si="166"/>
        <v/>
      </c>
      <c r="EH193" s="254" t="str">
        <f t="shared" si="166"/>
        <v/>
      </c>
      <c r="EI193" s="254" t="str">
        <f t="shared" si="145"/>
        <v/>
      </c>
      <c r="EJ193" s="254" t="str">
        <f t="shared" si="146"/>
        <v/>
      </c>
      <c r="EK193" s="265" t="str">
        <f t="shared" si="164"/>
        <v/>
      </c>
      <c r="EQ193" s="255"/>
      <c r="ER193" s="255"/>
      <c r="ES193" s="255"/>
      <c r="ET193" s="255"/>
      <c r="EU193" s="255"/>
      <c r="EV193" s="255"/>
      <c r="EW193" s="255"/>
      <c r="EX193" s="255"/>
      <c r="EY193" s="255"/>
      <c r="EZ193" s="255"/>
      <c r="FA193" s="255"/>
      <c r="FB193" s="255"/>
      <c r="FC193" s="252"/>
      <c r="FI193" s="254"/>
      <c r="FJ193" s="254"/>
      <c r="FK193" s="254"/>
      <c r="FL193" s="254"/>
      <c r="FM193" s="254"/>
      <c r="FN193" s="254"/>
      <c r="FO193" s="254"/>
      <c r="FP193" s="254"/>
      <c r="FQ193" s="254"/>
      <c r="FR193" s="254"/>
      <c r="FS193" s="254"/>
      <c r="FT193" s="254"/>
      <c r="FU193" s="252"/>
      <c r="FY193" s="258" t="str">
        <f t="shared" si="165"/>
        <v/>
      </c>
      <c r="FZ193" s="266">
        <f t="shared" si="153"/>
        <v>0</v>
      </c>
      <c r="GA193" s="268">
        <f t="shared" si="148"/>
        <v>0</v>
      </c>
      <c r="GB193" s="269">
        <f t="shared" si="149"/>
        <v>0</v>
      </c>
      <c r="GC193" s="269">
        <f t="shared" si="150"/>
        <v>0</v>
      </c>
      <c r="GD193" s="270"/>
      <c r="GE193" s="271" t="str">
        <f t="shared" si="147"/>
        <v/>
      </c>
      <c r="GF193" s="271" t="str">
        <f t="shared" si="163"/>
        <v/>
      </c>
      <c r="GG193" s="272" t="str">
        <f t="shared" si="151"/>
        <v/>
      </c>
      <c r="GH193" s="272" t="str">
        <f t="shared" si="152"/>
        <v/>
      </c>
    </row>
    <row r="194" spans="1:190" ht="12.75" x14ac:dyDescent="0.2">
      <c r="A194" s="250"/>
      <c r="B194" s="65"/>
      <c r="C194" s="264"/>
      <c r="F194" s="237"/>
      <c r="H194" s="251"/>
      <c r="I194" s="238"/>
      <c r="J194" s="267"/>
      <c r="K194" s="234"/>
      <c r="L194" s="239"/>
      <c r="M194" s="240"/>
      <c r="BX194" s="237" t="str">
        <f t="shared" si="140"/>
        <v/>
      </c>
      <c r="BY194" s="237" t="str">
        <f t="shared" si="160"/>
        <v/>
      </c>
      <c r="BZ194" s="237" t="str">
        <f t="shared" si="160"/>
        <v/>
      </c>
      <c r="CA194" s="237" t="str">
        <f t="shared" si="160"/>
        <v/>
      </c>
      <c r="CB194" s="237" t="str">
        <f t="shared" si="160"/>
        <v/>
      </c>
      <c r="CC194" s="237" t="str">
        <f t="shared" si="160"/>
        <v/>
      </c>
      <c r="CD194" s="237" t="str">
        <f t="shared" si="157"/>
        <v/>
      </c>
      <c r="CE194" s="237" t="str">
        <f t="shared" si="157"/>
        <v/>
      </c>
      <c r="CF194" s="237" t="str">
        <f t="shared" si="157"/>
        <v/>
      </c>
      <c r="CG194" s="237" t="str">
        <f t="shared" si="157"/>
        <v/>
      </c>
      <c r="CH194" s="237" t="str">
        <f t="shared" si="157"/>
        <v/>
      </c>
      <c r="CI194" s="252" t="str">
        <f t="shared" si="154"/>
        <v/>
      </c>
      <c r="CP194" s="241" t="str">
        <f t="shared" si="141"/>
        <v/>
      </c>
      <c r="CQ194" s="241" t="str">
        <f t="shared" si="161"/>
        <v/>
      </c>
      <c r="CR194" s="241" t="str">
        <f t="shared" si="161"/>
        <v/>
      </c>
      <c r="CS194" s="241" t="str">
        <f t="shared" si="161"/>
        <v/>
      </c>
      <c r="CT194" s="241" t="str">
        <f t="shared" si="161"/>
        <v/>
      </c>
      <c r="CU194" s="241" t="str">
        <f t="shared" si="161"/>
        <v/>
      </c>
      <c r="CV194" s="241" t="str">
        <f t="shared" si="158"/>
        <v/>
      </c>
      <c r="CW194" s="241" t="str">
        <f t="shared" si="158"/>
        <v/>
      </c>
      <c r="CX194" s="241" t="str">
        <f t="shared" si="158"/>
        <v/>
      </c>
      <c r="CY194" s="241" t="str">
        <f t="shared" si="158"/>
        <v/>
      </c>
      <c r="CZ194" s="241" t="str">
        <f t="shared" si="158"/>
        <v/>
      </c>
      <c r="DA194" s="253" t="str">
        <f t="shared" si="155"/>
        <v/>
      </c>
      <c r="DB194" s="237"/>
      <c r="DC194" s="237"/>
      <c r="DD194" s="237"/>
      <c r="DE194" s="237"/>
      <c r="DF194" s="237"/>
      <c r="DG194" s="237"/>
      <c r="DH194" s="237" t="str">
        <f t="shared" si="142"/>
        <v/>
      </c>
      <c r="DI194" s="237" t="str">
        <f t="shared" si="162"/>
        <v/>
      </c>
      <c r="DJ194" s="237" t="str">
        <f t="shared" si="162"/>
        <v/>
      </c>
      <c r="DK194" s="237" t="str">
        <f t="shared" si="162"/>
        <v/>
      </c>
      <c r="DL194" s="237" t="str">
        <f t="shared" si="162"/>
        <v/>
      </c>
      <c r="DM194" s="237" t="str">
        <f t="shared" si="162"/>
        <v/>
      </c>
      <c r="DN194" s="237" t="str">
        <f t="shared" si="159"/>
        <v/>
      </c>
      <c r="DO194" s="237" t="str">
        <f t="shared" si="159"/>
        <v/>
      </c>
      <c r="DP194" s="237" t="str">
        <f t="shared" si="159"/>
        <v/>
      </c>
      <c r="DQ194" s="237" t="str">
        <f t="shared" si="159"/>
        <v/>
      </c>
      <c r="DR194" s="237" t="str">
        <f t="shared" si="159"/>
        <v/>
      </c>
      <c r="DS194" s="252" t="str">
        <f t="shared" si="156"/>
        <v/>
      </c>
      <c r="DY194" s="254" t="str">
        <f t="shared" si="143"/>
        <v/>
      </c>
      <c r="DZ194" s="254" t="str">
        <f t="shared" si="144"/>
        <v/>
      </c>
      <c r="EA194" s="254" t="str">
        <f t="shared" si="167"/>
        <v/>
      </c>
      <c r="EB194" s="254" t="str">
        <f t="shared" si="167"/>
        <v/>
      </c>
      <c r="EC194" s="254" t="str">
        <f t="shared" si="167"/>
        <v/>
      </c>
      <c r="ED194" s="254" t="str">
        <f t="shared" si="167"/>
        <v/>
      </c>
      <c r="EE194" s="254" t="str">
        <f t="shared" si="167"/>
        <v/>
      </c>
      <c r="EF194" s="254" t="str">
        <f t="shared" si="166"/>
        <v/>
      </c>
      <c r="EG194" s="254" t="str">
        <f t="shared" si="166"/>
        <v/>
      </c>
      <c r="EH194" s="254" t="str">
        <f t="shared" si="166"/>
        <v/>
      </c>
      <c r="EI194" s="254" t="str">
        <f t="shared" si="145"/>
        <v/>
      </c>
      <c r="EJ194" s="254" t="str">
        <f t="shared" si="146"/>
        <v/>
      </c>
      <c r="EK194" s="265" t="str">
        <f t="shared" si="164"/>
        <v/>
      </c>
      <c r="EQ194" s="255"/>
      <c r="ER194" s="255"/>
      <c r="ES194" s="255"/>
      <c r="ET194" s="255"/>
      <c r="EU194" s="255"/>
      <c r="EV194" s="255"/>
      <c r="EW194" s="255"/>
      <c r="EX194" s="255"/>
      <c r="EY194" s="255"/>
      <c r="EZ194" s="255"/>
      <c r="FA194" s="255"/>
      <c r="FB194" s="255"/>
      <c r="FC194" s="252"/>
      <c r="FI194" s="254"/>
      <c r="FJ194" s="254"/>
      <c r="FK194" s="254"/>
      <c r="FL194" s="254"/>
      <c r="FM194" s="254"/>
      <c r="FN194" s="254"/>
      <c r="FO194" s="254"/>
      <c r="FP194" s="254"/>
      <c r="FQ194" s="254"/>
      <c r="FR194" s="254"/>
      <c r="FS194" s="254"/>
      <c r="FT194" s="254"/>
      <c r="FU194" s="252"/>
      <c r="FY194" s="258" t="str">
        <f t="shared" si="165"/>
        <v/>
      </c>
      <c r="FZ194" s="266">
        <f t="shared" si="153"/>
        <v>0</v>
      </c>
      <c r="GA194" s="268">
        <f t="shared" si="148"/>
        <v>0</v>
      </c>
      <c r="GB194" s="269">
        <f t="shared" si="149"/>
        <v>0</v>
      </c>
      <c r="GC194" s="269">
        <f t="shared" si="150"/>
        <v>0</v>
      </c>
      <c r="GD194" s="270"/>
      <c r="GE194" s="271" t="str">
        <f t="shared" si="147"/>
        <v/>
      </c>
      <c r="GF194" s="271" t="str">
        <f t="shared" si="163"/>
        <v/>
      </c>
      <c r="GG194" s="272" t="str">
        <f t="shared" si="151"/>
        <v/>
      </c>
      <c r="GH194" s="272" t="str">
        <f t="shared" si="152"/>
        <v/>
      </c>
    </row>
    <row r="195" spans="1:190" ht="12.75" x14ac:dyDescent="0.2">
      <c r="A195" s="250"/>
      <c r="B195" s="65"/>
      <c r="C195" s="264"/>
      <c r="F195" s="237"/>
      <c r="H195" s="251"/>
      <c r="I195" s="238"/>
      <c r="J195" s="267"/>
      <c r="K195" s="234"/>
      <c r="L195" s="239"/>
      <c r="M195" s="240"/>
      <c r="BX195" s="237" t="str">
        <f t="shared" si="140"/>
        <v/>
      </c>
      <c r="BY195" s="237" t="str">
        <f t="shared" si="160"/>
        <v/>
      </c>
      <c r="BZ195" s="237" t="str">
        <f t="shared" si="160"/>
        <v/>
      </c>
      <c r="CA195" s="237" t="str">
        <f t="shared" si="160"/>
        <v/>
      </c>
      <c r="CB195" s="237" t="str">
        <f t="shared" si="160"/>
        <v/>
      </c>
      <c r="CC195" s="237" t="str">
        <f t="shared" si="160"/>
        <v/>
      </c>
      <c r="CD195" s="237" t="str">
        <f t="shared" si="157"/>
        <v/>
      </c>
      <c r="CE195" s="237" t="str">
        <f t="shared" si="157"/>
        <v/>
      </c>
      <c r="CF195" s="237" t="str">
        <f t="shared" si="157"/>
        <v/>
      </c>
      <c r="CG195" s="237" t="str">
        <f t="shared" si="157"/>
        <v/>
      </c>
      <c r="CH195" s="237" t="str">
        <f t="shared" si="157"/>
        <v/>
      </c>
      <c r="CI195" s="252" t="str">
        <f t="shared" si="154"/>
        <v/>
      </c>
      <c r="CP195" s="241" t="str">
        <f t="shared" si="141"/>
        <v/>
      </c>
      <c r="CQ195" s="241" t="str">
        <f t="shared" si="161"/>
        <v/>
      </c>
      <c r="CR195" s="241" t="str">
        <f t="shared" si="161"/>
        <v/>
      </c>
      <c r="CS195" s="241" t="str">
        <f t="shared" si="161"/>
        <v/>
      </c>
      <c r="CT195" s="241" t="str">
        <f t="shared" si="161"/>
        <v/>
      </c>
      <c r="CU195" s="241" t="str">
        <f t="shared" si="161"/>
        <v/>
      </c>
      <c r="CV195" s="241" t="str">
        <f t="shared" si="158"/>
        <v/>
      </c>
      <c r="CW195" s="241" t="str">
        <f t="shared" si="158"/>
        <v/>
      </c>
      <c r="CX195" s="241" t="str">
        <f t="shared" si="158"/>
        <v/>
      </c>
      <c r="CY195" s="241" t="str">
        <f t="shared" si="158"/>
        <v/>
      </c>
      <c r="CZ195" s="241" t="str">
        <f t="shared" si="158"/>
        <v/>
      </c>
      <c r="DA195" s="253" t="str">
        <f t="shared" si="155"/>
        <v/>
      </c>
      <c r="DB195" s="237"/>
      <c r="DC195" s="237"/>
      <c r="DD195" s="237"/>
      <c r="DE195" s="237"/>
      <c r="DF195" s="237"/>
      <c r="DG195" s="237"/>
      <c r="DH195" s="237" t="str">
        <f t="shared" si="142"/>
        <v/>
      </c>
      <c r="DI195" s="237" t="str">
        <f t="shared" si="162"/>
        <v/>
      </c>
      <c r="DJ195" s="237" t="str">
        <f t="shared" si="162"/>
        <v/>
      </c>
      <c r="DK195" s="237" t="str">
        <f t="shared" si="162"/>
        <v/>
      </c>
      <c r="DL195" s="237" t="str">
        <f t="shared" si="162"/>
        <v/>
      </c>
      <c r="DM195" s="237" t="str">
        <f t="shared" si="162"/>
        <v/>
      </c>
      <c r="DN195" s="237" t="str">
        <f t="shared" si="159"/>
        <v/>
      </c>
      <c r="DO195" s="237" t="str">
        <f t="shared" si="159"/>
        <v/>
      </c>
      <c r="DP195" s="237" t="str">
        <f t="shared" si="159"/>
        <v/>
      </c>
      <c r="DQ195" s="237" t="str">
        <f t="shared" si="159"/>
        <v/>
      </c>
      <c r="DR195" s="237" t="str">
        <f t="shared" si="159"/>
        <v/>
      </c>
      <c r="DS195" s="252" t="str">
        <f t="shared" si="156"/>
        <v/>
      </c>
      <c r="DY195" s="254" t="str">
        <f t="shared" si="143"/>
        <v/>
      </c>
      <c r="DZ195" s="254" t="str">
        <f t="shared" si="144"/>
        <v/>
      </c>
      <c r="EA195" s="254" t="str">
        <f t="shared" si="167"/>
        <v/>
      </c>
      <c r="EB195" s="254" t="str">
        <f t="shared" si="167"/>
        <v/>
      </c>
      <c r="EC195" s="254" t="str">
        <f t="shared" si="167"/>
        <v/>
      </c>
      <c r="ED195" s="254" t="str">
        <f t="shared" si="167"/>
        <v/>
      </c>
      <c r="EE195" s="254" t="str">
        <f t="shared" si="167"/>
        <v/>
      </c>
      <c r="EF195" s="254" t="str">
        <f t="shared" si="166"/>
        <v/>
      </c>
      <c r="EG195" s="254" t="str">
        <f t="shared" si="166"/>
        <v/>
      </c>
      <c r="EH195" s="254" t="str">
        <f t="shared" si="166"/>
        <v/>
      </c>
      <c r="EI195" s="254" t="str">
        <f t="shared" si="145"/>
        <v/>
      </c>
      <c r="EJ195" s="254" t="str">
        <f t="shared" si="146"/>
        <v/>
      </c>
      <c r="EK195" s="265" t="str">
        <f t="shared" si="164"/>
        <v/>
      </c>
      <c r="EQ195" s="255"/>
      <c r="ER195" s="255"/>
      <c r="ES195" s="255"/>
      <c r="ET195" s="255"/>
      <c r="EU195" s="255"/>
      <c r="EV195" s="255"/>
      <c r="EW195" s="255"/>
      <c r="EX195" s="255"/>
      <c r="EY195" s="255"/>
      <c r="EZ195" s="255"/>
      <c r="FA195" s="255"/>
      <c r="FB195" s="255"/>
      <c r="FC195" s="252"/>
      <c r="FI195" s="254"/>
      <c r="FJ195" s="254"/>
      <c r="FK195" s="254"/>
      <c r="FL195" s="254"/>
      <c r="FM195" s="254"/>
      <c r="FN195" s="254"/>
      <c r="FO195" s="254"/>
      <c r="FP195" s="254"/>
      <c r="FQ195" s="254"/>
      <c r="FR195" s="254"/>
      <c r="FS195" s="254"/>
      <c r="FT195" s="254"/>
      <c r="FU195" s="252"/>
      <c r="FY195" s="258" t="str">
        <f t="shared" si="165"/>
        <v/>
      </c>
      <c r="FZ195" s="266">
        <f t="shared" si="153"/>
        <v>0</v>
      </c>
      <c r="GA195" s="268">
        <f t="shared" si="148"/>
        <v>0</v>
      </c>
      <c r="GB195" s="269">
        <f t="shared" si="149"/>
        <v>0</v>
      </c>
      <c r="GC195" s="269">
        <f t="shared" si="150"/>
        <v>0</v>
      </c>
      <c r="GD195" s="270"/>
      <c r="GE195" s="271" t="str">
        <f t="shared" si="147"/>
        <v/>
      </c>
      <c r="GF195" s="271" t="str">
        <f t="shared" si="163"/>
        <v/>
      </c>
      <c r="GG195" s="272" t="str">
        <f t="shared" si="151"/>
        <v/>
      </c>
      <c r="GH195" s="272" t="str">
        <f t="shared" si="152"/>
        <v/>
      </c>
    </row>
    <row r="196" spans="1:190" ht="12.75" x14ac:dyDescent="0.2">
      <c r="A196" s="250"/>
      <c r="B196" s="65"/>
      <c r="C196" s="264"/>
      <c r="F196" s="237"/>
      <c r="H196" s="251"/>
      <c r="I196" s="238"/>
      <c r="J196" s="267"/>
      <c r="K196" s="234"/>
      <c r="L196" s="239"/>
      <c r="M196" s="240"/>
      <c r="BX196" s="237" t="str">
        <f t="shared" si="140"/>
        <v/>
      </c>
      <c r="BY196" s="237" t="str">
        <f t="shared" si="160"/>
        <v/>
      </c>
      <c r="BZ196" s="237" t="str">
        <f t="shared" si="160"/>
        <v/>
      </c>
      <c r="CA196" s="237" t="str">
        <f t="shared" si="160"/>
        <v/>
      </c>
      <c r="CB196" s="237" t="str">
        <f t="shared" si="160"/>
        <v/>
      </c>
      <c r="CC196" s="237" t="str">
        <f t="shared" si="160"/>
        <v/>
      </c>
      <c r="CD196" s="237" t="str">
        <f t="shared" si="157"/>
        <v/>
      </c>
      <c r="CE196" s="237" t="str">
        <f t="shared" si="157"/>
        <v/>
      </c>
      <c r="CF196" s="237" t="str">
        <f t="shared" si="157"/>
        <v/>
      </c>
      <c r="CG196" s="237" t="str">
        <f t="shared" si="157"/>
        <v/>
      </c>
      <c r="CH196" s="237" t="str">
        <f t="shared" si="157"/>
        <v/>
      </c>
      <c r="CI196" s="252" t="str">
        <f t="shared" si="154"/>
        <v/>
      </c>
      <c r="CP196" s="241" t="str">
        <f t="shared" si="141"/>
        <v/>
      </c>
      <c r="CQ196" s="241" t="str">
        <f t="shared" si="161"/>
        <v/>
      </c>
      <c r="CR196" s="241" t="str">
        <f t="shared" si="161"/>
        <v/>
      </c>
      <c r="CS196" s="241" t="str">
        <f t="shared" si="161"/>
        <v/>
      </c>
      <c r="CT196" s="241" t="str">
        <f t="shared" si="161"/>
        <v/>
      </c>
      <c r="CU196" s="241" t="str">
        <f t="shared" si="161"/>
        <v/>
      </c>
      <c r="CV196" s="241" t="str">
        <f t="shared" si="158"/>
        <v/>
      </c>
      <c r="CW196" s="241" t="str">
        <f t="shared" si="158"/>
        <v/>
      </c>
      <c r="CX196" s="241" t="str">
        <f t="shared" si="158"/>
        <v/>
      </c>
      <c r="CY196" s="241" t="str">
        <f t="shared" si="158"/>
        <v/>
      </c>
      <c r="CZ196" s="241" t="str">
        <f t="shared" si="158"/>
        <v/>
      </c>
      <c r="DA196" s="253" t="str">
        <f t="shared" si="155"/>
        <v/>
      </c>
      <c r="DB196" s="237"/>
      <c r="DC196" s="237"/>
      <c r="DD196" s="237"/>
      <c r="DE196" s="237"/>
      <c r="DF196" s="237"/>
      <c r="DG196" s="237"/>
      <c r="DH196" s="237" t="str">
        <f t="shared" si="142"/>
        <v/>
      </c>
      <c r="DI196" s="237" t="str">
        <f t="shared" si="162"/>
        <v/>
      </c>
      <c r="DJ196" s="237" t="str">
        <f t="shared" si="162"/>
        <v/>
      </c>
      <c r="DK196" s="237" t="str">
        <f t="shared" si="162"/>
        <v/>
      </c>
      <c r="DL196" s="237" t="str">
        <f t="shared" si="162"/>
        <v/>
      </c>
      <c r="DM196" s="237" t="str">
        <f t="shared" si="162"/>
        <v/>
      </c>
      <c r="DN196" s="237" t="str">
        <f t="shared" si="159"/>
        <v/>
      </c>
      <c r="DO196" s="237" t="str">
        <f t="shared" si="159"/>
        <v/>
      </c>
      <c r="DP196" s="237" t="str">
        <f t="shared" si="159"/>
        <v/>
      </c>
      <c r="DQ196" s="237" t="str">
        <f t="shared" si="159"/>
        <v/>
      </c>
      <c r="DR196" s="237" t="str">
        <f t="shared" si="159"/>
        <v/>
      </c>
      <c r="DS196" s="252" t="str">
        <f t="shared" si="156"/>
        <v/>
      </c>
      <c r="DY196" s="254" t="str">
        <f t="shared" si="143"/>
        <v/>
      </c>
      <c r="DZ196" s="254" t="str">
        <f t="shared" si="144"/>
        <v/>
      </c>
      <c r="EA196" s="254" t="str">
        <f t="shared" si="167"/>
        <v/>
      </c>
      <c r="EB196" s="254" t="str">
        <f t="shared" si="167"/>
        <v/>
      </c>
      <c r="EC196" s="254" t="str">
        <f t="shared" si="167"/>
        <v/>
      </c>
      <c r="ED196" s="254" t="str">
        <f t="shared" si="167"/>
        <v/>
      </c>
      <c r="EE196" s="254" t="str">
        <f t="shared" si="167"/>
        <v/>
      </c>
      <c r="EF196" s="254" t="str">
        <f t="shared" si="166"/>
        <v/>
      </c>
      <c r="EG196" s="254" t="str">
        <f t="shared" si="166"/>
        <v/>
      </c>
      <c r="EH196" s="254" t="str">
        <f t="shared" si="166"/>
        <v/>
      </c>
      <c r="EI196" s="254" t="str">
        <f t="shared" si="145"/>
        <v/>
      </c>
      <c r="EJ196" s="254" t="str">
        <f t="shared" si="146"/>
        <v/>
      </c>
      <c r="EK196" s="265" t="str">
        <f t="shared" si="164"/>
        <v/>
      </c>
      <c r="EQ196" s="255"/>
      <c r="ER196" s="255"/>
      <c r="ES196" s="255"/>
      <c r="ET196" s="255"/>
      <c r="EU196" s="255"/>
      <c r="EV196" s="255"/>
      <c r="EW196" s="255"/>
      <c r="EX196" s="255"/>
      <c r="EY196" s="255"/>
      <c r="EZ196" s="255"/>
      <c r="FA196" s="255"/>
      <c r="FB196" s="255"/>
      <c r="FC196" s="252"/>
      <c r="FI196" s="254"/>
      <c r="FJ196" s="254"/>
      <c r="FK196" s="254"/>
      <c r="FL196" s="254"/>
      <c r="FM196" s="254"/>
      <c r="FN196" s="254"/>
      <c r="FO196" s="254"/>
      <c r="FP196" s="254"/>
      <c r="FQ196" s="254"/>
      <c r="FR196" s="254"/>
      <c r="FS196" s="254"/>
      <c r="FT196" s="254"/>
      <c r="FU196" s="252"/>
      <c r="FY196" s="258" t="str">
        <f t="shared" si="165"/>
        <v/>
      </c>
      <c r="FZ196" s="266">
        <f t="shared" si="153"/>
        <v>0</v>
      </c>
      <c r="GA196" s="268">
        <f t="shared" si="148"/>
        <v>0</v>
      </c>
      <c r="GB196" s="269">
        <f t="shared" si="149"/>
        <v>0</v>
      </c>
      <c r="GC196" s="269">
        <f t="shared" si="150"/>
        <v>0</v>
      </c>
      <c r="GD196" s="270"/>
      <c r="GE196" s="271" t="str">
        <f t="shared" si="147"/>
        <v/>
      </c>
      <c r="GF196" s="271" t="str">
        <f t="shared" si="163"/>
        <v/>
      </c>
      <c r="GG196" s="272" t="str">
        <f t="shared" si="151"/>
        <v/>
      </c>
      <c r="GH196" s="272" t="str">
        <f t="shared" si="152"/>
        <v/>
      </c>
    </row>
    <row r="197" spans="1:190" ht="12.75" x14ac:dyDescent="0.2">
      <c r="A197" s="250"/>
      <c r="B197" s="65"/>
      <c r="C197" s="264"/>
      <c r="F197" s="237"/>
      <c r="H197" s="251"/>
      <c r="I197" s="238"/>
      <c r="J197" s="267"/>
      <c r="K197" s="234"/>
      <c r="L197" s="239"/>
      <c r="M197" s="240"/>
      <c r="BX197" s="237" t="str">
        <f t="shared" si="140"/>
        <v/>
      </c>
      <c r="BY197" s="237" t="str">
        <f t="shared" si="160"/>
        <v/>
      </c>
      <c r="BZ197" s="237" t="str">
        <f t="shared" si="160"/>
        <v/>
      </c>
      <c r="CA197" s="237" t="str">
        <f t="shared" si="160"/>
        <v/>
      </c>
      <c r="CB197" s="237" t="str">
        <f t="shared" si="160"/>
        <v/>
      </c>
      <c r="CC197" s="237" t="str">
        <f t="shared" si="160"/>
        <v/>
      </c>
      <c r="CD197" s="237" t="str">
        <f t="shared" si="157"/>
        <v/>
      </c>
      <c r="CE197" s="237" t="str">
        <f t="shared" si="157"/>
        <v/>
      </c>
      <c r="CF197" s="237" t="str">
        <f t="shared" si="157"/>
        <v/>
      </c>
      <c r="CG197" s="237" t="str">
        <f t="shared" si="157"/>
        <v/>
      </c>
      <c r="CH197" s="237" t="str">
        <f t="shared" si="157"/>
        <v/>
      </c>
      <c r="CI197" s="252" t="str">
        <f t="shared" si="154"/>
        <v/>
      </c>
      <c r="CP197" s="241" t="str">
        <f t="shared" si="141"/>
        <v/>
      </c>
      <c r="CQ197" s="241" t="str">
        <f t="shared" si="161"/>
        <v/>
      </c>
      <c r="CR197" s="241" t="str">
        <f t="shared" si="161"/>
        <v/>
      </c>
      <c r="CS197" s="241" t="str">
        <f t="shared" si="161"/>
        <v/>
      </c>
      <c r="CT197" s="241" t="str">
        <f t="shared" si="161"/>
        <v/>
      </c>
      <c r="CU197" s="241" t="str">
        <f t="shared" si="161"/>
        <v/>
      </c>
      <c r="CV197" s="241" t="str">
        <f t="shared" si="158"/>
        <v/>
      </c>
      <c r="CW197" s="241" t="str">
        <f t="shared" si="158"/>
        <v/>
      </c>
      <c r="CX197" s="241" t="str">
        <f t="shared" si="158"/>
        <v/>
      </c>
      <c r="CY197" s="241" t="str">
        <f t="shared" si="158"/>
        <v/>
      </c>
      <c r="CZ197" s="241" t="str">
        <f t="shared" si="158"/>
        <v/>
      </c>
      <c r="DA197" s="253" t="str">
        <f t="shared" si="155"/>
        <v/>
      </c>
      <c r="DB197" s="237"/>
      <c r="DC197" s="237"/>
      <c r="DD197" s="237"/>
      <c r="DE197" s="237"/>
      <c r="DF197" s="237"/>
      <c r="DG197" s="237"/>
      <c r="DH197" s="237" t="str">
        <f t="shared" si="142"/>
        <v/>
      </c>
      <c r="DI197" s="237" t="str">
        <f t="shared" si="162"/>
        <v/>
      </c>
      <c r="DJ197" s="237" t="str">
        <f t="shared" si="162"/>
        <v/>
      </c>
      <c r="DK197" s="237" t="str">
        <f t="shared" si="162"/>
        <v/>
      </c>
      <c r="DL197" s="237" t="str">
        <f t="shared" si="162"/>
        <v/>
      </c>
      <c r="DM197" s="237" t="str">
        <f t="shared" si="162"/>
        <v/>
      </c>
      <c r="DN197" s="237" t="str">
        <f t="shared" si="159"/>
        <v/>
      </c>
      <c r="DO197" s="237" t="str">
        <f t="shared" si="159"/>
        <v/>
      </c>
      <c r="DP197" s="237" t="str">
        <f t="shared" si="159"/>
        <v/>
      </c>
      <c r="DQ197" s="237" t="str">
        <f t="shared" si="159"/>
        <v/>
      </c>
      <c r="DR197" s="237" t="str">
        <f t="shared" si="159"/>
        <v/>
      </c>
      <c r="DS197" s="252" t="str">
        <f t="shared" si="156"/>
        <v/>
      </c>
      <c r="DY197" s="254" t="str">
        <f t="shared" si="143"/>
        <v/>
      </c>
      <c r="DZ197" s="254" t="str">
        <f t="shared" si="144"/>
        <v/>
      </c>
      <c r="EA197" s="254" t="str">
        <f t="shared" si="167"/>
        <v/>
      </c>
      <c r="EB197" s="254" t="str">
        <f t="shared" si="167"/>
        <v/>
      </c>
      <c r="EC197" s="254" t="str">
        <f t="shared" si="167"/>
        <v/>
      </c>
      <c r="ED197" s="254" t="str">
        <f t="shared" si="167"/>
        <v/>
      </c>
      <c r="EE197" s="254" t="str">
        <f t="shared" si="167"/>
        <v/>
      </c>
      <c r="EF197" s="254" t="str">
        <f t="shared" si="166"/>
        <v/>
      </c>
      <c r="EG197" s="254" t="str">
        <f t="shared" si="166"/>
        <v/>
      </c>
      <c r="EH197" s="254" t="str">
        <f t="shared" si="166"/>
        <v/>
      </c>
      <c r="EI197" s="254" t="str">
        <f t="shared" si="145"/>
        <v/>
      </c>
      <c r="EJ197" s="254" t="str">
        <f t="shared" si="146"/>
        <v/>
      </c>
      <c r="EK197" s="265" t="str">
        <f t="shared" si="164"/>
        <v/>
      </c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2"/>
      <c r="FI197" s="254"/>
      <c r="FJ197" s="254"/>
      <c r="FK197" s="254"/>
      <c r="FL197" s="254"/>
      <c r="FM197" s="254"/>
      <c r="FN197" s="254"/>
      <c r="FO197" s="254"/>
      <c r="FP197" s="254"/>
      <c r="FQ197" s="254"/>
      <c r="FR197" s="254"/>
      <c r="FS197" s="254"/>
      <c r="FT197" s="254"/>
      <c r="FU197" s="252"/>
      <c r="FY197" s="258" t="str">
        <f t="shared" si="165"/>
        <v/>
      </c>
      <c r="FZ197" s="266">
        <f t="shared" si="153"/>
        <v>0</v>
      </c>
      <c r="GA197" s="268">
        <f t="shared" si="148"/>
        <v>0</v>
      </c>
      <c r="GB197" s="269">
        <f t="shared" si="149"/>
        <v>0</v>
      </c>
      <c r="GC197" s="269">
        <f t="shared" si="150"/>
        <v>0</v>
      </c>
      <c r="GD197" s="270"/>
      <c r="GE197" s="271" t="str">
        <f t="shared" si="147"/>
        <v/>
      </c>
      <c r="GF197" s="271" t="str">
        <f t="shared" si="163"/>
        <v/>
      </c>
      <c r="GG197" s="272" t="str">
        <f t="shared" si="151"/>
        <v/>
      </c>
      <c r="GH197" s="272" t="str">
        <f t="shared" si="152"/>
        <v/>
      </c>
    </row>
    <row r="198" spans="1:190" ht="12.75" x14ac:dyDescent="0.2">
      <c r="A198" s="250"/>
      <c r="B198" s="65"/>
      <c r="C198" s="264"/>
      <c r="F198" s="237"/>
      <c r="H198" s="251"/>
      <c r="I198" s="238"/>
      <c r="J198" s="267"/>
      <c r="K198" s="234"/>
      <c r="L198" s="239"/>
      <c r="M198" s="240"/>
      <c r="BX198" s="237" t="str">
        <f t="shared" si="140"/>
        <v/>
      </c>
      <c r="BY198" s="237" t="str">
        <f t="shared" si="160"/>
        <v/>
      </c>
      <c r="BZ198" s="237" t="str">
        <f t="shared" si="160"/>
        <v/>
      </c>
      <c r="CA198" s="237" t="str">
        <f t="shared" si="160"/>
        <v/>
      </c>
      <c r="CB198" s="237" t="str">
        <f t="shared" si="160"/>
        <v/>
      </c>
      <c r="CC198" s="237" t="str">
        <f t="shared" si="160"/>
        <v/>
      </c>
      <c r="CD198" s="237" t="str">
        <f t="shared" si="157"/>
        <v/>
      </c>
      <c r="CE198" s="237" t="str">
        <f t="shared" si="157"/>
        <v/>
      </c>
      <c r="CF198" s="237" t="str">
        <f t="shared" si="157"/>
        <v/>
      </c>
      <c r="CG198" s="237" t="str">
        <f t="shared" si="157"/>
        <v/>
      </c>
      <c r="CH198" s="237" t="str">
        <f t="shared" si="157"/>
        <v/>
      </c>
      <c r="CI198" s="252" t="str">
        <f t="shared" si="154"/>
        <v/>
      </c>
      <c r="CP198" s="241" t="str">
        <f t="shared" si="141"/>
        <v/>
      </c>
      <c r="CQ198" s="241" t="str">
        <f t="shared" si="161"/>
        <v/>
      </c>
      <c r="CR198" s="241" t="str">
        <f t="shared" si="161"/>
        <v/>
      </c>
      <c r="CS198" s="241" t="str">
        <f t="shared" si="161"/>
        <v/>
      </c>
      <c r="CT198" s="241" t="str">
        <f t="shared" si="161"/>
        <v/>
      </c>
      <c r="CU198" s="241" t="str">
        <f t="shared" si="161"/>
        <v/>
      </c>
      <c r="CV198" s="241" t="str">
        <f t="shared" si="158"/>
        <v/>
      </c>
      <c r="CW198" s="241" t="str">
        <f t="shared" si="158"/>
        <v/>
      </c>
      <c r="CX198" s="241" t="str">
        <f t="shared" si="158"/>
        <v/>
      </c>
      <c r="CY198" s="241" t="str">
        <f t="shared" si="158"/>
        <v/>
      </c>
      <c r="CZ198" s="241" t="str">
        <f t="shared" si="158"/>
        <v/>
      </c>
      <c r="DA198" s="253" t="str">
        <f t="shared" si="155"/>
        <v/>
      </c>
      <c r="DB198" s="237"/>
      <c r="DC198" s="237"/>
      <c r="DD198" s="237"/>
      <c r="DE198" s="237"/>
      <c r="DF198" s="237"/>
      <c r="DG198" s="237"/>
      <c r="DH198" s="237" t="str">
        <f t="shared" si="142"/>
        <v/>
      </c>
      <c r="DI198" s="237" t="str">
        <f t="shared" si="162"/>
        <v/>
      </c>
      <c r="DJ198" s="237" t="str">
        <f t="shared" si="162"/>
        <v/>
      </c>
      <c r="DK198" s="237" t="str">
        <f t="shared" si="162"/>
        <v/>
      </c>
      <c r="DL198" s="237" t="str">
        <f t="shared" si="162"/>
        <v/>
      </c>
      <c r="DM198" s="237" t="str">
        <f t="shared" si="162"/>
        <v/>
      </c>
      <c r="DN198" s="237" t="str">
        <f t="shared" si="159"/>
        <v/>
      </c>
      <c r="DO198" s="237" t="str">
        <f t="shared" si="159"/>
        <v/>
      </c>
      <c r="DP198" s="237" t="str">
        <f t="shared" si="159"/>
        <v/>
      </c>
      <c r="DQ198" s="237" t="str">
        <f t="shared" si="159"/>
        <v/>
      </c>
      <c r="DR198" s="237" t="str">
        <f t="shared" si="159"/>
        <v/>
      </c>
      <c r="DS198" s="252" t="str">
        <f t="shared" si="156"/>
        <v/>
      </c>
      <c r="DY198" s="254" t="str">
        <f t="shared" si="143"/>
        <v/>
      </c>
      <c r="DZ198" s="254" t="str">
        <f t="shared" si="144"/>
        <v/>
      </c>
      <c r="EA198" s="254" t="str">
        <f t="shared" si="167"/>
        <v/>
      </c>
      <c r="EB198" s="254" t="str">
        <f t="shared" si="167"/>
        <v/>
      </c>
      <c r="EC198" s="254" t="str">
        <f t="shared" si="167"/>
        <v/>
      </c>
      <c r="ED198" s="254" t="str">
        <f t="shared" si="167"/>
        <v/>
      </c>
      <c r="EE198" s="254" t="str">
        <f t="shared" si="167"/>
        <v/>
      </c>
      <c r="EF198" s="254" t="str">
        <f t="shared" si="166"/>
        <v/>
      </c>
      <c r="EG198" s="254" t="str">
        <f t="shared" si="166"/>
        <v/>
      </c>
      <c r="EH198" s="254" t="str">
        <f t="shared" si="166"/>
        <v/>
      </c>
      <c r="EI198" s="254" t="str">
        <f t="shared" si="145"/>
        <v/>
      </c>
      <c r="EJ198" s="254" t="str">
        <f t="shared" si="146"/>
        <v/>
      </c>
      <c r="EK198" s="265" t="str">
        <f t="shared" si="164"/>
        <v/>
      </c>
      <c r="EQ198" s="255"/>
      <c r="ER198" s="255"/>
      <c r="ES198" s="255"/>
      <c r="ET198" s="255"/>
      <c r="EU198" s="255"/>
      <c r="EV198" s="255"/>
      <c r="EW198" s="255"/>
      <c r="EX198" s="255"/>
      <c r="EY198" s="255"/>
      <c r="EZ198" s="255"/>
      <c r="FA198" s="255"/>
      <c r="FB198" s="255"/>
      <c r="FC198" s="252"/>
      <c r="FI198" s="254"/>
      <c r="FJ198" s="254"/>
      <c r="FK198" s="254"/>
      <c r="FL198" s="254"/>
      <c r="FM198" s="254"/>
      <c r="FN198" s="254"/>
      <c r="FO198" s="254"/>
      <c r="FP198" s="254"/>
      <c r="FQ198" s="254"/>
      <c r="FR198" s="254"/>
      <c r="FS198" s="254"/>
      <c r="FT198" s="254"/>
      <c r="FU198" s="252"/>
      <c r="FY198" s="258" t="str">
        <f t="shared" si="165"/>
        <v/>
      </c>
      <c r="FZ198" s="266">
        <f t="shared" si="153"/>
        <v>0</v>
      </c>
      <c r="GA198" s="268">
        <f t="shared" si="148"/>
        <v>0</v>
      </c>
      <c r="GB198" s="269">
        <f t="shared" si="149"/>
        <v>0</v>
      </c>
      <c r="GC198" s="269">
        <f t="shared" si="150"/>
        <v>0</v>
      </c>
      <c r="GD198" s="270"/>
      <c r="GE198" s="271" t="str">
        <f t="shared" si="147"/>
        <v/>
      </c>
      <c r="GF198" s="271" t="str">
        <f t="shared" si="163"/>
        <v/>
      </c>
      <c r="GG198" s="272" t="str">
        <f t="shared" si="151"/>
        <v/>
      </c>
      <c r="GH198" s="272" t="str">
        <f t="shared" si="152"/>
        <v/>
      </c>
    </row>
    <row r="199" spans="1:190" ht="12.75" x14ac:dyDescent="0.2">
      <c r="A199" s="250"/>
      <c r="B199" s="65"/>
      <c r="C199" s="264"/>
      <c r="F199" s="237"/>
      <c r="H199" s="251"/>
      <c r="I199" s="238"/>
      <c r="J199" s="267"/>
      <c r="K199" s="234"/>
      <c r="L199" s="239"/>
      <c r="M199" s="240"/>
      <c r="BX199" s="237" t="str">
        <f t="shared" si="140"/>
        <v/>
      </c>
      <c r="BY199" s="237" t="str">
        <f t="shared" si="160"/>
        <v/>
      </c>
      <c r="BZ199" s="237" t="str">
        <f t="shared" si="160"/>
        <v/>
      </c>
      <c r="CA199" s="237" t="str">
        <f t="shared" si="160"/>
        <v/>
      </c>
      <c r="CB199" s="237" t="str">
        <f t="shared" si="160"/>
        <v/>
      </c>
      <c r="CC199" s="237" t="str">
        <f t="shared" si="160"/>
        <v/>
      </c>
      <c r="CD199" s="237" t="str">
        <f t="shared" si="157"/>
        <v/>
      </c>
      <c r="CE199" s="237" t="str">
        <f t="shared" si="157"/>
        <v/>
      </c>
      <c r="CF199" s="237" t="str">
        <f t="shared" si="157"/>
        <v/>
      </c>
      <c r="CG199" s="237" t="str">
        <f t="shared" si="157"/>
        <v/>
      </c>
      <c r="CH199" s="237" t="str">
        <f t="shared" si="157"/>
        <v/>
      </c>
      <c r="CI199" s="252" t="str">
        <f t="shared" si="154"/>
        <v/>
      </c>
      <c r="CP199" s="241" t="str">
        <f t="shared" si="141"/>
        <v/>
      </c>
      <c r="CQ199" s="241" t="str">
        <f t="shared" si="161"/>
        <v/>
      </c>
      <c r="CR199" s="241" t="str">
        <f t="shared" si="161"/>
        <v/>
      </c>
      <c r="CS199" s="241" t="str">
        <f t="shared" si="161"/>
        <v/>
      </c>
      <c r="CT199" s="241" t="str">
        <f t="shared" si="161"/>
        <v/>
      </c>
      <c r="CU199" s="241" t="str">
        <f t="shared" si="161"/>
        <v/>
      </c>
      <c r="CV199" s="241" t="str">
        <f t="shared" si="158"/>
        <v/>
      </c>
      <c r="CW199" s="241" t="str">
        <f t="shared" si="158"/>
        <v/>
      </c>
      <c r="CX199" s="241" t="str">
        <f t="shared" si="158"/>
        <v/>
      </c>
      <c r="CY199" s="241" t="str">
        <f t="shared" si="158"/>
        <v/>
      </c>
      <c r="CZ199" s="241" t="str">
        <f t="shared" si="158"/>
        <v/>
      </c>
      <c r="DA199" s="253" t="str">
        <f t="shared" si="155"/>
        <v/>
      </c>
      <c r="DB199" s="237"/>
      <c r="DC199" s="237"/>
      <c r="DD199" s="237"/>
      <c r="DE199" s="237"/>
      <c r="DF199" s="237"/>
      <c r="DG199" s="237"/>
      <c r="DH199" s="237" t="str">
        <f t="shared" si="142"/>
        <v/>
      </c>
      <c r="DI199" s="237" t="str">
        <f t="shared" si="162"/>
        <v/>
      </c>
      <c r="DJ199" s="237" t="str">
        <f t="shared" si="162"/>
        <v/>
      </c>
      <c r="DK199" s="237" t="str">
        <f t="shared" si="162"/>
        <v/>
      </c>
      <c r="DL199" s="237" t="str">
        <f t="shared" si="162"/>
        <v/>
      </c>
      <c r="DM199" s="237" t="str">
        <f t="shared" si="162"/>
        <v/>
      </c>
      <c r="DN199" s="237" t="str">
        <f t="shared" si="159"/>
        <v/>
      </c>
      <c r="DO199" s="237" t="str">
        <f t="shared" si="159"/>
        <v/>
      </c>
      <c r="DP199" s="237" t="str">
        <f t="shared" si="159"/>
        <v/>
      </c>
      <c r="DQ199" s="237" t="str">
        <f t="shared" si="159"/>
        <v/>
      </c>
      <c r="DR199" s="237" t="str">
        <f t="shared" si="159"/>
        <v/>
      </c>
      <c r="DS199" s="252" t="str">
        <f t="shared" si="156"/>
        <v/>
      </c>
      <c r="DY199" s="254" t="str">
        <f t="shared" si="143"/>
        <v/>
      </c>
      <c r="DZ199" s="254" t="str">
        <f t="shared" si="144"/>
        <v/>
      </c>
      <c r="EA199" s="254" t="str">
        <f t="shared" si="167"/>
        <v/>
      </c>
      <c r="EB199" s="254" t="str">
        <f t="shared" si="167"/>
        <v/>
      </c>
      <c r="EC199" s="254" t="str">
        <f t="shared" si="167"/>
        <v/>
      </c>
      <c r="ED199" s="254" t="str">
        <f t="shared" si="167"/>
        <v/>
      </c>
      <c r="EE199" s="254" t="str">
        <f t="shared" si="167"/>
        <v/>
      </c>
      <c r="EF199" s="254" t="str">
        <f t="shared" si="166"/>
        <v/>
      </c>
      <c r="EG199" s="254" t="str">
        <f t="shared" si="166"/>
        <v/>
      </c>
      <c r="EH199" s="254" t="str">
        <f t="shared" si="166"/>
        <v/>
      </c>
      <c r="EI199" s="254" t="str">
        <f t="shared" si="145"/>
        <v/>
      </c>
      <c r="EJ199" s="254" t="str">
        <f t="shared" si="146"/>
        <v/>
      </c>
      <c r="EK199" s="265" t="str">
        <f t="shared" si="164"/>
        <v/>
      </c>
      <c r="EQ199" s="255"/>
      <c r="ER199" s="255"/>
      <c r="ES199" s="255"/>
      <c r="ET199" s="255"/>
      <c r="EU199" s="255"/>
      <c r="EV199" s="255"/>
      <c r="EW199" s="255"/>
      <c r="EX199" s="255"/>
      <c r="EY199" s="255"/>
      <c r="EZ199" s="255"/>
      <c r="FA199" s="255"/>
      <c r="FB199" s="255"/>
      <c r="FC199" s="252"/>
      <c r="FI199" s="254"/>
      <c r="FJ199" s="254"/>
      <c r="FK199" s="254"/>
      <c r="FL199" s="254"/>
      <c r="FM199" s="254"/>
      <c r="FN199" s="254"/>
      <c r="FO199" s="254"/>
      <c r="FP199" s="254"/>
      <c r="FQ199" s="254"/>
      <c r="FR199" s="254"/>
      <c r="FS199" s="254"/>
      <c r="FT199" s="254"/>
      <c r="FU199" s="252"/>
      <c r="FY199" s="258" t="str">
        <f t="shared" si="165"/>
        <v/>
      </c>
      <c r="FZ199" s="266">
        <f t="shared" si="153"/>
        <v>0</v>
      </c>
      <c r="GA199" s="268">
        <f t="shared" si="148"/>
        <v>0</v>
      </c>
      <c r="GB199" s="269">
        <f t="shared" si="149"/>
        <v>0</v>
      </c>
      <c r="GC199" s="269">
        <f t="shared" si="150"/>
        <v>0</v>
      </c>
      <c r="GD199" s="270"/>
      <c r="GE199" s="271" t="str">
        <f t="shared" si="147"/>
        <v/>
      </c>
      <c r="GF199" s="271" t="str">
        <f t="shared" si="163"/>
        <v/>
      </c>
      <c r="GG199" s="272" t="str">
        <f t="shared" si="151"/>
        <v/>
      </c>
      <c r="GH199" s="272" t="str">
        <f t="shared" si="152"/>
        <v/>
      </c>
    </row>
    <row r="200" spans="1:190" ht="12.75" x14ac:dyDescent="0.2">
      <c r="A200" s="250"/>
      <c r="B200" s="65"/>
      <c r="C200" s="264"/>
      <c r="F200" s="237"/>
      <c r="H200" s="251"/>
      <c r="I200" s="238"/>
      <c r="J200" s="267"/>
      <c r="K200" s="234"/>
      <c r="L200" s="239"/>
      <c r="M200" s="240"/>
      <c r="BX200" s="237" t="str">
        <f t="shared" si="140"/>
        <v/>
      </c>
      <c r="BY200" s="237" t="str">
        <f t="shared" si="160"/>
        <v/>
      </c>
      <c r="BZ200" s="237" t="str">
        <f t="shared" si="160"/>
        <v/>
      </c>
      <c r="CA200" s="237" t="str">
        <f t="shared" si="160"/>
        <v/>
      </c>
      <c r="CB200" s="237" t="str">
        <f t="shared" si="160"/>
        <v/>
      </c>
      <c r="CC200" s="237" t="str">
        <f t="shared" si="160"/>
        <v/>
      </c>
      <c r="CD200" s="237" t="str">
        <f t="shared" si="157"/>
        <v/>
      </c>
      <c r="CE200" s="237" t="str">
        <f t="shared" si="157"/>
        <v/>
      </c>
      <c r="CF200" s="237" t="str">
        <f t="shared" si="157"/>
        <v/>
      </c>
      <c r="CG200" s="237" t="str">
        <f t="shared" si="157"/>
        <v/>
      </c>
      <c r="CH200" s="237" t="str">
        <f t="shared" si="157"/>
        <v/>
      </c>
      <c r="CI200" s="252" t="str">
        <f t="shared" si="154"/>
        <v/>
      </c>
      <c r="CP200" s="241" t="str">
        <f t="shared" si="141"/>
        <v/>
      </c>
      <c r="CQ200" s="241" t="str">
        <f t="shared" si="161"/>
        <v/>
      </c>
      <c r="CR200" s="241" t="str">
        <f t="shared" si="161"/>
        <v/>
      </c>
      <c r="CS200" s="241" t="str">
        <f t="shared" si="161"/>
        <v/>
      </c>
      <c r="CT200" s="241" t="str">
        <f t="shared" si="161"/>
        <v/>
      </c>
      <c r="CU200" s="241" t="str">
        <f t="shared" si="161"/>
        <v/>
      </c>
      <c r="CV200" s="241" t="str">
        <f t="shared" si="158"/>
        <v/>
      </c>
      <c r="CW200" s="241" t="str">
        <f t="shared" si="158"/>
        <v/>
      </c>
      <c r="CX200" s="241" t="str">
        <f t="shared" si="158"/>
        <v/>
      </c>
      <c r="CY200" s="241" t="str">
        <f t="shared" si="158"/>
        <v/>
      </c>
      <c r="CZ200" s="241" t="str">
        <f t="shared" si="158"/>
        <v/>
      </c>
      <c r="DA200" s="253" t="str">
        <f t="shared" si="155"/>
        <v/>
      </c>
      <c r="DB200" s="237"/>
      <c r="DC200" s="237"/>
      <c r="DD200" s="237"/>
      <c r="DE200" s="237"/>
      <c r="DF200" s="237"/>
      <c r="DG200" s="237"/>
      <c r="DH200" s="237" t="str">
        <f t="shared" si="142"/>
        <v/>
      </c>
      <c r="DI200" s="237" t="str">
        <f t="shared" si="162"/>
        <v/>
      </c>
      <c r="DJ200" s="237" t="str">
        <f t="shared" si="162"/>
        <v/>
      </c>
      <c r="DK200" s="237" t="str">
        <f t="shared" si="162"/>
        <v/>
      </c>
      <c r="DL200" s="237" t="str">
        <f t="shared" si="162"/>
        <v/>
      </c>
      <c r="DM200" s="237" t="str">
        <f t="shared" si="162"/>
        <v/>
      </c>
      <c r="DN200" s="237" t="str">
        <f t="shared" si="159"/>
        <v/>
      </c>
      <c r="DO200" s="237" t="str">
        <f t="shared" si="159"/>
        <v/>
      </c>
      <c r="DP200" s="237" t="str">
        <f t="shared" si="159"/>
        <v/>
      </c>
      <c r="DQ200" s="237" t="str">
        <f t="shared" si="159"/>
        <v/>
      </c>
      <c r="DR200" s="237" t="str">
        <f t="shared" si="159"/>
        <v/>
      </c>
      <c r="DS200" s="252" t="str">
        <f t="shared" si="156"/>
        <v/>
      </c>
      <c r="DY200" s="254" t="str">
        <f t="shared" si="143"/>
        <v/>
      </c>
      <c r="DZ200" s="254" t="str">
        <f t="shared" si="144"/>
        <v/>
      </c>
      <c r="EA200" s="254" t="str">
        <f t="shared" si="167"/>
        <v/>
      </c>
      <c r="EB200" s="254" t="str">
        <f t="shared" si="167"/>
        <v/>
      </c>
      <c r="EC200" s="254" t="str">
        <f t="shared" si="167"/>
        <v/>
      </c>
      <c r="ED200" s="254" t="str">
        <f t="shared" si="167"/>
        <v/>
      </c>
      <c r="EE200" s="254" t="str">
        <f t="shared" si="167"/>
        <v/>
      </c>
      <c r="EF200" s="254" t="str">
        <f t="shared" si="166"/>
        <v/>
      </c>
      <c r="EG200" s="254" t="str">
        <f t="shared" si="166"/>
        <v/>
      </c>
      <c r="EH200" s="254" t="str">
        <f t="shared" si="166"/>
        <v/>
      </c>
      <c r="EI200" s="254" t="str">
        <f t="shared" si="145"/>
        <v/>
      </c>
      <c r="EJ200" s="254" t="str">
        <f t="shared" si="146"/>
        <v/>
      </c>
      <c r="EK200" s="265" t="str">
        <f t="shared" si="164"/>
        <v/>
      </c>
      <c r="EQ200" s="255"/>
      <c r="ER200" s="255"/>
      <c r="ES200" s="255"/>
      <c r="ET200" s="255"/>
      <c r="EU200" s="255"/>
      <c r="EV200" s="255"/>
      <c r="EW200" s="255"/>
      <c r="EX200" s="255"/>
      <c r="EY200" s="255"/>
      <c r="EZ200" s="255"/>
      <c r="FA200" s="255"/>
      <c r="FB200" s="255"/>
      <c r="FC200" s="252"/>
      <c r="FI200" s="254"/>
      <c r="FJ200" s="254"/>
      <c r="FK200" s="254"/>
      <c r="FL200" s="254"/>
      <c r="FM200" s="254"/>
      <c r="FN200" s="254"/>
      <c r="FO200" s="254"/>
      <c r="FP200" s="254"/>
      <c r="FQ200" s="254"/>
      <c r="FR200" s="254"/>
      <c r="FS200" s="254"/>
      <c r="FT200" s="254"/>
      <c r="FU200" s="252"/>
      <c r="FY200" s="258" t="str">
        <f t="shared" si="165"/>
        <v/>
      </c>
      <c r="FZ200" s="266">
        <f t="shared" si="153"/>
        <v>0</v>
      </c>
      <c r="GA200" s="268">
        <f t="shared" si="148"/>
        <v>0</v>
      </c>
      <c r="GB200" s="269">
        <f t="shared" si="149"/>
        <v>0</v>
      </c>
      <c r="GC200" s="269">
        <f t="shared" si="150"/>
        <v>0</v>
      </c>
      <c r="GD200" s="270"/>
      <c r="GE200" s="271" t="str">
        <f t="shared" si="147"/>
        <v/>
      </c>
      <c r="GF200" s="271" t="str">
        <f t="shared" si="163"/>
        <v/>
      </c>
      <c r="GG200" s="272" t="str">
        <f t="shared" si="151"/>
        <v/>
      </c>
      <c r="GH200" s="272" t="str">
        <f t="shared" si="152"/>
        <v/>
      </c>
    </row>
    <row r="201" spans="1:190" ht="12.75" x14ac:dyDescent="0.2">
      <c r="A201" s="250"/>
      <c r="B201" s="65"/>
      <c r="C201" s="264"/>
      <c r="F201" s="237"/>
      <c r="H201" s="251"/>
      <c r="I201" s="238"/>
      <c r="J201" s="267"/>
      <c r="K201" s="234"/>
      <c r="L201" s="239"/>
      <c r="M201" s="240"/>
      <c r="BX201" s="237" t="str">
        <f t="shared" si="140"/>
        <v/>
      </c>
      <c r="BY201" s="237" t="str">
        <f t="shared" si="160"/>
        <v/>
      </c>
      <c r="BZ201" s="237" t="str">
        <f t="shared" si="160"/>
        <v/>
      </c>
      <c r="CA201" s="237" t="str">
        <f t="shared" si="160"/>
        <v/>
      </c>
      <c r="CB201" s="237" t="str">
        <f t="shared" si="160"/>
        <v/>
      </c>
      <c r="CC201" s="237" t="str">
        <f t="shared" si="160"/>
        <v/>
      </c>
      <c r="CD201" s="237" t="str">
        <f t="shared" si="157"/>
        <v/>
      </c>
      <c r="CE201" s="237" t="str">
        <f t="shared" si="157"/>
        <v/>
      </c>
      <c r="CF201" s="237" t="str">
        <f t="shared" si="157"/>
        <v/>
      </c>
      <c r="CG201" s="237" t="str">
        <f t="shared" si="157"/>
        <v/>
      </c>
      <c r="CH201" s="237" t="str">
        <f t="shared" si="157"/>
        <v/>
      </c>
      <c r="CI201" s="252" t="str">
        <f t="shared" si="154"/>
        <v/>
      </c>
      <c r="CP201" s="241" t="str">
        <f t="shared" si="141"/>
        <v/>
      </c>
      <c r="CQ201" s="241" t="str">
        <f t="shared" si="161"/>
        <v/>
      </c>
      <c r="CR201" s="241" t="str">
        <f t="shared" si="161"/>
        <v/>
      </c>
      <c r="CS201" s="241" t="str">
        <f t="shared" si="161"/>
        <v/>
      </c>
      <c r="CT201" s="241" t="str">
        <f t="shared" si="161"/>
        <v/>
      </c>
      <c r="CU201" s="241" t="str">
        <f t="shared" si="161"/>
        <v/>
      </c>
      <c r="CV201" s="241" t="str">
        <f t="shared" si="158"/>
        <v/>
      </c>
      <c r="CW201" s="241" t="str">
        <f t="shared" si="158"/>
        <v/>
      </c>
      <c r="CX201" s="241" t="str">
        <f t="shared" si="158"/>
        <v/>
      </c>
      <c r="CY201" s="241" t="str">
        <f t="shared" si="158"/>
        <v/>
      </c>
      <c r="CZ201" s="241" t="str">
        <f t="shared" si="158"/>
        <v/>
      </c>
      <c r="DA201" s="253" t="str">
        <f t="shared" si="155"/>
        <v/>
      </c>
      <c r="DB201" s="237"/>
      <c r="DC201" s="237"/>
      <c r="DD201" s="237"/>
      <c r="DE201" s="237"/>
      <c r="DF201" s="237"/>
      <c r="DG201" s="237"/>
      <c r="DH201" s="237" t="str">
        <f t="shared" si="142"/>
        <v/>
      </c>
      <c r="DI201" s="237" t="str">
        <f t="shared" si="162"/>
        <v/>
      </c>
      <c r="DJ201" s="237" t="str">
        <f t="shared" si="162"/>
        <v/>
      </c>
      <c r="DK201" s="237" t="str">
        <f t="shared" si="162"/>
        <v/>
      </c>
      <c r="DL201" s="237" t="str">
        <f t="shared" si="162"/>
        <v/>
      </c>
      <c r="DM201" s="237" t="str">
        <f t="shared" si="162"/>
        <v/>
      </c>
      <c r="DN201" s="237" t="str">
        <f t="shared" si="159"/>
        <v/>
      </c>
      <c r="DO201" s="237" t="str">
        <f t="shared" si="159"/>
        <v/>
      </c>
      <c r="DP201" s="237" t="str">
        <f t="shared" si="159"/>
        <v/>
      </c>
      <c r="DQ201" s="237" t="str">
        <f t="shared" si="159"/>
        <v/>
      </c>
      <c r="DR201" s="237" t="str">
        <f t="shared" si="159"/>
        <v/>
      </c>
      <c r="DS201" s="252" t="str">
        <f t="shared" si="156"/>
        <v/>
      </c>
      <c r="DY201" s="254" t="str">
        <f t="shared" si="143"/>
        <v/>
      </c>
      <c r="DZ201" s="254" t="str">
        <f t="shared" si="144"/>
        <v/>
      </c>
      <c r="EA201" s="254" t="str">
        <f t="shared" si="167"/>
        <v/>
      </c>
      <c r="EB201" s="254" t="str">
        <f t="shared" si="167"/>
        <v/>
      </c>
      <c r="EC201" s="254" t="str">
        <f t="shared" si="167"/>
        <v/>
      </c>
      <c r="ED201" s="254" t="str">
        <f t="shared" si="167"/>
        <v/>
      </c>
      <c r="EE201" s="254" t="str">
        <f t="shared" si="167"/>
        <v/>
      </c>
      <c r="EF201" s="254" t="str">
        <f t="shared" si="166"/>
        <v/>
      </c>
      <c r="EG201" s="254" t="str">
        <f t="shared" si="166"/>
        <v/>
      </c>
      <c r="EH201" s="254" t="str">
        <f t="shared" si="166"/>
        <v/>
      </c>
      <c r="EI201" s="254" t="str">
        <f t="shared" si="145"/>
        <v/>
      </c>
      <c r="EJ201" s="254" t="str">
        <f t="shared" si="146"/>
        <v/>
      </c>
      <c r="EK201" s="265" t="str">
        <f t="shared" si="164"/>
        <v/>
      </c>
      <c r="EQ201" s="255"/>
      <c r="ER201" s="255"/>
      <c r="ES201" s="255"/>
      <c r="ET201" s="255"/>
      <c r="EU201" s="255"/>
      <c r="EV201" s="255"/>
      <c r="EW201" s="255"/>
      <c r="EX201" s="255"/>
      <c r="EY201" s="255"/>
      <c r="EZ201" s="255"/>
      <c r="FA201" s="255"/>
      <c r="FB201" s="255"/>
      <c r="FC201" s="252"/>
      <c r="FI201" s="254"/>
      <c r="FJ201" s="254"/>
      <c r="FK201" s="254"/>
      <c r="FL201" s="254"/>
      <c r="FM201" s="254"/>
      <c r="FN201" s="254"/>
      <c r="FO201" s="254"/>
      <c r="FP201" s="254"/>
      <c r="FQ201" s="254"/>
      <c r="FR201" s="254"/>
      <c r="FS201" s="254"/>
      <c r="FT201" s="254"/>
      <c r="FU201" s="252"/>
      <c r="FY201" s="258" t="str">
        <f t="shared" si="165"/>
        <v/>
      </c>
      <c r="FZ201" s="266">
        <f t="shared" si="153"/>
        <v>0</v>
      </c>
      <c r="GA201" s="268">
        <f t="shared" si="148"/>
        <v>0</v>
      </c>
      <c r="GB201" s="269">
        <f t="shared" si="149"/>
        <v>0</v>
      </c>
      <c r="GC201" s="269">
        <f t="shared" si="150"/>
        <v>0</v>
      </c>
      <c r="GD201" s="270"/>
      <c r="GE201" s="271" t="str">
        <f t="shared" si="147"/>
        <v/>
      </c>
      <c r="GF201" s="271" t="str">
        <f t="shared" si="163"/>
        <v/>
      </c>
      <c r="GG201" s="272" t="str">
        <f t="shared" si="151"/>
        <v/>
      </c>
      <c r="GH201" s="272" t="str">
        <f t="shared" si="152"/>
        <v/>
      </c>
    </row>
    <row r="202" spans="1:190" ht="12.75" x14ac:dyDescent="0.2">
      <c r="A202" s="250"/>
      <c r="B202" s="65"/>
      <c r="C202" s="264"/>
      <c r="F202" s="237"/>
      <c r="H202" s="251"/>
      <c r="I202" s="238"/>
      <c r="J202" s="267"/>
      <c r="K202" s="234"/>
      <c r="L202" s="239"/>
      <c r="M202" s="240"/>
      <c r="BX202" s="237" t="str">
        <f t="shared" si="140"/>
        <v/>
      </c>
      <c r="BY202" s="237" t="str">
        <f t="shared" si="160"/>
        <v/>
      </c>
      <c r="BZ202" s="237" t="str">
        <f t="shared" si="160"/>
        <v/>
      </c>
      <c r="CA202" s="237" t="str">
        <f t="shared" si="160"/>
        <v/>
      </c>
      <c r="CB202" s="237" t="str">
        <f t="shared" si="160"/>
        <v/>
      </c>
      <c r="CC202" s="237" t="str">
        <f t="shared" si="160"/>
        <v/>
      </c>
      <c r="CD202" s="237" t="str">
        <f t="shared" si="157"/>
        <v/>
      </c>
      <c r="CE202" s="237" t="str">
        <f t="shared" si="157"/>
        <v/>
      </c>
      <c r="CF202" s="237" t="str">
        <f t="shared" si="157"/>
        <v/>
      </c>
      <c r="CG202" s="237" t="str">
        <f t="shared" si="157"/>
        <v/>
      </c>
      <c r="CH202" s="237" t="str">
        <f t="shared" si="157"/>
        <v/>
      </c>
      <c r="CI202" s="252" t="str">
        <f t="shared" si="154"/>
        <v/>
      </c>
      <c r="CP202" s="241" t="str">
        <f t="shared" si="141"/>
        <v/>
      </c>
      <c r="CQ202" s="241" t="str">
        <f t="shared" si="161"/>
        <v/>
      </c>
      <c r="CR202" s="241" t="str">
        <f t="shared" si="161"/>
        <v/>
      </c>
      <c r="CS202" s="241" t="str">
        <f t="shared" si="161"/>
        <v/>
      </c>
      <c r="CT202" s="241" t="str">
        <f t="shared" si="161"/>
        <v/>
      </c>
      <c r="CU202" s="241" t="str">
        <f t="shared" si="161"/>
        <v/>
      </c>
      <c r="CV202" s="241" t="str">
        <f t="shared" si="158"/>
        <v/>
      </c>
      <c r="CW202" s="241" t="str">
        <f t="shared" si="158"/>
        <v/>
      </c>
      <c r="CX202" s="241" t="str">
        <f t="shared" si="158"/>
        <v/>
      </c>
      <c r="CY202" s="241" t="str">
        <f t="shared" si="158"/>
        <v/>
      </c>
      <c r="CZ202" s="241" t="str">
        <f t="shared" si="158"/>
        <v/>
      </c>
      <c r="DA202" s="253" t="str">
        <f t="shared" si="155"/>
        <v/>
      </c>
      <c r="DB202" s="237"/>
      <c r="DC202" s="237"/>
      <c r="DD202" s="237"/>
      <c r="DE202" s="237"/>
      <c r="DF202" s="237"/>
      <c r="DG202" s="237"/>
      <c r="DH202" s="237" t="str">
        <f t="shared" si="142"/>
        <v/>
      </c>
      <c r="DI202" s="237" t="str">
        <f t="shared" si="162"/>
        <v/>
      </c>
      <c r="DJ202" s="237" t="str">
        <f t="shared" si="162"/>
        <v/>
      </c>
      <c r="DK202" s="237" t="str">
        <f t="shared" si="162"/>
        <v/>
      </c>
      <c r="DL202" s="237" t="str">
        <f t="shared" si="162"/>
        <v/>
      </c>
      <c r="DM202" s="237" t="str">
        <f t="shared" si="162"/>
        <v/>
      </c>
      <c r="DN202" s="237" t="str">
        <f t="shared" si="159"/>
        <v/>
      </c>
      <c r="DO202" s="237" t="str">
        <f t="shared" si="159"/>
        <v/>
      </c>
      <c r="DP202" s="237" t="str">
        <f t="shared" si="159"/>
        <v/>
      </c>
      <c r="DQ202" s="237" t="str">
        <f t="shared" si="159"/>
        <v/>
      </c>
      <c r="DR202" s="237" t="str">
        <f t="shared" si="159"/>
        <v/>
      </c>
      <c r="DS202" s="252" t="str">
        <f t="shared" si="156"/>
        <v/>
      </c>
      <c r="DY202" s="254" t="str">
        <f t="shared" si="143"/>
        <v/>
      </c>
      <c r="DZ202" s="254" t="str">
        <f t="shared" si="144"/>
        <v/>
      </c>
      <c r="EA202" s="254" t="str">
        <f t="shared" si="167"/>
        <v/>
      </c>
      <c r="EB202" s="254" t="str">
        <f t="shared" si="167"/>
        <v/>
      </c>
      <c r="EC202" s="254" t="str">
        <f t="shared" si="167"/>
        <v/>
      </c>
      <c r="ED202" s="254" t="str">
        <f t="shared" si="167"/>
        <v/>
      </c>
      <c r="EE202" s="254" t="str">
        <f t="shared" si="167"/>
        <v/>
      </c>
      <c r="EF202" s="254" t="str">
        <f t="shared" si="166"/>
        <v/>
      </c>
      <c r="EG202" s="254" t="str">
        <f t="shared" si="166"/>
        <v/>
      </c>
      <c r="EH202" s="254" t="str">
        <f t="shared" si="166"/>
        <v/>
      </c>
      <c r="EI202" s="254" t="str">
        <f t="shared" si="145"/>
        <v/>
      </c>
      <c r="EJ202" s="254" t="str">
        <f t="shared" si="146"/>
        <v/>
      </c>
      <c r="EK202" s="265" t="str">
        <f t="shared" si="164"/>
        <v/>
      </c>
      <c r="EQ202" s="255"/>
      <c r="ER202" s="255"/>
      <c r="ES202" s="255"/>
      <c r="ET202" s="255"/>
      <c r="EU202" s="255"/>
      <c r="EV202" s="255"/>
      <c r="EW202" s="255"/>
      <c r="EX202" s="255"/>
      <c r="EY202" s="255"/>
      <c r="EZ202" s="255"/>
      <c r="FA202" s="255"/>
      <c r="FB202" s="255"/>
      <c r="FC202" s="252"/>
      <c r="FI202" s="254"/>
      <c r="FJ202" s="254"/>
      <c r="FK202" s="254"/>
      <c r="FL202" s="254"/>
      <c r="FM202" s="254"/>
      <c r="FN202" s="254"/>
      <c r="FO202" s="254"/>
      <c r="FP202" s="254"/>
      <c r="FQ202" s="254"/>
      <c r="FR202" s="254"/>
      <c r="FS202" s="254"/>
      <c r="FT202" s="254"/>
      <c r="FU202" s="252"/>
      <c r="FY202" s="258" t="str">
        <f t="shared" si="165"/>
        <v/>
      </c>
      <c r="FZ202" s="266">
        <f t="shared" si="153"/>
        <v>0</v>
      </c>
      <c r="GA202" s="268">
        <f t="shared" si="148"/>
        <v>0</v>
      </c>
      <c r="GB202" s="269">
        <f t="shared" si="149"/>
        <v>0</v>
      </c>
      <c r="GC202" s="269">
        <f t="shared" si="150"/>
        <v>0</v>
      </c>
      <c r="GD202" s="270"/>
      <c r="GE202" s="271" t="str">
        <f t="shared" si="147"/>
        <v/>
      </c>
      <c r="GF202" s="271" t="str">
        <f t="shared" si="163"/>
        <v/>
      </c>
      <c r="GG202" s="272" t="str">
        <f t="shared" si="151"/>
        <v/>
      </c>
      <c r="GH202" s="272" t="str">
        <f t="shared" si="152"/>
        <v/>
      </c>
    </row>
    <row r="203" spans="1:190" ht="12.75" x14ac:dyDescent="0.2">
      <c r="A203" s="250"/>
      <c r="B203" s="65"/>
      <c r="C203" s="264"/>
      <c r="F203" s="237"/>
      <c r="H203" s="251"/>
      <c r="I203" s="238"/>
      <c r="J203" s="267"/>
      <c r="K203" s="234"/>
      <c r="L203" s="239"/>
      <c r="M203" s="240"/>
      <c r="BX203" s="237" t="str">
        <f t="shared" ref="BX203:BX266" si="168">IF(OR($A203=1,V203=0),"",BX$2)</f>
        <v/>
      </c>
      <c r="BY203" s="237" t="str">
        <f t="shared" si="160"/>
        <v/>
      </c>
      <c r="BZ203" s="237" t="str">
        <f t="shared" si="160"/>
        <v/>
      </c>
      <c r="CA203" s="237" t="str">
        <f t="shared" si="160"/>
        <v/>
      </c>
      <c r="CB203" s="237" t="str">
        <f t="shared" si="160"/>
        <v/>
      </c>
      <c r="CC203" s="237" t="str">
        <f t="shared" si="160"/>
        <v/>
      </c>
      <c r="CD203" s="237" t="str">
        <f t="shared" ref="CD203:CH253" si="169">IF($A203=1,"",IF(AB203=0,CC203,CC203&amp;CD$2))</f>
        <v/>
      </c>
      <c r="CE203" s="237" t="str">
        <f t="shared" si="169"/>
        <v/>
      </c>
      <c r="CF203" s="237" t="str">
        <f t="shared" si="169"/>
        <v/>
      </c>
      <c r="CG203" s="237" t="str">
        <f t="shared" si="169"/>
        <v/>
      </c>
      <c r="CH203" s="237" t="str">
        <f t="shared" si="169"/>
        <v/>
      </c>
      <c r="CI203" s="252" t="str">
        <f t="shared" si="154"/>
        <v/>
      </c>
      <c r="CP203" s="241" t="str">
        <f t="shared" ref="CP203:CP266" si="170">IF(OR($A203=1,AN203=0),"",CP$2)</f>
        <v/>
      </c>
      <c r="CQ203" s="241" t="str">
        <f t="shared" si="161"/>
        <v/>
      </c>
      <c r="CR203" s="241" t="str">
        <f t="shared" si="161"/>
        <v/>
      </c>
      <c r="CS203" s="241" t="str">
        <f t="shared" si="161"/>
        <v/>
      </c>
      <c r="CT203" s="241" t="str">
        <f t="shared" si="161"/>
        <v/>
      </c>
      <c r="CU203" s="241" t="str">
        <f t="shared" si="161"/>
        <v/>
      </c>
      <c r="CV203" s="241" t="str">
        <f t="shared" ref="CV203:CZ253" si="171">IF($A203=1,"",IF(AT203=0,CU203,CU203&amp;CV$2))</f>
        <v/>
      </c>
      <c r="CW203" s="241" t="str">
        <f t="shared" si="171"/>
        <v/>
      </c>
      <c r="CX203" s="241" t="str">
        <f t="shared" si="171"/>
        <v/>
      </c>
      <c r="CY203" s="241" t="str">
        <f t="shared" si="171"/>
        <v/>
      </c>
      <c r="CZ203" s="241" t="str">
        <f t="shared" si="171"/>
        <v/>
      </c>
      <c r="DA203" s="253" t="str">
        <f t="shared" si="155"/>
        <v/>
      </c>
      <c r="DB203" s="237"/>
      <c r="DC203" s="237"/>
      <c r="DD203" s="237"/>
      <c r="DE203" s="237"/>
      <c r="DF203" s="237"/>
      <c r="DG203" s="237"/>
      <c r="DH203" s="237" t="str">
        <f t="shared" ref="DH203:DH266" si="172">IF(OR($A203=1,BF203=0),"",DH$2)</f>
        <v/>
      </c>
      <c r="DI203" s="237" t="str">
        <f t="shared" si="162"/>
        <v/>
      </c>
      <c r="DJ203" s="237" t="str">
        <f t="shared" si="162"/>
        <v/>
      </c>
      <c r="DK203" s="237" t="str">
        <f t="shared" si="162"/>
        <v/>
      </c>
      <c r="DL203" s="237" t="str">
        <f t="shared" si="162"/>
        <v/>
      </c>
      <c r="DM203" s="237" t="str">
        <f t="shared" si="162"/>
        <v/>
      </c>
      <c r="DN203" s="237" t="str">
        <f t="shared" ref="DN203:DR253" si="173">IF($A203=1,"",IF(BL203=0,DM203,DM203&amp;DN$2))</f>
        <v/>
      </c>
      <c r="DO203" s="237" t="str">
        <f t="shared" si="173"/>
        <v/>
      </c>
      <c r="DP203" s="237" t="str">
        <f t="shared" si="173"/>
        <v/>
      </c>
      <c r="DQ203" s="237" t="str">
        <f t="shared" si="173"/>
        <v/>
      </c>
      <c r="DR203" s="237" t="str">
        <f t="shared" si="173"/>
        <v/>
      </c>
      <c r="DS203" s="252" t="str">
        <f t="shared" si="156"/>
        <v/>
      </c>
      <c r="DY203" s="254" t="str">
        <f t="shared" ref="DY203:DY266" si="174">IF($A203=1,"",IF(AND(W203&gt;0,X203&gt;0),DY$1,""))</f>
        <v/>
      </c>
      <c r="DZ203" s="254" t="str">
        <f t="shared" ref="DZ203:DZ266" si="175">IF($A203=1,"",IF(OR(AND(V203&gt;0,X203&gt;0),AND(X203&gt;0,Y203&gt;0)),DZ$1,""))</f>
        <v/>
      </c>
      <c r="EA203" s="254" t="str">
        <f t="shared" si="167"/>
        <v/>
      </c>
      <c r="EB203" s="254" t="str">
        <f t="shared" si="167"/>
        <v/>
      </c>
      <c r="EC203" s="254" t="str">
        <f t="shared" si="167"/>
        <v/>
      </c>
      <c r="ED203" s="254" t="str">
        <f t="shared" si="167"/>
        <v/>
      </c>
      <c r="EE203" s="254" t="str">
        <f t="shared" si="167"/>
        <v/>
      </c>
      <c r="EF203" s="254" t="str">
        <f t="shared" si="166"/>
        <v/>
      </c>
      <c r="EG203" s="254" t="str">
        <f t="shared" si="166"/>
        <v/>
      </c>
      <c r="EH203" s="254" t="str">
        <f t="shared" si="166"/>
        <v/>
      </c>
      <c r="EI203" s="254" t="str">
        <f t="shared" ref="EI203:EI266" si="176">IF($A203=1,"",IF(OR(AND(AD203&gt;0,AE203&gt;0),AND(AE203&gt;0,AG203&gt;0)),EI$1,""))</f>
        <v/>
      </c>
      <c r="EJ203" s="254" t="str">
        <f t="shared" ref="EJ203:EJ266" si="177">IF($A203=1,"",IF(OR(AND(AE203&gt;0,AF203&gt;0)),EJ$1,""))</f>
        <v/>
      </c>
      <c r="EK203" s="265" t="str">
        <f t="shared" si="164"/>
        <v/>
      </c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2"/>
      <c r="FI203" s="254"/>
      <c r="FJ203" s="254"/>
      <c r="FK203" s="254"/>
      <c r="FL203" s="254"/>
      <c r="FM203" s="254"/>
      <c r="FN203" s="254"/>
      <c r="FO203" s="254"/>
      <c r="FP203" s="254"/>
      <c r="FQ203" s="254"/>
      <c r="FR203" s="254"/>
      <c r="FS203" s="254"/>
      <c r="FT203" s="254"/>
      <c r="FU203" s="252"/>
      <c r="FY203" s="258" t="str">
        <f t="shared" si="165"/>
        <v/>
      </c>
      <c r="FZ203" s="266">
        <f t="shared" si="153"/>
        <v>0</v>
      </c>
      <c r="GA203" s="268">
        <f t="shared" si="148"/>
        <v>0</v>
      </c>
      <c r="GB203" s="269">
        <f t="shared" si="149"/>
        <v>0</v>
      </c>
      <c r="GC203" s="269">
        <f t="shared" si="150"/>
        <v>0</v>
      </c>
      <c r="GD203" s="270"/>
      <c r="GE203" s="271" t="str">
        <f t="shared" si="147"/>
        <v/>
      </c>
      <c r="GF203" s="271" t="str">
        <f t="shared" si="163"/>
        <v/>
      </c>
      <c r="GG203" s="272" t="str">
        <f t="shared" si="151"/>
        <v/>
      </c>
      <c r="GH203" s="272" t="str">
        <f t="shared" si="152"/>
        <v/>
      </c>
    </row>
    <row r="204" spans="1:190" ht="12.75" x14ac:dyDescent="0.2">
      <c r="A204" s="250"/>
      <c r="B204" s="65"/>
      <c r="C204" s="264"/>
      <c r="F204" s="237"/>
      <c r="H204" s="251"/>
      <c r="I204" s="238"/>
      <c r="J204" s="267"/>
      <c r="K204" s="234"/>
      <c r="L204" s="239"/>
      <c r="M204" s="240"/>
      <c r="BX204" s="237" t="str">
        <f t="shared" si="168"/>
        <v/>
      </c>
      <c r="BY204" s="237" t="str">
        <f t="shared" ref="BY204:CC254" si="178">IF($A204=1,"",IF(W204=0,BX204,BX204&amp;BY$2))</f>
        <v/>
      </c>
      <c r="BZ204" s="237" t="str">
        <f t="shared" si="178"/>
        <v/>
      </c>
      <c r="CA204" s="237" t="str">
        <f t="shared" si="178"/>
        <v/>
      </c>
      <c r="CB204" s="237" t="str">
        <f t="shared" si="178"/>
        <v/>
      </c>
      <c r="CC204" s="237" t="str">
        <f t="shared" si="178"/>
        <v/>
      </c>
      <c r="CD204" s="237" t="str">
        <f t="shared" si="169"/>
        <v/>
      </c>
      <c r="CE204" s="237" t="str">
        <f t="shared" si="169"/>
        <v/>
      </c>
      <c r="CF204" s="237" t="str">
        <f t="shared" si="169"/>
        <v/>
      </c>
      <c r="CG204" s="237" t="str">
        <f t="shared" si="169"/>
        <v/>
      </c>
      <c r="CH204" s="237" t="str">
        <f t="shared" si="169"/>
        <v/>
      </c>
      <c r="CI204" s="252" t="str">
        <f t="shared" si="154"/>
        <v/>
      </c>
      <c r="CP204" s="241" t="str">
        <f t="shared" si="170"/>
        <v/>
      </c>
      <c r="CQ204" s="241" t="str">
        <f t="shared" ref="CQ204:CU254" si="179">IF($A204=1,"",IF(AO204=0,CP204,CP204&amp;CQ$2))</f>
        <v/>
      </c>
      <c r="CR204" s="241" t="str">
        <f t="shared" si="179"/>
        <v/>
      </c>
      <c r="CS204" s="241" t="str">
        <f t="shared" si="179"/>
        <v/>
      </c>
      <c r="CT204" s="241" t="str">
        <f t="shared" si="179"/>
        <v/>
      </c>
      <c r="CU204" s="241" t="str">
        <f t="shared" si="179"/>
        <v/>
      </c>
      <c r="CV204" s="241" t="str">
        <f t="shared" si="171"/>
        <v/>
      </c>
      <c r="CW204" s="241" t="str">
        <f t="shared" si="171"/>
        <v/>
      </c>
      <c r="CX204" s="241" t="str">
        <f t="shared" si="171"/>
        <v/>
      </c>
      <c r="CY204" s="241" t="str">
        <f t="shared" si="171"/>
        <v/>
      </c>
      <c r="CZ204" s="241" t="str">
        <f t="shared" si="171"/>
        <v/>
      </c>
      <c r="DA204" s="253" t="str">
        <f t="shared" si="155"/>
        <v/>
      </c>
      <c r="DB204" s="237"/>
      <c r="DC204" s="237"/>
      <c r="DD204" s="237"/>
      <c r="DE204" s="237"/>
      <c r="DF204" s="237"/>
      <c r="DG204" s="237"/>
      <c r="DH204" s="237" t="str">
        <f t="shared" si="172"/>
        <v/>
      </c>
      <c r="DI204" s="237" t="str">
        <f t="shared" ref="DI204:DM254" si="180">IF($A204=1,"",IF(BG204=0,DH204,DH204&amp;DI$2))</f>
        <v/>
      </c>
      <c r="DJ204" s="237" t="str">
        <f t="shared" si="180"/>
        <v/>
      </c>
      <c r="DK204" s="237" t="str">
        <f t="shared" si="180"/>
        <v/>
      </c>
      <c r="DL204" s="237" t="str">
        <f t="shared" si="180"/>
        <v/>
      </c>
      <c r="DM204" s="237" t="str">
        <f t="shared" si="180"/>
        <v/>
      </c>
      <c r="DN204" s="237" t="str">
        <f t="shared" si="173"/>
        <v/>
      </c>
      <c r="DO204" s="237" t="str">
        <f t="shared" si="173"/>
        <v/>
      </c>
      <c r="DP204" s="237" t="str">
        <f t="shared" si="173"/>
        <v/>
      </c>
      <c r="DQ204" s="237" t="str">
        <f t="shared" si="173"/>
        <v/>
      </c>
      <c r="DR204" s="237" t="str">
        <f t="shared" si="173"/>
        <v/>
      </c>
      <c r="DS204" s="252" t="str">
        <f t="shared" si="156"/>
        <v/>
      </c>
      <c r="DY204" s="254" t="str">
        <f t="shared" si="174"/>
        <v/>
      </c>
      <c r="DZ204" s="254" t="str">
        <f t="shared" si="175"/>
        <v/>
      </c>
      <c r="EA204" s="254" t="str">
        <f t="shared" si="167"/>
        <v/>
      </c>
      <c r="EB204" s="254" t="str">
        <f t="shared" si="167"/>
        <v/>
      </c>
      <c r="EC204" s="254" t="str">
        <f t="shared" si="167"/>
        <v/>
      </c>
      <c r="ED204" s="254" t="str">
        <f t="shared" si="167"/>
        <v/>
      </c>
      <c r="EE204" s="254" t="str">
        <f t="shared" si="167"/>
        <v/>
      </c>
      <c r="EF204" s="254" t="str">
        <f t="shared" si="166"/>
        <v/>
      </c>
      <c r="EG204" s="254" t="str">
        <f t="shared" si="166"/>
        <v/>
      </c>
      <c r="EH204" s="254" t="str">
        <f t="shared" si="166"/>
        <v/>
      </c>
      <c r="EI204" s="254" t="str">
        <f t="shared" si="176"/>
        <v/>
      </c>
      <c r="EJ204" s="254" t="str">
        <f t="shared" si="177"/>
        <v/>
      </c>
      <c r="EK204" s="265" t="str">
        <f t="shared" si="164"/>
        <v/>
      </c>
      <c r="EQ204" s="255"/>
      <c r="ER204" s="255"/>
      <c r="ES204" s="255"/>
      <c r="ET204" s="255"/>
      <c r="EU204" s="255"/>
      <c r="EV204" s="255"/>
      <c r="EW204" s="255"/>
      <c r="EX204" s="255"/>
      <c r="EY204" s="255"/>
      <c r="EZ204" s="255"/>
      <c r="FA204" s="255"/>
      <c r="FB204" s="255"/>
      <c r="FC204" s="252"/>
      <c r="FI204" s="254"/>
      <c r="FJ204" s="254"/>
      <c r="FK204" s="254"/>
      <c r="FL204" s="254"/>
      <c r="FM204" s="254"/>
      <c r="FN204" s="254"/>
      <c r="FO204" s="254"/>
      <c r="FP204" s="254"/>
      <c r="FQ204" s="254"/>
      <c r="FR204" s="254"/>
      <c r="FS204" s="254"/>
      <c r="FT204" s="254"/>
      <c r="FU204" s="252"/>
      <c r="FY204" s="258" t="str">
        <f t="shared" si="165"/>
        <v/>
      </c>
      <c r="FZ204" s="266">
        <f t="shared" si="153"/>
        <v>0</v>
      </c>
      <c r="GA204" s="268">
        <f t="shared" si="148"/>
        <v>0</v>
      </c>
      <c r="GB204" s="269">
        <f t="shared" si="149"/>
        <v>0</v>
      </c>
      <c r="GC204" s="269">
        <f t="shared" si="150"/>
        <v>0</v>
      </c>
      <c r="GD204" s="270"/>
      <c r="GE204" s="271" t="str">
        <f t="shared" ref="GE204:GE267" si="181">IF(G204="","",IF(GC204=0,IF(GA204&lt;31,VLOOKUP(FZ204,betsynum,3,FALSE),VLOOKUP(FZ204,betsynum,5,FALSE)),REPLACE(IF(GA204&lt;31,VLOOKUP(FZ204,betsynum,3,FALSE),VLOOKUP(FZ204,betsynum,5,FALSE)),LEN(IF(GA204&lt;31,VLOOKUP(FZ204,betsynum,3,FALSE),VLOOKUP(FZ204,betsynum,5,FALSE))),1,"")))</f>
        <v/>
      </c>
      <c r="GF204" s="271" t="str">
        <f t="shared" si="163"/>
        <v/>
      </c>
      <c r="GG204" s="272" t="str">
        <f t="shared" si="151"/>
        <v/>
      </c>
      <c r="GH204" s="272" t="str">
        <f t="shared" si="152"/>
        <v/>
      </c>
    </row>
    <row r="205" spans="1:190" ht="12.75" x14ac:dyDescent="0.2">
      <c r="A205" s="250"/>
      <c r="B205" s="65"/>
      <c r="C205" s="264"/>
      <c r="F205" s="237"/>
      <c r="H205" s="251"/>
      <c r="I205" s="238"/>
      <c r="J205" s="267"/>
      <c r="K205" s="234"/>
      <c r="L205" s="239"/>
      <c r="M205" s="240"/>
      <c r="BX205" s="237" t="str">
        <f t="shared" si="168"/>
        <v/>
      </c>
      <c r="BY205" s="237" t="str">
        <f t="shared" si="178"/>
        <v/>
      </c>
      <c r="BZ205" s="237" t="str">
        <f t="shared" si="178"/>
        <v/>
      </c>
      <c r="CA205" s="237" t="str">
        <f t="shared" si="178"/>
        <v/>
      </c>
      <c r="CB205" s="237" t="str">
        <f t="shared" si="178"/>
        <v/>
      </c>
      <c r="CC205" s="237" t="str">
        <f t="shared" si="178"/>
        <v/>
      </c>
      <c r="CD205" s="237" t="str">
        <f t="shared" si="169"/>
        <v/>
      </c>
      <c r="CE205" s="237" t="str">
        <f t="shared" si="169"/>
        <v/>
      </c>
      <c r="CF205" s="237" t="str">
        <f t="shared" si="169"/>
        <v/>
      </c>
      <c r="CG205" s="237" t="str">
        <f t="shared" si="169"/>
        <v/>
      </c>
      <c r="CH205" s="237" t="str">
        <f t="shared" si="169"/>
        <v/>
      </c>
      <c r="CI205" s="252" t="str">
        <f t="shared" si="154"/>
        <v/>
      </c>
      <c r="CP205" s="241" t="str">
        <f t="shared" si="170"/>
        <v/>
      </c>
      <c r="CQ205" s="241" t="str">
        <f t="shared" si="179"/>
        <v/>
      </c>
      <c r="CR205" s="241" t="str">
        <f t="shared" si="179"/>
        <v/>
      </c>
      <c r="CS205" s="241" t="str">
        <f t="shared" si="179"/>
        <v/>
      </c>
      <c r="CT205" s="241" t="str">
        <f t="shared" si="179"/>
        <v/>
      </c>
      <c r="CU205" s="241" t="str">
        <f t="shared" si="179"/>
        <v/>
      </c>
      <c r="CV205" s="241" t="str">
        <f t="shared" si="171"/>
        <v/>
      </c>
      <c r="CW205" s="241" t="str">
        <f t="shared" si="171"/>
        <v/>
      </c>
      <c r="CX205" s="241" t="str">
        <f t="shared" si="171"/>
        <v/>
      </c>
      <c r="CY205" s="241" t="str">
        <f t="shared" si="171"/>
        <v/>
      </c>
      <c r="CZ205" s="241" t="str">
        <f t="shared" si="171"/>
        <v/>
      </c>
      <c r="DA205" s="253" t="str">
        <f t="shared" si="155"/>
        <v/>
      </c>
      <c r="DB205" s="237"/>
      <c r="DC205" s="237"/>
      <c r="DD205" s="237"/>
      <c r="DE205" s="237"/>
      <c r="DF205" s="237"/>
      <c r="DG205" s="237"/>
      <c r="DH205" s="237" t="str">
        <f t="shared" si="172"/>
        <v/>
      </c>
      <c r="DI205" s="237" t="str">
        <f t="shared" si="180"/>
        <v/>
      </c>
      <c r="DJ205" s="237" t="str">
        <f t="shared" si="180"/>
        <v/>
      </c>
      <c r="DK205" s="237" t="str">
        <f t="shared" si="180"/>
        <v/>
      </c>
      <c r="DL205" s="237" t="str">
        <f t="shared" si="180"/>
        <v/>
      </c>
      <c r="DM205" s="237" t="str">
        <f t="shared" si="180"/>
        <v/>
      </c>
      <c r="DN205" s="237" t="str">
        <f t="shared" si="173"/>
        <v/>
      </c>
      <c r="DO205" s="237" t="str">
        <f t="shared" si="173"/>
        <v/>
      </c>
      <c r="DP205" s="237" t="str">
        <f t="shared" si="173"/>
        <v/>
      </c>
      <c r="DQ205" s="237" t="str">
        <f t="shared" si="173"/>
        <v/>
      </c>
      <c r="DR205" s="237" t="str">
        <f t="shared" si="173"/>
        <v/>
      </c>
      <c r="DS205" s="252" t="str">
        <f t="shared" si="156"/>
        <v/>
      </c>
      <c r="DY205" s="254" t="str">
        <f t="shared" si="174"/>
        <v/>
      </c>
      <c r="DZ205" s="254" t="str">
        <f t="shared" si="175"/>
        <v/>
      </c>
      <c r="EA205" s="254" t="str">
        <f t="shared" si="167"/>
        <v/>
      </c>
      <c r="EB205" s="254" t="str">
        <f t="shared" si="167"/>
        <v/>
      </c>
      <c r="EC205" s="254" t="str">
        <f t="shared" si="167"/>
        <v/>
      </c>
      <c r="ED205" s="254" t="str">
        <f t="shared" si="167"/>
        <v/>
      </c>
      <c r="EE205" s="254" t="str">
        <f t="shared" si="167"/>
        <v/>
      </c>
      <c r="EF205" s="254" t="str">
        <f t="shared" si="166"/>
        <v/>
      </c>
      <c r="EG205" s="254" t="str">
        <f t="shared" si="166"/>
        <v/>
      </c>
      <c r="EH205" s="254" t="str">
        <f t="shared" si="166"/>
        <v/>
      </c>
      <c r="EI205" s="254" t="str">
        <f t="shared" si="176"/>
        <v/>
      </c>
      <c r="EJ205" s="254" t="str">
        <f t="shared" si="177"/>
        <v/>
      </c>
      <c r="EK205" s="265" t="str">
        <f t="shared" si="164"/>
        <v/>
      </c>
      <c r="EQ205" s="255"/>
      <c r="ER205" s="255"/>
      <c r="ES205" s="255"/>
      <c r="ET205" s="255"/>
      <c r="EU205" s="255"/>
      <c r="EV205" s="255"/>
      <c r="EW205" s="255"/>
      <c r="EX205" s="255"/>
      <c r="EY205" s="255"/>
      <c r="EZ205" s="255"/>
      <c r="FA205" s="255"/>
      <c r="FB205" s="255"/>
      <c r="FC205" s="252"/>
      <c r="FI205" s="254"/>
      <c r="FJ205" s="254"/>
      <c r="FK205" s="254"/>
      <c r="FL205" s="254"/>
      <c r="FM205" s="254"/>
      <c r="FN205" s="254"/>
      <c r="FO205" s="254"/>
      <c r="FP205" s="254"/>
      <c r="FQ205" s="254"/>
      <c r="FR205" s="254"/>
      <c r="FS205" s="254"/>
      <c r="FT205" s="254"/>
      <c r="FU205" s="252"/>
      <c r="FY205" s="258" t="str">
        <f t="shared" si="165"/>
        <v/>
      </c>
      <c r="FZ205" s="266">
        <f t="shared" si="153"/>
        <v>0</v>
      </c>
      <c r="GA205" s="268">
        <f t="shared" ref="GA205:GA268" si="182">J205</f>
        <v>0</v>
      </c>
      <c r="GB205" s="269">
        <f t="shared" si="149"/>
        <v>0</v>
      </c>
      <c r="GC205" s="269">
        <f t="shared" si="150"/>
        <v>0</v>
      </c>
      <c r="GD205" s="270"/>
      <c r="GE205" s="271" t="str">
        <f t="shared" si="181"/>
        <v/>
      </c>
      <c r="GF205" s="271" t="str">
        <f t="shared" si="163"/>
        <v/>
      </c>
      <c r="GG205" s="272" t="str">
        <f t="shared" si="151"/>
        <v/>
      </c>
      <c r="GH205" s="272" t="str">
        <f t="shared" si="152"/>
        <v/>
      </c>
    </row>
    <row r="206" spans="1:190" ht="12.75" x14ac:dyDescent="0.2">
      <c r="A206" s="250"/>
      <c r="B206" s="65"/>
      <c r="C206" s="264"/>
      <c r="F206" s="237"/>
      <c r="H206" s="251"/>
      <c r="I206" s="238"/>
      <c r="J206" s="267"/>
      <c r="K206" s="234"/>
      <c r="L206" s="239"/>
      <c r="M206" s="240"/>
      <c r="BX206" s="237" t="str">
        <f t="shared" si="168"/>
        <v/>
      </c>
      <c r="BY206" s="237" t="str">
        <f t="shared" si="178"/>
        <v/>
      </c>
      <c r="BZ206" s="237" t="str">
        <f t="shared" si="178"/>
        <v/>
      </c>
      <c r="CA206" s="237" t="str">
        <f t="shared" si="178"/>
        <v/>
      </c>
      <c r="CB206" s="237" t="str">
        <f t="shared" si="178"/>
        <v/>
      </c>
      <c r="CC206" s="237" t="str">
        <f t="shared" si="178"/>
        <v/>
      </c>
      <c r="CD206" s="237" t="str">
        <f t="shared" si="169"/>
        <v/>
      </c>
      <c r="CE206" s="237" t="str">
        <f t="shared" si="169"/>
        <v/>
      </c>
      <c r="CF206" s="237" t="str">
        <f t="shared" si="169"/>
        <v/>
      </c>
      <c r="CG206" s="237" t="str">
        <f t="shared" si="169"/>
        <v/>
      </c>
      <c r="CH206" s="237" t="str">
        <f t="shared" si="169"/>
        <v/>
      </c>
      <c r="CI206" s="252" t="str">
        <f t="shared" si="154"/>
        <v/>
      </c>
      <c r="CP206" s="241" t="str">
        <f t="shared" si="170"/>
        <v/>
      </c>
      <c r="CQ206" s="241" t="str">
        <f t="shared" si="179"/>
        <v/>
      </c>
      <c r="CR206" s="241" t="str">
        <f t="shared" si="179"/>
        <v/>
      </c>
      <c r="CS206" s="241" t="str">
        <f t="shared" si="179"/>
        <v/>
      </c>
      <c r="CT206" s="241" t="str">
        <f t="shared" si="179"/>
        <v/>
      </c>
      <c r="CU206" s="241" t="str">
        <f t="shared" si="179"/>
        <v/>
      </c>
      <c r="CV206" s="241" t="str">
        <f t="shared" si="171"/>
        <v/>
      </c>
      <c r="CW206" s="241" t="str">
        <f t="shared" si="171"/>
        <v/>
      </c>
      <c r="CX206" s="241" t="str">
        <f t="shared" si="171"/>
        <v/>
      </c>
      <c r="CY206" s="241" t="str">
        <f t="shared" si="171"/>
        <v/>
      </c>
      <c r="CZ206" s="241" t="str">
        <f t="shared" si="171"/>
        <v/>
      </c>
      <c r="DA206" s="253" t="str">
        <f t="shared" si="155"/>
        <v/>
      </c>
      <c r="DB206" s="237"/>
      <c r="DC206" s="237"/>
      <c r="DD206" s="237"/>
      <c r="DE206" s="237"/>
      <c r="DF206" s="237"/>
      <c r="DG206" s="237"/>
      <c r="DH206" s="237" t="str">
        <f t="shared" si="172"/>
        <v/>
      </c>
      <c r="DI206" s="237" t="str">
        <f t="shared" si="180"/>
        <v/>
      </c>
      <c r="DJ206" s="237" t="str">
        <f t="shared" si="180"/>
        <v/>
      </c>
      <c r="DK206" s="237" t="str">
        <f t="shared" si="180"/>
        <v/>
      </c>
      <c r="DL206" s="237" t="str">
        <f t="shared" si="180"/>
        <v/>
      </c>
      <c r="DM206" s="237" t="str">
        <f t="shared" si="180"/>
        <v/>
      </c>
      <c r="DN206" s="237" t="str">
        <f t="shared" si="173"/>
        <v/>
      </c>
      <c r="DO206" s="237" t="str">
        <f t="shared" si="173"/>
        <v/>
      </c>
      <c r="DP206" s="237" t="str">
        <f t="shared" si="173"/>
        <v/>
      </c>
      <c r="DQ206" s="237" t="str">
        <f t="shared" si="173"/>
        <v/>
      </c>
      <c r="DR206" s="237" t="str">
        <f t="shared" si="173"/>
        <v/>
      </c>
      <c r="DS206" s="252" t="str">
        <f t="shared" si="156"/>
        <v/>
      </c>
      <c r="DY206" s="254" t="str">
        <f t="shared" si="174"/>
        <v/>
      </c>
      <c r="DZ206" s="254" t="str">
        <f t="shared" si="175"/>
        <v/>
      </c>
      <c r="EA206" s="254" t="str">
        <f t="shared" si="167"/>
        <v/>
      </c>
      <c r="EB206" s="254" t="str">
        <f t="shared" si="167"/>
        <v/>
      </c>
      <c r="EC206" s="254" t="str">
        <f t="shared" si="167"/>
        <v/>
      </c>
      <c r="ED206" s="254" t="str">
        <f t="shared" si="167"/>
        <v/>
      </c>
      <c r="EE206" s="254" t="str">
        <f t="shared" si="167"/>
        <v/>
      </c>
      <c r="EF206" s="254" t="str">
        <f t="shared" si="166"/>
        <v/>
      </c>
      <c r="EG206" s="254" t="str">
        <f t="shared" si="166"/>
        <v/>
      </c>
      <c r="EH206" s="254" t="str">
        <f t="shared" si="166"/>
        <v/>
      </c>
      <c r="EI206" s="254" t="str">
        <f t="shared" si="176"/>
        <v/>
      </c>
      <c r="EJ206" s="254" t="str">
        <f t="shared" si="177"/>
        <v/>
      </c>
      <c r="EK206" s="265" t="str">
        <f t="shared" si="164"/>
        <v/>
      </c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5"/>
      <c r="FB206" s="255"/>
      <c r="FC206" s="252"/>
      <c r="FI206" s="254"/>
      <c r="FJ206" s="254"/>
      <c r="FK206" s="254"/>
      <c r="FL206" s="254"/>
      <c r="FM206" s="254"/>
      <c r="FN206" s="254"/>
      <c r="FO206" s="254"/>
      <c r="FP206" s="254"/>
      <c r="FQ206" s="254"/>
      <c r="FR206" s="254"/>
      <c r="FS206" s="254"/>
      <c r="FT206" s="254"/>
      <c r="FU206" s="252"/>
      <c r="FY206" s="258" t="str">
        <f t="shared" si="165"/>
        <v/>
      </c>
      <c r="FZ206" s="266">
        <f t="shared" si="153"/>
        <v>0</v>
      </c>
      <c r="GA206" s="268">
        <f t="shared" si="182"/>
        <v>0</v>
      </c>
      <c r="GB206" s="269">
        <f t="shared" ref="GB206:GB269" si="183">IF(GA206&lt;31,GA206,GA206-GC206*3)</f>
        <v>0</v>
      </c>
      <c r="GC206" s="269">
        <f t="shared" ref="GC206:GC269" si="184">IF(GA206&gt;30,10,GA206-GB206)</f>
        <v>0</v>
      </c>
      <c r="GD206" s="270"/>
      <c r="GE206" s="271" t="str">
        <f t="shared" si="181"/>
        <v/>
      </c>
      <c r="GF206" s="271" t="str">
        <f t="shared" si="163"/>
        <v/>
      </c>
      <c r="GG206" s="272" t="str">
        <f t="shared" si="151"/>
        <v/>
      </c>
      <c r="GH206" s="272" t="str">
        <f t="shared" si="152"/>
        <v/>
      </c>
    </row>
    <row r="207" spans="1:190" ht="12.75" x14ac:dyDescent="0.2">
      <c r="A207" s="250"/>
      <c r="B207" s="65"/>
      <c r="C207" s="264"/>
      <c r="F207" s="237"/>
      <c r="H207" s="251"/>
      <c r="I207" s="238"/>
      <c r="J207" s="267"/>
      <c r="K207" s="234"/>
      <c r="L207" s="239"/>
      <c r="M207" s="240"/>
      <c r="BX207" s="237" t="str">
        <f t="shared" si="168"/>
        <v/>
      </c>
      <c r="BY207" s="237" t="str">
        <f t="shared" si="178"/>
        <v/>
      </c>
      <c r="BZ207" s="237" t="str">
        <f t="shared" si="178"/>
        <v/>
      </c>
      <c r="CA207" s="237" t="str">
        <f t="shared" si="178"/>
        <v/>
      </c>
      <c r="CB207" s="237" t="str">
        <f t="shared" si="178"/>
        <v/>
      </c>
      <c r="CC207" s="237" t="str">
        <f t="shared" si="178"/>
        <v/>
      </c>
      <c r="CD207" s="237" t="str">
        <f t="shared" si="169"/>
        <v/>
      </c>
      <c r="CE207" s="237" t="str">
        <f t="shared" si="169"/>
        <v/>
      </c>
      <c r="CF207" s="237" t="str">
        <f t="shared" si="169"/>
        <v/>
      </c>
      <c r="CG207" s="237" t="str">
        <f t="shared" si="169"/>
        <v/>
      </c>
      <c r="CH207" s="237" t="str">
        <f t="shared" si="169"/>
        <v/>
      </c>
      <c r="CI207" s="252" t="str">
        <f t="shared" si="154"/>
        <v/>
      </c>
      <c r="CP207" s="241" t="str">
        <f t="shared" si="170"/>
        <v/>
      </c>
      <c r="CQ207" s="241" t="str">
        <f t="shared" si="179"/>
        <v/>
      </c>
      <c r="CR207" s="241" t="str">
        <f t="shared" si="179"/>
        <v/>
      </c>
      <c r="CS207" s="241" t="str">
        <f t="shared" si="179"/>
        <v/>
      </c>
      <c r="CT207" s="241" t="str">
        <f t="shared" si="179"/>
        <v/>
      </c>
      <c r="CU207" s="241" t="str">
        <f t="shared" si="179"/>
        <v/>
      </c>
      <c r="CV207" s="241" t="str">
        <f t="shared" si="171"/>
        <v/>
      </c>
      <c r="CW207" s="241" t="str">
        <f t="shared" si="171"/>
        <v/>
      </c>
      <c r="CX207" s="241" t="str">
        <f t="shared" si="171"/>
        <v/>
      </c>
      <c r="CY207" s="241" t="str">
        <f t="shared" si="171"/>
        <v/>
      </c>
      <c r="CZ207" s="241" t="str">
        <f t="shared" si="171"/>
        <v/>
      </c>
      <c r="DA207" s="253" t="str">
        <f t="shared" si="155"/>
        <v/>
      </c>
      <c r="DB207" s="237"/>
      <c r="DC207" s="237"/>
      <c r="DD207" s="237"/>
      <c r="DE207" s="237"/>
      <c r="DF207" s="237"/>
      <c r="DG207" s="237"/>
      <c r="DH207" s="237" t="str">
        <f t="shared" si="172"/>
        <v/>
      </c>
      <c r="DI207" s="237" t="str">
        <f t="shared" si="180"/>
        <v/>
      </c>
      <c r="DJ207" s="237" t="str">
        <f t="shared" si="180"/>
        <v/>
      </c>
      <c r="DK207" s="237" t="str">
        <f t="shared" si="180"/>
        <v/>
      </c>
      <c r="DL207" s="237" t="str">
        <f t="shared" si="180"/>
        <v/>
      </c>
      <c r="DM207" s="237" t="str">
        <f t="shared" si="180"/>
        <v/>
      </c>
      <c r="DN207" s="237" t="str">
        <f t="shared" si="173"/>
        <v/>
      </c>
      <c r="DO207" s="237" t="str">
        <f t="shared" si="173"/>
        <v/>
      </c>
      <c r="DP207" s="237" t="str">
        <f t="shared" si="173"/>
        <v/>
      </c>
      <c r="DQ207" s="237" t="str">
        <f t="shared" si="173"/>
        <v/>
      </c>
      <c r="DR207" s="237" t="str">
        <f t="shared" si="173"/>
        <v/>
      </c>
      <c r="DS207" s="252" t="str">
        <f t="shared" si="156"/>
        <v/>
      </c>
      <c r="DY207" s="254" t="str">
        <f t="shared" si="174"/>
        <v/>
      </c>
      <c r="DZ207" s="254" t="str">
        <f t="shared" si="175"/>
        <v/>
      </c>
      <c r="EA207" s="254" t="str">
        <f t="shared" si="167"/>
        <v/>
      </c>
      <c r="EB207" s="254" t="str">
        <f t="shared" si="167"/>
        <v/>
      </c>
      <c r="EC207" s="254" t="str">
        <f t="shared" si="167"/>
        <v/>
      </c>
      <c r="ED207" s="254" t="str">
        <f t="shared" si="167"/>
        <v/>
      </c>
      <c r="EE207" s="254" t="str">
        <f t="shared" si="167"/>
        <v/>
      </c>
      <c r="EF207" s="254" t="str">
        <f t="shared" si="166"/>
        <v/>
      </c>
      <c r="EG207" s="254" t="str">
        <f t="shared" si="166"/>
        <v/>
      </c>
      <c r="EH207" s="254" t="str">
        <f t="shared" si="166"/>
        <v/>
      </c>
      <c r="EI207" s="254" t="str">
        <f t="shared" si="176"/>
        <v/>
      </c>
      <c r="EJ207" s="254" t="str">
        <f t="shared" si="177"/>
        <v/>
      </c>
      <c r="EK207" s="265" t="str">
        <f t="shared" si="164"/>
        <v/>
      </c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2"/>
      <c r="FI207" s="254"/>
      <c r="FJ207" s="254"/>
      <c r="FK207" s="254"/>
      <c r="FL207" s="254"/>
      <c r="FM207" s="254"/>
      <c r="FN207" s="254"/>
      <c r="FO207" s="254"/>
      <c r="FP207" s="254"/>
      <c r="FQ207" s="254"/>
      <c r="FR207" s="254"/>
      <c r="FS207" s="254"/>
      <c r="FT207" s="254"/>
      <c r="FU207" s="252"/>
      <c r="FY207" s="258" t="str">
        <f t="shared" si="165"/>
        <v/>
      </c>
      <c r="FZ207" s="266">
        <f t="shared" si="153"/>
        <v>0</v>
      </c>
      <c r="GA207" s="268">
        <f t="shared" si="182"/>
        <v>0</v>
      </c>
      <c r="GB207" s="269">
        <f t="shared" si="183"/>
        <v>0</v>
      </c>
      <c r="GC207" s="269">
        <f t="shared" si="184"/>
        <v>0</v>
      </c>
      <c r="GD207" s="270"/>
      <c r="GE207" s="271" t="str">
        <f t="shared" si="181"/>
        <v/>
      </c>
      <c r="GF207" s="271" t="str">
        <f t="shared" si="163"/>
        <v/>
      </c>
      <c r="GG207" s="272" t="str">
        <f t="shared" ref="GG207:GG270" si="185">IF(OR(GB207=0,$GE207=""),"",IF($H207=1,GB207,IF($H207=2,GB207&amp;","&amp;GB207,IF($H207=3,GB207&amp;","&amp;GB207&amp;","&amp;GB207,IF($H207=4,GB207&amp;","&amp;GB207&amp;","&amp;GB207&amp;","&amp;GB207,IF($H207=5,GB207&amp;","&amp;GB207&amp;","&amp;GB207&amp;","&amp;GB207&amp;","&amp;GB207,GB207&amp;","&amp;GB207&amp;","&amp;GB207&amp;","&amp;GB207&amp;","&amp;GB207&amp;","&amp;GB207))))))</f>
        <v/>
      </c>
      <c r="GH207" s="272" t="str">
        <f t="shared" ref="GH207:GH270" si="186">IF(OR(GC207=0,$GE207=""),"",IF($H207=1,GC207&amp;","&amp;GC207&amp;","&amp;GC207,IF($H207=2,GC207&amp;","&amp;GC207&amp;","&amp;GC207&amp;","&amp;GC207&amp;","&amp;GC207&amp;","&amp;GC207,IF($H207=3,GC207&amp;","&amp;GC207&amp;","&amp;GC207&amp;","&amp;GC207&amp;","&amp;GC207&amp;","&amp;GC207&amp;","&amp;GC207&amp;","&amp;GC207&amp;","&amp;GC207,IF($H207=4,GC207&amp;","&amp;GC207&amp;","&amp;GC207&amp;","&amp;GC207&amp;","&amp;GC207&amp;","&amp;GC207&amp;","&amp;GC207&amp;","&amp;GC207&amp;","&amp;GC207&amp;","&amp;GC207&amp;","&amp;GC207&amp;","&amp;GC207,IF($H207=5,GC207&amp;","&amp;GC207&amp;","&amp;GC207&amp;","&amp;GC207&amp;","&amp;GC207&amp;","&amp;GC207&amp;","&amp;GC207&amp;","&amp;GC207&amp;","&amp;GC207&amp;","&amp;GC207&amp;","&amp;GC207&amp;","&amp;GC207&amp;","&amp;GC207&amp;","&amp;GC207&amp;","&amp;GC207,GC207&amp;","&amp;GC207&amp;","&amp;GC207&amp;","&amp;GC207&amp;","&amp;GC207&amp;","&amp;GC207&amp;","&amp;GC207&amp;","&amp;GC207&amp;","&amp;GC207&amp;","&amp;GC207&amp;","&amp;GC207&amp;","&amp;GC207&amp;","&amp;GC207&amp;","&amp;GC207&amp;","&amp;GC207&amp;","&amp;GC207&amp;","&amp;GC207&amp;","&amp;GC207))))))</f>
        <v/>
      </c>
    </row>
    <row r="208" spans="1:190" ht="12.75" x14ac:dyDescent="0.2">
      <c r="A208" s="250"/>
      <c r="B208" s="65"/>
      <c r="C208" s="264"/>
      <c r="F208" s="237"/>
      <c r="H208" s="251"/>
      <c r="I208" s="238"/>
      <c r="J208" s="267"/>
      <c r="K208" s="234"/>
      <c r="L208" s="239"/>
      <c r="M208" s="240"/>
      <c r="BX208" s="237" t="str">
        <f t="shared" si="168"/>
        <v/>
      </c>
      <c r="BY208" s="237" t="str">
        <f t="shared" si="178"/>
        <v/>
      </c>
      <c r="BZ208" s="237" t="str">
        <f t="shared" si="178"/>
        <v/>
      </c>
      <c r="CA208" s="237" t="str">
        <f t="shared" si="178"/>
        <v/>
      </c>
      <c r="CB208" s="237" t="str">
        <f t="shared" si="178"/>
        <v/>
      </c>
      <c r="CC208" s="237" t="str">
        <f t="shared" si="178"/>
        <v/>
      </c>
      <c r="CD208" s="237" t="str">
        <f t="shared" si="169"/>
        <v/>
      </c>
      <c r="CE208" s="237" t="str">
        <f t="shared" si="169"/>
        <v/>
      </c>
      <c r="CF208" s="237" t="str">
        <f t="shared" si="169"/>
        <v/>
      </c>
      <c r="CG208" s="237" t="str">
        <f t="shared" si="169"/>
        <v/>
      </c>
      <c r="CH208" s="237" t="str">
        <f t="shared" si="169"/>
        <v/>
      </c>
      <c r="CI208" s="252" t="str">
        <f t="shared" si="154"/>
        <v/>
      </c>
      <c r="CP208" s="241" t="str">
        <f t="shared" si="170"/>
        <v/>
      </c>
      <c r="CQ208" s="241" t="str">
        <f t="shared" si="179"/>
        <v/>
      </c>
      <c r="CR208" s="241" t="str">
        <f t="shared" si="179"/>
        <v/>
      </c>
      <c r="CS208" s="241" t="str">
        <f t="shared" si="179"/>
        <v/>
      </c>
      <c r="CT208" s="241" t="str">
        <f t="shared" si="179"/>
        <v/>
      </c>
      <c r="CU208" s="241" t="str">
        <f t="shared" si="179"/>
        <v/>
      </c>
      <c r="CV208" s="241" t="str">
        <f t="shared" si="171"/>
        <v/>
      </c>
      <c r="CW208" s="241" t="str">
        <f t="shared" si="171"/>
        <v/>
      </c>
      <c r="CX208" s="241" t="str">
        <f t="shared" si="171"/>
        <v/>
      </c>
      <c r="CY208" s="241" t="str">
        <f t="shared" si="171"/>
        <v/>
      </c>
      <c r="CZ208" s="241" t="str">
        <f t="shared" si="171"/>
        <v/>
      </c>
      <c r="DA208" s="253" t="str">
        <f t="shared" si="155"/>
        <v/>
      </c>
      <c r="DB208" s="237"/>
      <c r="DC208" s="237"/>
      <c r="DD208" s="237"/>
      <c r="DE208" s="237"/>
      <c r="DF208" s="237"/>
      <c r="DG208" s="237"/>
      <c r="DH208" s="237" t="str">
        <f t="shared" si="172"/>
        <v/>
      </c>
      <c r="DI208" s="237" t="str">
        <f t="shared" si="180"/>
        <v/>
      </c>
      <c r="DJ208" s="237" t="str">
        <f t="shared" si="180"/>
        <v/>
      </c>
      <c r="DK208" s="237" t="str">
        <f t="shared" si="180"/>
        <v/>
      </c>
      <c r="DL208" s="237" t="str">
        <f t="shared" si="180"/>
        <v/>
      </c>
      <c r="DM208" s="237" t="str">
        <f t="shared" si="180"/>
        <v/>
      </c>
      <c r="DN208" s="237" t="str">
        <f t="shared" si="173"/>
        <v/>
      </c>
      <c r="DO208" s="237" t="str">
        <f t="shared" si="173"/>
        <v/>
      </c>
      <c r="DP208" s="237" t="str">
        <f t="shared" si="173"/>
        <v/>
      </c>
      <c r="DQ208" s="237" t="str">
        <f t="shared" si="173"/>
        <v/>
      </c>
      <c r="DR208" s="237" t="str">
        <f t="shared" si="173"/>
        <v/>
      </c>
      <c r="DS208" s="252" t="str">
        <f t="shared" si="156"/>
        <v/>
      </c>
      <c r="DY208" s="254" t="str">
        <f t="shared" si="174"/>
        <v/>
      </c>
      <c r="DZ208" s="254" t="str">
        <f t="shared" si="175"/>
        <v/>
      </c>
      <c r="EA208" s="254" t="str">
        <f t="shared" si="167"/>
        <v/>
      </c>
      <c r="EB208" s="254" t="str">
        <f t="shared" si="167"/>
        <v/>
      </c>
      <c r="EC208" s="254" t="str">
        <f t="shared" si="167"/>
        <v/>
      </c>
      <c r="ED208" s="254" t="str">
        <f t="shared" si="167"/>
        <v/>
      </c>
      <c r="EE208" s="254" t="str">
        <f t="shared" si="167"/>
        <v/>
      </c>
      <c r="EF208" s="254" t="str">
        <f t="shared" si="166"/>
        <v/>
      </c>
      <c r="EG208" s="254" t="str">
        <f t="shared" si="166"/>
        <v/>
      </c>
      <c r="EH208" s="254" t="str">
        <f t="shared" si="166"/>
        <v/>
      </c>
      <c r="EI208" s="254" t="str">
        <f t="shared" si="176"/>
        <v/>
      </c>
      <c r="EJ208" s="254" t="str">
        <f t="shared" si="177"/>
        <v/>
      </c>
      <c r="EK208" s="265" t="str">
        <f t="shared" si="164"/>
        <v/>
      </c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2"/>
      <c r="FI208" s="254"/>
      <c r="FJ208" s="254"/>
      <c r="FK208" s="254"/>
      <c r="FL208" s="254"/>
      <c r="FM208" s="254"/>
      <c r="FN208" s="254"/>
      <c r="FO208" s="254"/>
      <c r="FP208" s="254"/>
      <c r="FQ208" s="254"/>
      <c r="FR208" s="254"/>
      <c r="FS208" s="254"/>
      <c r="FT208" s="254"/>
      <c r="FU208" s="252"/>
      <c r="FY208" s="258" t="str">
        <f t="shared" si="165"/>
        <v/>
      </c>
      <c r="FZ208" s="266">
        <f t="shared" si="153"/>
        <v>0</v>
      </c>
      <c r="GA208" s="268">
        <f t="shared" si="182"/>
        <v>0</v>
      </c>
      <c r="GB208" s="269">
        <f t="shared" si="183"/>
        <v>0</v>
      </c>
      <c r="GC208" s="269">
        <f t="shared" si="184"/>
        <v>0</v>
      </c>
      <c r="GD208" s="270"/>
      <c r="GE208" s="271" t="str">
        <f t="shared" si="181"/>
        <v/>
      </c>
      <c r="GF208" s="271" t="str">
        <f t="shared" si="163"/>
        <v/>
      </c>
      <c r="GG208" s="272" t="str">
        <f t="shared" si="185"/>
        <v/>
      </c>
      <c r="GH208" s="272" t="str">
        <f t="shared" si="186"/>
        <v/>
      </c>
    </row>
    <row r="209" spans="1:190" ht="12.75" x14ac:dyDescent="0.2">
      <c r="A209" s="250"/>
      <c r="B209" s="65"/>
      <c r="C209" s="264"/>
      <c r="F209" s="237"/>
      <c r="H209" s="251"/>
      <c r="I209" s="238"/>
      <c r="J209" s="267"/>
      <c r="K209" s="234"/>
      <c r="L209" s="239"/>
      <c r="M209" s="240"/>
      <c r="BX209" s="237" t="str">
        <f t="shared" si="168"/>
        <v/>
      </c>
      <c r="BY209" s="237" t="str">
        <f t="shared" si="178"/>
        <v/>
      </c>
      <c r="BZ209" s="237" t="str">
        <f t="shared" si="178"/>
        <v/>
      </c>
      <c r="CA209" s="237" t="str">
        <f t="shared" si="178"/>
        <v/>
      </c>
      <c r="CB209" s="237" t="str">
        <f t="shared" si="178"/>
        <v/>
      </c>
      <c r="CC209" s="237" t="str">
        <f t="shared" si="178"/>
        <v/>
      </c>
      <c r="CD209" s="237" t="str">
        <f t="shared" si="169"/>
        <v/>
      </c>
      <c r="CE209" s="237" t="str">
        <f t="shared" si="169"/>
        <v/>
      </c>
      <c r="CF209" s="237" t="str">
        <f t="shared" si="169"/>
        <v/>
      </c>
      <c r="CG209" s="237" t="str">
        <f t="shared" si="169"/>
        <v/>
      </c>
      <c r="CH209" s="237" t="str">
        <f t="shared" si="169"/>
        <v/>
      </c>
      <c r="CI209" s="252" t="str">
        <f t="shared" si="154"/>
        <v/>
      </c>
      <c r="CP209" s="241" t="str">
        <f t="shared" si="170"/>
        <v/>
      </c>
      <c r="CQ209" s="241" t="str">
        <f t="shared" si="179"/>
        <v/>
      </c>
      <c r="CR209" s="241" t="str">
        <f t="shared" si="179"/>
        <v/>
      </c>
      <c r="CS209" s="241" t="str">
        <f t="shared" si="179"/>
        <v/>
      </c>
      <c r="CT209" s="241" t="str">
        <f t="shared" si="179"/>
        <v/>
      </c>
      <c r="CU209" s="241" t="str">
        <f t="shared" si="179"/>
        <v/>
      </c>
      <c r="CV209" s="241" t="str">
        <f t="shared" si="171"/>
        <v/>
      </c>
      <c r="CW209" s="241" t="str">
        <f t="shared" si="171"/>
        <v/>
      </c>
      <c r="CX209" s="241" t="str">
        <f t="shared" si="171"/>
        <v/>
      </c>
      <c r="CY209" s="241" t="str">
        <f t="shared" si="171"/>
        <v/>
      </c>
      <c r="CZ209" s="241" t="str">
        <f t="shared" si="171"/>
        <v/>
      </c>
      <c r="DA209" s="253" t="str">
        <f t="shared" si="155"/>
        <v/>
      </c>
      <c r="DB209" s="237"/>
      <c r="DC209" s="237"/>
      <c r="DD209" s="237"/>
      <c r="DE209" s="237"/>
      <c r="DF209" s="237"/>
      <c r="DG209" s="237"/>
      <c r="DH209" s="237" t="str">
        <f t="shared" si="172"/>
        <v/>
      </c>
      <c r="DI209" s="237" t="str">
        <f t="shared" si="180"/>
        <v/>
      </c>
      <c r="DJ209" s="237" t="str">
        <f t="shared" si="180"/>
        <v/>
      </c>
      <c r="DK209" s="237" t="str">
        <f t="shared" si="180"/>
        <v/>
      </c>
      <c r="DL209" s="237" t="str">
        <f t="shared" si="180"/>
        <v/>
      </c>
      <c r="DM209" s="237" t="str">
        <f t="shared" si="180"/>
        <v/>
      </c>
      <c r="DN209" s="237" t="str">
        <f t="shared" si="173"/>
        <v/>
      </c>
      <c r="DO209" s="237" t="str">
        <f t="shared" si="173"/>
        <v/>
      </c>
      <c r="DP209" s="237" t="str">
        <f t="shared" si="173"/>
        <v/>
      </c>
      <c r="DQ209" s="237" t="str">
        <f t="shared" si="173"/>
        <v/>
      </c>
      <c r="DR209" s="237" t="str">
        <f t="shared" si="173"/>
        <v/>
      </c>
      <c r="DS209" s="252" t="str">
        <f t="shared" si="156"/>
        <v/>
      </c>
      <c r="DY209" s="254" t="str">
        <f t="shared" si="174"/>
        <v/>
      </c>
      <c r="DZ209" s="254" t="str">
        <f t="shared" si="175"/>
        <v/>
      </c>
      <c r="EA209" s="254" t="str">
        <f t="shared" si="167"/>
        <v/>
      </c>
      <c r="EB209" s="254" t="str">
        <f t="shared" si="167"/>
        <v/>
      </c>
      <c r="EC209" s="254" t="str">
        <f t="shared" si="167"/>
        <v/>
      </c>
      <c r="ED209" s="254" t="str">
        <f t="shared" si="167"/>
        <v/>
      </c>
      <c r="EE209" s="254" t="str">
        <f t="shared" si="167"/>
        <v/>
      </c>
      <c r="EF209" s="254" t="str">
        <f t="shared" si="166"/>
        <v/>
      </c>
      <c r="EG209" s="254" t="str">
        <f t="shared" si="166"/>
        <v/>
      </c>
      <c r="EH209" s="254" t="str">
        <f t="shared" si="166"/>
        <v/>
      </c>
      <c r="EI209" s="254" t="str">
        <f t="shared" si="176"/>
        <v/>
      </c>
      <c r="EJ209" s="254" t="str">
        <f t="shared" si="177"/>
        <v/>
      </c>
      <c r="EK209" s="265" t="str">
        <f t="shared" si="164"/>
        <v/>
      </c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2"/>
      <c r="FI209" s="254"/>
      <c r="FJ209" s="254"/>
      <c r="FK209" s="254"/>
      <c r="FL209" s="254"/>
      <c r="FM209" s="254"/>
      <c r="FN209" s="254"/>
      <c r="FO209" s="254"/>
      <c r="FP209" s="254"/>
      <c r="FQ209" s="254"/>
      <c r="FR209" s="254"/>
      <c r="FS209" s="254"/>
      <c r="FT209" s="254"/>
      <c r="FU209" s="252"/>
      <c r="FY209" s="258" t="str">
        <f t="shared" si="165"/>
        <v/>
      </c>
      <c r="FZ209" s="266">
        <f t="shared" si="153"/>
        <v>0</v>
      </c>
      <c r="GA209" s="268">
        <f t="shared" si="182"/>
        <v>0</v>
      </c>
      <c r="GB209" s="269">
        <f t="shared" si="183"/>
        <v>0</v>
      </c>
      <c r="GC209" s="269">
        <f t="shared" si="184"/>
        <v>0</v>
      </c>
      <c r="GD209" s="270"/>
      <c r="GE209" s="271" t="str">
        <f t="shared" si="181"/>
        <v/>
      </c>
      <c r="GF209" s="271" t="str">
        <f t="shared" si="163"/>
        <v/>
      </c>
      <c r="GG209" s="272" t="str">
        <f t="shared" si="185"/>
        <v/>
      </c>
      <c r="GH209" s="272" t="str">
        <f t="shared" si="186"/>
        <v/>
      </c>
    </row>
    <row r="210" spans="1:190" ht="12.75" x14ac:dyDescent="0.2">
      <c r="A210" s="250"/>
      <c r="B210" s="65"/>
      <c r="C210" s="264"/>
      <c r="F210" s="237"/>
      <c r="H210" s="251"/>
      <c r="I210" s="238"/>
      <c r="J210" s="267"/>
      <c r="K210" s="234"/>
      <c r="L210" s="239"/>
      <c r="M210" s="240"/>
      <c r="BX210" s="237" t="str">
        <f t="shared" si="168"/>
        <v/>
      </c>
      <c r="BY210" s="237" t="str">
        <f t="shared" si="178"/>
        <v/>
      </c>
      <c r="BZ210" s="237" t="str">
        <f t="shared" si="178"/>
        <v/>
      </c>
      <c r="CA210" s="237" t="str">
        <f t="shared" si="178"/>
        <v/>
      </c>
      <c r="CB210" s="237" t="str">
        <f t="shared" si="178"/>
        <v/>
      </c>
      <c r="CC210" s="237" t="str">
        <f t="shared" si="178"/>
        <v/>
      </c>
      <c r="CD210" s="237" t="str">
        <f t="shared" si="169"/>
        <v/>
      </c>
      <c r="CE210" s="237" t="str">
        <f t="shared" si="169"/>
        <v/>
      </c>
      <c r="CF210" s="237" t="str">
        <f t="shared" si="169"/>
        <v/>
      </c>
      <c r="CG210" s="237" t="str">
        <f t="shared" si="169"/>
        <v/>
      </c>
      <c r="CH210" s="237" t="str">
        <f t="shared" si="169"/>
        <v/>
      </c>
      <c r="CI210" s="252" t="str">
        <f t="shared" si="154"/>
        <v/>
      </c>
      <c r="CP210" s="241" t="str">
        <f t="shared" si="170"/>
        <v/>
      </c>
      <c r="CQ210" s="241" t="str">
        <f t="shared" si="179"/>
        <v/>
      </c>
      <c r="CR210" s="241" t="str">
        <f t="shared" si="179"/>
        <v/>
      </c>
      <c r="CS210" s="241" t="str">
        <f t="shared" si="179"/>
        <v/>
      </c>
      <c r="CT210" s="241" t="str">
        <f t="shared" si="179"/>
        <v/>
      </c>
      <c r="CU210" s="241" t="str">
        <f t="shared" si="179"/>
        <v/>
      </c>
      <c r="CV210" s="241" t="str">
        <f t="shared" si="171"/>
        <v/>
      </c>
      <c r="CW210" s="241" t="str">
        <f t="shared" si="171"/>
        <v/>
      </c>
      <c r="CX210" s="241" t="str">
        <f t="shared" si="171"/>
        <v/>
      </c>
      <c r="CY210" s="241" t="str">
        <f t="shared" si="171"/>
        <v/>
      </c>
      <c r="CZ210" s="241" t="str">
        <f t="shared" si="171"/>
        <v/>
      </c>
      <c r="DA210" s="253" t="str">
        <f t="shared" si="155"/>
        <v/>
      </c>
      <c r="DB210" s="237"/>
      <c r="DC210" s="237"/>
      <c r="DD210" s="237"/>
      <c r="DE210" s="237"/>
      <c r="DF210" s="237"/>
      <c r="DG210" s="237"/>
      <c r="DH210" s="237" t="str">
        <f t="shared" si="172"/>
        <v/>
      </c>
      <c r="DI210" s="237" t="str">
        <f t="shared" si="180"/>
        <v/>
      </c>
      <c r="DJ210" s="237" t="str">
        <f t="shared" si="180"/>
        <v/>
      </c>
      <c r="DK210" s="237" t="str">
        <f t="shared" si="180"/>
        <v/>
      </c>
      <c r="DL210" s="237" t="str">
        <f t="shared" si="180"/>
        <v/>
      </c>
      <c r="DM210" s="237" t="str">
        <f t="shared" si="180"/>
        <v/>
      </c>
      <c r="DN210" s="237" t="str">
        <f t="shared" si="173"/>
        <v/>
      </c>
      <c r="DO210" s="237" t="str">
        <f t="shared" si="173"/>
        <v/>
      </c>
      <c r="DP210" s="237" t="str">
        <f t="shared" si="173"/>
        <v/>
      </c>
      <c r="DQ210" s="237" t="str">
        <f t="shared" si="173"/>
        <v/>
      </c>
      <c r="DR210" s="237" t="str">
        <f t="shared" si="173"/>
        <v/>
      </c>
      <c r="DS210" s="252" t="str">
        <f t="shared" si="156"/>
        <v/>
      </c>
      <c r="DY210" s="254" t="str">
        <f t="shared" si="174"/>
        <v/>
      </c>
      <c r="DZ210" s="254" t="str">
        <f t="shared" si="175"/>
        <v/>
      </c>
      <c r="EA210" s="254" t="str">
        <f t="shared" si="167"/>
        <v/>
      </c>
      <c r="EB210" s="254" t="str">
        <f t="shared" si="167"/>
        <v/>
      </c>
      <c r="EC210" s="254" t="str">
        <f t="shared" si="167"/>
        <v/>
      </c>
      <c r="ED210" s="254" t="str">
        <f t="shared" si="167"/>
        <v/>
      </c>
      <c r="EE210" s="254" t="str">
        <f t="shared" si="167"/>
        <v/>
      </c>
      <c r="EF210" s="254" t="str">
        <f t="shared" si="166"/>
        <v/>
      </c>
      <c r="EG210" s="254" t="str">
        <f t="shared" si="166"/>
        <v/>
      </c>
      <c r="EH210" s="254" t="str">
        <f t="shared" si="166"/>
        <v/>
      </c>
      <c r="EI210" s="254" t="str">
        <f t="shared" si="176"/>
        <v/>
      </c>
      <c r="EJ210" s="254" t="str">
        <f t="shared" si="177"/>
        <v/>
      </c>
      <c r="EK210" s="265" t="str">
        <f t="shared" si="164"/>
        <v/>
      </c>
      <c r="EQ210" s="255"/>
      <c r="ER210" s="255"/>
      <c r="ES210" s="255"/>
      <c r="ET210" s="255"/>
      <c r="EU210" s="255"/>
      <c r="EV210" s="255"/>
      <c r="EW210" s="255"/>
      <c r="EX210" s="255"/>
      <c r="EY210" s="255"/>
      <c r="EZ210" s="255"/>
      <c r="FA210" s="255"/>
      <c r="FB210" s="255"/>
      <c r="FC210" s="252"/>
      <c r="FI210" s="254"/>
      <c r="FJ210" s="254"/>
      <c r="FK210" s="254"/>
      <c r="FL210" s="254"/>
      <c r="FM210" s="254"/>
      <c r="FN210" s="254"/>
      <c r="FO210" s="254"/>
      <c r="FP210" s="254"/>
      <c r="FQ210" s="254"/>
      <c r="FR210" s="254"/>
      <c r="FS210" s="254"/>
      <c r="FT210" s="254"/>
      <c r="FU210" s="252"/>
      <c r="FY210" s="258" t="str">
        <f t="shared" si="165"/>
        <v/>
      </c>
      <c r="FZ210" s="266">
        <f t="shared" ref="FZ210:FZ273" si="187">G210</f>
        <v>0</v>
      </c>
      <c r="GA210" s="268">
        <f t="shared" si="182"/>
        <v>0</v>
      </c>
      <c r="GB210" s="269">
        <f t="shared" si="183"/>
        <v>0</v>
      </c>
      <c r="GC210" s="269">
        <f t="shared" si="184"/>
        <v>0</v>
      </c>
      <c r="GD210" s="270"/>
      <c r="GE210" s="271" t="str">
        <f t="shared" si="181"/>
        <v/>
      </c>
      <c r="GF210" s="271" t="str">
        <f t="shared" si="163"/>
        <v/>
      </c>
      <c r="GG210" s="272" t="str">
        <f t="shared" si="185"/>
        <v/>
      </c>
      <c r="GH210" s="272" t="str">
        <f t="shared" si="186"/>
        <v/>
      </c>
    </row>
    <row r="211" spans="1:190" ht="12.75" x14ac:dyDescent="0.2">
      <c r="A211" s="250"/>
      <c r="B211" s="65"/>
      <c r="C211" s="264"/>
      <c r="F211" s="237"/>
      <c r="H211" s="251"/>
      <c r="I211" s="238"/>
      <c r="J211" s="267"/>
      <c r="K211" s="234"/>
      <c r="L211" s="239"/>
      <c r="M211" s="240"/>
      <c r="BX211" s="237" t="str">
        <f t="shared" si="168"/>
        <v/>
      </c>
      <c r="BY211" s="237" t="str">
        <f t="shared" si="178"/>
        <v/>
      </c>
      <c r="BZ211" s="237" t="str">
        <f t="shared" si="178"/>
        <v/>
      </c>
      <c r="CA211" s="237" t="str">
        <f t="shared" si="178"/>
        <v/>
      </c>
      <c r="CB211" s="237" t="str">
        <f t="shared" si="178"/>
        <v/>
      </c>
      <c r="CC211" s="237" t="str">
        <f t="shared" si="178"/>
        <v/>
      </c>
      <c r="CD211" s="237" t="str">
        <f t="shared" si="169"/>
        <v/>
      </c>
      <c r="CE211" s="237" t="str">
        <f t="shared" si="169"/>
        <v/>
      </c>
      <c r="CF211" s="237" t="str">
        <f t="shared" si="169"/>
        <v/>
      </c>
      <c r="CG211" s="237" t="str">
        <f t="shared" si="169"/>
        <v/>
      </c>
      <c r="CH211" s="237" t="str">
        <f t="shared" si="169"/>
        <v/>
      </c>
      <c r="CI211" s="252" t="str">
        <f t="shared" ref="CI211:CI274" si="188">IF(C210="","",IF($A211=1,"",IF(AG211=0,CH211,CH211&amp;CI$2)))</f>
        <v/>
      </c>
      <c r="CP211" s="241" t="str">
        <f t="shared" si="170"/>
        <v/>
      </c>
      <c r="CQ211" s="241" t="str">
        <f t="shared" si="179"/>
        <v/>
      </c>
      <c r="CR211" s="241" t="str">
        <f t="shared" si="179"/>
        <v/>
      </c>
      <c r="CS211" s="241" t="str">
        <f t="shared" si="179"/>
        <v/>
      </c>
      <c r="CT211" s="241" t="str">
        <f t="shared" si="179"/>
        <v/>
      </c>
      <c r="CU211" s="241" t="str">
        <f t="shared" si="179"/>
        <v/>
      </c>
      <c r="CV211" s="241" t="str">
        <f t="shared" si="171"/>
        <v/>
      </c>
      <c r="CW211" s="241" t="str">
        <f t="shared" si="171"/>
        <v/>
      </c>
      <c r="CX211" s="241" t="str">
        <f t="shared" si="171"/>
        <v/>
      </c>
      <c r="CY211" s="241" t="str">
        <f t="shared" si="171"/>
        <v/>
      </c>
      <c r="CZ211" s="241" t="str">
        <f t="shared" si="171"/>
        <v/>
      </c>
      <c r="DA211" s="253" t="str">
        <f t="shared" ref="DA211:DA274" si="189">IF(C210="","",IF($A211=1,"",IF(AY211=0,CZ211,CZ211&amp;DA$2)))</f>
        <v/>
      </c>
      <c r="DB211" s="237"/>
      <c r="DC211" s="237"/>
      <c r="DD211" s="237"/>
      <c r="DE211" s="237"/>
      <c r="DF211" s="237"/>
      <c r="DG211" s="237"/>
      <c r="DH211" s="237" t="str">
        <f t="shared" si="172"/>
        <v/>
      </c>
      <c r="DI211" s="237" t="str">
        <f t="shared" si="180"/>
        <v/>
      </c>
      <c r="DJ211" s="237" t="str">
        <f t="shared" si="180"/>
        <v/>
      </c>
      <c r="DK211" s="237" t="str">
        <f t="shared" si="180"/>
        <v/>
      </c>
      <c r="DL211" s="237" t="str">
        <f t="shared" si="180"/>
        <v/>
      </c>
      <c r="DM211" s="237" t="str">
        <f t="shared" si="180"/>
        <v/>
      </c>
      <c r="DN211" s="237" t="str">
        <f t="shared" si="173"/>
        <v/>
      </c>
      <c r="DO211" s="237" t="str">
        <f t="shared" si="173"/>
        <v/>
      </c>
      <c r="DP211" s="237" t="str">
        <f t="shared" si="173"/>
        <v/>
      </c>
      <c r="DQ211" s="237" t="str">
        <f t="shared" si="173"/>
        <v/>
      </c>
      <c r="DR211" s="237" t="str">
        <f t="shared" si="173"/>
        <v/>
      </c>
      <c r="DS211" s="252" t="str">
        <f t="shared" ref="DS211:DS274" si="190">IF(C210="","",IF($A211=1,"",IF(BQ211=0,DR211,DR211&amp;DS$2)))</f>
        <v/>
      </c>
      <c r="DY211" s="254" t="str">
        <f t="shared" si="174"/>
        <v/>
      </c>
      <c r="DZ211" s="254" t="str">
        <f t="shared" si="175"/>
        <v/>
      </c>
      <c r="EA211" s="254" t="str">
        <f t="shared" si="167"/>
        <v/>
      </c>
      <c r="EB211" s="254" t="str">
        <f t="shared" si="167"/>
        <v/>
      </c>
      <c r="EC211" s="254" t="str">
        <f t="shared" si="167"/>
        <v/>
      </c>
      <c r="ED211" s="254" t="str">
        <f t="shared" si="167"/>
        <v/>
      </c>
      <c r="EE211" s="254" t="str">
        <f t="shared" si="167"/>
        <v/>
      </c>
      <c r="EF211" s="254" t="str">
        <f t="shared" si="166"/>
        <v/>
      </c>
      <c r="EG211" s="254" t="str">
        <f t="shared" si="166"/>
        <v/>
      </c>
      <c r="EH211" s="254" t="str">
        <f t="shared" si="166"/>
        <v/>
      </c>
      <c r="EI211" s="254" t="str">
        <f t="shared" si="176"/>
        <v/>
      </c>
      <c r="EJ211" s="254" t="str">
        <f t="shared" si="177"/>
        <v/>
      </c>
      <c r="EK211" s="265" t="str">
        <f t="shared" si="164"/>
        <v/>
      </c>
      <c r="EQ211" s="255"/>
      <c r="ER211" s="255"/>
      <c r="ES211" s="255"/>
      <c r="ET211" s="255"/>
      <c r="EU211" s="255"/>
      <c r="EV211" s="255"/>
      <c r="EW211" s="255"/>
      <c r="EX211" s="255"/>
      <c r="EY211" s="255"/>
      <c r="EZ211" s="255"/>
      <c r="FA211" s="255"/>
      <c r="FB211" s="255"/>
      <c r="FC211" s="252"/>
      <c r="FI211" s="254"/>
      <c r="FJ211" s="254"/>
      <c r="FK211" s="254"/>
      <c r="FL211" s="254"/>
      <c r="FM211" s="254"/>
      <c r="FN211" s="254"/>
      <c r="FO211" s="254"/>
      <c r="FP211" s="254"/>
      <c r="FQ211" s="254"/>
      <c r="FR211" s="254"/>
      <c r="FS211" s="254"/>
      <c r="FT211" s="254"/>
      <c r="FU211" s="252"/>
      <c r="FY211" s="258" t="str">
        <f t="shared" si="165"/>
        <v/>
      </c>
      <c r="FZ211" s="266">
        <f t="shared" si="187"/>
        <v>0</v>
      </c>
      <c r="GA211" s="268">
        <f t="shared" si="182"/>
        <v>0</v>
      </c>
      <c r="GB211" s="269">
        <f t="shared" si="183"/>
        <v>0</v>
      </c>
      <c r="GC211" s="269">
        <f t="shared" si="184"/>
        <v>0</v>
      </c>
      <c r="GD211" s="270"/>
      <c r="GE211" s="271" t="str">
        <f t="shared" si="181"/>
        <v/>
      </c>
      <c r="GF211" s="271" t="str">
        <f t="shared" si="163"/>
        <v/>
      </c>
      <c r="GG211" s="272" t="str">
        <f t="shared" si="185"/>
        <v/>
      </c>
      <c r="GH211" s="272" t="str">
        <f t="shared" si="186"/>
        <v/>
      </c>
    </row>
    <row r="212" spans="1:190" ht="12.75" x14ac:dyDescent="0.2">
      <c r="A212" s="250"/>
      <c r="B212" s="65"/>
      <c r="C212" s="264"/>
      <c r="F212" s="237"/>
      <c r="H212" s="251"/>
      <c r="I212" s="238"/>
      <c r="J212" s="267"/>
      <c r="K212" s="234"/>
      <c r="L212" s="239"/>
      <c r="M212" s="240"/>
      <c r="BX212" s="237" t="str">
        <f t="shared" si="168"/>
        <v/>
      </c>
      <c r="BY212" s="237" t="str">
        <f t="shared" si="178"/>
        <v/>
      </c>
      <c r="BZ212" s="237" t="str">
        <f t="shared" si="178"/>
        <v/>
      </c>
      <c r="CA212" s="237" t="str">
        <f t="shared" si="178"/>
        <v/>
      </c>
      <c r="CB212" s="237" t="str">
        <f t="shared" si="178"/>
        <v/>
      </c>
      <c r="CC212" s="237" t="str">
        <f t="shared" si="178"/>
        <v/>
      </c>
      <c r="CD212" s="237" t="str">
        <f t="shared" si="169"/>
        <v/>
      </c>
      <c r="CE212" s="237" t="str">
        <f t="shared" si="169"/>
        <v/>
      </c>
      <c r="CF212" s="237" t="str">
        <f t="shared" si="169"/>
        <v/>
      </c>
      <c r="CG212" s="237" t="str">
        <f t="shared" si="169"/>
        <v/>
      </c>
      <c r="CH212" s="237" t="str">
        <f t="shared" si="169"/>
        <v/>
      </c>
      <c r="CI212" s="252" t="str">
        <f t="shared" si="188"/>
        <v/>
      </c>
      <c r="CP212" s="241" t="str">
        <f t="shared" si="170"/>
        <v/>
      </c>
      <c r="CQ212" s="241" t="str">
        <f t="shared" si="179"/>
        <v/>
      </c>
      <c r="CR212" s="241" t="str">
        <f t="shared" si="179"/>
        <v/>
      </c>
      <c r="CS212" s="241" t="str">
        <f t="shared" si="179"/>
        <v/>
      </c>
      <c r="CT212" s="241" t="str">
        <f t="shared" si="179"/>
        <v/>
      </c>
      <c r="CU212" s="241" t="str">
        <f t="shared" si="179"/>
        <v/>
      </c>
      <c r="CV212" s="241" t="str">
        <f t="shared" si="171"/>
        <v/>
      </c>
      <c r="CW212" s="241" t="str">
        <f t="shared" si="171"/>
        <v/>
      </c>
      <c r="CX212" s="241" t="str">
        <f t="shared" si="171"/>
        <v/>
      </c>
      <c r="CY212" s="241" t="str">
        <f t="shared" si="171"/>
        <v/>
      </c>
      <c r="CZ212" s="241" t="str">
        <f t="shared" si="171"/>
        <v/>
      </c>
      <c r="DA212" s="253" t="str">
        <f t="shared" si="189"/>
        <v/>
      </c>
      <c r="DB212" s="237"/>
      <c r="DC212" s="237"/>
      <c r="DD212" s="237"/>
      <c r="DE212" s="237"/>
      <c r="DF212" s="237"/>
      <c r="DG212" s="237"/>
      <c r="DH212" s="237" t="str">
        <f t="shared" si="172"/>
        <v/>
      </c>
      <c r="DI212" s="237" t="str">
        <f t="shared" si="180"/>
        <v/>
      </c>
      <c r="DJ212" s="237" t="str">
        <f t="shared" si="180"/>
        <v/>
      </c>
      <c r="DK212" s="237" t="str">
        <f t="shared" si="180"/>
        <v/>
      </c>
      <c r="DL212" s="237" t="str">
        <f t="shared" si="180"/>
        <v/>
      </c>
      <c r="DM212" s="237" t="str">
        <f t="shared" si="180"/>
        <v/>
      </c>
      <c r="DN212" s="237" t="str">
        <f t="shared" si="173"/>
        <v/>
      </c>
      <c r="DO212" s="237" t="str">
        <f t="shared" si="173"/>
        <v/>
      </c>
      <c r="DP212" s="237" t="str">
        <f t="shared" si="173"/>
        <v/>
      </c>
      <c r="DQ212" s="237" t="str">
        <f t="shared" si="173"/>
        <v/>
      </c>
      <c r="DR212" s="237" t="str">
        <f t="shared" si="173"/>
        <v/>
      </c>
      <c r="DS212" s="252" t="str">
        <f t="shared" si="190"/>
        <v/>
      </c>
      <c r="DY212" s="254" t="str">
        <f t="shared" si="174"/>
        <v/>
      </c>
      <c r="DZ212" s="254" t="str">
        <f t="shared" si="175"/>
        <v/>
      </c>
      <c r="EA212" s="254" t="str">
        <f t="shared" si="167"/>
        <v/>
      </c>
      <c r="EB212" s="254" t="str">
        <f t="shared" si="167"/>
        <v/>
      </c>
      <c r="EC212" s="254" t="str">
        <f t="shared" si="167"/>
        <v/>
      </c>
      <c r="ED212" s="254" t="str">
        <f t="shared" si="167"/>
        <v/>
      </c>
      <c r="EE212" s="254" t="str">
        <f t="shared" si="167"/>
        <v/>
      </c>
      <c r="EF212" s="254" t="str">
        <f t="shared" si="166"/>
        <v/>
      </c>
      <c r="EG212" s="254" t="str">
        <f t="shared" si="166"/>
        <v/>
      </c>
      <c r="EH212" s="254" t="str">
        <f t="shared" si="166"/>
        <v/>
      </c>
      <c r="EI212" s="254" t="str">
        <f t="shared" si="176"/>
        <v/>
      </c>
      <c r="EJ212" s="254" t="str">
        <f t="shared" si="177"/>
        <v/>
      </c>
      <c r="EK212" s="265" t="str">
        <f t="shared" si="164"/>
        <v/>
      </c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2"/>
      <c r="FI212" s="254"/>
      <c r="FJ212" s="254"/>
      <c r="FK212" s="254"/>
      <c r="FL212" s="254"/>
      <c r="FM212" s="254"/>
      <c r="FN212" s="254"/>
      <c r="FO212" s="254"/>
      <c r="FP212" s="254"/>
      <c r="FQ212" s="254"/>
      <c r="FR212" s="254"/>
      <c r="FS212" s="254"/>
      <c r="FT212" s="254"/>
      <c r="FU212" s="252"/>
      <c r="FY212" s="258" t="str">
        <f t="shared" si="165"/>
        <v/>
      </c>
      <c r="FZ212" s="266">
        <f t="shared" si="187"/>
        <v>0</v>
      </c>
      <c r="GA212" s="268">
        <f t="shared" si="182"/>
        <v>0</v>
      </c>
      <c r="GB212" s="269">
        <f t="shared" si="183"/>
        <v>0</v>
      </c>
      <c r="GC212" s="269">
        <f t="shared" si="184"/>
        <v>0</v>
      </c>
      <c r="GD212" s="270"/>
      <c r="GE212" s="271" t="str">
        <f t="shared" si="181"/>
        <v/>
      </c>
      <c r="GF212" s="271" t="str">
        <f t="shared" si="163"/>
        <v/>
      </c>
      <c r="GG212" s="272" t="str">
        <f t="shared" si="185"/>
        <v/>
      </c>
      <c r="GH212" s="272" t="str">
        <f t="shared" si="186"/>
        <v/>
      </c>
    </row>
    <row r="213" spans="1:190" ht="12.75" x14ac:dyDescent="0.2">
      <c r="A213" s="250"/>
      <c r="B213" s="65"/>
      <c r="C213" s="264"/>
      <c r="F213" s="237"/>
      <c r="H213" s="251"/>
      <c r="I213" s="238"/>
      <c r="J213" s="267"/>
      <c r="K213" s="234"/>
      <c r="L213" s="239"/>
      <c r="M213" s="240"/>
      <c r="BX213" s="237" t="str">
        <f t="shared" si="168"/>
        <v/>
      </c>
      <c r="BY213" s="237" t="str">
        <f t="shared" si="178"/>
        <v/>
      </c>
      <c r="BZ213" s="237" t="str">
        <f t="shared" si="178"/>
        <v/>
      </c>
      <c r="CA213" s="237" t="str">
        <f t="shared" si="178"/>
        <v/>
      </c>
      <c r="CB213" s="237" t="str">
        <f t="shared" si="178"/>
        <v/>
      </c>
      <c r="CC213" s="237" t="str">
        <f t="shared" si="178"/>
        <v/>
      </c>
      <c r="CD213" s="237" t="str">
        <f t="shared" si="169"/>
        <v/>
      </c>
      <c r="CE213" s="237" t="str">
        <f t="shared" si="169"/>
        <v/>
      </c>
      <c r="CF213" s="237" t="str">
        <f t="shared" si="169"/>
        <v/>
      </c>
      <c r="CG213" s="237" t="str">
        <f t="shared" si="169"/>
        <v/>
      </c>
      <c r="CH213" s="237" t="str">
        <f t="shared" si="169"/>
        <v/>
      </c>
      <c r="CI213" s="252" t="str">
        <f t="shared" si="188"/>
        <v/>
      </c>
      <c r="CP213" s="241" t="str">
        <f t="shared" si="170"/>
        <v/>
      </c>
      <c r="CQ213" s="241" t="str">
        <f t="shared" si="179"/>
        <v/>
      </c>
      <c r="CR213" s="241" t="str">
        <f t="shared" si="179"/>
        <v/>
      </c>
      <c r="CS213" s="241" t="str">
        <f t="shared" si="179"/>
        <v/>
      </c>
      <c r="CT213" s="241" t="str">
        <f t="shared" si="179"/>
        <v/>
      </c>
      <c r="CU213" s="241" t="str">
        <f t="shared" si="179"/>
        <v/>
      </c>
      <c r="CV213" s="241" t="str">
        <f t="shared" si="171"/>
        <v/>
      </c>
      <c r="CW213" s="241" t="str">
        <f t="shared" si="171"/>
        <v/>
      </c>
      <c r="CX213" s="241" t="str">
        <f t="shared" si="171"/>
        <v/>
      </c>
      <c r="CY213" s="241" t="str">
        <f t="shared" si="171"/>
        <v/>
      </c>
      <c r="CZ213" s="241" t="str">
        <f t="shared" si="171"/>
        <v/>
      </c>
      <c r="DA213" s="253" t="str">
        <f t="shared" si="189"/>
        <v/>
      </c>
      <c r="DB213" s="237"/>
      <c r="DC213" s="237"/>
      <c r="DD213" s="237"/>
      <c r="DE213" s="237"/>
      <c r="DF213" s="237"/>
      <c r="DG213" s="237"/>
      <c r="DH213" s="237" t="str">
        <f t="shared" si="172"/>
        <v/>
      </c>
      <c r="DI213" s="237" t="str">
        <f t="shared" si="180"/>
        <v/>
      </c>
      <c r="DJ213" s="237" t="str">
        <f t="shared" si="180"/>
        <v/>
      </c>
      <c r="DK213" s="237" t="str">
        <f t="shared" si="180"/>
        <v/>
      </c>
      <c r="DL213" s="237" t="str">
        <f t="shared" si="180"/>
        <v/>
      </c>
      <c r="DM213" s="237" t="str">
        <f t="shared" si="180"/>
        <v/>
      </c>
      <c r="DN213" s="237" t="str">
        <f t="shared" si="173"/>
        <v/>
      </c>
      <c r="DO213" s="237" t="str">
        <f t="shared" si="173"/>
        <v/>
      </c>
      <c r="DP213" s="237" t="str">
        <f t="shared" si="173"/>
        <v/>
      </c>
      <c r="DQ213" s="237" t="str">
        <f t="shared" si="173"/>
        <v/>
      </c>
      <c r="DR213" s="237" t="str">
        <f t="shared" si="173"/>
        <v/>
      </c>
      <c r="DS213" s="252" t="str">
        <f t="shared" si="190"/>
        <v/>
      </c>
      <c r="DY213" s="254" t="str">
        <f t="shared" si="174"/>
        <v/>
      </c>
      <c r="DZ213" s="254" t="str">
        <f t="shared" si="175"/>
        <v/>
      </c>
      <c r="EA213" s="254" t="str">
        <f t="shared" si="167"/>
        <v/>
      </c>
      <c r="EB213" s="254" t="str">
        <f t="shared" si="167"/>
        <v/>
      </c>
      <c r="EC213" s="254" t="str">
        <f t="shared" si="167"/>
        <v/>
      </c>
      <c r="ED213" s="254" t="str">
        <f t="shared" si="167"/>
        <v/>
      </c>
      <c r="EE213" s="254" t="str">
        <f t="shared" si="167"/>
        <v/>
      </c>
      <c r="EF213" s="254" t="str">
        <f t="shared" si="166"/>
        <v/>
      </c>
      <c r="EG213" s="254" t="str">
        <f t="shared" si="166"/>
        <v/>
      </c>
      <c r="EH213" s="254" t="str">
        <f t="shared" si="166"/>
        <v/>
      </c>
      <c r="EI213" s="254" t="str">
        <f t="shared" si="176"/>
        <v/>
      </c>
      <c r="EJ213" s="254" t="str">
        <f t="shared" si="177"/>
        <v/>
      </c>
      <c r="EK213" s="265" t="str">
        <f t="shared" si="164"/>
        <v/>
      </c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2"/>
      <c r="FI213" s="254"/>
      <c r="FJ213" s="254"/>
      <c r="FK213" s="254"/>
      <c r="FL213" s="254"/>
      <c r="FM213" s="254"/>
      <c r="FN213" s="254"/>
      <c r="FO213" s="254"/>
      <c r="FP213" s="254"/>
      <c r="FQ213" s="254"/>
      <c r="FR213" s="254"/>
      <c r="FS213" s="254"/>
      <c r="FT213" s="254"/>
      <c r="FU213" s="252"/>
      <c r="FY213" s="258" t="str">
        <f t="shared" si="165"/>
        <v/>
      </c>
      <c r="FZ213" s="266">
        <f t="shared" si="187"/>
        <v>0</v>
      </c>
      <c r="GA213" s="268">
        <f t="shared" si="182"/>
        <v>0</v>
      </c>
      <c r="GB213" s="269">
        <f t="shared" si="183"/>
        <v>0</v>
      </c>
      <c r="GC213" s="269">
        <f t="shared" si="184"/>
        <v>0</v>
      </c>
      <c r="GD213" s="270"/>
      <c r="GE213" s="271" t="str">
        <f t="shared" si="181"/>
        <v/>
      </c>
      <c r="GF213" s="271" t="str">
        <f t="shared" si="163"/>
        <v/>
      </c>
      <c r="GG213" s="272" t="str">
        <f t="shared" si="185"/>
        <v/>
      </c>
      <c r="GH213" s="272" t="str">
        <f t="shared" si="186"/>
        <v/>
      </c>
    </row>
    <row r="214" spans="1:190" ht="12.75" x14ac:dyDescent="0.2">
      <c r="A214" s="250"/>
      <c r="B214" s="65"/>
      <c r="C214" s="264"/>
      <c r="F214" s="237"/>
      <c r="H214" s="251"/>
      <c r="I214" s="238"/>
      <c r="J214" s="267"/>
      <c r="K214" s="234"/>
      <c r="L214" s="239"/>
      <c r="M214" s="240"/>
      <c r="BX214" s="237" t="str">
        <f t="shared" si="168"/>
        <v/>
      </c>
      <c r="BY214" s="237" t="str">
        <f t="shared" si="178"/>
        <v/>
      </c>
      <c r="BZ214" s="237" t="str">
        <f t="shared" si="178"/>
        <v/>
      </c>
      <c r="CA214" s="237" t="str">
        <f t="shared" si="178"/>
        <v/>
      </c>
      <c r="CB214" s="237" t="str">
        <f t="shared" si="178"/>
        <v/>
      </c>
      <c r="CC214" s="237" t="str">
        <f t="shared" si="178"/>
        <v/>
      </c>
      <c r="CD214" s="237" t="str">
        <f t="shared" si="169"/>
        <v/>
      </c>
      <c r="CE214" s="237" t="str">
        <f t="shared" si="169"/>
        <v/>
      </c>
      <c r="CF214" s="237" t="str">
        <f t="shared" si="169"/>
        <v/>
      </c>
      <c r="CG214" s="237" t="str">
        <f t="shared" si="169"/>
        <v/>
      </c>
      <c r="CH214" s="237" t="str">
        <f t="shared" si="169"/>
        <v/>
      </c>
      <c r="CI214" s="252" t="str">
        <f t="shared" si="188"/>
        <v/>
      </c>
      <c r="CP214" s="241" t="str">
        <f t="shared" si="170"/>
        <v/>
      </c>
      <c r="CQ214" s="241" t="str">
        <f t="shared" si="179"/>
        <v/>
      </c>
      <c r="CR214" s="241" t="str">
        <f t="shared" si="179"/>
        <v/>
      </c>
      <c r="CS214" s="241" t="str">
        <f t="shared" si="179"/>
        <v/>
      </c>
      <c r="CT214" s="241" t="str">
        <f t="shared" si="179"/>
        <v/>
      </c>
      <c r="CU214" s="241" t="str">
        <f t="shared" si="179"/>
        <v/>
      </c>
      <c r="CV214" s="241" t="str">
        <f t="shared" si="171"/>
        <v/>
      </c>
      <c r="CW214" s="241" t="str">
        <f t="shared" si="171"/>
        <v/>
      </c>
      <c r="CX214" s="241" t="str">
        <f t="shared" si="171"/>
        <v/>
      </c>
      <c r="CY214" s="241" t="str">
        <f t="shared" si="171"/>
        <v/>
      </c>
      <c r="CZ214" s="241" t="str">
        <f t="shared" si="171"/>
        <v/>
      </c>
      <c r="DA214" s="253" t="str">
        <f t="shared" si="189"/>
        <v/>
      </c>
      <c r="DB214" s="237"/>
      <c r="DC214" s="237"/>
      <c r="DD214" s="237"/>
      <c r="DE214" s="237"/>
      <c r="DF214" s="237"/>
      <c r="DG214" s="237"/>
      <c r="DH214" s="237" t="str">
        <f t="shared" si="172"/>
        <v/>
      </c>
      <c r="DI214" s="237" t="str">
        <f t="shared" si="180"/>
        <v/>
      </c>
      <c r="DJ214" s="237" t="str">
        <f t="shared" si="180"/>
        <v/>
      </c>
      <c r="DK214" s="237" t="str">
        <f t="shared" si="180"/>
        <v/>
      </c>
      <c r="DL214" s="237" t="str">
        <f t="shared" si="180"/>
        <v/>
      </c>
      <c r="DM214" s="237" t="str">
        <f t="shared" si="180"/>
        <v/>
      </c>
      <c r="DN214" s="237" t="str">
        <f t="shared" si="173"/>
        <v/>
      </c>
      <c r="DO214" s="237" t="str">
        <f t="shared" si="173"/>
        <v/>
      </c>
      <c r="DP214" s="237" t="str">
        <f t="shared" si="173"/>
        <v/>
      </c>
      <c r="DQ214" s="237" t="str">
        <f t="shared" si="173"/>
        <v/>
      </c>
      <c r="DR214" s="237" t="str">
        <f t="shared" si="173"/>
        <v/>
      </c>
      <c r="DS214" s="252" t="str">
        <f t="shared" si="190"/>
        <v/>
      </c>
      <c r="DY214" s="254" t="str">
        <f t="shared" si="174"/>
        <v/>
      </c>
      <c r="DZ214" s="254" t="str">
        <f t="shared" si="175"/>
        <v/>
      </c>
      <c r="EA214" s="254" t="str">
        <f t="shared" si="167"/>
        <v/>
      </c>
      <c r="EB214" s="254" t="str">
        <f t="shared" si="167"/>
        <v/>
      </c>
      <c r="EC214" s="254" t="str">
        <f t="shared" si="167"/>
        <v/>
      </c>
      <c r="ED214" s="254" t="str">
        <f t="shared" si="167"/>
        <v/>
      </c>
      <c r="EE214" s="254" t="str">
        <f t="shared" si="167"/>
        <v/>
      </c>
      <c r="EF214" s="254" t="str">
        <f t="shared" si="166"/>
        <v/>
      </c>
      <c r="EG214" s="254" t="str">
        <f t="shared" si="166"/>
        <v/>
      </c>
      <c r="EH214" s="254" t="str">
        <f t="shared" si="166"/>
        <v/>
      </c>
      <c r="EI214" s="254" t="str">
        <f t="shared" si="176"/>
        <v/>
      </c>
      <c r="EJ214" s="254" t="str">
        <f t="shared" si="177"/>
        <v/>
      </c>
      <c r="EK214" s="265" t="str">
        <f t="shared" si="164"/>
        <v/>
      </c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2"/>
      <c r="FI214" s="254"/>
      <c r="FJ214" s="254"/>
      <c r="FK214" s="254"/>
      <c r="FL214" s="254"/>
      <c r="FM214" s="254"/>
      <c r="FN214" s="254"/>
      <c r="FO214" s="254"/>
      <c r="FP214" s="254"/>
      <c r="FQ214" s="254"/>
      <c r="FR214" s="254"/>
      <c r="FS214" s="254"/>
      <c r="FT214" s="254"/>
      <c r="FU214" s="252"/>
      <c r="FY214" s="258" t="str">
        <f t="shared" si="165"/>
        <v/>
      </c>
      <c r="FZ214" s="266">
        <f t="shared" si="187"/>
        <v>0</v>
      </c>
      <c r="GA214" s="268">
        <f t="shared" si="182"/>
        <v>0</v>
      </c>
      <c r="GB214" s="269">
        <f t="shared" si="183"/>
        <v>0</v>
      </c>
      <c r="GC214" s="269">
        <f t="shared" si="184"/>
        <v>0</v>
      </c>
      <c r="GD214" s="270"/>
      <c r="GE214" s="271" t="str">
        <f t="shared" si="181"/>
        <v/>
      </c>
      <c r="GF214" s="271" t="str">
        <f t="shared" si="163"/>
        <v/>
      </c>
      <c r="GG214" s="272" t="str">
        <f t="shared" si="185"/>
        <v/>
      </c>
      <c r="GH214" s="272" t="str">
        <f t="shared" si="186"/>
        <v/>
      </c>
    </row>
    <row r="215" spans="1:190" ht="12.75" x14ac:dyDescent="0.2">
      <c r="A215" s="250"/>
      <c r="B215" s="65"/>
      <c r="C215" s="264"/>
      <c r="F215" s="237"/>
      <c r="H215" s="251"/>
      <c r="I215" s="238"/>
      <c r="J215" s="267"/>
      <c r="K215" s="234"/>
      <c r="L215" s="239"/>
      <c r="M215" s="240"/>
      <c r="BX215" s="237" t="str">
        <f t="shared" si="168"/>
        <v/>
      </c>
      <c r="BY215" s="237" t="str">
        <f t="shared" si="178"/>
        <v/>
      </c>
      <c r="BZ215" s="237" t="str">
        <f t="shared" si="178"/>
        <v/>
      </c>
      <c r="CA215" s="237" t="str">
        <f t="shared" si="178"/>
        <v/>
      </c>
      <c r="CB215" s="237" t="str">
        <f t="shared" si="178"/>
        <v/>
      </c>
      <c r="CC215" s="237" t="str">
        <f t="shared" si="178"/>
        <v/>
      </c>
      <c r="CD215" s="237" t="str">
        <f t="shared" si="169"/>
        <v/>
      </c>
      <c r="CE215" s="237" t="str">
        <f t="shared" si="169"/>
        <v/>
      </c>
      <c r="CF215" s="237" t="str">
        <f t="shared" si="169"/>
        <v/>
      </c>
      <c r="CG215" s="237" t="str">
        <f t="shared" si="169"/>
        <v/>
      </c>
      <c r="CH215" s="237" t="str">
        <f t="shared" si="169"/>
        <v/>
      </c>
      <c r="CI215" s="252" t="str">
        <f t="shared" si="188"/>
        <v/>
      </c>
      <c r="CP215" s="241" t="str">
        <f t="shared" si="170"/>
        <v/>
      </c>
      <c r="CQ215" s="241" t="str">
        <f t="shared" si="179"/>
        <v/>
      </c>
      <c r="CR215" s="241" t="str">
        <f t="shared" si="179"/>
        <v/>
      </c>
      <c r="CS215" s="241" t="str">
        <f t="shared" si="179"/>
        <v/>
      </c>
      <c r="CT215" s="241" t="str">
        <f t="shared" si="179"/>
        <v/>
      </c>
      <c r="CU215" s="241" t="str">
        <f t="shared" si="179"/>
        <v/>
      </c>
      <c r="CV215" s="241" t="str">
        <f t="shared" si="171"/>
        <v/>
      </c>
      <c r="CW215" s="241" t="str">
        <f t="shared" si="171"/>
        <v/>
      </c>
      <c r="CX215" s="241" t="str">
        <f t="shared" si="171"/>
        <v/>
      </c>
      <c r="CY215" s="241" t="str">
        <f t="shared" si="171"/>
        <v/>
      </c>
      <c r="CZ215" s="241" t="str">
        <f t="shared" si="171"/>
        <v/>
      </c>
      <c r="DA215" s="253" t="str">
        <f t="shared" si="189"/>
        <v/>
      </c>
      <c r="DB215" s="237"/>
      <c r="DC215" s="237"/>
      <c r="DD215" s="237"/>
      <c r="DE215" s="237"/>
      <c r="DF215" s="237"/>
      <c r="DG215" s="237"/>
      <c r="DH215" s="237" t="str">
        <f t="shared" si="172"/>
        <v/>
      </c>
      <c r="DI215" s="237" t="str">
        <f t="shared" si="180"/>
        <v/>
      </c>
      <c r="DJ215" s="237" t="str">
        <f t="shared" si="180"/>
        <v/>
      </c>
      <c r="DK215" s="237" t="str">
        <f t="shared" si="180"/>
        <v/>
      </c>
      <c r="DL215" s="237" t="str">
        <f t="shared" si="180"/>
        <v/>
      </c>
      <c r="DM215" s="237" t="str">
        <f t="shared" si="180"/>
        <v/>
      </c>
      <c r="DN215" s="237" t="str">
        <f t="shared" si="173"/>
        <v/>
      </c>
      <c r="DO215" s="237" t="str">
        <f t="shared" si="173"/>
        <v/>
      </c>
      <c r="DP215" s="237" t="str">
        <f t="shared" si="173"/>
        <v/>
      </c>
      <c r="DQ215" s="237" t="str">
        <f t="shared" si="173"/>
        <v/>
      </c>
      <c r="DR215" s="237" t="str">
        <f t="shared" si="173"/>
        <v/>
      </c>
      <c r="DS215" s="252" t="str">
        <f t="shared" si="190"/>
        <v/>
      </c>
      <c r="DY215" s="254" t="str">
        <f t="shared" si="174"/>
        <v/>
      </c>
      <c r="DZ215" s="254" t="str">
        <f t="shared" si="175"/>
        <v/>
      </c>
      <c r="EA215" s="254" t="str">
        <f t="shared" si="167"/>
        <v/>
      </c>
      <c r="EB215" s="254" t="str">
        <f t="shared" si="167"/>
        <v/>
      </c>
      <c r="EC215" s="254" t="str">
        <f t="shared" si="167"/>
        <v/>
      </c>
      <c r="ED215" s="254" t="str">
        <f t="shared" si="167"/>
        <v/>
      </c>
      <c r="EE215" s="254" t="str">
        <f t="shared" si="167"/>
        <v/>
      </c>
      <c r="EF215" s="254" t="str">
        <f t="shared" si="166"/>
        <v/>
      </c>
      <c r="EG215" s="254" t="str">
        <f t="shared" si="166"/>
        <v/>
      </c>
      <c r="EH215" s="254" t="str">
        <f t="shared" si="166"/>
        <v/>
      </c>
      <c r="EI215" s="254" t="str">
        <f t="shared" si="176"/>
        <v/>
      </c>
      <c r="EJ215" s="254" t="str">
        <f t="shared" si="177"/>
        <v/>
      </c>
      <c r="EK215" s="265" t="str">
        <f t="shared" si="164"/>
        <v/>
      </c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2"/>
      <c r="FI215" s="254"/>
      <c r="FJ215" s="254"/>
      <c r="FK215" s="254"/>
      <c r="FL215" s="254"/>
      <c r="FM215" s="254"/>
      <c r="FN215" s="254"/>
      <c r="FO215" s="254"/>
      <c r="FP215" s="254"/>
      <c r="FQ215" s="254"/>
      <c r="FR215" s="254"/>
      <c r="FS215" s="254"/>
      <c r="FT215" s="254"/>
      <c r="FU215" s="252"/>
      <c r="FY215" s="258" t="str">
        <f t="shared" si="165"/>
        <v/>
      </c>
      <c r="FZ215" s="266">
        <f t="shared" si="187"/>
        <v>0</v>
      </c>
      <c r="GA215" s="268">
        <f t="shared" si="182"/>
        <v>0</v>
      </c>
      <c r="GB215" s="269">
        <f t="shared" si="183"/>
        <v>0</v>
      </c>
      <c r="GC215" s="269">
        <f t="shared" si="184"/>
        <v>0</v>
      </c>
      <c r="GD215" s="270"/>
      <c r="GE215" s="271" t="str">
        <f t="shared" si="181"/>
        <v/>
      </c>
      <c r="GF215" s="271" t="str">
        <f t="shared" si="163"/>
        <v/>
      </c>
      <c r="GG215" s="272" t="str">
        <f t="shared" si="185"/>
        <v/>
      </c>
      <c r="GH215" s="272" t="str">
        <f t="shared" si="186"/>
        <v/>
      </c>
    </row>
    <row r="216" spans="1:190" ht="12.75" x14ac:dyDescent="0.2">
      <c r="A216" s="250"/>
      <c r="B216" s="65"/>
      <c r="C216" s="264"/>
      <c r="F216" s="237"/>
      <c r="H216" s="251"/>
      <c r="I216" s="238"/>
      <c r="J216" s="267"/>
      <c r="K216" s="234"/>
      <c r="L216" s="239"/>
      <c r="M216" s="240"/>
      <c r="BX216" s="237" t="str">
        <f t="shared" si="168"/>
        <v/>
      </c>
      <c r="BY216" s="237" t="str">
        <f t="shared" si="178"/>
        <v/>
      </c>
      <c r="BZ216" s="237" t="str">
        <f t="shared" si="178"/>
        <v/>
      </c>
      <c r="CA216" s="237" t="str">
        <f t="shared" si="178"/>
        <v/>
      </c>
      <c r="CB216" s="237" t="str">
        <f t="shared" si="178"/>
        <v/>
      </c>
      <c r="CC216" s="237" t="str">
        <f t="shared" si="178"/>
        <v/>
      </c>
      <c r="CD216" s="237" t="str">
        <f t="shared" si="169"/>
        <v/>
      </c>
      <c r="CE216" s="237" t="str">
        <f t="shared" si="169"/>
        <v/>
      </c>
      <c r="CF216" s="237" t="str">
        <f t="shared" si="169"/>
        <v/>
      </c>
      <c r="CG216" s="237" t="str">
        <f t="shared" si="169"/>
        <v/>
      </c>
      <c r="CH216" s="237" t="str">
        <f t="shared" si="169"/>
        <v/>
      </c>
      <c r="CI216" s="252" t="str">
        <f t="shared" si="188"/>
        <v/>
      </c>
      <c r="CP216" s="241" t="str">
        <f t="shared" si="170"/>
        <v/>
      </c>
      <c r="CQ216" s="241" t="str">
        <f t="shared" si="179"/>
        <v/>
      </c>
      <c r="CR216" s="241" t="str">
        <f t="shared" si="179"/>
        <v/>
      </c>
      <c r="CS216" s="241" t="str">
        <f t="shared" si="179"/>
        <v/>
      </c>
      <c r="CT216" s="241" t="str">
        <f t="shared" si="179"/>
        <v/>
      </c>
      <c r="CU216" s="241" t="str">
        <f t="shared" si="179"/>
        <v/>
      </c>
      <c r="CV216" s="241" t="str">
        <f t="shared" si="171"/>
        <v/>
      </c>
      <c r="CW216" s="241" t="str">
        <f t="shared" si="171"/>
        <v/>
      </c>
      <c r="CX216" s="241" t="str">
        <f t="shared" si="171"/>
        <v/>
      </c>
      <c r="CY216" s="241" t="str">
        <f t="shared" si="171"/>
        <v/>
      </c>
      <c r="CZ216" s="241" t="str">
        <f t="shared" si="171"/>
        <v/>
      </c>
      <c r="DA216" s="253" t="str">
        <f t="shared" si="189"/>
        <v/>
      </c>
      <c r="DB216" s="237"/>
      <c r="DC216" s="237"/>
      <c r="DD216" s="237"/>
      <c r="DE216" s="237"/>
      <c r="DF216" s="237"/>
      <c r="DG216" s="237"/>
      <c r="DH216" s="237" t="str">
        <f t="shared" si="172"/>
        <v/>
      </c>
      <c r="DI216" s="237" t="str">
        <f t="shared" si="180"/>
        <v/>
      </c>
      <c r="DJ216" s="237" t="str">
        <f t="shared" si="180"/>
        <v/>
      </c>
      <c r="DK216" s="237" t="str">
        <f t="shared" si="180"/>
        <v/>
      </c>
      <c r="DL216" s="237" t="str">
        <f t="shared" si="180"/>
        <v/>
      </c>
      <c r="DM216" s="237" t="str">
        <f t="shared" si="180"/>
        <v/>
      </c>
      <c r="DN216" s="237" t="str">
        <f t="shared" si="173"/>
        <v/>
      </c>
      <c r="DO216" s="237" t="str">
        <f t="shared" si="173"/>
        <v/>
      </c>
      <c r="DP216" s="237" t="str">
        <f t="shared" si="173"/>
        <v/>
      </c>
      <c r="DQ216" s="237" t="str">
        <f t="shared" si="173"/>
        <v/>
      </c>
      <c r="DR216" s="237" t="str">
        <f t="shared" si="173"/>
        <v/>
      </c>
      <c r="DS216" s="252" t="str">
        <f t="shared" si="190"/>
        <v/>
      </c>
      <c r="DY216" s="254" t="str">
        <f t="shared" si="174"/>
        <v/>
      </c>
      <c r="DZ216" s="254" t="str">
        <f t="shared" si="175"/>
        <v/>
      </c>
      <c r="EA216" s="254" t="str">
        <f t="shared" si="167"/>
        <v/>
      </c>
      <c r="EB216" s="254" t="str">
        <f t="shared" si="167"/>
        <v/>
      </c>
      <c r="EC216" s="254" t="str">
        <f t="shared" si="167"/>
        <v/>
      </c>
      <c r="ED216" s="254" t="str">
        <f t="shared" si="167"/>
        <v/>
      </c>
      <c r="EE216" s="254" t="str">
        <f t="shared" si="167"/>
        <v/>
      </c>
      <c r="EF216" s="254" t="str">
        <f t="shared" si="166"/>
        <v/>
      </c>
      <c r="EG216" s="254" t="str">
        <f t="shared" si="166"/>
        <v/>
      </c>
      <c r="EH216" s="254" t="str">
        <f t="shared" si="166"/>
        <v/>
      </c>
      <c r="EI216" s="254" t="str">
        <f t="shared" si="176"/>
        <v/>
      </c>
      <c r="EJ216" s="254" t="str">
        <f t="shared" si="177"/>
        <v/>
      </c>
      <c r="EK216" s="265" t="str">
        <f t="shared" si="164"/>
        <v/>
      </c>
      <c r="EQ216" s="255"/>
      <c r="ER216" s="255"/>
      <c r="ES216" s="255"/>
      <c r="ET216" s="255"/>
      <c r="EU216" s="255"/>
      <c r="EV216" s="255"/>
      <c r="EW216" s="255"/>
      <c r="EX216" s="255"/>
      <c r="EY216" s="255"/>
      <c r="EZ216" s="255"/>
      <c r="FA216" s="255"/>
      <c r="FB216" s="255"/>
      <c r="FC216" s="252"/>
      <c r="FI216" s="254"/>
      <c r="FJ216" s="254"/>
      <c r="FK216" s="254"/>
      <c r="FL216" s="254"/>
      <c r="FM216" s="254"/>
      <c r="FN216" s="254"/>
      <c r="FO216" s="254"/>
      <c r="FP216" s="254"/>
      <c r="FQ216" s="254"/>
      <c r="FR216" s="254"/>
      <c r="FS216" s="254"/>
      <c r="FT216" s="254"/>
      <c r="FU216" s="252"/>
      <c r="FY216" s="258" t="str">
        <f t="shared" si="165"/>
        <v/>
      </c>
      <c r="FZ216" s="266">
        <f t="shared" si="187"/>
        <v>0</v>
      </c>
      <c r="GA216" s="268">
        <f t="shared" si="182"/>
        <v>0</v>
      </c>
      <c r="GB216" s="269">
        <f t="shared" si="183"/>
        <v>0</v>
      </c>
      <c r="GC216" s="269">
        <f t="shared" si="184"/>
        <v>0</v>
      </c>
      <c r="GD216" s="270"/>
      <c r="GE216" s="271" t="str">
        <f t="shared" si="181"/>
        <v/>
      </c>
      <c r="GF216" s="271" t="str">
        <f t="shared" si="163"/>
        <v/>
      </c>
      <c r="GG216" s="272" t="str">
        <f t="shared" si="185"/>
        <v/>
      </c>
      <c r="GH216" s="272" t="str">
        <f t="shared" si="186"/>
        <v/>
      </c>
    </row>
    <row r="217" spans="1:190" ht="12.75" x14ac:dyDescent="0.2">
      <c r="A217" s="250"/>
      <c r="B217" s="65"/>
      <c r="C217" s="264"/>
      <c r="F217" s="237"/>
      <c r="H217" s="251"/>
      <c r="I217" s="238"/>
      <c r="J217" s="267"/>
      <c r="K217" s="234"/>
      <c r="L217" s="239"/>
      <c r="M217" s="240"/>
      <c r="BX217" s="237" t="str">
        <f t="shared" si="168"/>
        <v/>
      </c>
      <c r="BY217" s="237" t="str">
        <f t="shared" si="178"/>
        <v/>
      </c>
      <c r="BZ217" s="237" t="str">
        <f t="shared" si="178"/>
        <v/>
      </c>
      <c r="CA217" s="237" t="str">
        <f t="shared" si="178"/>
        <v/>
      </c>
      <c r="CB217" s="237" t="str">
        <f t="shared" si="178"/>
        <v/>
      </c>
      <c r="CC217" s="237" t="str">
        <f t="shared" si="178"/>
        <v/>
      </c>
      <c r="CD217" s="237" t="str">
        <f t="shared" si="169"/>
        <v/>
      </c>
      <c r="CE217" s="237" t="str">
        <f t="shared" si="169"/>
        <v/>
      </c>
      <c r="CF217" s="237" t="str">
        <f t="shared" si="169"/>
        <v/>
      </c>
      <c r="CG217" s="237" t="str">
        <f t="shared" si="169"/>
        <v/>
      </c>
      <c r="CH217" s="237" t="str">
        <f t="shared" si="169"/>
        <v/>
      </c>
      <c r="CI217" s="252" t="str">
        <f t="shared" si="188"/>
        <v/>
      </c>
      <c r="CP217" s="241" t="str">
        <f t="shared" si="170"/>
        <v/>
      </c>
      <c r="CQ217" s="241" t="str">
        <f t="shared" si="179"/>
        <v/>
      </c>
      <c r="CR217" s="241" t="str">
        <f t="shared" si="179"/>
        <v/>
      </c>
      <c r="CS217" s="241" t="str">
        <f t="shared" si="179"/>
        <v/>
      </c>
      <c r="CT217" s="241" t="str">
        <f t="shared" si="179"/>
        <v/>
      </c>
      <c r="CU217" s="241" t="str">
        <f t="shared" si="179"/>
        <v/>
      </c>
      <c r="CV217" s="241" t="str">
        <f t="shared" si="171"/>
        <v/>
      </c>
      <c r="CW217" s="241" t="str">
        <f t="shared" si="171"/>
        <v/>
      </c>
      <c r="CX217" s="241" t="str">
        <f t="shared" si="171"/>
        <v/>
      </c>
      <c r="CY217" s="241" t="str">
        <f t="shared" si="171"/>
        <v/>
      </c>
      <c r="CZ217" s="241" t="str">
        <f t="shared" si="171"/>
        <v/>
      </c>
      <c r="DA217" s="253" t="str">
        <f t="shared" si="189"/>
        <v/>
      </c>
      <c r="DB217" s="237"/>
      <c r="DC217" s="237"/>
      <c r="DD217" s="237"/>
      <c r="DE217" s="237"/>
      <c r="DF217" s="237"/>
      <c r="DG217" s="237"/>
      <c r="DH217" s="237" t="str">
        <f t="shared" si="172"/>
        <v/>
      </c>
      <c r="DI217" s="237" t="str">
        <f t="shared" si="180"/>
        <v/>
      </c>
      <c r="DJ217" s="237" t="str">
        <f t="shared" si="180"/>
        <v/>
      </c>
      <c r="DK217" s="237" t="str">
        <f t="shared" si="180"/>
        <v/>
      </c>
      <c r="DL217" s="237" t="str">
        <f t="shared" si="180"/>
        <v/>
      </c>
      <c r="DM217" s="237" t="str">
        <f t="shared" si="180"/>
        <v/>
      </c>
      <c r="DN217" s="237" t="str">
        <f t="shared" si="173"/>
        <v/>
      </c>
      <c r="DO217" s="237" t="str">
        <f t="shared" si="173"/>
        <v/>
      </c>
      <c r="DP217" s="237" t="str">
        <f t="shared" si="173"/>
        <v/>
      </c>
      <c r="DQ217" s="237" t="str">
        <f t="shared" si="173"/>
        <v/>
      </c>
      <c r="DR217" s="237" t="str">
        <f t="shared" si="173"/>
        <v/>
      </c>
      <c r="DS217" s="252" t="str">
        <f t="shared" si="190"/>
        <v/>
      </c>
      <c r="DY217" s="254" t="str">
        <f t="shared" si="174"/>
        <v/>
      </c>
      <c r="DZ217" s="254" t="str">
        <f t="shared" si="175"/>
        <v/>
      </c>
      <c r="EA217" s="254" t="str">
        <f t="shared" si="167"/>
        <v/>
      </c>
      <c r="EB217" s="254" t="str">
        <f t="shared" si="167"/>
        <v/>
      </c>
      <c r="EC217" s="254" t="str">
        <f t="shared" si="167"/>
        <v/>
      </c>
      <c r="ED217" s="254" t="str">
        <f t="shared" si="167"/>
        <v/>
      </c>
      <c r="EE217" s="254" t="str">
        <f t="shared" si="167"/>
        <v/>
      </c>
      <c r="EF217" s="254" t="str">
        <f t="shared" si="166"/>
        <v/>
      </c>
      <c r="EG217" s="254" t="str">
        <f t="shared" si="166"/>
        <v/>
      </c>
      <c r="EH217" s="254" t="str">
        <f t="shared" si="166"/>
        <v/>
      </c>
      <c r="EI217" s="254" t="str">
        <f t="shared" si="176"/>
        <v/>
      </c>
      <c r="EJ217" s="254" t="str">
        <f t="shared" si="177"/>
        <v/>
      </c>
      <c r="EK217" s="265" t="str">
        <f t="shared" si="164"/>
        <v/>
      </c>
      <c r="EQ217" s="255"/>
      <c r="ER217" s="255"/>
      <c r="ES217" s="255"/>
      <c r="ET217" s="255"/>
      <c r="EU217" s="255"/>
      <c r="EV217" s="255"/>
      <c r="EW217" s="255"/>
      <c r="EX217" s="255"/>
      <c r="EY217" s="255"/>
      <c r="EZ217" s="255"/>
      <c r="FA217" s="255"/>
      <c r="FB217" s="255"/>
      <c r="FC217" s="252"/>
      <c r="FI217" s="254"/>
      <c r="FJ217" s="254"/>
      <c r="FK217" s="254"/>
      <c r="FL217" s="254"/>
      <c r="FM217" s="254"/>
      <c r="FN217" s="254"/>
      <c r="FO217" s="254"/>
      <c r="FP217" s="254"/>
      <c r="FQ217" s="254"/>
      <c r="FR217" s="254"/>
      <c r="FS217" s="254"/>
      <c r="FT217" s="254"/>
      <c r="FU217" s="252"/>
      <c r="FY217" s="258" t="str">
        <f t="shared" si="165"/>
        <v/>
      </c>
      <c r="FZ217" s="266">
        <f t="shared" si="187"/>
        <v>0</v>
      </c>
      <c r="GA217" s="268">
        <f t="shared" si="182"/>
        <v>0</v>
      </c>
      <c r="GB217" s="269">
        <f t="shared" si="183"/>
        <v>0</v>
      </c>
      <c r="GC217" s="269">
        <f t="shared" si="184"/>
        <v>0</v>
      </c>
      <c r="GD217" s="270"/>
      <c r="GE217" s="271" t="str">
        <f t="shared" si="181"/>
        <v/>
      </c>
      <c r="GF217" s="271" t="str">
        <f t="shared" si="163"/>
        <v/>
      </c>
      <c r="GG217" s="272" t="str">
        <f t="shared" si="185"/>
        <v/>
      </c>
      <c r="GH217" s="272" t="str">
        <f t="shared" si="186"/>
        <v/>
      </c>
    </row>
    <row r="218" spans="1:190" ht="12.75" x14ac:dyDescent="0.2">
      <c r="A218" s="250"/>
      <c r="B218" s="65"/>
      <c r="C218" s="264"/>
      <c r="F218" s="237"/>
      <c r="H218" s="251"/>
      <c r="I218" s="238"/>
      <c r="J218" s="267"/>
      <c r="K218" s="234"/>
      <c r="L218" s="239"/>
      <c r="M218" s="240"/>
      <c r="BX218" s="237" t="str">
        <f t="shared" si="168"/>
        <v/>
      </c>
      <c r="BY218" s="237" t="str">
        <f t="shared" si="178"/>
        <v/>
      </c>
      <c r="BZ218" s="237" t="str">
        <f t="shared" si="178"/>
        <v/>
      </c>
      <c r="CA218" s="237" t="str">
        <f t="shared" si="178"/>
        <v/>
      </c>
      <c r="CB218" s="237" t="str">
        <f t="shared" si="178"/>
        <v/>
      </c>
      <c r="CC218" s="237" t="str">
        <f t="shared" si="178"/>
        <v/>
      </c>
      <c r="CD218" s="237" t="str">
        <f t="shared" si="169"/>
        <v/>
      </c>
      <c r="CE218" s="237" t="str">
        <f t="shared" si="169"/>
        <v/>
      </c>
      <c r="CF218" s="237" t="str">
        <f t="shared" si="169"/>
        <v/>
      </c>
      <c r="CG218" s="237" t="str">
        <f t="shared" si="169"/>
        <v/>
      </c>
      <c r="CH218" s="237" t="str">
        <f t="shared" si="169"/>
        <v/>
      </c>
      <c r="CI218" s="252" t="str">
        <f t="shared" si="188"/>
        <v/>
      </c>
      <c r="CP218" s="241" t="str">
        <f t="shared" si="170"/>
        <v/>
      </c>
      <c r="CQ218" s="241" t="str">
        <f t="shared" si="179"/>
        <v/>
      </c>
      <c r="CR218" s="241" t="str">
        <f t="shared" si="179"/>
        <v/>
      </c>
      <c r="CS218" s="241" t="str">
        <f t="shared" si="179"/>
        <v/>
      </c>
      <c r="CT218" s="241" t="str">
        <f t="shared" si="179"/>
        <v/>
      </c>
      <c r="CU218" s="241" t="str">
        <f t="shared" si="179"/>
        <v/>
      </c>
      <c r="CV218" s="241" t="str">
        <f t="shared" si="171"/>
        <v/>
      </c>
      <c r="CW218" s="241" t="str">
        <f t="shared" si="171"/>
        <v/>
      </c>
      <c r="CX218" s="241" t="str">
        <f t="shared" si="171"/>
        <v/>
      </c>
      <c r="CY218" s="241" t="str">
        <f t="shared" si="171"/>
        <v/>
      </c>
      <c r="CZ218" s="241" t="str">
        <f t="shared" si="171"/>
        <v/>
      </c>
      <c r="DA218" s="253" t="str">
        <f t="shared" si="189"/>
        <v/>
      </c>
      <c r="DB218" s="237"/>
      <c r="DC218" s="237"/>
      <c r="DD218" s="237"/>
      <c r="DE218" s="237"/>
      <c r="DF218" s="237"/>
      <c r="DG218" s="237"/>
      <c r="DH218" s="237" t="str">
        <f t="shared" si="172"/>
        <v/>
      </c>
      <c r="DI218" s="237" t="str">
        <f t="shared" si="180"/>
        <v/>
      </c>
      <c r="DJ218" s="237" t="str">
        <f t="shared" si="180"/>
        <v/>
      </c>
      <c r="DK218" s="237" t="str">
        <f t="shared" si="180"/>
        <v/>
      </c>
      <c r="DL218" s="237" t="str">
        <f t="shared" si="180"/>
        <v/>
      </c>
      <c r="DM218" s="237" t="str">
        <f t="shared" si="180"/>
        <v/>
      </c>
      <c r="DN218" s="237" t="str">
        <f t="shared" si="173"/>
        <v/>
      </c>
      <c r="DO218" s="237" t="str">
        <f t="shared" si="173"/>
        <v/>
      </c>
      <c r="DP218" s="237" t="str">
        <f t="shared" si="173"/>
        <v/>
      </c>
      <c r="DQ218" s="237" t="str">
        <f t="shared" si="173"/>
        <v/>
      </c>
      <c r="DR218" s="237" t="str">
        <f t="shared" si="173"/>
        <v/>
      </c>
      <c r="DS218" s="252" t="str">
        <f t="shared" si="190"/>
        <v/>
      </c>
      <c r="DY218" s="254" t="str">
        <f t="shared" si="174"/>
        <v/>
      </c>
      <c r="DZ218" s="254" t="str">
        <f t="shared" si="175"/>
        <v/>
      </c>
      <c r="EA218" s="254" t="str">
        <f t="shared" si="167"/>
        <v/>
      </c>
      <c r="EB218" s="254" t="str">
        <f t="shared" si="167"/>
        <v/>
      </c>
      <c r="EC218" s="254" t="str">
        <f t="shared" si="167"/>
        <v/>
      </c>
      <c r="ED218" s="254" t="str">
        <f t="shared" si="167"/>
        <v/>
      </c>
      <c r="EE218" s="254" t="str">
        <f t="shared" si="167"/>
        <v/>
      </c>
      <c r="EF218" s="254" t="str">
        <f t="shared" si="166"/>
        <v/>
      </c>
      <c r="EG218" s="254" t="str">
        <f t="shared" si="166"/>
        <v/>
      </c>
      <c r="EH218" s="254" t="str">
        <f t="shared" si="166"/>
        <v/>
      </c>
      <c r="EI218" s="254" t="str">
        <f t="shared" si="176"/>
        <v/>
      </c>
      <c r="EJ218" s="254" t="str">
        <f t="shared" si="177"/>
        <v/>
      </c>
      <c r="EK218" s="265" t="str">
        <f t="shared" si="164"/>
        <v/>
      </c>
      <c r="EQ218" s="255"/>
      <c r="ER218" s="255"/>
      <c r="ES218" s="255"/>
      <c r="ET218" s="255"/>
      <c r="EU218" s="255"/>
      <c r="EV218" s="255"/>
      <c r="EW218" s="255"/>
      <c r="EX218" s="255"/>
      <c r="EY218" s="255"/>
      <c r="EZ218" s="255"/>
      <c r="FA218" s="255"/>
      <c r="FB218" s="255"/>
      <c r="FC218" s="252"/>
      <c r="FI218" s="254"/>
      <c r="FJ218" s="254"/>
      <c r="FK218" s="254"/>
      <c r="FL218" s="254"/>
      <c r="FM218" s="254"/>
      <c r="FN218" s="254"/>
      <c r="FO218" s="254"/>
      <c r="FP218" s="254"/>
      <c r="FQ218" s="254"/>
      <c r="FR218" s="254"/>
      <c r="FS218" s="254"/>
      <c r="FT218" s="254"/>
      <c r="FU218" s="252"/>
      <c r="FY218" s="258" t="str">
        <f t="shared" si="165"/>
        <v/>
      </c>
      <c r="FZ218" s="266">
        <f t="shared" si="187"/>
        <v>0</v>
      </c>
      <c r="GA218" s="268">
        <f t="shared" si="182"/>
        <v>0</v>
      </c>
      <c r="GB218" s="269">
        <f t="shared" si="183"/>
        <v>0</v>
      </c>
      <c r="GC218" s="269">
        <f t="shared" si="184"/>
        <v>0</v>
      </c>
      <c r="GD218" s="270"/>
      <c r="GE218" s="271" t="str">
        <f t="shared" si="181"/>
        <v/>
      </c>
      <c r="GF218" s="271" t="str">
        <f t="shared" ref="GF218:GF281" si="191">IF(GG218="",GH218,IF(GH218="",GG218,GG218&amp;GH218))</f>
        <v/>
      </c>
      <c r="GG218" s="272" t="str">
        <f t="shared" si="185"/>
        <v/>
      </c>
      <c r="GH218" s="272" t="str">
        <f t="shared" si="186"/>
        <v/>
      </c>
    </row>
    <row r="219" spans="1:190" ht="12.75" x14ac:dyDescent="0.2">
      <c r="A219" s="250"/>
      <c r="B219" s="65"/>
      <c r="C219" s="264"/>
      <c r="F219" s="237"/>
      <c r="H219" s="251"/>
      <c r="I219" s="238"/>
      <c r="J219" s="267"/>
      <c r="K219" s="234"/>
      <c r="L219" s="239"/>
      <c r="M219" s="240"/>
      <c r="BX219" s="237" t="str">
        <f t="shared" si="168"/>
        <v/>
      </c>
      <c r="BY219" s="237" t="str">
        <f t="shared" si="178"/>
        <v/>
      </c>
      <c r="BZ219" s="237" t="str">
        <f t="shared" si="178"/>
        <v/>
      </c>
      <c r="CA219" s="237" t="str">
        <f t="shared" si="178"/>
        <v/>
      </c>
      <c r="CB219" s="237" t="str">
        <f t="shared" si="178"/>
        <v/>
      </c>
      <c r="CC219" s="237" t="str">
        <f t="shared" si="178"/>
        <v/>
      </c>
      <c r="CD219" s="237" t="str">
        <f t="shared" si="169"/>
        <v/>
      </c>
      <c r="CE219" s="237" t="str">
        <f t="shared" si="169"/>
        <v/>
      </c>
      <c r="CF219" s="237" t="str">
        <f t="shared" si="169"/>
        <v/>
      </c>
      <c r="CG219" s="237" t="str">
        <f t="shared" si="169"/>
        <v/>
      </c>
      <c r="CH219" s="237" t="str">
        <f t="shared" si="169"/>
        <v/>
      </c>
      <c r="CI219" s="252" t="str">
        <f t="shared" si="188"/>
        <v/>
      </c>
      <c r="CP219" s="241" t="str">
        <f t="shared" si="170"/>
        <v/>
      </c>
      <c r="CQ219" s="241" t="str">
        <f t="shared" si="179"/>
        <v/>
      </c>
      <c r="CR219" s="241" t="str">
        <f t="shared" si="179"/>
        <v/>
      </c>
      <c r="CS219" s="241" t="str">
        <f t="shared" si="179"/>
        <v/>
      </c>
      <c r="CT219" s="241" t="str">
        <f t="shared" si="179"/>
        <v/>
      </c>
      <c r="CU219" s="241" t="str">
        <f t="shared" si="179"/>
        <v/>
      </c>
      <c r="CV219" s="241" t="str">
        <f t="shared" si="171"/>
        <v/>
      </c>
      <c r="CW219" s="241" t="str">
        <f t="shared" si="171"/>
        <v/>
      </c>
      <c r="CX219" s="241" t="str">
        <f t="shared" si="171"/>
        <v/>
      </c>
      <c r="CY219" s="241" t="str">
        <f t="shared" si="171"/>
        <v/>
      </c>
      <c r="CZ219" s="241" t="str">
        <f t="shared" si="171"/>
        <v/>
      </c>
      <c r="DA219" s="253" t="str">
        <f t="shared" si="189"/>
        <v/>
      </c>
      <c r="DB219" s="237"/>
      <c r="DC219" s="237"/>
      <c r="DD219" s="237"/>
      <c r="DE219" s="237"/>
      <c r="DF219" s="237"/>
      <c r="DG219" s="237"/>
      <c r="DH219" s="237" t="str">
        <f t="shared" si="172"/>
        <v/>
      </c>
      <c r="DI219" s="237" t="str">
        <f t="shared" si="180"/>
        <v/>
      </c>
      <c r="DJ219" s="237" t="str">
        <f t="shared" si="180"/>
        <v/>
      </c>
      <c r="DK219" s="237" t="str">
        <f t="shared" si="180"/>
        <v/>
      </c>
      <c r="DL219" s="237" t="str">
        <f t="shared" si="180"/>
        <v/>
      </c>
      <c r="DM219" s="237" t="str">
        <f t="shared" si="180"/>
        <v/>
      </c>
      <c r="DN219" s="237" t="str">
        <f t="shared" si="173"/>
        <v/>
      </c>
      <c r="DO219" s="237" t="str">
        <f t="shared" si="173"/>
        <v/>
      </c>
      <c r="DP219" s="237" t="str">
        <f t="shared" si="173"/>
        <v/>
      </c>
      <c r="DQ219" s="237" t="str">
        <f t="shared" si="173"/>
        <v/>
      </c>
      <c r="DR219" s="237" t="str">
        <f t="shared" si="173"/>
        <v/>
      </c>
      <c r="DS219" s="252" t="str">
        <f t="shared" si="190"/>
        <v/>
      </c>
      <c r="DY219" s="254" t="str">
        <f t="shared" si="174"/>
        <v/>
      </c>
      <c r="DZ219" s="254" t="str">
        <f t="shared" si="175"/>
        <v/>
      </c>
      <c r="EA219" s="254" t="str">
        <f t="shared" si="167"/>
        <v/>
      </c>
      <c r="EB219" s="254" t="str">
        <f t="shared" si="167"/>
        <v/>
      </c>
      <c r="EC219" s="254" t="str">
        <f t="shared" si="167"/>
        <v/>
      </c>
      <c r="ED219" s="254" t="str">
        <f t="shared" si="167"/>
        <v/>
      </c>
      <c r="EE219" s="254" t="str">
        <f t="shared" si="167"/>
        <v/>
      </c>
      <c r="EF219" s="254" t="str">
        <f t="shared" si="166"/>
        <v/>
      </c>
      <c r="EG219" s="254" t="str">
        <f t="shared" si="166"/>
        <v/>
      </c>
      <c r="EH219" s="254" t="str">
        <f t="shared" si="166"/>
        <v/>
      </c>
      <c r="EI219" s="254" t="str">
        <f t="shared" si="176"/>
        <v/>
      </c>
      <c r="EJ219" s="254" t="str">
        <f t="shared" si="177"/>
        <v/>
      </c>
      <c r="EK219" s="265" t="str">
        <f t="shared" si="164"/>
        <v/>
      </c>
      <c r="EQ219" s="255"/>
      <c r="ER219" s="255"/>
      <c r="ES219" s="255"/>
      <c r="ET219" s="255"/>
      <c r="EU219" s="255"/>
      <c r="EV219" s="255"/>
      <c r="EW219" s="255"/>
      <c r="EX219" s="255"/>
      <c r="EY219" s="255"/>
      <c r="EZ219" s="255"/>
      <c r="FA219" s="255"/>
      <c r="FB219" s="255"/>
      <c r="FC219" s="252"/>
      <c r="FI219" s="254"/>
      <c r="FJ219" s="254"/>
      <c r="FK219" s="254"/>
      <c r="FL219" s="254"/>
      <c r="FM219" s="254"/>
      <c r="FN219" s="254"/>
      <c r="FO219" s="254"/>
      <c r="FP219" s="254"/>
      <c r="FQ219" s="254"/>
      <c r="FR219" s="254"/>
      <c r="FS219" s="254"/>
      <c r="FT219" s="254"/>
      <c r="FU219" s="252"/>
      <c r="FY219" s="258" t="str">
        <f t="shared" si="165"/>
        <v/>
      </c>
      <c r="FZ219" s="266">
        <f t="shared" si="187"/>
        <v>0</v>
      </c>
      <c r="GA219" s="268">
        <f t="shared" si="182"/>
        <v>0</v>
      </c>
      <c r="GB219" s="269">
        <f t="shared" si="183"/>
        <v>0</v>
      </c>
      <c r="GC219" s="269">
        <f t="shared" si="184"/>
        <v>0</v>
      </c>
      <c r="GD219" s="270"/>
      <c r="GE219" s="271" t="str">
        <f t="shared" si="181"/>
        <v/>
      </c>
      <c r="GF219" s="271" t="str">
        <f t="shared" si="191"/>
        <v/>
      </c>
      <c r="GG219" s="272" t="str">
        <f t="shared" si="185"/>
        <v/>
      </c>
      <c r="GH219" s="272" t="str">
        <f t="shared" si="186"/>
        <v/>
      </c>
    </row>
    <row r="220" spans="1:190" ht="12.75" x14ac:dyDescent="0.2">
      <c r="A220" s="250"/>
      <c r="B220" s="65"/>
      <c r="C220" s="264"/>
      <c r="F220" s="237"/>
      <c r="H220" s="251"/>
      <c r="I220" s="238"/>
      <c r="J220" s="267"/>
      <c r="K220" s="234"/>
      <c r="L220" s="239"/>
      <c r="M220" s="240"/>
      <c r="BX220" s="237" t="str">
        <f t="shared" si="168"/>
        <v/>
      </c>
      <c r="BY220" s="237" t="str">
        <f t="shared" si="178"/>
        <v/>
      </c>
      <c r="BZ220" s="237" t="str">
        <f t="shared" si="178"/>
        <v/>
      </c>
      <c r="CA220" s="237" t="str">
        <f t="shared" si="178"/>
        <v/>
      </c>
      <c r="CB220" s="237" t="str">
        <f t="shared" si="178"/>
        <v/>
      </c>
      <c r="CC220" s="237" t="str">
        <f t="shared" si="178"/>
        <v/>
      </c>
      <c r="CD220" s="237" t="str">
        <f t="shared" si="169"/>
        <v/>
      </c>
      <c r="CE220" s="237" t="str">
        <f t="shared" si="169"/>
        <v/>
      </c>
      <c r="CF220" s="237" t="str">
        <f t="shared" si="169"/>
        <v/>
      </c>
      <c r="CG220" s="237" t="str">
        <f t="shared" si="169"/>
        <v/>
      </c>
      <c r="CH220" s="237" t="str">
        <f t="shared" si="169"/>
        <v/>
      </c>
      <c r="CI220" s="252" t="str">
        <f t="shared" si="188"/>
        <v/>
      </c>
      <c r="CP220" s="241" t="str">
        <f t="shared" si="170"/>
        <v/>
      </c>
      <c r="CQ220" s="241" t="str">
        <f t="shared" si="179"/>
        <v/>
      </c>
      <c r="CR220" s="241" t="str">
        <f t="shared" si="179"/>
        <v/>
      </c>
      <c r="CS220" s="241" t="str">
        <f t="shared" si="179"/>
        <v/>
      </c>
      <c r="CT220" s="241" t="str">
        <f t="shared" si="179"/>
        <v/>
      </c>
      <c r="CU220" s="241" t="str">
        <f t="shared" si="179"/>
        <v/>
      </c>
      <c r="CV220" s="241" t="str">
        <f t="shared" si="171"/>
        <v/>
      </c>
      <c r="CW220" s="241" t="str">
        <f t="shared" si="171"/>
        <v/>
      </c>
      <c r="CX220" s="241" t="str">
        <f t="shared" si="171"/>
        <v/>
      </c>
      <c r="CY220" s="241" t="str">
        <f t="shared" si="171"/>
        <v/>
      </c>
      <c r="CZ220" s="241" t="str">
        <f t="shared" si="171"/>
        <v/>
      </c>
      <c r="DA220" s="253" t="str">
        <f t="shared" si="189"/>
        <v/>
      </c>
      <c r="DB220" s="237"/>
      <c r="DC220" s="237"/>
      <c r="DD220" s="237"/>
      <c r="DE220" s="237"/>
      <c r="DF220" s="237"/>
      <c r="DG220" s="237"/>
      <c r="DH220" s="237" t="str">
        <f t="shared" si="172"/>
        <v/>
      </c>
      <c r="DI220" s="237" t="str">
        <f t="shared" si="180"/>
        <v/>
      </c>
      <c r="DJ220" s="237" t="str">
        <f t="shared" si="180"/>
        <v/>
      </c>
      <c r="DK220" s="237" t="str">
        <f t="shared" si="180"/>
        <v/>
      </c>
      <c r="DL220" s="237" t="str">
        <f t="shared" si="180"/>
        <v/>
      </c>
      <c r="DM220" s="237" t="str">
        <f t="shared" si="180"/>
        <v/>
      </c>
      <c r="DN220" s="237" t="str">
        <f t="shared" si="173"/>
        <v/>
      </c>
      <c r="DO220" s="237" t="str">
        <f t="shared" si="173"/>
        <v/>
      </c>
      <c r="DP220" s="237" t="str">
        <f t="shared" si="173"/>
        <v/>
      </c>
      <c r="DQ220" s="237" t="str">
        <f t="shared" si="173"/>
        <v/>
      </c>
      <c r="DR220" s="237" t="str">
        <f t="shared" si="173"/>
        <v/>
      </c>
      <c r="DS220" s="252" t="str">
        <f t="shared" si="190"/>
        <v/>
      </c>
      <c r="DY220" s="254" t="str">
        <f t="shared" si="174"/>
        <v/>
      </c>
      <c r="DZ220" s="254" t="str">
        <f t="shared" si="175"/>
        <v/>
      </c>
      <c r="EA220" s="254" t="str">
        <f t="shared" si="167"/>
        <v/>
      </c>
      <c r="EB220" s="254" t="str">
        <f t="shared" si="167"/>
        <v/>
      </c>
      <c r="EC220" s="254" t="str">
        <f t="shared" si="167"/>
        <v/>
      </c>
      <c r="ED220" s="254" t="str">
        <f t="shared" si="167"/>
        <v/>
      </c>
      <c r="EE220" s="254" t="str">
        <f t="shared" si="167"/>
        <v/>
      </c>
      <c r="EF220" s="254" t="str">
        <f t="shared" si="166"/>
        <v/>
      </c>
      <c r="EG220" s="254" t="str">
        <f t="shared" si="166"/>
        <v/>
      </c>
      <c r="EH220" s="254" t="str">
        <f t="shared" si="166"/>
        <v/>
      </c>
      <c r="EI220" s="254" t="str">
        <f t="shared" si="176"/>
        <v/>
      </c>
      <c r="EJ220" s="254" t="str">
        <f t="shared" si="177"/>
        <v/>
      </c>
      <c r="EK220" s="265" t="str">
        <f t="shared" si="164"/>
        <v/>
      </c>
      <c r="EQ220" s="255"/>
      <c r="ER220" s="255"/>
      <c r="ES220" s="255"/>
      <c r="ET220" s="255"/>
      <c r="EU220" s="255"/>
      <c r="EV220" s="255"/>
      <c r="EW220" s="255"/>
      <c r="EX220" s="255"/>
      <c r="EY220" s="255"/>
      <c r="EZ220" s="255"/>
      <c r="FA220" s="255"/>
      <c r="FB220" s="255"/>
      <c r="FC220" s="252"/>
      <c r="FI220" s="254"/>
      <c r="FJ220" s="254"/>
      <c r="FK220" s="254"/>
      <c r="FL220" s="254"/>
      <c r="FM220" s="254"/>
      <c r="FN220" s="254"/>
      <c r="FO220" s="254"/>
      <c r="FP220" s="254"/>
      <c r="FQ220" s="254"/>
      <c r="FR220" s="254"/>
      <c r="FS220" s="254"/>
      <c r="FT220" s="254"/>
      <c r="FU220" s="252"/>
      <c r="FY220" s="258" t="str">
        <f t="shared" si="165"/>
        <v/>
      </c>
      <c r="FZ220" s="266">
        <f t="shared" si="187"/>
        <v>0</v>
      </c>
      <c r="GA220" s="268">
        <f t="shared" si="182"/>
        <v>0</v>
      </c>
      <c r="GB220" s="269">
        <f t="shared" si="183"/>
        <v>0</v>
      </c>
      <c r="GC220" s="269">
        <f t="shared" si="184"/>
        <v>0</v>
      </c>
      <c r="GD220" s="270"/>
      <c r="GE220" s="271" t="str">
        <f t="shared" si="181"/>
        <v/>
      </c>
      <c r="GF220" s="271" t="str">
        <f t="shared" si="191"/>
        <v/>
      </c>
      <c r="GG220" s="272" t="str">
        <f t="shared" si="185"/>
        <v/>
      </c>
      <c r="GH220" s="272" t="str">
        <f t="shared" si="186"/>
        <v/>
      </c>
    </row>
    <row r="221" spans="1:190" ht="12.75" x14ac:dyDescent="0.2">
      <c r="A221" s="250"/>
      <c r="B221" s="65"/>
      <c r="C221" s="264"/>
      <c r="F221" s="237"/>
      <c r="H221" s="251"/>
      <c r="I221" s="238"/>
      <c r="J221" s="267"/>
      <c r="K221" s="234"/>
      <c r="L221" s="239"/>
      <c r="M221" s="240"/>
      <c r="BX221" s="237" t="str">
        <f t="shared" si="168"/>
        <v/>
      </c>
      <c r="BY221" s="237" t="str">
        <f t="shared" si="178"/>
        <v/>
      </c>
      <c r="BZ221" s="237" t="str">
        <f t="shared" si="178"/>
        <v/>
      </c>
      <c r="CA221" s="237" t="str">
        <f t="shared" si="178"/>
        <v/>
      </c>
      <c r="CB221" s="237" t="str">
        <f t="shared" si="178"/>
        <v/>
      </c>
      <c r="CC221" s="237" t="str">
        <f t="shared" si="178"/>
        <v/>
      </c>
      <c r="CD221" s="237" t="str">
        <f t="shared" si="169"/>
        <v/>
      </c>
      <c r="CE221" s="237" t="str">
        <f t="shared" si="169"/>
        <v/>
      </c>
      <c r="CF221" s="237" t="str">
        <f t="shared" si="169"/>
        <v/>
      </c>
      <c r="CG221" s="237" t="str">
        <f t="shared" si="169"/>
        <v/>
      </c>
      <c r="CH221" s="237" t="str">
        <f t="shared" si="169"/>
        <v/>
      </c>
      <c r="CI221" s="252" t="str">
        <f t="shared" si="188"/>
        <v/>
      </c>
      <c r="CP221" s="241" t="str">
        <f t="shared" si="170"/>
        <v/>
      </c>
      <c r="CQ221" s="241" t="str">
        <f t="shared" si="179"/>
        <v/>
      </c>
      <c r="CR221" s="241" t="str">
        <f t="shared" si="179"/>
        <v/>
      </c>
      <c r="CS221" s="241" t="str">
        <f t="shared" si="179"/>
        <v/>
      </c>
      <c r="CT221" s="241" t="str">
        <f t="shared" si="179"/>
        <v/>
      </c>
      <c r="CU221" s="241" t="str">
        <f t="shared" si="179"/>
        <v/>
      </c>
      <c r="CV221" s="241" t="str">
        <f t="shared" si="171"/>
        <v/>
      </c>
      <c r="CW221" s="241" t="str">
        <f t="shared" si="171"/>
        <v/>
      </c>
      <c r="CX221" s="241" t="str">
        <f t="shared" si="171"/>
        <v/>
      </c>
      <c r="CY221" s="241" t="str">
        <f t="shared" si="171"/>
        <v/>
      </c>
      <c r="CZ221" s="241" t="str">
        <f t="shared" si="171"/>
        <v/>
      </c>
      <c r="DA221" s="253" t="str">
        <f t="shared" si="189"/>
        <v/>
      </c>
      <c r="DB221" s="237"/>
      <c r="DC221" s="237"/>
      <c r="DD221" s="237"/>
      <c r="DE221" s="237"/>
      <c r="DF221" s="237"/>
      <c r="DG221" s="237"/>
      <c r="DH221" s="237" t="str">
        <f t="shared" si="172"/>
        <v/>
      </c>
      <c r="DI221" s="237" t="str">
        <f t="shared" si="180"/>
        <v/>
      </c>
      <c r="DJ221" s="237" t="str">
        <f t="shared" si="180"/>
        <v/>
      </c>
      <c r="DK221" s="237" t="str">
        <f t="shared" si="180"/>
        <v/>
      </c>
      <c r="DL221" s="237" t="str">
        <f t="shared" si="180"/>
        <v/>
      </c>
      <c r="DM221" s="237" t="str">
        <f t="shared" si="180"/>
        <v/>
      </c>
      <c r="DN221" s="237" t="str">
        <f t="shared" si="173"/>
        <v/>
      </c>
      <c r="DO221" s="237" t="str">
        <f t="shared" si="173"/>
        <v/>
      </c>
      <c r="DP221" s="237" t="str">
        <f t="shared" si="173"/>
        <v/>
      </c>
      <c r="DQ221" s="237" t="str">
        <f t="shared" si="173"/>
        <v/>
      </c>
      <c r="DR221" s="237" t="str">
        <f t="shared" si="173"/>
        <v/>
      </c>
      <c r="DS221" s="252" t="str">
        <f t="shared" si="190"/>
        <v/>
      </c>
      <c r="DY221" s="254" t="str">
        <f t="shared" si="174"/>
        <v/>
      </c>
      <c r="DZ221" s="254" t="str">
        <f t="shared" si="175"/>
        <v/>
      </c>
      <c r="EA221" s="254" t="str">
        <f t="shared" si="167"/>
        <v/>
      </c>
      <c r="EB221" s="254" t="str">
        <f t="shared" si="167"/>
        <v/>
      </c>
      <c r="EC221" s="254" t="str">
        <f t="shared" si="167"/>
        <v/>
      </c>
      <c r="ED221" s="254" t="str">
        <f t="shared" si="167"/>
        <v/>
      </c>
      <c r="EE221" s="254" t="str">
        <f t="shared" si="167"/>
        <v/>
      </c>
      <c r="EF221" s="254" t="str">
        <f t="shared" si="166"/>
        <v/>
      </c>
      <c r="EG221" s="254" t="str">
        <f t="shared" si="166"/>
        <v/>
      </c>
      <c r="EH221" s="254" t="str">
        <f t="shared" si="166"/>
        <v/>
      </c>
      <c r="EI221" s="254" t="str">
        <f t="shared" si="176"/>
        <v/>
      </c>
      <c r="EJ221" s="254" t="str">
        <f t="shared" si="177"/>
        <v/>
      </c>
      <c r="EK221" s="265" t="str">
        <f t="shared" si="164"/>
        <v/>
      </c>
      <c r="EQ221" s="255"/>
      <c r="ER221" s="255"/>
      <c r="ES221" s="255"/>
      <c r="ET221" s="255"/>
      <c r="EU221" s="255"/>
      <c r="EV221" s="255"/>
      <c r="EW221" s="255"/>
      <c r="EX221" s="255"/>
      <c r="EY221" s="255"/>
      <c r="EZ221" s="255"/>
      <c r="FA221" s="255"/>
      <c r="FB221" s="255"/>
      <c r="FC221" s="252"/>
      <c r="FI221" s="254"/>
      <c r="FJ221" s="254"/>
      <c r="FK221" s="254"/>
      <c r="FL221" s="254"/>
      <c r="FM221" s="254"/>
      <c r="FN221" s="254"/>
      <c r="FO221" s="254"/>
      <c r="FP221" s="254"/>
      <c r="FQ221" s="254"/>
      <c r="FR221" s="254"/>
      <c r="FS221" s="254"/>
      <c r="FT221" s="254"/>
      <c r="FU221" s="252"/>
      <c r="FY221" s="258" t="str">
        <f t="shared" si="165"/>
        <v/>
      </c>
      <c r="FZ221" s="266">
        <f t="shared" si="187"/>
        <v>0</v>
      </c>
      <c r="GA221" s="268">
        <f t="shared" si="182"/>
        <v>0</v>
      </c>
      <c r="GB221" s="269">
        <f t="shared" si="183"/>
        <v>0</v>
      </c>
      <c r="GC221" s="269">
        <f t="shared" si="184"/>
        <v>0</v>
      </c>
      <c r="GD221" s="270"/>
      <c r="GE221" s="271" t="str">
        <f t="shared" si="181"/>
        <v/>
      </c>
      <c r="GF221" s="271" t="str">
        <f t="shared" si="191"/>
        <v/>
      </c>
      <c r="GG221" s="272" t="str">
        <f t="shared" si="185"/>
        <v/>
      </c>
      <c r="GH221" s="272" t="str">
        <f t="shared" si="186"/>
        <v/>
      </c>
    </row>
    <row r="222" spans="1:190" ht="12.75" x14ac:dyDescent="0.2">
      <c r="A222" s="250"/>
      <c r="B222" s="65"/>
      <c r="C222" s="264"/>
      <c r="F222" s="237"/>
      <c r="H222" s="251"/>
      <c r="I222" s="238"/>
      <c r="J222" s="267"/>
      <c r="K222" s="234"/>
      <c r="L222" s="239"/>
      <c r="M222" s="240"/>
      <c r="BX222" s="237" t="str">
        <f t="shared" si="168"/>
        <v/>
      </c>
      <c r="BY222" s="237" t="str">
        <f t="shared" si="178"/>
        <v/>
      </c>
      <c r="BZ222" s="237" t="str">
        <f t="shared" si="178"/>
        <v/>
      </c>
      <c r="CA222" s="237" t="str">
        <f t="shared" si="178"/>
        <v/>
      </c>
      <c r="CB222" s="237" t="str">
        <f t="shared" si="178"/>
        <v/>
      </c>
      <c r="CC222" s="237" t="str">
        <f t="shared" si="178"/>
        <v/>
      </c>
      <c r="CD222" s="237" t="str">
        <f t="shared" si="169"/>
        <v/>
      </c>
      <c r="CE222" s="237" t="str">
        <f t="shared" si="169"/>
        <v/>
      </c>
      <c r="CF222" s="237" t="str">
        <f t="shared" si="169"/>
        <v/>
      </c>
      <c r="CG222" s="237" t="str">
        <f t="shared" si="169"/>
        <v/>
      </c>
      <c r="CH222" s="237" t="str">
        <f t="shared" si="169"/>
        <v/>
      </c>
      <c r="CI222" s="252" t="str">
        <f t="shared" si="188"/>
        <v/>
      </c>
      <c r="CP222" s="241" t="str">
        <f t="shared" si="170"/>
        <v/>
      </c>
      <c r="CQ222" s="241" t="str">
        <f t="shared" si="179"/>
        <v/>
      </c>
      <c r="CR222" s="241" t="str">
        <f t="shared" si="179"/>
        <v/>
      </c>
      <c r="CS222" s="241" t="str">
        <f t="shared" si="179"/>
        <v/>
      </c>
      <c r="CT222" s="241" t="str">
        <f t="shared" si="179"/>
        <v/>
      </c>
      <c r="CU222" s="241" t="str">
        <f t="shared" si="179"/>
        <v/>
      </c>
      <c r="CV222" s="241" t="str">
        <f t="shared" si="171"/>
        <v/>
      </c>
      <c r="CW222" s="241" t="str">
        <f t="shared" si="171"/>
        <v/>
      </c>
      <c r="CX222" s="241" t="str">
        <f t="shared" si="171"/>
        <v/>
      </c>
      <c r="CY222" s="241" t="str">
        <f t="shared" si="171"/>
        <v/>
      </c>
      <c r="CZ222" s="241" t="str">
        <f t="shared" si="171"/>
        <v/>
      </c>
      <c r="DA222" s="253" t="str">
        <f t="shared" si="189"/>
        <v/>
      </c>
      <c r="DB222" s="237"/>
      <c r="DC222" s="237"/>
      <c r="DD222" s="237"/>
      <c r="DE222" s="237"/>
      <c r="DF222" s="237"/>
      <c r="DG222" s="237"/>
      <c r="DH222" s="237" t="str">
        <f t="shared" si="172"/>
        <v/>
      </c>
      <c r="DI222" s="237" t="str">
        <f t="shared" si="180"/>
        <v/>
      </c>
      <c r="DJ222" s="237" t="str">
        <f t="shared" si="180"/>
        <v/>
      </c>
      <c r="DK222" s="237" t="str">
        <f t="shared" si="180"/>
        <v/>
      </c>
      <c r="DL222" s="237" t="str">
        <f t="shared" si="180"/>
        <v/>
      </c>
      <c r="DM222" s="237" t="str">
        <f t="shared" si="180"/>
        <v/>
      </c>
      <c r="DN222" s="237" t="str">
        <f t="shared" si="173"/>
        <v/>
      </c>
      <c r="DO222" s="237" t="str">
        <f t="shared" si="173"/>
        <v/>
      </c>
      <c r="DP222" s="237" t="str">
        <f t="shared" si="173"/>
        <v/>
      </c>
      <c r="DQ222" s="237" t="str">
        <f t="shared" si="173"/>
        <v/>
      </c>
      <c r="DR222" s="237" t="str">
        <f t="shared" si="173"/>
        <v/>
      </c>
      <c r="DS222" s="252" t="str">
        <f t="shared" si="190"/>
        <v/>
      </c>
      <c r="DY222" s="254" t="str">
        <f t="shared" si="174"/>
        <v/>
      </c>
      <c r="DZ222" s="254" t="str">
        <f t="shared" si="175"/>
        <v/>
      </c>
      <c r="EA222" s="254" t="str">
        <f t="shared" si="167"/>
        <v/>
      </c>
      <c r="EB222" s="254" t="str">
        <f t="shared" si="167"/>
        <v/>
      </c>
      <c r="EC222" s="254" t="str">
        <f t="shared" si="167"/>
        <v/>
      </c>
      <c r="ED222" s="254" t="str">
        <f t="shared" si="167"/>
        <v/>
      </c>
      <c r="EE222" s="254" t="str">
        <f t="shared" si="167"/>
        <v/>
      </c>
      <c r="EF222" s="254" t="str">
        <f t="shared" si="166"/>
        <v/>
      </c>
      <c r="EG222" s="254" t="str">
        <f t="shared" si="166"/>
        <v/>
      </c>
      <c r="EH222" s="254" t="str">
        <f t="shared" si="166"/>
        <v/>
      </c>
      <c r="EI222" s="254" t="str">
        <f t="shared" si="176"/>
        <v/>
      </c>
      <c r="EJ222" s="254" t="str">
        <f t="shared" si="177"/>
        <v/>
      </c>
      <c r="EK222" s="265" t="str">
        <f t="shared" si="164"/>
        <v/>
      </c>
      <c r="EQ222" s="255"/>
      <c r="ER222" s="255"/>
      <c r="ES222" s="255"/>
      <c r="ET222" s="255"/>
      <c r="EU222" s="255"/>
      <c r="EV222" s="255"/>
      <c r="EW222" s="255"/>
      <c r="EX222" s="255"/>
      <c r="EY222" s="255"/>
      <c r="EZ222" s="255"/>
      <c r="FA222" s="255"/>
      <c r="FB222" s="255"/>
      <c r="FC222" s="252"/>
      <c r="FI222" s="254"/>
      <c r="FJ222" s="254"/>
      <c r="FK222" s="254"/>
      <c r="FL222" s="254"/>
      <c r="FM222" s="254"/>
      <c r="FN222" s="254"/>
      <c r="FO222" s="254"/>
      <c r="FP222" s="254"/>
      <c r="FQ222" s="254"/>
      <c r="FR222" s="254"/>
      <c r="FS222" s="254"/>
      <c r="FT222" s="254"/>
      <c r="FU222" s="252"/>
      <c r="FY222" s="258" t="str">
        <f t="shared" si="165"/>
        <v/>
      </c>
      <c r="FZ222" s="266">
        <f t="shared" si="187"/>
        <v>0</v>
      </c>
      <c r="GA222" s="268">
        <f t="shared" si="182"/>
        <v>0</v>
      </c>
      <c r="GB222" s="269">
        <f t="shared" si="183"/>
        <v>0</v>
      </c>
      <c r="GC222" s="269">
        <f t="shared" si="184"/>
        <v>0</v>
      </c>
      <c r="GD222" s="270"/>
      <c r="GE222" s="271" t="str">
        <f t="shared" si="181"/>
        <v/>
      </c>
      <c r="GF222" s="271" t="str">
        <f t="shared" si="191"/>
        <v/>
      </c>
      <c r="GG222" s="272" t="str">
        <f t="shared" si="185"/>
        <v/>
      </c>
      <c r="GH222" s="272" t="str">
        <f t="shared" si="186"/>
        <v/>
      </c>
    </row>
    <row r="223" spans="1:190" ht="12.75" x14ac:dyDescent="0.2">
      <c r="A223" s="250"/>
      <c r="B223" s="65"/>
      <c r="C223" s="264"/>
      <c r="F223" s="237"/>
      <c r="H223" s="251"/>
      <c r="I223" s="238"/>
      <c r="J223" s="267"/>
      <c r="K223" s="234"/>
      <c r="L223" s="239"/>
      <c r="M223" s="240"/>
      <c r="BX223" s="237" t="str">
        <f t="shared" si="168"/>
        <v/>
      </c>
      <c r="BY223" s="237" t="str">
        <f t="shared" si="178"/>
        <v/>
      </c>
      <c r="BZ223" s="237" t="str">
        <f t="shared" si="178"/>
        <v/>
      </c>
      <c r="CA223" s="237" t="str">
        <f t="shared" si="178"/>
        <v/>
      </c>
      <c r="CB223" s="237" t="str">
        <f t="shared" si="178"/>
        <v/>
      </c>
      <c r="CC223" s="237" t="str">
        <f t="shared" si="178"/>
        <v/>
      </c>
      <c r="CD223" s="237" t="str">
        <f t="shared" si="169"/>
        <v/>
      </c>
      <c r="CE223" s="237" t="str">
        <f t="shared" si="169"/>
        <v/>
      </c>
      <c r="CF223" s="237" t="str">
        <f t="shared" si="169"/>
        <v/>
      </c>
      <c r="CG223" s="237" t="str">
        <f t="shared" si="169"/>
        <v/>
      </c>
      <c r="CH223" s="237" t="str">
        <f t="shared" si="169"/>
        <v/>
      </c>
      <c r="CI223" s="252" t="str">
        <f t="shared" si="188"/>
        <v/>
      </c>
      <c r="CP223" s="241" t="str">
        <f t="shared" si="170"/>
        <v/>
      </c>
      <c r="CQ223" s="241" t="str">
        <f t="shared" si="179"/>
        <v/>
      </c>
      <c r="CR223" s="241" t="str">
        <f t="shared" si="179"/>
        <v/>
      </c>
      <c r="CS223" s="241" t="str">
        <f t="shared" si="179"/>
        <v/>
      </c>
      <c r="CT223" s="241" t="str">
        <f t="shared" si="179"/>
        <v/>
      </c>
      <c r="CU223" s="241" t="str">
        <f t="shared" si="179"/>
        <v/>
      </c>
      <c r="CV223" s="241" t="str">
        <f t="shared" si="171"/>
        <v/>
      </c>
      <c r="CW223" s="241" t="str">
        <f t="shared" si="171"/>
        <v/>
      </c>
      <c r="CX223" s="241" t="str">
        <f t="shared" si="171"/>
        <v/>
      </c>
      <c r="CY223" s="241" t="str">
        <f t="shared" si="171"/>
        <v/>
      </c>
      <c r="CZ223" s="241" t="str">
        <f t="shared" si="171"/>
        <v/>
      </c>
      <c r="DA223" s="253" t="str">
        <f t="shared" si="189"/>
        <v/>
      </c>
      <c r="DB223" s="237"/>
      <c r="DC223" s="237"/>
      <c r="DD223" s="237"/>
      <c r="DE223" s="237"/>
      <c r="DF223" s="237"/>
      <c r="DG223" s="237"/>
      <c r="DH223" s="237" t="str">
        <f t="shared" si="172"/>
        <v/>
      </c>
      <c r="DI223" s="237" t="str">
        <f t="shared" si="180"/>
        <v/>
      </c>
      <c r="DJ223" s="237" t="str">
        <f t="shared" si="180"/>
        <v/>
      </c>
      <c r="DK223" s="237" t="str">
        <f t="shared" si="180"/>
        <v/>
      </c>
      <c r="DL223" s="237" t="str">
        <f t="shared" si="180"/>
        <v/>
      </c>
      <c r="DM223" s="237" t="str">
        <f t="shared" si="180"/>
        <v/>
      </c>
      <c r="DN223" s="237" t="str">
        <f t="shared" si="173"/>
        <v/>
      </c>
      <c r="DO223" s="237" t="str">
        <f t="shared" si="173"/>
        <v/>
      </c>
      <c r="DP223" s="237" t="str">
        <f t="shared" si="173"/>
        <v/>
      </c>
      <c r="DQ223" s="237" t="str">
        <f t="shared" si="173"/>
        <v/>
      </c>
      <c r="DR223" s="237" t="str">
        <f t="shared" si="173"/>
        <v/>
      </c>
      <c r="DS223" s="252" t="str">
        <f t="shared" si="190"/>
        <v/>
      </c>
      <c r="DY223" s="254" t="str">
        <f t="shared" si="174"/>
        <v/>
      </c>
      <c r="DZ223" s="254" t="str">
        <f t="shared" si="175"/>
        <v/>
      </c>
      <c r="EA223" s="254" t="str">
        <f t="shared" si="167"/>
        <v/>
      </c>
      <c r="EB223" s="254" t="str">
        <f t="shared" si="167"/>
        <v/>
      </c>
      <c r="EC223" s="254" t="str">
        <f t="shared" si="167"/>
        <v/>
      </c>
      <c r="ED223" s="254" t="str">
        <f t="shared" si="167"/>
        <v/>
      </c>
      <c r="EE223" s="254" t="str">
        <f t="shared" si="167"/>
        <v/>
      </c>
      <c r="EF223" s="254" t="str">
        <f t="shared" si="166"/>
        <v/>
      </c>
      <c r="EG223" s="254" t="str">
        <f t="shared" si="166"/>
        <v/>
      </c>
      <c r="EH223" s="254" t="str">
        <f t="shared" si="166"/>
        <v/>
      </c>
      <c r="EI223" s="254" t="str">
        <f t="shared" si="176"/>
        <v/>
      </c>
      <c r="EJ223" s="254" t="str">
        <f t="shared" si="177"/>
        <v/>
      </c>
      <c r="EK223" s="265" t="str">
        <f t="shared" si="164"/>
        <v/>
      </c>
      <c r="EQ223" s="255"/>
      <c r="ER223" s="255"/>
      <c r="ES223" s="255"/>
      <c r="ET223" s="255"/>
      <c r="EU223" s="255"/>
      <c r="EV223" s="255"/>
      <c r="EW223" s="255"/>
      <c r="EX223" s="255"/>
      <c r="EY223" s="255"/>
      <c r="EZ223" s="255"/>
      <c r="FA223" s="255"/>
      <c r="FB223" s="255"/>
      <c r="FC223" s="252"/>
      <c r="FI223" s="254"/>
      <c r="FJ223" s="254"/>
      <c r="FK223" s="254"/>
      <c r="FL223" s="254"/>
      <c r="FM223" s="254"/>
      <c r="FN223" s="254"/>
      <c r="FO223" s="254"/>
      <c r="FP223" s="254"/>
      <c r="FQ223" s="254"/>
      <c r="FR223" s="254"/>
      <c r="FS223" s="254"/>
      <c r="FT223" s="254"/>
      <c r="FU223" s="252"/>
      <c r="FY223" s="258" t="str">
        <f t="shared" si="165"/>
        <v/>
      </c>
      <c r="FZ223" s="266">
        <f t="shared" si="187"/>
        <v>0</v>
      </c>
      <c r="GA223" s="268">
        <f t="shared" si="182"/>
        <v>0</v>
      </c>
      <c r="GB223" s="269">
        <f t="shared" si="183"/>
        <v>0</v>
      </c>
      <c r="GC223" s="269">
        <f t="shared" si="184"/>
        <v>0</v>
      </c>
      <c r="GD223" s="270"/>
      <c r="GE223" s="271" t="str">
        <f t="shared" si="181"/>
        <v/>
      </c>
      <c r="GF223" s="271" t="str">
        <f t="shared" si="191"/>
        <v/>
      </c>
      <c r="GG223" s="272" t="str">
        <f t="shared" si="185"/>
        <v/>
      </c>
      <c r="GH223" s="272" t="str">
        <f t="shared" si="186"/>
        <v/>
      </c>
    </row>
    <row r="224" spans="1:190" ht="12.75" x14ac:dyDescent="0.2">
      <c r="A224" s="250"/>
      <c r="B224" s="65"/>
      <c r="C224" s="264"/>
      <c r="F224" s="237"/>
      <c r="H224" s="251"/>
      <c r="I224" s="238"/>
      <c r="J224" s="267"/>
      <c r="K224" s="234"/>
      <c r="L224" s="239"/>
      <c r="M224" s="240"/>
      <c r="BX224" s="237" t="str">
        <f t="shared" si="168"/>
        <v/>
      </c>
      <c r="BY224" s="237" t="str">
        <f t="shared" si="178"/>
        <v/>
      </c>
      <c r="BZ224" s="237" t="str">
        <f t="shared" si="178"/>
        <v/>
      </c>
      <c r="CA224" s="237" t="str">
        <f t="shared" si="178"/>
        <v/>
      </c>
      <c r="CB224" s="237" t="str">
        <f t="shared" si="178"/>
        <v/>
      </c>
      <c r="CC224" s="237" t="str">
        <f t="shared" si="178"/>
        <v/>
      </c>
      <c r="CD224" s="237" t="str">
        <f t="shared" si="169"/>
        <v/>
      </c>
      <c r="CE224" s="237" t="str">
        <f t="shared" si="169"/>
        <v/>
      </c>
      <c r="CF224" s="237" t="str">
        <f t="shared" si="169"/>
        <v/>
      </c>
      <c r="CG224" s="237" t="str">
        <f t="shared" si="169"/>
        <v/>
      </c>
      <c r="CH224" s="237" t="str">
        <f t="shared" si="169"/>
        <v/>
      </c>
      <c r="CI224" s="252" t="str">
        <f t="shared" si="188"/>
        <v/>
      </c>
      <c r="CP224" s="241" t="str">
        <f t="shared" si="170"/>
        <v/>
      </c>
      <c r="CQ224" s="241" t="str">
        <f t="shared" si="179"/>
        <v/>
      </c>
      <c r="CR224" s="241" t="str">
        <f t="shared" si="179"/>
        <v/>
      </c>
      <c r="CS224" s="241" t="str">
        <f t="shared" si="179"/>
        <v/>
      </c>
      <c r="CT224" s="241" t="str">
        <f t="shared" si="179"/>
        <v/>
      </c>
      <c r="CU224" s="241" t="str">
        <f t="shared" si="179"/>
        <v/>
      </c>
      <c r="CV224" s="241" t="str">
        <f t="shared" si="171"/>
        <v/>
      </c>
      <c r="CW224" s="241" t="str">
        <f t="shared" si="171"/>
        <v/>
      </c>
      <c r="CX224" s="241" t="str">
        <f t="shared" si="171"/>
        <v/>
      </c>
      <c r="CY224" s="241" t="str">
        <f t="shared" si="171"/>
        <v/>
      </c>
      <c r="CZ224" s="241" t="str">
        <f t="shared" si="171"/>
        <v/>
      </c>
      <c r="DA224" s="253" t="str">
        <f t="shared" si="189"/>
        <v/>
      </c>
      <c r="DB224" s="237"/>
      <c r="DC224" s="237"/>
      <c r="DD224" s="237"/>
      <c r="DE224" s="237"/>
      <c r="DF224" s="237"/>
      <c r="DG224" s="237"/>
      <c r="DH224" s="237" t="str">
        <f t="shared" si="172"/>
        <v/>
      </c>
      <c r="DI224" s="237" t="str">
        <f t="shared" si="180"/>
        <v/>
      </c>
      <c r="DJ224" s="237" t="str">
        <f t="shared" si="180"/>
        <v/>
      </c>
      <c r="DK224" s="237" t="str">
        <f t="shared" si="180"/>
        <v/>
      </c>
      <c r="DL224" s="237" t="str">
        <f t="shared" si="180"/>
        <v/>
      </c>
      <c r="DM224" s="237" t="str">
        <f t="shared" si="180"/>
        <v/>
      </c>
      <c r="DN224" s="237" t="str">
        <f t="shared" si="173"/>
        <v/>
      </c>
      <c r="DO224" s="237" t="str">
        <f t="shared" si="173"/>
        <v/>
      </c>
      <c r="DP224" s="237" t="str">
        <f t="shared" si="173"/>
        <v/>
      </c>
      <c r="DQ224" s="237" t="str">
        <f t="shared" si="173"/>
        <v/>
      </c>
      <c r="DR224" s="237" t="str">
        <f t="shared" si="173"/>
        <v/>
      </c>
      <c r="DS224" s="252" t="str">
        <f t="shared" si="190"/>
        <v/>
      </c>
      <c r="DY224" s="254" t="str">
        <f t="shared" si="174"/>
        <v/>
      </c>
      <c r="DZ224" s="254" t="str">
        <f t="shared" si="175"/>
        <v/>
      </c>
      <c r="EA224" s="254" t="str">
        <f t="shared" si="167"/>
        <v/>
      </c>
      <c r="EB224" s="254" t="str">
        <f t="shared" si="167"/>
        <v/>
      </c>
      <c r="EC224" s="254" t="str">
        <f t="shared" si="167"/>
        <v/>
      </c>
      <c r="ED224" s="254" t="str">
        <f t="shared" si="167"/>
        <v/>
      </c>
      <c r="EE224" s="254" t="str">
        <f t="shared" si="167"/>
        <v/>
      </c>
      <c r="EF224" s="254" t="str">
        <f t="shared" si="166"/>
        <v/>
      </c>
      <c r="EG224" s="254" t="str">
        <f t="shared" si="166"/>
        <v/>
      </c>
      <c r="EH224" s="254" t="str">
        <f t="shared" si="166"/>
        <v/>
      </c>
      <c r="EI224" s="254" t="str">
        <f t="shared" si="176"/>
        <v/>
      </c>
      <c r="EJ224" s="254" t="str">
        <f t="shared" si="177"/>
        <v/>
      </c>
      <c r="EK224" s="265" t="str">
        <f t="shared" si="164"/>
        <v/>
      </c>
      <c r="EQ224" s="255"/>
      <c r="ER224" s="255"/>
      <c r="ES224" s="255"/>
      <c r="ET224" s="255"/>
      <c r="EU224" s="255"/>
      <c r="EV224" s="255"/>
      <c r="EW224" s="255"/>
      <c r="EX224" s="255"/>
      <c r="EY224" s="255"/>
      <c r="EZ224" s="255"/>
      <c r="FA224" s="255"/>
      <c r="FB224" s="255"/>
      <c r="FC224" s="252"/>
      <c r="FI224" s="254"/>
      <c r="FJ224" s="254"/>
      <c r="FK224" s="254"/>
      <c r="FL224" s="254"/>
      <c r="FM224" s="254"/>
      <c r="FN224" s="254"/>
      <c r="FO224" s="254"/>
      <c r="FP224" s="254"/>
      <c r="FQ224" s="254"/>
      <c r="FR224" s="254"/>
      <c r="FS224" s="254"/>
      <c r="FT224" s="254"/>
      <c r="FU224" s="252"/>
      <c r="FY224" s="258" t="str">
        <f t="shared" si="165"/>
        <v/>
      </c>
      <c r="FZ224" s="266">
        <f t="shared" si="187"/>
        <v>0</v>
      </c>
      <c r="GA224" s="268">
        <f t="shared" si="182"/>
        <v>0</v>
      </c>
      <c r="GB224" s="269">
        <f t="shared" si="183"/>
        <v>0</v>
      </c>
      <c r="GC224" s="269">
        <f t="shared" si="184"/>
        <v>0</v>
      </c>
      <c r="GD224" s="270"/>
      <c r="GE224" s="271" t="str">
        <f t="shared" si="181"/>
        <v/>
      </c>
      <c r="GF224" s="271" t="str">
        <f t="shared" si="191"/>
        <v/>
      </c>
      <c r="GG224" s="272" t="str">
        <f t="shared" si="185"/>
        <v/>
      </c>
      <c r="GH224" s="272" t="str">
        <f t="shared" si="186"/>
        <v/>
      </c>
    </row>
    <row r="225" spans="1:190" ht="12.75" x14ac:dyDescent="0.2">
      <c r="A225" s="250"/>
      <c r="B225" s="65"/>
      <c r="C225" s="264"/>
      <c r="F225" s="237"/>
      <c r="H225" s="251"/>
      <c r="I225" s="238"/>
      <c r="J225" s="267"/>
      <c r="K225" s="234"/>
      <c r="L225" s="239"/>
      <c r="M225" s="240"/>
      <c r="BX225" s="237" t="str">
        <f t="shared" si="168"/>
        <v/>
      </c>
      <c r="BY225" s="237" t="str">
        <f t="shared" si="178"/>
        <v/>
      </c>
      <c r="BZ225" s="237" t="str">
        <f t="shared" si="178"/>
        <v/>
      </c>
      <c r="CA225" s="237" t="str">
        <f t="shared" si="178"/>
        <v/>
      </c>
      <c r="CB225" s="237" t="str">
        <f t="shared" si="178"/>
        <v/>
      </c>
      <c r="CC225" s="237" t="str">
        <f t="shared" si="178"/>
        <v/>
      </c>
      <c r="CD225" s="237" t="str">
        <f t="shared" si="169"/>
        <v/>
      </c>
      <c r="CE225" s="237" t="str">
        <f t="shared" si="169"/>
        <v/>
      </c>
      <c r="CF225" s="237" t="str">
        <f t="shared" si="169"/>
        <v/>
      </c>
      <c r="CG225" s="237" t="str">
        <f t="shared" si="169"/>
        <v/>
      </c>
      <c r="CH225" s="237" t="str">
        <f t="shared" si="169"/>
        <v/>
      </c>
      <c r="CI225" s="252" t="str">
        <f t="shared" si="188"/>
        <v/>
      </c>
      <c r="CP225" s="241" t="str">
        <f t="shared" si="170"/>
        <v/>
      </c>
      <c r="CQ225" s="241" t="str">
        <f t="shared" si="179"/>
        <v/>
      </c>
      <c r="CR225" s="241" t="str">
        <f t="shared" si="179"/>
        <v/>
      </c>
      <c r="CS225" s="241" t="str">
        <f t="shared" si="179"/>
        <v/>
      </c>
      <c r="CT225" s="241" t="str">
        <f t="shared" si="179"/>
        <v/>
      </c>
      <c r="CU225" s="241" t="str">
        <f t="shared" si="179"/>
        <v/>
      </c>
      <c r="CV225" s="241" t="str">
        <f t="shared" si="171"/>
        <v/>
      </c>
      <c r="CW225" s="241" t="str">
        <f t="shared" si="171"/>
        <v/>
      </c>
      <c r="CX225" s="241" t="str">
        <f t="shared" si="171"/>
        <v/>
      </c>
      <c r="CY225" s="241" t="str">
        <f t="shared" si="171"/>
        <v/>
      </c>
      <c r="CZ225" s="241" t="str">
        <f t="shared" si="171"/>
        <v/>
      </c>
      <c r="DA225" s="253" t="str">
        <f t="shared" si="189"/>
        <v/>
      </c>
      <c r="DB225" s="237"/>
      <c r="DC225" s="237"/>
      <c r="DD225" s="237"/>
      <c r="DE225" s="237"/>
      <c r="DF225" s="237"/>
      <c r="DG225" s="237"/>
      <c r="DH225" s="237" t="str">
        <f t="shared" si="172"/>
        <v/>
      </c>
      <c r="DI225" s="237" t="str">
        <f t="shared" si="180"/>
        <v/>
      </c>
      <c r="DJ225" s="237" t="str">
        <f t="shared" si="180"/>
        <v/>
      </c>
      <c r="DK225" s="237" t="str">
        <f t="shared" si="180"/>
        <v/>
      </c>
      <c r="DL225" s="237" t="str">
        <f t="shared" si="180"/>
        <v/>
      </c>
      <c r="DM225" s="237" t="str">
        <f t="shared" si="180"/>
        <v/>
      </c>
      <c r="DN225" s="237" t="str">
        <f t="shared" si="173"/>
        <v/>
      </c>
      <c r="DO225" s="237" t="str">
        <f t="shared" si="173"/>
        <v/>
      </c>
      <c r="DP225" s="237" t="str">
        <f t="shared" si="173"/>
        <v/>
      </c>
      <c r="DQ225" s="237" t="str">
        <f t="shared" si="173"/>
        <v/>
      </c>
      <c r="DR225" s="237" t="str">
        <f t="shared" si="173"/>
        <v/>
      </c>
      <c r="DS225" s="252" t="str">
        <f t="shared" si="190"/>
        <v/>
      </c>
      <c r="DY225" s="254" t="str">
        <f t="shared" si="174"/>
        <v/>
      </c>
      <c r="DZ225" s="254" t="str">
        <f t="shared" si="175"/>
        <v/>
      </c>
      <c r="EA225" s="254" t="str">
        <f t="shared" si="167"/>
        <v/>
      </c>
      <c r="EB225" s="254" t="str">
        <f t="shared" si="167"/>
        <v/>
      </c>
      <c r="EC225" s="254" t="str">
        <f t="shared" si="167"/>
        <v/>
      </c>
      <c r="ED225" s="254" t="str">
        <f t="shared" si="167"/>
        <v/>
      </c>
      <c r="EE225" s="254" t="str">
        <f t="shared" si="167"/>
        <v/>
      </c>
      <c r="EF225" s="254" t="str">
        <f t="shared" si="166"/>
        <v/>
      </c>
      <c r="EG225" s="254" t="str">
        <f t="shared" si="166"/>
        <v/>
      </c>
      <c r="EH225" s="254" t="str">
        <f t="shared" si="166"/>
        <v/>
      </c>
      <c r="EI225" s="254" t="str">
        <f t="shared" si="176"/>
        <v/>
      </c>
      <c r="EJ225" s="254" t="str">
        <f t="shared" si="177"/>
        <v/>
      </c>
      <c r="EK225" s="265" t="str">
        <f t="shared" si="164"/>
        <v/>
      </c>
      <c r="EQ225" s="255"/>
      <c r="ER225" s="255"/>
      <c r="ES225" s="255"/>
      <c r="ET225" s="255"/>
      <c r="EU225" s="255"/>
      <c r="EV225" s="255"/>
      <c r="EW225" s="255"/>
      <c r="EX225" s="255"/>
      <c r="EY225" s="255"/>
      <c r="EZ225" s="255"/>
      <c r="FA225" s="255"/>
      <c r="FB225" s="255"/>
      <c r="FC225" s="252"/>
      <c r="FI225" s="254"/>
      <c r="FJ225" s="254"/>
      <c r="FK225" s="254"/>
      <c r="FL225" s="254"/>
      <c r="FM225" s="254"/>
      <c r="FN225" s="254"/>
      <c r="FO225" s="254"/>
      <c r="FP225" s="254"/>
      <c r="FQ225" s="254"/>
      <c r="FR225" s="254"/>
      <c r="FS225" s="254"/>
      <c r="FT225" s="254"/>
      <c r="FU225" s="252"/>
      <c r="FY225" s="258" t="str">
        <f t="shared" si="165"/>
        <v/>
      </c>
      <c r="FZ225" s="266">
        <f t="shared" si="187"/>
        <v>0</v>
      </c>
      <c r="GA225" s="268">
        <f t="shared" si="182"/>
        <v>0</v>
      </c>
      <c r="GB225" s="269">
        <f t="shared" si="183"/>
        <v>0</v>
      </c>
      <c r="GC225" s="269">
        <f t="shared" si="184"/>
        <v>0</v>
      </c>
      <c r="GD225" s="270"/>
      <c r="GE225" s="271" t="str">
        <f t="shared" si="181"/>
        <v/>
      </c>
      <c r="GF225" s="271" t="str">
        <f t="shared" si="191"/>
        <v/>
      </c>
      <c r="GG225" s="272" t="str">
        <f t="shared" si="185"/>
        <v/>
      </c>
      <c r="GH225" s="272" t="str">
        <f t="shared" si="186"/>
        <v/>
      </c>
    </row>
    <row r="226" spans="1:190" ht="12.75" x14ac:dyDescent="0.2">
      <c r="A226" s="250"/>
      <c r="B226" s="65"/>
      <c r="C226" s="264"/>
      <c r="F226" s="237"/>
      <c r="H226" s="251"/>
      <c r="I226" s="238"/>
      <c r="J226" s="267"/>
      <c r="K226" s="234"/>
      <c r="L226" s="239"/>
      <c r="M226" s="240"/>
      <c r="BX226" s="237" t="str">
        <f t="shared" si="168"/>
        <v/>
      </c>
      <c r="BY226" s="237" t="str">
        <f t="shared" si="178"/>
        <v/>
      </c>
      <c r="BZ226" s="237" t="str">
        <f t="shared" si="178"/>
        <v/>
      </c>
      <c r="CA226" s="237" t="str">
        <f t="shared" si="178"/>
        <v/>
      </c>
      <c r="CB226" s="237" t="str">
        <f t="shared" si="178"/>
        <v/>
      </c>
      <c r="CC226" s="237" t="str">
        <f t="shared" si="178"/>
        <v/>
      </c>
      <c r="CD226" s="237" t="str">
        <f t="shared" si="169"/>
        <v/>
      </c>
      <c r="CE226" s="237" t="str">
        <f t="shared" si="169"/>
        <v/>
      </c>
      <c r="CF226" s="237" t="str">
        <f t="shared" si="169"/>
        <v/>
      </c>
      <c r="CG226" s="237" t="str">
        <f t="shared" si="169"/>
        <v/>
      </c>
      <c r="CH226" s="237" t="str">
        <f t="shared" si="169"/>
        <v/>
      </c>
      <c r="CI226" s="252" t="str">
        <f t="shared" si="188"/>
        <v/>
      </c>
      <c r="CP226" s="241" t="str">
        <f t="shared" si="170"/>
        <v/>
      </c>
      <c r="CQ226" s="241" t="str">
        <f t="shared" si="179"/>
        <v/>
      </c>
      <c r="CR226" s="241" t="str">
        <f t="shared" si="179"/>
        <v/>
      </c>
      <c r="CS226" s="241" t="str">
        <f t="shared" si="179"/>
        <v/>
      </c>
      <c r="CT226" s="241" t="str">
        <f t="shared" si="179"/>
        <v/>
      </c>
      <c r="CU226" s="241" t="str">
        <f t="shared" si="179"/>
        <v/>
      </c>
      <c r="CV226" s="241" t="str">
        <f t="shared" si="171"/>
        <v/>
      </c>
      <c r="CW226" s="241" t="str">
        <f t="shared" si="171"/>
        <v/>
      </c>
      <c r="CX226" s="241" t="str">
        <f t="shared" si="171"/>
        <v/>
      </c>
      <c r="CY226" s="241" t="str">
        <f t="shared" si="171"/>
        <v/>
      </c>
      <c r="CZ226" s="241" t="str">
        <f t="shared" si="171"/>
        <v/>
      </c>
      <c r="DA226" s="253" t="str">
        <f t="shared" si="189"/>
        <v/>
      </c>
      <c r="DB226" s="237"/>
      <c r="DC226" s="237"/>
      <c r="DD226" s="237"/>
      <c r="DE226" s="237"/>
      <c r="DF226" s="237"/>
      <c r="DG226" s="237"/>
      <c r="DH226" s="237" t="str">
        <f t="shared" si="172"/>
        <v/>
      </c>
      <c r="DI226" s="237" t="str">
        <f t="shared" si="180"/>
        <v/>
      </c>
      <c r="DJ226" s="237" t="str">
        <f t="shared" si="180"/>
        <v/>
      </c>
      <c r="DK226" s="237" t="str">
        <f t="shared" si="180"/>
        <v/>
      </c>
      <c r="DL226" s="237" t="str">
        <f t="shared" si="180"/>
        <v/>
      </c>
      <c r="DM226" s="237" t="str">
        <f t="shared" si="180"/>
        <v/>
      </c>
      <c r="DN226" s="237" t="str">
        <f t="shared" si="173"/>
        <v/>
      </c>
      <c r="DO226" s="237" t="str">
        <f t="shared" si="173"/>
        <v/>
      </c>
      <c r="DP226" s="237" t="str">
        <f t="shared" si="173"/>
        <v/>
      </c>
      <c r="DQ226" s="237" t="str">
        <f t="shared" si="173"/>
        <v/>
      </c>
      <c r="DR226" s="237" t="str">
        <f t="shared" si="173"/>
        <v/>
      </c>
      <c r="DS226" s="252" t="str">
        <f t="shared" si="190"/>
        <v/>
      </c>
      <c r="DY226" s="254" t="str">
        <f t="shared" si="174"/>
        <v/>
      </c>
      <c r="DZ226" s="254" t="str">
        <f t="shared" si="175"/>
        <v/>
      </c>
      <c r="EA226" s="254" t="str">
        <f t="shared" si="167"/>
        <v/>
      </c>
      <c r="EB226" s="254" t="str">
        <f t="shared" si="167"/>
        <v/>
      </c>
      <c r="EC226" s="254" t="str">
        <f t="shared" si="167"/>
        <v/>
      </c>
      <c r="ED226" s="254" t="str">
        <f t="shared" si="167"/>
        <v/>
      </c>
      <c r="EE226" s="254" t="str">
        <f t="shared" si="167"/>
        <v/>
      </c>
      <c r="EF226" s="254" t="str">
        <f t="shared" si="166"/>
        <v/>
      </c>
      <c r="EG226" s="254" t="str">
        <f t="shared" si="166"/>
        <v/>
      </c>
      <c r="EH226" s="254" t="str">
        <f t="shared" si="166"/>
        <v/>
      </c>
      <c r="EI226" s="254" t="str">
        <f t="shared" si="176"/>
        <v/>
      </c>
      <c r="EJ226" s="254" t="str">
        <f t="shared" si="177"/>
        <v/>
      </c>
      <c r="EK226" s="265" t="str">
        <f t="shared" si="164"/>
        <v/>
      </c>
      <c r="EQ226" s="255"/>
      <c r="ER226" s="255"/>
      <c r="ES226" s="255"/>
      <c r="ET226" s="255"/>
      <c r="EU226" s="255"/>
      <c r="EV226" s="255"/>
      <c r="EW226" s="255"/>
      <c r="EX226" s="255"/>
      <c r="EY226" s="255"/>
      <c r="EZ226" s="255"/>
      <c r="FA226" s="255"/>
      <c r="FB226" s="255"/>
      <c r="FC226" s="252"/>
      <c r="FI226" s="254"/>
      <c r="FJ226" s="254"/>
      <c r="FK226" s="254"/>
      <c r="FL226" s="254"/>
      <c r="FM226" s="254"/>
      <c r="FN226" s="254"/>
      <c r="FO226" s="254"/>
      <c r="FP226" s="254"/>
      <c r="FQ226" s="254"/>
      <c r="FR226" s="254"/>
      <c r="FS226" s="254"/>
      <c r="FT226" s="254"/>
      <c r="FU226" s="252"/>
      <c r="FY226" s="258" t="str">
        <f t="shared" si="165"/>
        <v/>
      </c>
      <c r="FZ226" s="266">
        <f t="shared" si="187"/>
        <v>0</v>
      </c>
      <c r="GA226" s="268">
        <f t="shared" si="182"/>
        <v>0</v>
      </c>
      <c r="GB226" s="269">
        <f t="shared" si="183"/>
        <v>0</v>
      </c>
      <c r="GC226" s="269">
        <f t="shared" si="184"/>
        <v>0</v>
      </c>
      <c r="GD226" s="270"/>
      <c r="GE226" s="271" t="str">
        <f t="shared" si="181"/>
        <v/>
      </c>
      <c r="GF226" s="271" t="str">
        <f t="shared" si="191"/>
        <v/>
      </c>
      <c r="GG226" s="272" t="str">
        <f t="shared" si="185"/>
        <v/>
      </c>
      <c r="GH226" s="272" t="str">
        <f t="shared" si="186"/>
        <v/>
      </c>
    </row>
    <row r="227" spans="1:190" ht="12.75" x14ac:dyDescent="0.2">
      <c r="A227" s="250"/>
      <c r="B227" s="65"/>
      <c r="C227" s="264"/>
      <c r="F227" s="237"/>
      <c r="H227" s="251"/>
      <c r="I227" s="238"/>
      <c r="J227" s="267"/>
      <c r="K227" s="234"/>
      <c r="L227" s="239"/>
      <c r="M227" s="240"/>
      <c r="BX227" s="237" t="str">
        <f t="shared" si="168"/>
        <v/>
      </c>
      <c r="BY227" s="237" t="str">
        <f t="shared" si="178"/>
        <v/>
      </c>
      <c r="BZ227" s="237" t="str">
        <f t="shared" si="178"/>
        <v/>
      </c>
      <c r="CA227" s="237" t="str">
        <f t="shared" si="178"/>
        <v/>
      </c>
      <c r="CB227" s="237" t="str">
        <f t="shared" si="178"/>
        <v/>
      </c>
      <c r="CC227" s="237" t="str">
        <f t="shared" si="178"/>
        <v/>
      </c>
      <c r="CD227" s="237" t="str">
        <f t="shared" si="169"/>
        <v/>
      </c>
      <c r="CE227" s="237" t="str">
        <f t="shared" si="169"/>
        <v/>
      </c>
      <c r="CF227" s="237" t="str">
        <f t="shared" si="169"/>
        <v/>
      </c>
      <c r="CG227" s="237" t="str">
        <f t="shared" si="169"/>
        <v/>
      </c>
      <c r="CH227" s="237" t="str">
        <f t="shared" si="169"/>
        <v/>
      </c>
      <c r="CI227" s="252" t="str">
        <f t="shared" si="188"/>
        <v/>
      </c>
      <c r="CP227" s="241" t="str">
        <f t="shared" si="170"/>
        <v/>
      </c>
      <c r="CQ227" s="241" t="str">
        <f t="shared" si="179"/>
        <v/>
      </c>
      <c r="CR227" s="241" t="str">
        <f t="shared" si="179"/>
        <v/>
      </c>
      <c r="CS227" s="241" t="str">
        <f t="shared" si="179"/>
        <v/>
      </c>
      <c r="CT227" s="241" t="str">
        <f t="shared" si="179"/>
        <v/>
      </c>
      <c r="CU227" s="241" t="str">
        <f t="shared" si="179"/>
        <v/>
      </c>
      <c r="CV227" s="241" t="str">
        <f t="shared" si="171"/>
        <v/>
      </c>
      <c r="CW227" s="241" t="str">
        <f t="shared" si="171"/>
        <v/>
      </c>
      <c r="CX227" s="241" t="str">
        <f t="shared" si="171"/>
        <v/>
      </c>
      <c r="CY227" s="241" t="str">
        <f t="shared" si="171"/>
        <v/>
      </c>
      <c r="CZ227" s="241" t="str">
        <f t="shared" si="171"/>
        <v/>
      </c>
      <c r="DA227" s="253" t="str">
        <f t="shared" si="189"/>
        <v/>
      </c>
      <c r="DB227" s="237"/>
      <c r="DC227" s="237"/>
      <c r="DD227" s="237"/>
      <c r="DE227" s="237"/>
      <c r="DF227" s="237"/>
      <c r="DG227" s="237"/>
      <c r="DH227" s="237" t="str">
        <f t="shared" si="172"/>
        <v/>
      </c>
      <c r="DI227" s="237" t="str">
        <f t="shared" si="180"/>
        <v/>
      </c>
      <c r="DJ227" s="237" t="str">
        <f t="shared" si="180"/>
        <v/>
      </c>
      <c r="DK227" s="237" t="str">
        <f t="shared" si="180"/>
        <v/>
      </c>
      <c r="DL227" s="237" t="str">
        <f t="shared" si="180"/>
        <v/>
      </c>
      <c r="DM227" s="237" t="str">
        <f t="shared" si="180"/>
        <v/>
      </c>
      <c r="DN227" s="237" t="str">
        <f t="shared" si="173"/>
        <v/>
      </c>
      <c r="DO227" s="237" t="str">
        <f t="shared" si="173"/>
        <v/>
      </c>
      <c r="DP227" s="237" t="str">
        <f t="shared" si="173"/>
        <v/>
      </c>
      <c r="DQ227" s="237" t="str">
        <f t="shared" si="173"/>
        <v/>
      </c>
      <c r="DR227" s="237" t="str">
        <f t="shared" si="173"/>
        <v/>
      </c>
      <c r="DS227" s="252" t="str">
        <f t="shared" si="190"/>
        <v/>
      </c>
      <c r="DY227" s="254" t="str">
        <f t="shared" si="174"/>
        <v/>
      </c>
      <c r="DZ227" s="254" t="str">
        <f t="shared" si="175"/>
        <v/>
      </c>
      <c r="EA227" s="254" t="str">
        <f t="shared" si="167"/>
        <v/>
      </c>
      <c r="EB227" s="254" t="str">
        <f t="shared" si="167"/>
        <v/>
      </c>
      <c r="EC227" s="254" t="str">
        <f t="shared" si="167"/>
        <v/>
      </c>
      <c r="ED227" s="254" t="str">
        <f t="shared" si="167"/>
        <v/>
      </c>
      <c r="EE227" s="254" t="str">
        <f t="shared" si="167"/>
        <v/>
      </c>
      <c r="EF227" s="254" t="str">
        <f t="shared" si="166"/>
        <v/>
      </c>
      <c r="EG227" s="254" t="str">
        <f t="shared" si="166"/>
        <v/>
      </c>
      <c r="EH227" s="254" t="str">
        <f t="shared" si="166"/>
        <v/>
      </c>
      <c r="EI227" s="254" t="str">
        <f t="shared" si="176"/>
        <v/>
      </c>
      <c r="EJ227" s="254" t="str">
        <f t="shared" si="177"/>
        <v/>
      </c>
      <c r="EK227" s="265" t="str">
        <f t="shared" si="164"/>
        <v/>
      </c>
      <c r="EQ227" s="255"/>
      <c r="ER227" s="255"/>
      <c r="ES227" s="255"/>
      <c r="ET227" s="255"/>
      <c r="EU227" s="255"/>
      <c r="EV227" s="255"/>
      <c r="EW227" s="255"/>
      <c r="EX227" s="255"/>
      <c r="EY227" s="255"/>
      <c r="EZ227" s="255"/>
      <c r="FA227" s="255"/>
      <c r="FB227" s="255"/>
      <c r="FC227" s="252"/>
      <c r="FI227" s="254"/>
      <c r="FJ227" s="254"/>
      <c r="FK227" s="254"/>
      <c r="FL227" s="254"/>
      <c r="FM227" s="254"/>
      <c r="FN227" s="254"/>
      <c r="FO227" s="254"/>
      <c r="FP227" s="254"/>
      <c r="FQ227" s="254"/>
      <c r="FR227" s="254"/>
      <c r="FS227" s="254"/>
      <c r="FT227" s="254"/>
      <c r="FU227" s="252"/>
      <c r="FY227" s="258" t="str">
        <f t="shared" si="165"/>
        <v/>
      </c>
      <c r="FZ227" s="266">
        <f t="shared" si="187"/>
        <v>0</v>
      </c>
      <c r="GA227" s="268">
        <f t="shared" si="182"/>
        <v>0</v>
      </c>
      <c r="GB227" s="269">
        <f t="shared" si="183"/>
        <v>0</v>
      </c>
      <c r="GC227" s="269">
        <f t="shared" si="184"/>
        <v>0</v>
      </c>
      <c r="GD227" s="270"/>
      <c r="GE227" s="271" t="str">
        <f t="shared" si="181"/>
        <v/>
      </c>
      <c r="GF227" s="271" t="str">
        <f t="shared" si="191"/>
        <v/>
      </c>
      <c r="GG227" s="272" t="str">
        <f t="shared" si="185"/>
        <v/>
      </c>
      <c r="GH227" s="272" t="str">
        <f t="shared" si="186"/>
        <v/>
      </c>
    </row>
    <row r="228" spans="1:190" ht="12.75" x14ac:dyDescent="0.2">
      <c r="A228" s="250"/>
      <c r="B228" s="65"/>
      <c r="C228" s="264"/>
      <c r="F228" s="237"/>
      <c r="H228" s="251"/>
      <c r="I228" s="238"/>
      <c r="J228" s="267"/>
      <c r="K228" s="234"/>
      <c r="L228" s="239"/>
      <c r="M228" s="240"/>
      <c r="BX228" s="237" t="str">
        <f t="shared" si="168"/>
        <v/>
      </c>
      <c r="BY228" s="237" t="str">
        <f t="shared" si="178"/>
        <v/>
      </c>
      <c r="BZ228" s="237" t="str">
        <f t="shared" si="178"/>
        <v/>
      </c>
      <c r="CA228" s="237" t="str">
        <f t="shared" si="178"/>
        <v/>
      </c>
      <c r="CB228" s="237" t="str">
        <f t="shared" si="178"/>
        <v/>
      </c>
      <c r="CC228" s="237" t="str">
        <f t="shared" si="178"/>
        <v/>
      </c>
      <c r="CD228" s="237" t="str">
        <f t="shared" si="169"/>
        <v/>
      </c>
      <c r="CE228" s="237" t="str">
        <f t="shared" si="169"/>
        <v/>
      </c>
      <c r="CF228" s="237" t="str">
        <f t="shared" si="169"/>
        <v/>
      </c>
      <c r="CG228" s="237" t="str">
        <f t="shared" si="169"/>
        <v/>
      </c>
      <c r="CH228" s="237" t="str">
        <f t="shared" si="169"/>
        <v/>
      </c>
      <c r="CI228" s="252" t="str">
        <f t="shared" si="188"/>
        <v/>
      </c>
      <c r="CP228" s="241" t="str">
        <f t="shared" si="170"/>
        <v/>
      </c>
      <c r="CQ228" s="241" t="str">
        <f t="shared" si="179"/>
        <v/>
      </c>
      <c r="CR228" s="241" t="str">
        <f t="shared" si="179"/>
        <v/>
      </c>
      <c r="CS228" s="241" t="str">
        <f t="shared" si="179"/>
        <v/>
      </c>
      <c r="CT228" s="241" t="str">
        <f t="shared" si="179"/>
        <v/>
      </c>
      <c r="CU228" s="241" t="str">
        <f t="shared" si="179"/>
        <v/>
      </c>
      <c r="CV228" s="241" t="str">
        <f t="shared" si="171"/>
        <v/>
      </c>
      <c r="CW228" s="241" t="str">
        <f t="shared" si="171"/>
        <v/>
      </c>
      <c r="CX228" s="241" t="str">
        <f t="shared" si="171"/>
        <v/>
      </c>
      <c r="CY228" s="241" t="str">
        <f t="shared" si="171"/>
        <v/>
      </c>
      <c r="CZ228" s="241" t="str">
        <f t="shared" si="171"/>
        <v/>
      </c>
      <c r="DA228" s="253" t="str">
        <f t="shared" si="189"/>
        <v/>
      </c>
      <c r="DB228" s="237"/>
      <c r="DC228" s="237"/>
      <c r="DD228" s="237"/>
      <c r="DE228" s="237"/>
      <c r="DF228" s="237"/>
      <c r="DG228" s="237"/>
      <c r="DH228" s="237" t="str">
        <f t="shared" si="172"/>
        <v/>
      </c>
      <c r="DI228" s="237" t="str">
        <f t="shared" si="180"/>
        <v/>
      </c>
      <c r="DJ228" s="237" t="str">
        <f t="shared" si="180"/>
        <v/>
      </c>
      <c r="DK228" s="237" t="str">
        <f t="shared" si="180"/>
        <v/>
      </c>
      <c r="DL228" s="237" t="str">
        <f t="shared" si="180"/>
        <v/>
      </c>
      <c r="DM228" s="237" t="str">
        <f t="shared" si="180"/>
        <v/>
      </c>
      <c r="DN228" s="237" t="str">
        <f t="shared" si="173"/>
        <v/>
      </c>
      <c r="DO228" s="237" t="str">
        <f t="shared" si="173"/>
        <v/>
      </c>
      <c r="DP228" s="237" t="str">
        <f t="shared" si="173"/>
        <v/>
      </c>
      <c r="DQ228" s="237" t="str">
        <f t="shared" si="173"/>
        <v/>
      </c>
      <c r="DR228" s="237" t="str">
        <f t="shared" si="173"/>
        <v/>
      </c>
      <c r="DS228" s="252" t="str">
        <f t="shared" si="190"/>
        <v/>
      </c>
      <c r="DY228" s="254" t="str">
        <f t="shared" si="174"/>
        <v/>
      </c>
      <c r="DZ228" s="254" t="str">
        <f t="shared" si="175"/>
        <v/>
      </c>
      <c r="EA228" s="254" t="str">
        <f t="shared" si="167"/>
        <v/>
      </c>
      <c r="EB228" s="254" t="str">
        <f t="shared" si="167"/>
        <v/>
      </c>
      <c r="EC228" s="254" t="str">
        <f t="shared" si="167"/>
        <v/>
      </c>
      <c r="ED228" s="254" t="str">
        <f t="shared" si="167"/>
        <v/>
      </c>
      <c r="EE228" s="254" t="str">
        <f t="shared" si="167"/>
        <v/>
      </c>
      <c r="EF228" s="254" t="str">
        <f t="shared" si="166"/>
        <v/>
      </c>
      <c r="EG228" s="254" t="str">
        <f t="shared" si="166"/>
        <v/>
      </c>
      <c r="EH228" s="254" t="str">
        <f t="shared" si="166"/>
        <v/>
      </c>
      <c r="EI228" s="254" t="str">
        <f t="shared" si="176"/>
        <v/>
      </c>
      <c r="EJ228" s="254" t="str">
        <f t="shared" si="177"/>
        <v/>
      </c>
      <c r="EK228" s="265" t="str">
        <f t="shared" si="164"/>
        <v/>
      </c>
      <c r="EQ228" s="255"/>
      <c r="ER228" s="255"/>
      <c r="ES228" s="255"/>
      <c r="ET228" s="255"/>
      <c r="EU228" s="255"/>
      <c r="EV228" s="255"/>
      <c r="EW228" s="255"/>
      <c r="EX228" s="255"/>
      <c r="EY228" s="255"/>
      <c r="EZ228" s="255"/>
      <c r="FA228" s="255"/>
      <c r="FB228" s="255"/>
      <c r="FC228" s="252"/>
      <c r="FI228" s="254"/>
      <c r="FJ228" s="254"/>
      <c r="FK228" s="254"/>
      <c r="FL228" s="254"/>
      <c r="FM228" s="254"/>
      <c r="FN228" s="254"/>
      <c r="FO228" s="254"/>
      <c r="FP228" s="254"/>
      <c r="FQ228" s="254"/>
      <c r="FR228" s="254"/>
      <c r="FS228" s="254"/>
      <c r="FT228" s="254"/>
      <c r="FU228" s="252"/>
      <c r="FY228" s="258" t="str">
        <f t="shared" si="165"/>
        <v/>
      </c>
      <c r="FZ228" s="266">
        <f t="shared" si="187"/>
        <v>0</v>
      </c>
      <c r="GA228" s="268">
        <f t="shared" si="182"/>
        <v>0</v>
      </c>
      <c r="GB228" s="269">
        <f t="shared" si="183"/>
        <v>0</v>
      </c>
      <c r="GC228" s="269">
        <f t="shared" si="184"/>
        <v>0</v>
      </c>
      <c r="GD228" s="270"/>
      <c r="GE228" s="271" t="str">
        <f t="shared" si="181"/>
        <v/>
      </c>
      <c r="GF228" s="271" t="str">
        <f t="shared" si="191"/>
        <v/>
      </c>
      <c r="GG228" s="272" t="str">
        <f t="shared" si="185"/>
        <v/>
      </c>
      <c r="GH228" s="272" t="str">
        <f t="shared" si="186"/>
        <v/>
      </c>
    </row>
    <row r="229" spans="1:190" ht="12.75" x14ac:dyDescent="0.2">
      <c r="A229" s="250"/>
      <c r="B229" s="65"/>
      <c r="C229" s="264"/>
      <c r="F229" s="237"/>
      <c r="H229" s="251"/>
      <c r="I229" s="238"/>
      <c r="J229" s="267"/>
      <c r="K229" s="234"/>
      <c r="L229" s="239"/>
      <c r="M229" s="240"/>
      <c r="BX229" s="237" t="str">
        <f t="shared" si="168"/>
        <v/>
      </c>
      <c r="BY229" s="237" t="str">
        <f t="shared" si="178"/>
        <v/>
      </c>
      <c r="BZ229" s="237" t="str">
        <f t="shared" si="178"/>
        <v/>
      </c>
      <c r="CA229" s="237" t="str">
        <f t="shared" si="178"/>
        <v/>
      </c>
      <c r="CB229" s="237" t="str">
        <f t="shared" si="178"/>
        <v/>
      </c>
      <c r="CC229" s="237" t="str">
        <f t="shared" si="178"/>
        <v/>
      </c>
      <c r="CD229" s="237" t="str">
        <f t="shared" si="169"/>
        <v/>
      </c>
      <c r="CE229" s="237" t="str">
        <f t="shared" si="169"/>
        <v/>
      </c>
      <c r="CF229" s="237" t="str">
        <f t="shared" si="169"/>
        <v/>
      </c>
      <c r="CG229" s="237" t="str">
        <f t="shared" si="169"/>
        <v/>
      </c>
      <c r="CH229" s="237" t="str">
        <f t="shared" si="169"/>
        <v/>
      </c>
      <c r="CI229" s="252" t="str">
        <f t="shared" si="188"/>
        <v/>
      </c>
      <c r="CP229" s="241" t="str">
        <f t="shared" si="170"/>
        <v/>
      </c>
      <c r="CQ229" s="241" t="str">
        <f t="shared" si="179"/>
        <v/>
      </c>
      <c r="CR229" s="241" t="str">
        <f t="shared" si="179"/>
        <v/>
      </c>
      <c r="CS229" s="241" t="str">
        <f t="shared" si="179"/>
        <v/>
      </c>
      <c r="CT229" s="241" t="str">
        <f t="shared" si="179"/>
        <v/>
      </c>
      <c r="CU229" s="241" t="str">
        <f t="shared" si="179"/>
        <v/>
      </c>
      <c r="CV229" s="241" t="str">
        <f t="shared" si="171"/>
        <v/>
      </c>
      <c r="CW229" s="241" t="str">
        <f t="shared" si="171"/>
        <v/>
      </c>
      <c r="CX229" s="241" t="str">
        <f t="shared" si="171"/>
        <v/>
      </c>
      <c r="CY229" s="241" t="str">
        <f t="shared" si="171"/>
        <v/>
      </c>
      <c r="CZ229" s="241" t="str">
        <f t="shared" si="171"/>
        <v/>
      </c>
      <c r="DA229" s="253" t="str">
        <f t="shared" si="189"/>
        <v/>
      </c>
      <c r="DB229" s="237"/>
      <c r="DC229" s="237"/>
      <c r="DD229" s="237"/>
      <c r="DE229" s="237"/>
      <c r="DF229" s="237"/>
      <c r="DG229" s="237"/>
      <c r="DH229" s="237" t="str">
        <f t="shared" si="172"/>
        <v/>
      </c>
      <c r="DI229" s="237" t="str">
        <f t="shared" si="180"/>
        <v/>
      </c>
      <c r="DJ229" s="237" t="str">
        <f t="shared" si="180"/>
        <v/>
      </c>
      <c r="DK229" s="237" t="str">
        <f t="shared" si="180"/>
        <v/>
      </c>
      <c r="DL229" s="237" t="str">
        <f t="shared" si="180"/>
        <v/>
      </c>
      <c r="DM229" s="237" t="str">
        <f t="shared" si="180"/>
        <v/>
      </c>
      <c r="DN229" s="237" t="str">
        <f t="shared" si="173"/>
        <v/>
      </c>
      <c r="DO229" s="237" t="str">
        <f t="shared" si="173"/>
        <v/>
      </c>
      <c r="DP229" s="237" t="str">
        <f t="shared" si="173"/>
        <v/>
      </c>
      <c r="DQ229" s="237" t="str">
        <f t="shared" si="173"/>
        <v/>
      </c>
      <c r="DR229" s="237" t="str">
        <f t="shared" si="173"/>
        <v/>
      </c>
      <c r="DS229" s="252" t="str">
        <f t="shared" si="190"/>
        <v/>
      </c>
      <c r="DY229" s="254" t="str">
        <f t="shared" si="174"/>
        <v/>
      </c>
      <c r="DZ229" s="254" t="str">
        <f t="shared" si="175"/>
        <v/>
      </c>
      <c r="EA229" s="254" t="str">
        <f t="shared" si="167"/>
        <v/>
      </c>
      <c r="EB229" s="254" t="str">
        <f t="shared" si="167"/>
        <v/>
      </c>
      <c r="EC229" s="254" t="str">
        <f t="shared" si="167"/>
        <v/>
      </c>
      <c r="ED229" s="254" t="str">
        <f t="shared" si="167"/>
        <v/>
      </c>
      <c r="EE229" s="254" t="str">
        <f t="shared" si="167"/>
        <v/>
      </c>
      <c r="EF229" s="254" t="str">
        <f t="shared" si="166"/>
        <v/>
      </c>
      <c r="EG229" s="254" t="str">
        <f t="shared" si="166"/>
        <v/>
      </c>
      <c r="EH229" s="254" t="str">
        <f t="shared" si="166"/>
        <v/>
      </c>
      <c r="EI229" s="254" t="str">
        <f t="shared" si="176"/>
        <v/>
      </c>
      <c r="EJ229" s="254" t="str">
        <f t="shared" si="177"/>
        <v/>
      </c>
      <c r="EK229" s="265" t="str">
        <f t="shared" si="164"/>
        <v/>
      </c>
      <c r="EQ229" s="255"/>
      <c r="ER229" s="255"/>
      <c r="ES229" s="255"/>
      <c r="ET229" s="255"/>
      <c r="EU229" s="255"/>
      <c r="EV229" s="255"/>
      <c r="EW229" s="255"/>
      <c r="EX229" s="255"/>
      <c r="EY229" s="255"/>
      <c r="EZ229" s="255"/>
      <c r="FA229" s="255"/>
      <c r="FB229" s="255"/>
      <c r="FC229" s="252"/>
      <c r="FI229" s="254"/>
      <c r="FJ229" s="254"/>
      <c r="FK229" s="254"/>
      <c r="FL229" s="254"/>
      <c r="FM229" s="254"/>
      <c r="FN229" s="254"/>
      <c r="FO229" s="254"/>
      <c r="FP229" s="254"/>
      <c r="FQ229" s="254"/>
      <c r="FR229" s="254"/>
      <c r="FS229" s="254"/>
      <c r="FT229" s="254"/>
      <c r="FU229" s="252"/>
      <c r="FY229" s="258" t="str">
        <f t="shared" si="165"/>
        <v/>
      </c>
      <c r="FZ229" s="266">
        <f t="shared" si="187"/>
        <v>0</v>
      </c>
      <c r="GA229" s="268">
        <f t="shared" si="182"/>
        <v>0</v>
      </c>
      <c r="GB229" s="269">
        <f t="shared" si="183"/>
        <v>0</v>
      </c>
      <c r="GC229" s="269">
        <f t="shared" si="184"/>
        <v>0</v>
      </c>
      <c r="GD229" s="270"/>
      <c r="GE229" s="271" t="str">
        <f t="shared" si="181"/>
        <v/>
      </c>
      <c r="GF229" s="271" t="str">
        <f t="shared" si="191"/>
        <v/>
      </c>
      <c r="GG229" s="272" t="str">
        <f t="shared" si="185"/>
        <v/>
      </c>
      <c r="GH229" s="272" t="str">
        <f t="shared" si="186"/>
        <v/>
      </c>
    </row>
    <row r="230" spans="1:190" ht="12.75" x14ac:dyDescent="0.2">
      <c r="A230" s="250"/>
      <c r="B230" s="65"/>
      <c r="C230" s="264"/>
      <c r="F230" s="237"/>
      <c r="H230" s="251"/>
      <c r="I230" s="238"/>
      <c r="J230" s="267"/>
      <c r="K230" s="234"/>
      <c r="L230" s="239"/>
      <c r="M230" s="240"/>
      <c r="BX230" s="237" t="str">
        <f t="shared" si="168"/>
        <v/>
      </c>
      <c r="BY230" s="237" t="str">
        <f t="shared" si="178"/>
        <v/>
      </c>
      <c r="BZ230" s="237" t="str">
        <f t="shared" si="178"/>
        <v/>
      </c>
      <c r="CA230" s="237" t="str">
        <f t="shared" si="178"/>
        <v/>
      </c>
      <c r="CB230" s="237" t="str">
        <f t="shared" si="178"/>
        <v/>
      </c>
      <c r="CC230" s="237" t="str">
        <f t="shared" si="178"/>
        <v/>
      </c>
      <c r="CD230" s="237" t="str">
        <f t="shared" si="169"/>
        <v/>
      </c>
      <c r="CE230" s="237" t="str">
        <f t="shared" si="169"/>
        <v/>
      </c>
      <c r="CF230" s="237" t="str">
        <f t="shared" si="169"/>
        <v/>
      </c>
      <c r="CG230" s="237" t="str">
        <f t="shared" si="169"/>
        <v/>
      </c>
      <c r="CH230" s="237" t="str">
        <f t="shared" si="169"/>
        <v/>
      </c>
      <c r="CI230" s="252" t="str">
        <f t="shared" si="188"/>
        <v/>
      </c>
      <c r="CP230" s="241" t="str">
        <f t="shared" si="170"/>
        <v/>
      </c>
      <c r="CQ230" s="241" t="str">
        <f t="shared" si="179"/>
        <v/>
      </c>
      <c r="CR230" s="241" t="str">
        <f t="shared" si="179"/>
        <v/>
      </c>
      <c r="CS230" s="241" t="str">
        <f t="shared" si="179"/>
        <v/>
      </c>
      <c r="CT230" s="241" t="str">
        <f t="shared" si="179"/>
        <v/>
      </c>
      <c r="CU230" s="241" t="str">
        <f t="shared" si="179"/>
        <v/>
      </c>
      <c r="CV230" s="241" t="str">
        <f t="shared" si="171"/>
        <v/>
      </c>
      <c r="CW230" s="241" t="str">
        <f t="shared" si="171"/>
        <v/>
      </c>
      <c r="CX230" s="241" t="str">
        <f t="shared" si="171"/>
        <v/>
      </c>
      <c r="CY230" s="241" t="str">
        <f t="shared" si="171"/>
        <v/>
      </c>
      <c r="CZ230" s="241" t="str">
        <f t="shared" si="171"/>
        <v/>
      </c>
      <c r="DA230" s="253" t="str">
        <f t="shared" si="189"/>
        <v/>
      </c>
      <c r="DB230" s="237"/>
      <c r="DC230" s="237"/>
      <c r="DD230" s="237"/>
      <c r="DE230" s="237"/>
      <c r="DF230" s="237"/>
      <c r="DG230" s="237"/>
      <c r="DH230" s="237" t="str">
        <f t="shared" si="172"/>
        <v/>
      </c>
      <c r="DI230" s="237" t="str">
        <f t="shared" si="180"/>
        <v/>
      </c>
      <c r="DJ230" s="237" t="str">
        <f t="shared" si="180"/>
        <v/>
      </c>
      <c r="DK230" s="237" t="str">
        <f t="shared" si="180"/>
        <v/>
      </c>
      <c r="DL230" s="237" t="str">
        <f t="shared" si="180"/>
        <v/>
      </c>
      <c r="DM230" s="237" t="str">
        <f t="shared" si="180"/>
        <v/>
      </c>
      <c r="DN230" s="237" t="str">
        <f t="shared" si="173"/>
        <v/>
      </c>
      <c r="DO230" s="237" t="str">
        <f t="shared" si="173"/>
        <v/>
      </c>
      <c r="DP230" s="237" t="str">
        <f t="shared" si="173"/>
        <v/>
      </c>
      <c r="DQ230" s="237" t="str">
        <f t="shared" si="173"/>
        <v/>
      </c>
      <c r="DR230" s="237" t="str">
        <f t="shared" si="173"/>
        <v/>
      </c>
      <c r="DS230" s="252" t="str">
        <f t="shared" si="190"/>
        <v/>
      </c>
      <c r="DY230" s="254" t="str">
        <f t="shared" si="174"/>
        <v/>
      </c>
      <c r="DZ230" s="254" t="str">
        <f t="shared" si="175"/>
        <v/>
      </c>
      <c r="EA230" s="254" t="str">
        <f t="shared" si="167"/>
        <v/>
      </c>
      <c r="EB230" s="254" t="str">
        <f t="shared" si="167"/>
        <v/>
      </c>
      <c r="EC230" s="254" t="str">
        <f t="shared" si="167"/>
        <v/>
      </c>
      <c r="ED230" s="254" t="str">
        <f t="shared" si="167"/>
        <v/>
      </c>
      <c r="EE230" s="254" t="str">
        <f t="shared" si="167"/>
        <v/>
      </c>
      <c r="EF230" s="254" t="str">
        <f t="shared" si="166"/>
        <v/>
      </c>
      <c r="EG230" s="254" t="str">
        <f t="shared" si="166"/>
        <v/>
      </c>
      <c r="EH230" s="254" t="str">
        <f t="shared" si="166"/>
        <v/>
      </c>
      <c r="EI230" s="254" t="str">
        <f t="shared" si="176"/>
        <v/>
      </c>
      <c r="EJ230" s="254" t="str">
        <f t="shared" si="177"/>
        <v/>
      </c>
      <c r="EK230" s="265" t="str">
        <f t="shared" ref="EK230:EK293" si="192">DY230&amp;DZ230&amp;EA230&amp;EB230&amp;EC230&amp;ED230&amp;EE230&amp;EF230&amp;EG230&amp;EH230&amp;EI230&amp;EJ230</f>
        <v/>
      </c>
      <c r="EQ230" s="255"/>
      <c r="ER230" s="255"/>
      <c r="ES230" s="255"/>
      <c r="ET230" s="255"/>
      <c r="EU230" s="255"/>
      <c r="EV230" s="255"/>
      <c r="EW230" s="255"/>
      <c r="EX230" s="255"/>
      <c r="EY230" s="255"/>
      <c r="EZ230" s="255"/>
      <c r="FA230" s="255"/>
      <c r="FB230" s="255"/>
      <c r="FC230" s="252"/>
      <c r="FI230" s="254"/>
      <c r="FJ230" s="254"/>
      <c r="FK230" s="254"/>
      <c r="FL230" s="254"/>
      <c r="FM230" s="254"/>
      <c r="FN230" s="254"/>
      <c r="FO230" s="254"/>
      <c r="FP230" s="254"/>
      <c r="FQ230" s="254"/>
      <c r="FR230" s="254"/>
      <c r="FS230" s="254"/>
      <c r="FT230" s="254"/>
      <c r="FU230" s="252"/>
      <c r="FY230" s="258" t="str">
        <f t="shared" ref="FY230:FY293" si="193">EK230&amp;FC230&amp;FU230</f>
        <v/>
      </c>
      <c r="FZ230" s="266">
        <f t="shared" si="187"/>
        <v>0</v>
      </c>
      <c r="GA230" s="268">
        <f t="shared" si="182"/>
        <v>0</v>
      </c>
      <c r="GB230" s="269">
        <f t="shared" si="183"/>
        <v>0</v>
      </c>
      <c r="GC230" s="269">
        <f t="shared" si="184"/>
        <v>0</v>
      </c>
      <c r="GD230" s="270"/>
      <c r="GE230" s="271" t="str">
        <f t="shared" si="181"/>
        <v/>
      </c>
      <c r="GF230" s="271" t="str">
        <f t="shared" si="191"/>
        <v/>
      </c>
      <c r="GG230" s="272" t="str">
        <f t="shared" si="185"/>
        <v/>
      </c>
      <c r="GH230" s="272" t="str">
        <f t="shared" si="186"/>
        <v/>
      </c>
    </row>
    <row r="231" spans="1:190" ht="12.75" x14ac:dyDescent="0.2">
      <c r="A231" s="250"/>
      <c r="B231" s="65"/>
      <c r="C231" s="264"/>
      <c r="F231" s="237"/>
      <c r="H231" s="251"/>
      <c r="I231" s="238"/>
      <c r="J231" s="267"/>
      <c r="K231" s="234"/>
      <c r="L231" s="239"/>
      <c r="M231" s="240"/>
      <c r="BX231" s="237" t="str">
        <f t="shared" si="168"/>
        <v/>
      </c>
      <c r="BY231" s="237" t="str">
        <f t="shared" si="178"/>
        <v/>
      </c>
      <c r="BZ231" s="237" t="str">
        <f t="shared" si="178"/>
        <v/>
      </c>
      <c r="CA231" s="237" t="str">
        <f t="shared" si="178"/>
        <v/>
      </c>
      <c r="CB231" s="237" t="str">
        <f t="shared" si="178"/>
        <v/>
      </c>
      <c r="CC231" s="237" t="str">
        <f t="shared" si="178"/>
        <v/>
      </c>
      <c r="CD231" s="237" t="str">
        <f t="shared" si="169"/>
        <v/>
      </c>
      <c r="CE231" s="237" t="str">
        <f t="shared" si="169"/>
        <v/>
      </c>
      <c r="CF231" s="237" t="str">
        <f t="shared" si="169"/>
        <v/>
      </c>
      <c r="CG231" s="237" t="str">
        <f t="shared" si="169"/>
        <v/>
      </c>
      <c r="CH231" s="237" t="str">
        <f t="shared" si="169"/>
        <v/>
      </c>
      <c r="CI231" s="252" t="str">
        <f t="shared" si="188"/>
        <v/>
      </c>
      <c r="CP231" s="241" t="str">
        <f t="shared" si="170"/>
        <v/>
      </c>
      <c r="CQ231" s="241" t="str">
        <f t="shared" si="179"/>
        <v/>
      </c>
      <c r="CR231" s="241" t="str">
        <f t="shared" si="179"/>
        <v/>
      </c>
      <c r="CS231" s="241" t="str">
        <f t="shared" si="179"/>
        <v/>
      </c>
      <c r="CT231" s="241" t="str">
        <f t="shared" si="179"/>
        <v/>
      </c>
      <c r="CU231" s="241" t="str">
        <f t="shared" si="179"/>
        <v/>
      </c>
      <c r="CV231" s="241" t="str">
        <f t="shared" si="171"/>
        <v/>
      </c>
      <c r="CW231" s="241" t="str">
        <f t="shared" si="171"/>
        <v/>
      </c>
      <c r="CX231" s="241" t="str">
        <f t="shared" si="171"/>
        <v/>
      </c>
      <c r="CY231" s="241" t="str">
        <f t="shared" si="171"/>
        <v/>
      </c>
      <c r="CZ231" s="241" t="str">
        <f t="shared" si="171"/>
        <v/>
      </c>
      <c r="DA231" s="253" t="str">
        <f t="shared" si="189"/>
        <v/>
      </c>
      <c r="DB231" s="237"/>
      <c r="DC231" s="237"/>
      <c r="DD231" s="237"/>
      <c r="DE231" s="237"/>
      <c r="DF231" s="237"/>
      <c r="DG231" s="237"/>
      <c r="DH231" s="237" t="str">
        <f t="shared" si="172"/>
        <v/>
      </c>
      <c r="DI231" s="237" t="str">
        <f t="shared" si="180"/>
        <v/>
      </c>
      <c r="DJ231" s="237" t="str">
        <f t="shared" si="180"/>
        <v/>
      </c>
      <c r="DK231" s="237" t="str">
        <f t="shared" si="180"/>
        <v/>
      </c>
      <c r="DL231" s="237" t="str">
        <f t="shared" si="180"/>
        <v/>
      </c>
      <c r="DM231" s="237" t="str">
        <f t="shared" si="180"/>
        <v/>
      </c>
      <c r="DN231" s="237" t="str">
        <f t="shared" si="173"/>
        <v/>
      </c>
      <c r="DO231" s="237" t="str">
        <f t="shared" si="173"/>
        <v/>
      </c>
      <c r="DP231" s="237" t="str">
        <f t="shared" si="173"/>
        <v/>
      </c>
      <c r="DQ231" s="237" t="str">
        <f t="shared" si="173"/>
        <v/>
      </c>
      <c r="DR231" s="237" t="str">
        <f t="shared" si="173"/>
        <v/>
      </c>
      <c r="DS231" s="252" t="str">
        <f t="shared" si="190"/>
        <v/>
      </c>
      <c r="DY231" s="254" t="str">
        <f t="shared" si="174"/>
        <v/>
      </c>
      <c r="DZ231" s="254" t="str">
        <f t="shared" si="175"/>
        <v/>
      </c>
      <c r="EA231" s="254" t="str">
        <f t="shared" si="167"/>
        <v/>
      </c>
      <c r="EB231" s="254" t="str">
        <f t="shared" si="167"/>
        <v/>
      </c>
      <c r="EC231" s="254" t="str">
        <f t="shared" si="167"/>
        <v/>
      </c>
      <c r="ED231" s="254" t="str">
        <f t="shared" si="167"/>
        <v/>
      </c>
      <c r="EE231" s="254" t="str">
        <f t="shared" si="167"/>
        <v/>
      </c>
      <c r="EF231" s="254" t="str">
        <f t="shared" si="166"/>
        <v/>
      </c>
      <c r="EG231" s="254" t="str">
        <f t="shared" si="166"/>
        <v/>
      </c>
      <c r="EH231" s="254" t="str">
        <f t="shared" si="166"/>
        <v/>
      </c>
      <c r="EI231" s="254" t="str">
        <f t="shared" si="176"/>
        <v/>
      </c>
      <c r="EJ231" s="254" t="str">
        <f t="shared" si="177"/>
        <v/>
      </c>
      <c r="EK231" s="265" t="str">
        <f t="shared" si="192"/>
        <v/>
      </c>
      <c r="EQ231" s="255"/>
      <c r="ER231" s="255"/>
      <c r="ES231" s="255"/>
      <c r="ET231" s="255"/>
      <c r="EU231" s="255"/>
      <c r="EV231" s="255"/>
      <c r="EW231" s="255"/>
      <c r="EX231" s="255"/>
      <c r="EY231" s="255"/>
      <c r="EZ231" s="255"/>
      <c r="FA231" s="255"/>
      <c r="FB231" s="255"/>
      <c r="FC231" s="252"/>
      <c r="FI231" s="254"/>
      <c r="FJ231" s="254"/>
      <c r="FK231" s="254"/>
      <c r="FL231" s="254"/>
      <c r="FM231" s="254"/>
      <c r="FN231" s="254"/>
      <c r="FO231" s="254"/>
      <c r="FP231" s="254"/>
      <c r="FQ231" s="254"/>
      <c r="FR231" s="254"/>
      <c r="FS231" s="254"/>
      <c r="FT231" s="254"/>
      <c r="FU231" s="252"/>
      <c r="FY231" s="258" t="str">
        <f t="shared" si="193"/>
        <v/>
      </c>
      <c r="FZ231" s="266">
        <f t="shared" si="187"/>
        <v>0</v>
      </c>
      <c r="GA231" s="268">
        <f t="shared" si="182"/>
        <v>0</v>
      </c>
      <c r="GB231" s="269">
        <f t="shared" si="183"/>
        <v>0</v>
      </c>
      <c r="GC231" s="269">
        <f t="shared" si="184"/>
        <v>0</v>
      </c>
      <c r="GD231" s="270"/>
      <c r="GE231" s="271" t="str">
        <f t="shared" si="181"/>
        <v/>
      </c>
      <c r="GF231" s="271" t="str">
        <f t="shared" si="191"/>
        <v/>
      </c>
      <c r="GG231" s="272" t="str">
        <f t="shared" si="185"/>
        <v/>
      </c>
      <c r="GH231" s="272" t="str">
        <f t="shared" si="186"/>
        <v/>
      </c>
    </row>
    <row r="232" spans="1:190" ht="12.75" x14ac:dyDescent="0.2">
      <c r="A232" s="250"/>
      <c r="B232" s="65"/>
      <c r="C232" s="264"/>
      <c r="F232" s="237"/>
      <c r="H232" s="251"/>
      <c r="I232" s="238"/>
      <c r="J232" s="267"/>
      <c r="K232" s="234"/>
      <c r="L232" s="239"/>
      <c r="M232" s="240"/>
      <c r="BX232" s="237" t="str">
        <f t="shared" si="168"/>
        <v/>
      </c>
      <c r="BY232" s="237" t="str">
        <f t="shared" si="178"/>
        <v/>
      </c>
      <c r="BZ232" s="237" t="str">
        <f t="shared" si="178"/>
        <v/>
      </c>
      <c r="CA232" s="237" t="str">
        <f t="shared" si="178"/>
        <v/>
      </c>
      <c r="CB232" s="237" t="str">
        <f t="shared" si="178"/>
        <v/>
      </c>
      <c r="CC232" s="237" t="str">
        <f t="shared" si="178"/>
        <v/>
      </c>
      <c r="CD232" s="237" t="str">
        <f t="shared" si="169"/>
        <v/>
      </c>
      <c r="CE232" s="237" t="str">
        <f t="shared" si="169"/>
        <v/>
      </c>
      <c r="CF232" s="237" t="str">
        <f t="shared" si="169"/>
        <v/>
      </c>
      <c r="CG232" s="237" t="str">
        <f t="shared" si="169"/>
        <v/>
      </c>
      <c r="CH232" s="237" t="str">
        <f t="shared" si="169"/>
        <v/>
      </c>
      <c r="CI232" s="252" t="str">
        <f t="shared" si="188"/>
        <v/>
      </c>
      <c r="CP232" s="241" t="str">
        <f t="shared" si="170"/>
        <v/>
      </c>
      <c r="CQ232" s="241" t="str">
        <f t="shared" si="179"/>
        <v/>
      </c>
      <c r="CR232" s="241" t="str">
        <f t="shared" si="179"/>
        <v/>
      </c>
      <c r="CS232" s="241" t="str">
        <f t="shared" si="179"/>
        <v/>
      </c>
      <c r="CT232" s="241" t="str">
        <f t="shared" si="179"/>
        <v/>
      </c>
      <c r="CU232" s="241" t="str">
        <f t="shared" si="179"/>
        <v/>
      </c>
      <c r="CV232" s="241" t="str">
        <f t="shared" si="171"/>
        <v/>
      </c>
      <c r="CW232" s="241" t="str">
        <f t="shared" si="171"/>
        <v/>
      </c>
      <c r="CX232" s="241" t="str">
        <f t="shared" si="171"/>
        <v/>
      </c>
      <c r="CY232" s="241" t="str">
        <f t="shared" si="171"/>
        <v/>
      </c>
      <c r="CZ232" s="241" t="str">
        <f t="shared" si="171"/>
        <v/>
      </c>
      <c r="DA232" s="253" t="str">
        <f t="shared" si="189"/>
        <v/>
      </c>
      <c r="DB232" s="237"/>
      <c r="DC232" s="237"/>
      <c r="DD232" s="237"/>
      <c r="DE232" s="237"/>
      <c r="DF232" s="237"/>
      <c r="DG232" s="237"/>
      <c r="DH232" s="237" t="str">
        <f t="shared" si="172"/>
        <v/>
      </c>
      <c r="DI232" s="237" t="str">
        <f t="shared" si="180"/>
        <v/>
      </c>
      <c r="DJ232" s="237" t="str">
        <f t="shared" si="180"/>
        <v/>
      </c>
      <c r="DK232" s="237" t="str">
        <f t="shared" si="180"/>
        <v/>
      </c>
      <c r="DL232" s="237" t="str">
        <f t="shared" si="180"/>
        <v/>
      </c>
      <c r="DM232" s="237" t="str">
        <f t="shared" si="180"/>
        <v/>
      </c>
      <c r="DN232" s="237" t="str">
        <f t="shared" si="173"/>
        <v/>
      </c>
      <c r="DO232" s="237" t="str">
        <f t="shared" si="173"/>
        <v/>
      </c>
      <c r="DP232" s="237" t="str">
        <f t="shared" si="173"/>
        <v/>
      </c>
      <c r="DQ232" s="237" t="str">
        <f t="shared" si="173"/>
        <v/>
      </c>
      <c r="DR232" s="237" t="str">
        <f t="shared" si="173"/>
        <v/>
      </c>
      <c r="DS232" s="252" t="str">
        <f t="shared" si="190"/>
        <v/>
      </c>
      <c r="DY232" s="254" t="str">
        <f t="shared" si="174"/>
        <v/>
      </c>
      <c r="DZ232" s="254" t="str">
        <f t="shared" si="175"/>
        <v/>
      </c>
      <c r="EA232" s="254" t="str">
        <f t="shared" si="167"/>
        <v/>
      </c>
      <c r="EB232" s="254" t="str">
        <f t="shared" si="167"/>
        <v/>
      </c>
      <c r="EC232" s="254" t="str">
        <f t="shared" si="167"/>
        <v/>
      </c>
      <c r="ED232" s="254" t="str">
        <f t="shared" si="167"/>
        <v/>
      </c>
      <c r="EE232" s="254" t="str">
        <f t="shared" si="167"/>
        <v/>
      </c>
      <c r="EF232" s="254" t="str">
        <f t="shared" si="166"/>
        <v/>
      </c>
      <c r="EG232" s="254" t="str">
        <f t="shared" si="166"/>
        <v/>
      </c>
      <c r="EH232" s="254" t="str">
        <f t="shared" si="166"/>
        <v/>
      </c>
      <c r="EI232" s="254" t="str">
        <f t="shared" si="176"/>
        <v/>
      </c>
      <c r="EJ232" s="254" t="str">
        <f t="shared" si="177"/>
        <v/>
      </c>
      <c r="EK232" s="265" t="str">
        <f t="shared" si="192"/>
        <v/>
      </c>
      <c r="EQ232" s="255"/>
      <c r="ER232" s="255"/>
      <c r="ES232" s="255"/>
      <c r="ET232" s="255"/>
      <c r="EU232" s="255"/>
      <c r="EV232" s="255"/>
      <c r="EW232" s="255"/>
      <c r="EX232" s="255"/>
      <c r="EY232" s="255"/>
      <c r="EZ232" s="255"/>
      <c r="FA232" s="255"/>
      <c r="FB232" s="255"/>
      <c r="FC232" s="252"/>
      <c r="FI232" s="254"/>
      <c r="FJ232" s="254"/>
      <c r="FK232" s="254"/>
      <c r="FL232" s="254"/>
      <c r="FM232" s="254"/>
      <c r="FN232" s="254"/>
      <c r="FO232" s="254"/>
      <c r="FP232" s="254"/>
      <c r="FQ232" s="254"/>
      <c r="FR232" s="254"/>
      <c r="FS232" s="254"/>
      <c r="FT232" s="254"/>
      <c r="FU232" s="252"/>
      <c r="FY232" s="258" t="str">
        <f t="shared" si="193"/>
        <v/>
      </c>
      <c r="FZ232" s="266">
        <f t="shared" si="187"/>
        <v>0</v>
      </c>
      <c r="GA232" s="268">
        <f t="shared" si="182"/>
        <v>0</v>
      </c>
      <c r="GB232" s="269">
        <f t="shared" si="183"/>
        <v>0</v>
      </c>
      <c r="GC232" s="269">
        <f t="shared" si="184"/>
        <v>0</v>
      </c>
      <c r="GD232" s="270"/>
      <c r="GE232" s="271" t="str">
        <f t="shared" si="181"/>
        <v/>
      </c>
      <c r="GF232" s="271" t="str">
        <f t="shared" si="191"/>
        <v/>
      </c>
      <c r="GG232" s="272" t="str">
        <f t="shared" si="185"/>
        <v/>
      </c>
      <c r="GH232" s="272" t="str">
        <f t="shared" si="186"/>
        <v/>
      </c>
    </row>
    <row r="233" spans="1:190" ht="12.75" x14ac:dyDescent="0.2">
      <c r="A233" s="250"/>
      <c r="B233" s="65"/>
      <c r="C233" s="264"/>
      <c r="F233" s="237"/>
      <c r="H233" s="251"/>
      <c r="I233" s="238"/>
      <c r="J233" s="267"/>
      <c r="K233" s="234"/>
      <c r="L233" s="239"/>
      <c r="M233" s="240"/>
      <c r="BX233" s="237" t="str">
        <f t="shared" si="168"/>
        <v/>
      </c>
      <c r="BY233" s="237" t="str">
        <f t="shared" si="178"/>
        <v/>
      </c>
      <c r="BZ233" s="237" t="str">
        <f t="shared" si="178"/>
        <v/>
      </c>
      <c r="CA233" s="237" t="str">
        <f t="shared" si="178"/>
        <v/>
      </c>
      <c r="CB233" s="237" t="str">
        <f t="shared" si="178"/>
        <v/>
      </c>
      <c r="CC233" s="237" t="str">
        <f t="shared" si="178"/>
        <v/>
      </c>
      <c r="CD233" s="237" t="str">
        <f t="shared" si="169"/>
        <v/>
      </c>
      <c r="CE233" s="237" t="str">
        <f t="shared" si="169"/>
        <v/>
      </c>
      <c r="CF233" s="237" t="str">
        <f t="shared" si="169"/>
        <v/>
      </c>
      <c r="CG233" s="237" t="str">
        <f t="shared" si="169"/>
        <v/>
      </c>
      <c r="CH233" s="237" t="str">
        <f t="shared" si="169"/>
        <v/>
      </c>
      <c r="CI233" s="252" t="str">
        <f t="shared" si="188"/>
        <v/>
      </c>
      <c r="CP233" s="241" t="str">
        <f t="shared" si="170"/>
        <v/>
      </c>
      <c r="CQ233" s="241" t="str">
        <f t="shared" si="179"/>
        <v/>
      </c>
      <c r="CR233" s="241" t="str">
        <f t="shared" si="179"/>
        <v/>
      </c>
      <c r="CS233" s="241" t="str">
        <f t="shared" si="179"/>
        <v/>
      </c>
      <c r="CT233" s="241" t="str">
        <f t="shared" si="179"/>
        <v/>
      </c>
      <c r="CU233" s="241" t="str">
        <f t="shared" si="179"/>
        <v/>
      </c>
      <c r="CV233" s="241" t="str">
        <f t="shared" si="171"/>
        <v/>
      </c>
      <c r="CW233" s="241" t="str">
        <f t="shared" si="171"/>
        <v/>
      </c>
      <c r="CX233" s="241" t="str">
        <f t="shared" si="171"/>
        <v/>
      </c>
      <c r="CY233" s="241" t="str">
        <f t="shared" si="171"/>
        <v/>
      </c>
      <c r="CZ233" s="241" t="str">
        <f t="shared" si="171"/>
        <v/>
      </c>
      <c r="DA233" s="253" t="str">
        <f t="shared" si="189"/>
        <v/>
      </c>
      <c r="DB233" s="237"/>
      <c r="DC233" s="237"/>
      <c r="DD233" s="237"/>
      <c r="DE233" s="237"/>
      <c r="DF233" s="237"/>
      <c r="DG233" s="237"/>
      <c r="DH233" s="237" t="str">
        <f t="shared" si="172"/>
        <v/>
      </c>
      <c r="DI233" s="237" t="str">
        <f t="shared" si="180"/>
        <v/>
      </c>
      <c r="DJ233" s="237" t="str">
        <f t="shared" si="180"/>
        <v/>
      </c>
      <c r="DK233" s="237" t="str">
        <f t="shared" si="180"/>
        <v/>
      </c>
      <c r="DL233" s="237" t="str">
        <f t="shared" si="180"/>
        <v/>
      </c>
      <c r="DM233" s="237" t="str">
        <f t="shared" si="180"/>
        <v/>
      </c>
      <c r="DN233" s="237" t="str">
        <f t="shared" si="173"/>
        <v/>
      </c>
      <c r="DO233" s="237" t="str">
        <f t="shared" si="173"/>
        <v/>
      </c>
      <c r="DP233" s="237" t="str">
        <f t="shared" si="173"/>
        <v/>
      </c>
      <c r="DQ233" s="237" t="str">
        <f t="shared" si="173"/>
        <v/>
      </c>
      <c r="DR233" s="237" t="str">
        <f t="shared" si="173"/>
        <v/>
      </c>
      <c r="DS233" s="252" t="str">
        <f t="shared" si="190"/>
        <v/>
      </c>
      <c r="DY233" s="254" t="str">
        <f t="shared" si="174"/>
        <v/>
      </c>
      <c r="DZ233" s="254" t="str">
        <f t="shared" si="175"/>
        <v/>
      </c>
      <c r="EA233" s="254" t="str">
        <f t="shared" si="167"/>
        <v/>
      </c>
      <c r="EB233" s="254" t="str">
        <f t="shared" si="167"/>
        <v/>
      </c>
      <c r="EC233" s="254" t="str">
        <f t="shared" si="167"/>
        <v/>
      </c>
      <c r="ED233" s="254" t="str">
        <f t="shared" si="167"/>
        <v/>
      </c>
      <c r="EE233" s="254" t="str">
        <f t="shared" si="167"/>
        <v/>
      </c>
      <c r="EF233" s="254" t="str">
        <f t="shared" si="166"/>
        <v/>
      </c>
      <c r="EG233" s="254" t="str">
        <f t="shared" si="166"/>
        <v/>
      </c>
      <c r="EH233" s="254" t="str">
        <f t="shared" si="166"/>
        <v/>
      </c>
      <c r="EI233" s="254" t="str">
        <f t="shared" si="176"/>
        <v/>
      </c>
      <c r="EJ233" s="254" t="str">
        <f t="shared" si="177"/>
        <v/>
      </c>
      <c r="EK233" s="265" t="str">
        <f t="shared" si="192"/>
        <v/>
      </c>
      <c r="EQ233" s="255"/>
      <c r="ER233" s="255"/>
      <c r="ES233" s="255"/>
      <c r="ET233" s="255"/>
      <c r="EU233" s="255"/>
      <c r="EV233" s="255"/>
      <c r="EW233" s="255"/>
      <c r="EX233" s="255"/>
      <c r="EY233" s="255"/>
      <c r="EZ233" s="255"/>
      <c r="FA233" s="255"/>
      <c r="FB233" s="255"/>
      <c r="FC233" s="252"/>
      <c r="FI233" s="254"/>
      <c r="FJ233" s="254"/>
      <c r="FK233" s="254"/>
      <c r="FL233" s="254"/>
      <c r="FM233" s="254"/>
      <c r="FN233" s="254"/>
      <c r="FO233" s="254"/>
      <c r="FP233" s="254"/>
      <c r="FQ233" s="254"/>
      <c r="FR233" s="254"/>
      <c r="FS233" s="254"/>
      <c r="FT233" s="254"/>
      <c r="FU233" s="252"/>
      <c r="FY233" s="258" t="str">
        <f t="shared" si="193"/>
        <v/>
      </c>
      <c r="FZ233" s="266">
        <f t="shared" si="187"/>
        <v>0</v>
      </c>
      <c r="GA233" s="268">
        <f t="shared" si="182"/>
        <v>0</v>
      </c>
      <c r="GB233" s="269">
        <f t="shared" si="183"/>
        <v>0</v>
      </c>
      <c r="GC233" s="269">
        <f t="shared" si="184"/>
        <v>0</v>
      </c>
      <c r="GD233" s="270"/>
      <c r="GE233" s="271" t="str">
        <f t="shared" si="181"/>
        <v/>
      </c>
      <c r="GF233" s="271" t="str">
        <f t="shared" si="191"/>
        <v/>
      </c>
      <c r="GG233" s="272" t="str">
        <f t="shared" si="185"/>
        <v/>
      </c>
      <c r="GH233" s="272" t="str">
        <f t="shared" si="186"/>
        <v/>
      </c>
    </row>
    <row r="234" spans="1:190" ht="12.75" x14ac:dyDescent="0.2">
      <c r="A234" s="250"/>
      <c r="B234" s="65"/>
      <c r="C234" s="264"/>
      <c r="F234" s="237"/>
      <c r="H234" s="251"/>
      <c r="I234" s="238"/>
      <c r="J234" s="267"/>
      <c r="K234" s="234"/>
      <c r="L234" s="239"/>
      <c r="M234" s="240"/>
      <c r="BX234" s="237" t="str">
        <f t="shared" si="168"/>
        <v/>
      </c>
      <c r="BY234" s="237" t="str">
        <f t="shared" si="178"/>
        <v/>
      </c>
      <c r="BZ234" s="237" t="str">
        <f t="shared" si="178"/>
        <v/>
      </c>
      <c r="CA234" s="237" t="str">
        <f t="shared" si="178"/>
        <v/>
      </c>
      <c r="CB234" s="237" t="str">
        <f t="shared" si="178"/>
        <v/>
      </c>
      <c r="CC234" s="237" t="str">
        <f t="shared" si="178"/>
        <v/>
      </c>
      <c r="CD234" s="237" t="str">
        <f t="shared" si="169"/>
        <v/>
      </c>
      <c r="CE234" s="237" t="str">
        <f t="shared" si="169"/>
        <v/>
      </c>
      <c r="CF234" s="237" t="str">
        <f t="shared" si="169"/>
        <v/>
      </c>
      <c r="CG234" s="237" t="str">
        <f t="shared" si="169"/>
        <v/>
      </c>
      <c r="CH234" s="237" t="str">
        <f t="shared" si="169"/>
        <v/>
      </c>
      <c r="CI234" s="252" t="str">
        <f t="shared" si="188"/>
        <v/>
      </c>
      <c r="CP234" s="241" t="str">
        <f t="shared" si="170"/>
        <v/>
      </c>
      <c r="CQ234" s="241" t="str">
        <f t="shared" si="179"/>
        <v/>
      </c>
      <c r="CR234" s="241" t="str">
        <f t="shared" si="179"/>
        <v/>
      </c>
      <c r="CS234" s="241" t="str">
        <f t="shared" si="179"/>
        <v/>
      </c>
      <c r="CT234" s="241" t="str">
        <f t="shared" si="179"/>
        <v/>
      </c>
      <c r="CU234" s="241" t="str">
        <f t="shared" si="179"/>
        <v/>
      </c>
      <c r="CV234" s="241" t="str">
        <f t="shared" si="171"/>
        <v/>
      </c>
      <c r="CW234" s="241" t="str">
        <f t="shared" si="171"/>
        <v/>
      </c>
      <c r="CX234" s="241" t="str">
        <f t="shared" si="171"/>
        <v/>
      </c>
      <c r="CY234" s="241" t="str">
        <f t="shared" si="171"/>
        <v/>
      </c>
      <c r="CZ234" s="241" t="str">
        <f t="shared" si="171"/>
        <v/>
      </c>
      <c r="DA234" s="253" t="str">
        <f t="shared" si="189"/>
        <v/>
      </c>
      <c r="DB234" s="237"/>
      <c r="DC234" s="237"/>
      <c r="DD234" s="237"/>
      <c r="DE234" s="237"/>
      <c r="DF234" s="237"/>
      <c r="DG234" s="237"/>
      <c r="DH234" s="237" t="str">
        <f t="shared" si="172"/>
        <v/>
      </c>
      <c r="DI234" s="237" t="str">
        <f t="shared" si="180"/>
        <v/>
      </c>
      <c r="DJ234" s="237" t="str">
        <f t="shared" si="180"/>
        <v/>
      </c>
      <c r="DK234" s="237" t="str">
        <f t="shared" si="180"/>
        <v/>
      </c>
      <c r="DL234" s="237" t="str">
        <f t="shared" si="180"/>
        <v/>
      </c>
      <c r="DM234" s="237" t="str">
        <f t="shared" si="180"/>
        <v/>
      </c>
      <c r="DN234" s="237" t="str">
        <f t="shared" si="173"/>
        <v/>
      </c>
      <c r="DO234" s="237" t="str">
        <f t="shared" si="173"/>
        <v/>
      </c>
      <c r="DP234" s="237" t="str">
        <f t="shared" si="173"/>
        <v/>
      </c>
      <c r="DQ234" s="237" t="str">
        <f t="shared" si="173"/>
        <v/>
      </c>
      <c r="DR234" s="237" t="str">
        <f t="shared" si="173"/>
        <v/>
      </c>
      <c r="DS234" s="252" t="str">
        <f t="shared" si="190"/>
        <v/>
      </c>
      <c r="DY234" s="254" t="str">
        <f t="shared" si="174"/>
        <v/>
      </c>
      <c r="DZ234" s="254" t="str">
        <f t="shared" si="175"/>
        <v/>
      </c>
      <c r="EA234" s="254" t="str">
        <f t="shared" si="167"/>
        <v/>
      </c>
      <c r="EB234" s="254" t="str">
        <f t="shared" si="167"/>
        <v/>
      </c>
      <c r="EC234" s="254" t="str">
        <f t="shared" si="167"/>
        <v/>
      </c>
      <c r="ED234" s="254" t="str">
        <f t="shared" si="167"/>
        <v/>
      </c>
      <c r="EE234" s="254" t="str">
        <f t="shared" si="167"/>
        <v/>
      </c>
      <c r="EF234" s="254" t="str">
        <f t="shared" si="166"/>
        <v/>
      </c>
      <c r="EG234" s="254" t="str">
        <f t="shared" si="166"/>
        <v/>
      </c>
      <c r="EH234" s="254" t="str">
        <f t="shared" si="166"/>
        <v/>
      </c>
      <c r="EI234" s="254" t="str">
        <f t="shared" si="176"/>
        <v/>
      </c>
      <c r="EJ234" s="254" t="str">
        <f t="shared" si="177"/>
        <v/>
      </c>
      <c r="EK234" s="265" t="str">
        <f t="shared" si="192"/>
        <v/>
      </c>
      <c r="EQ234" s="255"/>
      <c r="ER234" s="255"/>
      <c r="ES234" s="255"/>
      <c r="ET234" s="255"/>
      <c r="EU234" s="255"/>
      <c r="EV234" s="255"/>
      <c r="EW234" s="255"/>
      <c r="EX234" s="255"/>
      <c r="EY234" s="255"/>
      <c r="EZ234" s="255"/>
      <c r="FA234" s="255"/>
      <c r="FB234" s="255"/>
      <c r="FC234" s="252"/>
      <c r="FI234" s="254"/>
      <c r="FJ234" s="254"/>
      <c r="FK234" s="254"/>
      <c r="FL234" s="254"/>
      <c r="FM234" s="254"/>
      <c r="FN234" s="254"/>
      <c r="FO234" s="254"/>
      <c r="FP234" s="254"/>
      <c r="FQ234" s="254"/>
      <c r="FR234" s="254"/>
      <c r="FS234" s="254"/>
      <c r="FT234" s="254"/>
      <c r="FU234" s="252"/>
      <c r="FY234" s="258" t="str">
        <f t="shared" si="193"/>
        <v/>
      </c>
      <c r="FZ234" s="266">
        <f t="shared" si="187"/>
        <v>0</v>
      </c>
      <c r="GA234" s="268">
        <f t="shared" si="182"/>
        <v>0</v>
      </c>
      <c r="GB234" s="269">
        <f t="shared" si="183"/>
        <v>0</v>
      </c>
      <c r="GC234" s="269">
        <f t="shared" si="184"/>
        <v>0</v>
      </c>
      <c r="GD234" s="270"/>
      <c r="GE234" s="271" t="str">
        <f t="shared" si="181"/>
        <v/>
      </c>
      <c r="GF234" s="271" t="str">
        <f t="shared" si="191"/>
        <v/>
      </c>
      <c r="GG234" s="272" t="str">
        <f t="shared" si="185"/>
        <v/>
      </c>
      <c r="GH234" s="272" t="str">
        <f t="shared" si="186"/>
        <v/>
      </c>
    </row>
    <row r="235" spans="1:190" ht="12.75" x14ac:dyDescent="0.2">
      <c r="A235" s="250"/>
      <c r="B235" s="65"/>
      <c r="C235" s="264"/>
      <c r="F235" s="237"/>
      <c r="H235" s="251"/>
      <c r="I235" s="238"/>
      <c r="J235" s="267"/>
      <c r="K235" s="234"/>
      <c r="L235" s="239"/>
      <c r="M235" s="240"/>
      <c r="BX235" s="237" t="str">
        <f t="shared" si="168"/>
        <v/>
      </c>
      <c r="BY235" s="237" t="str">
        <f t="shared" si="178"/>
        <v/>
      </c>
      <c r="BZ235" s="237" t="str">
        <f t="shared" si="178"/>
        <v/>
      </c>
      <c r="CA235" s="237" t="str">
        <f t="shared" si="178"/>
        <v/>
      </c>
      <c r="CB235" s="237" t="str">
        <f t="shared" si="178"/>
        <v/>
      </c>
      <c r="CC235" s="237" t="str">
        <f t="shared" si="178"/>
        <v/>
      </c>
      <c r="CD235" s="237" t="str">
        <f t="shared" si="169"/>
        <v/>
      </c>
      <c r="CE235" s="237" t="str">
        <f t="shared" si="169"/>
        <v/>
      </c>
      <c r="CF235" s="237" t="str">
        <f t="shared" si="169"/>
        <v/>
      </c>
      <c r="CG235" s="237" t="str">
        <f t="shared" si="169"/>
        <v/>
      </c>
      <c r="CH235" s="237" t="str">
        <f t="shared" si="169"/>
        <v/>
      </c>
      <c r="CI235" s="252" t="str">
        <f t="shared" si="188"/>
        <v/>
      </c>
      <c r="CP235" s="241" t="str">
        <f t="shared" si="170"/>
        <v/>
      </c>
      <c r="CQ235" s="241" t="str">
        <f t="shared" si="179"/>
        <v/>
      </c>
      <c r="CR235" s="241" t="str">
        <f t="shared" si="179"/>
        <v/>
      </c>
      <c r="CS235" s="241" t="str">
        <f t="shared" si="179"/>
        <v/>
      </c>
      <c r="CT235" s="241" t="str">
        <f t="shared" si="179"/>
        <v/>
      </c>
      <c r="CU235" s="241" t="str">
        <f t="shared" si="179"/>
        <v/>
      </c>
      <c r="CV235" s="241" t="str">
        <f t="shared" si="171"/>
        <v/>
      </c>
      <c r="CW235" s="241" t="str">
        <f t="shared" si="171"/>
        <v/>
      </c>
      <c r="CX235" s="241" t="str">
        <f t="shared" si="171"/>
        <v/>
      </c>
      <c r="CY235" s="241" t="str">
        <f t="shared" si="171"/>
        <v/>
      </c>
      <c r="CZ235" s="241" t="str">
        <f t="shared" si="171"/>
        <v/>
      </c>
      <c r="DA235" s="253" t="str">
        <f t="shared" si="189"/>
        <v/>
      </c>
      <c r="DB235" s="237"/>
      <c r="DC235" s="237"/>
      <c r="DD235" s="237"/>
      <c r="DE235" s="237"/>
      <c r="DF235" s="237"/>
      <c r="DG235" s="237"/>
      <c r="DH235" s="237" t="str">
        <f t="shared" si="172"/>
        <v/>
      </c>
      <c r="DI235" s="237" t="str">
        <f t="shared" si="180"/>
        <v/>
      </c>
      <c r="DJ235" s="237" t="str">
        <f t="shared" si="180"/>
        <v/>
      </c>
      <c r="DK235" s="237" t="str">
        <f t="shared" si="180"/>
        <v/>
      </c>
      <c r="DL235" s="237" t="str">
        <f t="shared" si="180"/>
        <v/>
      </c>
      <c r="DM235" s="237" t="str">
        <f t="shared" si="180"/>
        <v/>
      </c>
      <c r="DN235" s="237" t="str">
        <f t="shared" si="173"/>
        <v/>
      </c>
      <c r="DO235" s="237" t="str">
        <f t="shared" si="173"/>
        <v/>
      </c>
      <c r="DP235" s="237" t="str">
        <f t="shared" si="173"/>
        <v/>
      </c>
      <c r="DQ235" s="237" t="str">
        <f t="shared" si="173"/>
        <v/>
      </c>
      <c r="DR235" s="237" t="str">
        <f t="shared" si="173"/>
        <v/>
      </c>
      <c r="DS235" s="252" t="str">
        <f t="shared" si="190"/>
        <v/>
      </c>
      <c r="DY235" s="254" t="str">
        <f t="shared" si="174"/>
        <v/>
      </c>
      <c r="DZ235" s="254" t="str">
        <f t="shared" si="175"/>
        <v/>
      </c>
      <c r="EA235" s="254" t="str">
        <f t="shared" si="167"/>
        <v/>
      </c>
      <c r="EB235" s="254" t="str">
        <f t="shared" si="167"/>
        <v/>
      </c>
      <c r="EC235" s="254" t="str">
        <f t="shared" si="167"/>
        <v/>
      </c>
      <c r="ED235" s="254" t="str">
        <f t="shared" si="167"/>
        <v/>
      </c>
      <c r="EE235" s="254" t="str">
        <f t="shared" si="167"/>
        <v/>
      </c>
      <c r="EF235" s="254" t="str">
        <f t="shared" si="166"/>
        <v/>
      </c>
      <c r="EG235" s="254" t="str">
        <f t="shared" si="166"/>
        <v/>
      </c>
      <c r="EH235" s="254" t="str">
        <f t="shared" si="166"/>
        <v/>
      </c>
      <c r="EI235" s="254" t="str">
        <f t="shared" si="176"/>
        <v/>
      </c>
      <c r="EJ235" s="254" t="str">
        <f t="shared" si="177"/>
        <v/>
      </c>
      <c r="EK235" s="265" t="str">
        <f t="shared" si="192"/>
        <v/>
      </c>
      <c r="EQ235" s="255"/>
      <c r="ER235" s="255"/>
      <c r="ES235" s="255"/>
      <c r="ET235" s="255"/>
      <c r="EU235" s="255"/>
      <c r="EV235" s="255"/>
      <c r="EW235" s="255"/>
      <c r="EX235" s="255"/>
      <c r="EY235" s="255"/>
      <c r="EZ235" s="255"/>
      <c r="FA235" s="255"/>
      <c r="FB235" s="255"/>
      <c r="FC235" s="252"/>
      <c r="FI235" s="254"/>
      <c r="FJ235" s="254"/>
      <c r="FK235" s="254"/>
      <c r="FL235" s="254"/>
      <c r="FM235" s="254"/>
      <c r="FN235" s="254"/>
      <c r="FO235" s="254"/>
      <c r="FP235" s="254"/>
      <c r="FQ235" s="254"/>
      <c r="FR235" s="254"/>
      <c r="FS235" s="254"/>
      <c r="FT235" s="254"/>
      <c r="FU235" s="252"/>
      <c r="FY235" s="258" t="str">
        <f t="shared" si="193"/>
        <v/>
      </c>
      <c r="FZ235" s="266">
        <f t="shared" si="187"/>
        <v>0</v>
      </c>
      <c r="GA235" s="268">
        <f t="shared" si="182"/>
        <v>0</v>
      </c>
      <c r="GB235" s="269">
        <f t="shared" si="183"/>
        <v>0</v>
      </c>
      <c r="GC235" s="269">
        <f t="shared" si="184"/>
        <v>0</v>
      </c>
      <c r="GD235" s="270"/>
      <c r="GE235" s="271" t="str">
        <f t="shared" si="181"/>
        <v/>
      </c>
      <c r="GF235" s="271" t="str">
        <f t="shared" si="191"/>
        <v/>
      </c>
      <c r="GG235" s="272" t="str">
        <f t="shared" si="185"/>
        <v/>
      </c>
      <c r="GH235" s="272" t="str">
        <f t="shared" si="186"/>
        <v/>
      </c>
    </row>
    <row r="236" spans="1:190" ht="12.75" x14ac:dyDescent="0.2">
      <c r="A236" s="250"/>
      <c r="B236" s="65"/>
      <c r="C236" s="264"/>
      <c r="F236" s="237"/>
      <c r="H236" s="251"/>
      <c r="I236" s="238"/>
      <c r="J236" s="267"/>
      <c r="K236" s="234"/>
      <c r="L236" s="239"/>
      <c r="M236" s="240"/>
      <c r="BX236" s="237" t="str">
        <f t="shared" si="168"/>
        <v/>
      </c>
      <c r="BY236" s="237" t="str">
        <f t="shared" si="178"/>
        <v/>
      </c>
      <c r="BZ236" s="237" t="str">
        <f t="shared" si="178"/>
        <v/>
      </c>
      <c r="CA236" s="237" t="str">
        <f t="shared" si="178"/>
        <v/>
      </c>
      <c r="CB236" s="237" t="str">
        <f t="shared" si="178"/>
        <v/>
      </c>
      <c r="CC236" s="237" t="str">
        <f t="shared" si="178"/>
        <v/>
      </c>
      <c r="CD236" s="237" t="str">
        <f t="shared" si="169"/>
        <v/>
      </c>
      <c r="CE236" s="237" t="str">
        <f t="shared" si="169"/>
        <v/>
      </c>
      <c r="CF236" s="237" t="str">
        <f t="shared" si="169"/>
        <v/>
      </c>
      <c r="CG236" s="237" t="str">
        <f t="shared" si="169"/>
        <v/>
      </c>
      <c r="CH236" s="237" t="str">
        <f t="shared" si="169"/>
        <v/>
      </c>
      <c r="CI236" s="252" t="str">
        <f t="shared" si="188"/>
        <v/>
      </c>
      <c r="CP236" s="241" t="str">
        <f t="shared" si="170"/>
        <v/>
      </c>
      <c r="CQ236" s="241" t="str">
        <f t="shared" si="179"/>
        <v/>
      </c>
      <c r="CR236" s="241" t="str">
        <f t="shared" si="179"/>
        <v/>
      </c>
      <c r="CS236" s="241" t="str">
        <f t="shared" si="179"/>
        <v/>
      </c>
      <c r="CT236" s="241" t="str">
        <f t="shared" si="179"/>
        <v/>
      </c>
      <c r="CU236" s="241" t="str">
        <f t="shared" si="179"/>
        <v/>
      </c>
      <c r="CV236" s="241" t="str">
        <f t="shared" si="171"/>
        <v/>
      </c>
      <c r="CW236" s="241" t="str">
        <f t="shared" si="171"/>
        <v/>
      </c>
      <c r="CX236" s="241" t="str">
        <f t="shared" si="171"/>
        <v/>
      </c>
      <c r="CY236" s="241" t="str">
        <f t="shared" si="171"/>
        <v/>
      </c>
      <c r="CZ236" s="241" t="str">
        <f t="shared" si="171"/>
        <v/>
      </c>
      <c r="DA236" s="253" t="str">
        <f t="shared" si="189"/>
        <v/>
      </c>
      <c r="DB236" s="237"/>
      <c r="DC236" s="237"/>
      <c r="DD236" s="237"/>
      <c r="DE236" s="237"/>
      <c r="DF236" s="237"/>
      <c r="DG236" s="237"/>
      <c r="DH236" s="237" t="str">
        <f t="shared" si="172"/>
        <v/>
      </c>
      <c r="DI236" s="237" t="str">
        <f t="shared" si="180"/>
        <v/>
      </c>
      <c r="DJ236" s="237" t="str">
        <f t="shared" si="180"/>
        <v/>
      </c>
      <c r="DK236" s="237" t="str">
        <f t="shared" si="180"/>
        <v/>
      </c>
      <c r="DL236" s="237" t="str">
        <f t="shared" si="180"/>
        <v/>
      </c>
      <c r="DM236" s="237" t="str">
        <f t="shared" si="180"/>
        <v/>
      </c>
      <c r="DN236" s="237" t="str">
        <f t="shared" si="173"/>
        <v/>
      </c>
      <c r="DO236" s="237" t="str">
        <f t="shared" si="173"/>
        <v/>
      </c>
      <c r="DP236" s="237" t="str">
        <f t="shared" si="173"/>
        <v/>
      </c>
      <c r="DQ236" s="237" t="str">
        <f t="shared" si="173"/>
        <v/>
      </c>
      <c r="DR236" s="237" t="str">
        <f t="shared" si="173"/>
        <v/>
      </c>
      <c r="DS236" s="252" t="str">
        <f t="shared" si="190"/>
        <v/>
      </c>
      <c r="DY236" s="254" t="str">
        <f t="shared" si="174"/>
        <v/>
      </c>
      <c r="DZ236" s="254" t="str">
        <f t="shared" si="175"/>
        <v/>
      </c>
      <c r="EA236" s="254" t="str">
        <f t="shared" si="167"/>
        <v/>
      </c>
      <c r="EB236" s="254" t="str">
        <f t="shared" si="167"/>
        <v/>
      </c>
      <c r="EC236" s="254" t="str">
        <f t="shared" si="167"/>
        <v/>
      </c>
      <c r="ED236" s="254" t="str">
        <f t="shared" si="167"/>
        <v/>
      </c>
      <c r="EE236" s="254" t="str">
        <f t="shared" si="167"/>
        <v/>
      </c>
      <c r="EF236" s="254" t="str">
        <f t="shared" si="166"/>
        <v/>
      </c>
      <c r="EG236" s="254" t="str">
        <f t="shared" si="166"/>
        <v/>
      </c>
      <c r="EH236" s="254" t="str">
        <f t="shared" si="166"/>
        <v/>
      </c>
      <c r="EI236" s="254" t="str">
        <f t="shared" si="176"/>
        <v/>
      </c>
      <c r="EJ236" s="254" t="str">
        <f t="shared" si="177"/>
        <v/>
      </c>
      <c r="EK236" s="265" t="str">
        <f t="shared" si="192"/>
        <v/>
      </c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2"/>
      <c r="FI236" s="254"/>
      <c r="FJ236" s="254"/>
      <c r="FK236" s="254"/>
      <c r="FL236" s="254"/>
      <c r="FM236" s="254"/>
      <c r="FN236" s="254"/>
      <c r="FO236" s="254"/>
      <c r="FP236" s="254"/>
      <c r="FQ236" s="254"/>
      <c r="FR236" s="254"/>
      <c r="FS236" s="254"/>
      <c r="FT236" s="254"/>
      <c r="FU236" s="252"/>
      <c r="FY236" s="258" t="str">
        <f t="shared" si="193"/>
        <v/>
      </c>
      <c r="FZ236" s="266">
        <f t="shared" si="187"/>
        <v>0</v>
      </c>
      <c r="GA236" s="268">
        <f t="shared" si="182"/>
        <v>0</v>
      </c>
      <c r="GB236" s="269">
        <f t="shared" si="183"/>
        <v>0</v>
      </c>
      <c r="GC236" s="269">
        <f t="shared" si="184"/>
        <v>0</v>
      </c>
      <c r="GD236" s="270"/>
      <c r="GE236" s="271" t="str">
        <f t="shared" si="181"/>
        <v/>
      </c>
      <c r="GF236" s="271" t="str">
        <f t="shared" si="191"/>
        <v/>
      </c>
      <c r="GG236" s="272" t="str">
        <f t="shared" si="185"/>
        <v/>
      </c>
      <c r="GH236" s="272" t="str">
        <f t="shared" si="186"/>
        <v/>
      </c>
    </row>
    <row r="237" spans="1:190" ht="12.75" x14ac:dyDescent="0.2">
      <c r="A237" s="250"/>
      <c r="B237" s="65"/>
      <c r="C237" s="264"/>
      <c r="F237" s="237"/>
      <c r="H237" s="251"/>
      <c r="I237" s="238"/>
      <c r="J237" s="267"/>
      <c r="K237" s="234"/>
      <c r="L237" s="239"/>
      <c r="M237" s="240"/>
      <c r="BX237" s="237" t="str">
        <f t="shared" si="168"/>
        <v/>
      </c>
      <c r="BY237" s="237" t="str">
        <f t="shared" si="178"/>
        <v/>
      </c>
      <c r="BZ237" s="237" t="str">
        <f t="shared" si="178"/>
        <v/>
      </c>
      <c r="CA237" s="237" t="str">
        <f t="shared" si="178"/>
        <v/>
      </c>
      <c r="CB237" s="237" t="str">
        <f t="shared" si="178"/>
        <v/>
      </c>
      <c r="CC237" s="237" t="str">
        <f t="shared" si="178"/>
        <v/>
      </c>
      <c r="CD237" s="237" t="str">
        <f t="shared" si="169"/>
        <v/>
      </c>
      <c r="CE237" s="237" t="str">
        <f t="shared" si="169"/>
        <v/>
      </c>
      <c r="CF237" s="237" t="str">
        <f t="shared" si="169"/>
        <v/>
      </c>
      <c r="CG237" s="237" t="str">
        <f t="shared" si="169"/>
        <v/>
      </c>
      <c r="CH237" s="237" t="str">
        <f t="shared" si="169"/>
        <v/>
      </c>
      <c r="CI237" s="252" t="str">
        <f t="shared" si="188"/>
        <v/>
      </c>
      <c r="CP237" s="241" t="str">
        <f t="shared" si="170"/>
        <v/>
      </c>
      <c r="CQ237" s="241" t="str">
        <f t="shared" si="179"/>
        <v/>
      </c>
      <c r="CR237" s="241" t="str">
        <f t="shared" si="179"/>
        <v/>
      </c>
      <c r="CS237" s="241" t="str">
        <f t="shared" si="179"/>
        <v/>
      </c>
      <c r="CT237" s="241" t="str">
        <f t="shared" si="179"/>
        <v/>
      </c>
      <c r="CU237" s="241" t="str">
        <f t="shared" si="179"/>
        <v/>
      </c>
      <c r="CV237" s="241" t="str">
        <f t="shared" si="171"/>
        <v/>
      </c>
      <c r="CW237" s="241" t="str">
        <f t="shared" si="171"/>
        <v/>
      </c>
      <c r="CX237" s="241" t="str">
        <f t="shared" si="171"/>
        <v/>
      </c>
      <c r="CY237" s="241" t="str">
        <f t="shared" si="171"/>
        <v/>
      </c>
      <c r="CZ237" s="241" t="str">
        <f t="shared" si="171"/>
        <v/>
      </c>
      <c r="DA237" s="253" t="str">
        <f t="shared" si="189"/>
        <v/>
      </c>
      <c r="DB237" s="237"/>
      <c r="DC237" s="237"/>
      <c r="DD237" s="237"/>
      <c r="DE237" s="237"/>
      <c r="DF237" s="237"/>
      <c r="DG237" s="237"/>
      <c r="DH237" s="237" t="str">
        <f t="shared" si="172"/>
        <v/>
      </c>
      <c r="DI237" s="237" t="str">
        <f t="shared" si="180"/>
        <v/>
      </c>
      <c r="DJ237" s="237" t="str">
        <f t="shared" si="180"/>
        <v/>
      </c>
      <c r="DK237" s="237" t="str">
        <f t="shared" si="180"/>
        <v/>
      </c>
      <c r="DL237" s="237" t="str">
        <f t="shared" si="180"/>
        <v/>
      </c>
      <c r="DM237" s="237" t="str">
        <f t="shared" si="180"/>
        <v/>
      </c>
      <c r="DN237" s="237" t="str">
        <f t="shared" si="173"/>
        <v/>
      </c>
      <c r="DO237" s="237" t="str">
        <f t="shared" si="173"/>
        <v/>
      </c>
      <c r="DP237" s="237" t="str">
        <f t="shared" si="173"/>
        <v/>
      </c>
      <c r="DQ237" s="237" t="str">
        <f t="shared" si="173"/>
        <v/>
      </c>
      <c r="DR237" s="237" t="str">
        <f t="shared" si="173"/>
        <v/>
      </c>
      <c r="DS237" s="252" t="str">
        <f t="shared" si="190"/>
        <v/>
      </c>
      <c r="DY237" s="254" t="str">
        <f t="shared" si="174"/>
        <v/>
      </c>
      <c r="DZ237" s="254" t="str">
        <f t="shared" si="175"/>
        <v/>
      </c>
      <c r="EA237" s="254" t="str">
        <f t="shared" ref="EA237:EH270" si="194">IF($A237=1,"",IF(OR(AND(V237&gt;0,W237&gt;0),AND(W237&gt;0,Y237&gt;0),AND(Y237&gt;0,Z237&gt;0)),EA$1,""))</f>
        <v/>
      </c>
      <c r="EB237" s="254" t="str">
        <f t="shared" si="194"/>
        <v/>
      </c>
      <c r="EC237" s="254" t="str">
        <f t="shared" si="194"/>
        <v/>
      </c>
      <c r="ED237" s="254" t="str">
        <f t="shared" si="194"/>
        <v/>
      </c>
      <c r="EE237" s="254" t="str">
        <f t="shared" si="194"/>
        <v/>
      </c>
      <c r="EF237" s="254" t="str">
        <f t="shared" si="166"/>
        <v/>
      </c>
      <c r="EG237" s="254" t="str">
        <f t="shared" si="166"/>
        <v/>
      </c>
      <c r="EH237" s="254" t="str">
        <f t="shared" si="166"/>
        <v/>
      </c>
      <c r="EI237" s="254" t="str">
        <f t="shared" si="176"/>
        <v/>
      </c>
      <c r="EJ237" s="254" t="str">
        <f t="shared" si="177"/>
        <v/>
      </c>
      <c r="EK237" s="265" t="str">
        <f t="shared" si="192"/>
        <v/>
      </c>
      <c r="EQ237" s="255"/>
      <c r="ER237" s="255"/>
      <c r="ES237" s="255"/>
      <c r="ET237" s="255"/>
      <c r="EU237" s="255"/>
      <c r="EV237" s="255"/>
      <c r="EW237" s="255"/>
      <c r="EX237" s="255"/>
      <c r="EY237" s="255"/>
      <c r="EZ237" s="255"/>
      <c r="FA237" s="255"/>
      <c r="FB237" s="255"/>
      <c r="FC237" s="252"/>
      <c r="FI237" s="254"/>
      <c r="FJ237" s="254"/>
      <c r="FK237" s="254"/>
      <c r="FL237" s="254"/>
      <c r="FM237" s="254"/>
      <c r="FN237" s="254"/>
      <c r="FO237" s="254"/>
      <c r="FP237" s="254"/>
      <c r="FQ237" s="254"/>
      <c r="FR237" s="254"/>
      <c r="FS237" s="254"/>
      <c r="FT237" s="254"/>
      <c r="FU237" s="252"/>
      <c r="FY237" s="258" t="str">
        <f t="shared" si="193"/>
        <v/>
      </c>
      <c r="FZ237" s="266">
        <f t="shared" si="187"/>
        <v>0</v>
      </c>
      <c r="GA237" s="268">
        <f t="shared" si="182"/>
        <v>0</v>
      </c>
      <c r="GB237" s="269">
        <f t="shared" si="183"/>
        <v>0</v>
      </c>
      <c r="GC237" s="269">
        <f t="shared" si="184"/>
        <v>0</v>
      </c>
      <c r="GD237" s="270"/>
      <c r="GE237" s="271" t="str">
        <f t="shared" si="181"/>
        <v/>
      </c>
      <c r="GF237" s="271" t="str">
        <f t="shared" si="191"/>
        <v/>
      </c>
      <c r="GG237" s="272" t="str">
        <f t="shared" si="185"/>
        <v/>
      </c>
      <c r="GH237" s="272" t="str">
        <f t="shared" si="186"/>
        <v/>
      </c>
    </row>
    <row r="238" spans="1:190" ht="12.75" x14ac:dyDescent="0.2">
      <c r="A238" s="250"/>
      <c r="B238" s="65"/>
      <c r="C238" s="264"/>
      <c r="F238" s="237"/>
      <c r="H238" s="251"/>
      <c r="I238" s="238"/>
      <c r="J238" s="267"/>
      <c r="K238" s="234"/>
      <c r="L238" s="239"/>
      <c r="M238" s="240"/>
      <c r="BX238" s="237" t="str">
        <f t="shared" si="168"/>
        <v/>
      </c>
      <c r="BY238" s="237" t="str">
        <f t="shared" si="178"/>
        <v/>
      </c>
      <c r="BZ238" s="237" t="str">
        <f t="shared" si="178"/>
        <v/>
      </c>
      <c r="CA238" s="237" t="str">
        <f t="shared" si="178"/>
        <v/>
      </c>
      <c r="CB238" s="237" t="str">
        <f t="shared" si="178"/>
        <v/>
      </c>
      <c r="CC238" s="237" t="str">
        <f t="shared" si="178"/>
        <v/>
      </c>
      <c r="CD238" s="237" t="str">
        <f t="shared" si="169"/>
        <v/>
      </c>
      <c r="CE238" s="237" t="str">
        <f t="shared" si="169"/>
        <v/>
      </c>
      <c r="CF238" s="237" t="str">
        <f t="shared" si="169"/>
        <v/>
      </c>
      <c r="CG238" s="237" t="str">
        <f t="shared" si="169"/>
        <v/>
      </c>
      <c r="CH238" s="237" t="str">
        <f t="shared" si="169"/>
        <v/>
      </c>
      <c r="CI238" s="252" t="str">
        <f t="shared" si="188"/>
        <v/>
      </c>
      <c r="CP238" s="241" t="str">
        <f t="shared" si="170"/>
        <v/>
      </c>
      <c r="CQ238" s="241" t="str">
        <f t="shared" si="179"/>
        <v/>
      </c>
      <c r="CR238" s="241" t="str">
        <f t="shared" si="179"/>
        <v/>
      </c>
      <c r="CS238" s="241" t="str">
        <f t="shared" si="179"/>
        <v/>
      </c>
      <c r="CT238" s="241" t="str">
        <f t="shared" si="179"/>
        <v/>
      </c>
      <c r="CU238" s="241" t="str">
        <f t="shared" si="179"/>
        <v/>
      </c>
      <c r="CV238" s="241" t="str">
        <f t="shared" si="171"/>
        <v/>
      </c>
      <c r="CW238" s="241" t="str">
        <f t="shared" si="171"/>
        <v/>
      </c>
      <c r="CX238" s="241" t="str">
        <f t="shared" si="171"/>
        <v/>
      </c>
      <c r="CY238" s="241" t="str">
        <f t="shared" si="171"/>
        <v/>
      </c>
      <c r="CZ238" s="241" t="str">
        <f t="shared" si="171"/>
        <v/>
      </c>
      <c r="DA238" s="253" t="str">
        <f t="shared" si="189"/>
        <v/>
      </c>
      <c r="DB238" s="237"/>
      <c r="DC238" s="237"/>
      <c r="DD238" s="237"/>
      <c r="DE238" s="237"/>
      <c r="DF238" s="237"/>
      <c r="DG238" s="237"/>
      <c r="DH238" s="237" t="str">
        <f t="shared" si="172"/>
        <v/>
      </c>
      <c r="DI238" s="237" t="str">
        <f t="shared" si="180"/>
        <v/>
      </c>
      <c r="DJ238" s="237" t="str">
        <f t="shared" si="180"/>
        <v/>
      </c>
      <c r="DK238" s="237" t="str">
        <f t="shared" si="180"/>
        <v/>
      </c>
      <c r="DL238" s="237" t="str">
        <f t="shared" si="180"/>
        <v/>
      </c>
      <c r="DM238" s="237" t="str">
        <f t="shared" si="180"/>
        <v/>
      </c>
      <c r="DN238" s="237" t="str">
        <f t="shared" si="173"/>
        <v/>
      </c>
      <c r="DO238" s="237" t="str">
        <f t="shared" si="173"/>
        <v/>
      </c>
      <c r="DP238" s="237" t="str">
        <f t="shared" si="173"/>
        <v/>
      </c>
      <c r="DQ238" s="237" t="str">
        <f t="shared" si="173"/>
        <v/>
      </c>
      <c r="DR238" s="237" t="str">
        <f t="shared" si="173"/>
        <v/>
      </c>
      <c r="DS238" s="252" t="str">
        <f t="shared" si="190"/>
        <v/>
      </c>
      <c r="DY238" s="254" t="str">
        <f t="shared" si="174"/>
        <v/>
      </c>
      <c r="DZ238" s="254" t="str">
        <f t="shared" si="175"/>
        <v/>
      </c>
      <c r="EA238" s="254" t="str">
        <f t="shared" si="194"/>
        <v/>
      </c>
      <c r="EB238" s="254" t="str">
        <f t="shared" si="194"/>
        <v/>
      </c>
      <c r="EC238" s="254" t="str">
        <f t="shared" si="194"/>
        <v/>
      </c>
      <c r="ED238" s="254" t="str">
        <f t="shared" si="194"/>
        <v/>
      </c>
      <c r="EE238" s="254" t="str">
        <f t="shared" si="194"/>
        <v/>
      </c>
      <c r="EF238" s="254" t="str">
        <f t="shared" si="166"/>
        <v/>
      </c>
      <c r="EG238" s="254" t="str">
        <f t="shared" si="166"/>
        <v/>
      </c>
      <c r="EH238" s="254" t="str">
        <f t="shared" si="166"/>
        <v/>
      </c>
      <c r="EI238" s="254" t="str">
        <f t="shared" si="176"/>
        <v/>
      </c>
      <c r="EJ238" s="254" t="str">
        <f t="shared" si="177"/>
        <v/>
      </c>
      <c r="EK238" s="265" t="str">
        <f t="shared" si="192"/>
        <v/>
      </c>
      <c r="EQ238" s="255"/>
      <c r="ER238" s="255"/>
      <c r="ES238" s="255"/>
      <c r="ET238" s="255"/>
      <c r="EU238" s="255"/>
      <c r="EV238" s="255"/>
      <c r="EW238" s="255"/>
      <c r="EX238" s="255"/>
      <c r="EY238" s="255"/>
      <c r="EZ238" s="255"/>
      <c r="FA238" s="255"/>
      <c r="FB238" s="255"/>
      <c r="FC238" s="252"/>
      <c r="FI238" s="254"/>
      <c r="FJ238" s="254"/>
      <c r="FK238" s="254"/>
      <c r="FL238" s="254"/>
      <c r="FM238" s="254"/>
      <c r="FN238" s="254"/>
      <c r="FO238" s="254"/>
      <c r="FP238" s="254"/>
      <c r="FQ238" s="254"/>
      <c r="FR238" s="254"/>
      <c r="FS238" s="254"/>
      <c r="FT238" s="254"/>
      <c r="FU238" s="252"/>
      <c r="FY238" s="258" t="str">
        <f t="shared" si="193"/>
        <v/>
      </c>
      <c r="FZ238" s="266">
        <f t="shared" si="187"/>
        <v>0</v>
      </c>
      <c r="GA238" s="268">
        <f t="shared" si="182"/>
        <v>0</v>
      </c>
      <c r="GB238" s="269">
        <f t="shared" si="183"/>
        <v>0</v>
      </c>
      <c r="GC238" s="269">
        <f t="shared" si="184"/>
        <v>0</v>
      </c>
      <c r="GD238" s="270"/>
      <c r="GE238" s="271" t="str">
        <f t="shared" si="181"/>
        <v/>
      </c>
      <c r="GF238" s="271" t="str">
        <f t="shared" si="191"/>
        <v/>
      </c>
      <c r="GG238" s="272" t="str">
        <f t="shared" si="185"/>
        <v/>
      </c>
      <c r="GH238" s="272" t="str">
        <f t="shared" si="186"/>
        <v/>
      </c>
    </row>
    <row r="239" spans="1:190" ht="12.75" x14ac:dyDescent="0.2">
      <c r="A239" s="250"/>
      <c r="B239" s="65"/>
      <c r="C239" s="264"/>
      <c r="F239" s="237"/>
      <c r="H239" s="251"/>
      <c r="I239" s="238"/>
      <c r="J239" s="267"/>
      <c r="K239" s="234"/>
      <c r="L239" s="239"/>
      <c r="M239" s="240"/>
      <c r="BX239" s="237" t="str">
        <f t="shared" si="168"/>
        <v/>
      </c>
      <c r="BY239" s="237" t="str">
        <f t="shared" si="178"/>
        <v/>
      </c>
      <c r="BZ239" s="237" t="str">
        <f t="shared" si="178"/>
        <v/>
      </c>
      <c r="CA239" s="237" t="str">
        <f t="shared" si="178"/>
        <v/>
      </c>
      <c r="CB239" s="237" t="str">
        <f t="shared" si="178"/>
        <v/>
      </c>
      <c r="CC239" s="237" t="str">
        <f t="shared" si="178"/>
        <v/>
      </c>
      <c r="CD239" s="237" t="str">
        <f t="shared" si="169"/>
        <v/>
      </c>
      <c r="CE239" s="237" t="str">
        <f t="shared" si="169"/>
        <v/>
      </c>
      <c r="CF239" s="237" t="str">
        <f t="shared" si="169"/>
        <v/>
      </c>
      <c r="CG239" s="237" t="str">
        <f t="shared" si="169"/>
        <v/>
      </c>
      <c r="CH239" s="237" t="str">
        <f t="shared" si="169"/>
        <v/>
      </c>
      <c r="CI239" s="252" t="str">
        <f t="shared" si="188"/>
        <v/>
      </c>
      <c r="CP239" s="241" t="str">
        <f t="shared" si="170"/>
        <v/>
      </c>
      <c r="CQ239" s="241" t="str">
        <f t="shared" si="179"/>
        <v/>
      </c>
      <c r="CR239" s="241" t="str">
        <f t="shared" si="179"/>
        <v/>
      </c>
      <c r="CS239" s="241" t="str">
        <f t="shared" si="179"/>
        <v/>
      </c>
      <c r="CT239" s="241" t="str">
        <f t="shared" si="179"/>
        <v/>
      </c>
      <c r="CU239" s="241" t="str">
        <f t="shared" si="179"/>
        <v/>
      </c>
      <c r="CV239" s="241" t="str">
        <f t="shared" si="171"/>
        <v/>
      </c>
      <c r="CW239" s="241" t="str">
        <f t="shared" si="171"/>
        <v/>
      </c>
      <c r="CX239" s="241" t="str">
        <f t="shared" si="171"/>
        <v/>
      </c>
      <c r="CY239" s="241" t="str">
        <f t="shared" si="171"/>
        <v/>
      </c>
      <c r="CZ239" s="241" t="str">
        <f t="shared" si="171"/>
        <v/>
      </c>
      <c r="DA239" s="253" t="str">
        <f t="shared" si="189"/>
        <v/>
      </c>
      <c r="DB239" s="237"/>
      <c r="DC239" s="237"/>
      <c r="DD239" s="237"/>
      <c r="DE239" s="237"/>
      <c r="DF239" s="237"/>
      <c r="DG239" s="237"/>
      <c r="DH239" s="237" t="str">
        <f t="shared" si="172"/>
        <v/>
      </c>
      <c r="DI239" s="237" t="str">
        <f t="shared" si="180"/>
        <v/>
      </c>
      <c r="DJ239" s="237" t="str">
        <f t="shared" si="180"/>
        <v/>
      </c>
      <c r="DK239" s="237" t="str">
        <f t="shared" si="180"/>
        <v/>
      </c>
      <c r="DL239" s="237" t="str">
        <f t="shared" si="180"/>
        <v/>
      </c>
      <c r="DM239" s="237" t="str">
        <f t="shared" si="180"/>
        <v/>
      </c>
      <c r="DN239" s="237" t="str">
        <f t="shared" si="173"/>
        <v/>
      </c>
      <c r="DO239" s="237" t="str">
        <f t="shared" si="173"/>
        <v/>
      </c>
      <c r="DP239" s="237" t="str">
        <f t="shared" si="173"/>
        <v/>
      </c>
      <c r="DQ239" s="237" t="str">
        <f t="shared" si="173"/>
        <v/>
      </c>
      <c r="DR239" s="237" t="str">
        <f t="shared" si="173"/>
        <v/>
      </c>
      <c r="DS239" s="252" t="str">
        <f t="shared" si="190"/>
        <v/>
      </c>
      <c r="DY239" s="254" t="str">
        <f t="shared" si="174"/>
        <v/>
      </c>
      <c r="DZ239" s="254" t="str">
        <f t="shared" si="175"/>
        <v/>
      </c>
      <c r="EA239" s="254" t="str">
        <f t="shared" si="194"/>
        <v/>
      </c>
      <c r="EB239" s="254" t="str">
        <f t="shared" si="194"/>
        <v/>
      </c>
      <c r="EC239" s="254" t="str">
        <f t="shared" si="194"/>
        <v/>
      </c>
      <c r="ED239" s="254" t="str">
        <f t="shared" si="194"/>
        <v/>
      </c>
      <c r="EE239" s="254" t="str">
        <f t="shared" si="194"/>
        <v/>
      </c>
      <c r="EF239" s="254" t="str">
        <f t="shared" si="166"/>
        <v/>
      </c>
      <c r="EG239" s="254" t="str">
        <f t="shared" si="166"/>
        <v/>
      </c>
      <c r="EH239" s="254" t="str">
        <f t="shared" si="166"/>
        <v/>
      </c>
      <c r="EI239" s="254" t="str">
        <f t="shared" si="176"/>
        <v/>
      </c>
      <c r="EJ239" s="254" t="str">
        <f t="shared" si="177"/>
        <v/>
      </c>
      <c r="EK239" s="265" t="str">
        <f t="shared" si="192"/>
        <v/>
      </c>
      <c r="EQ239" s="255"/>
      <c r="ER239" s="255"/>
      <c r="ES239" s="255"/>
      <c r="ET239" s="255"/>
      <c r="EU239" s="255"/>
      <c r="EV239" s="255"/>
      <c r="EW239" s="255"/>
      <c r="EX239" s="255"/>
      <c r="EY239" s="255"/>
      <c r="EZ239" s="255"/>
      <c r="FA239" s="255"/>
      <c r="FB239" s="255"/>
      <c r="FC239" s="252"/>
      <c r="FI239" s="254"/>
      <c r="FJ239" s="254"/>
      <c r="FK239" s="254"/>
      <c r="FL239" s="254"/>
      <c r="FM239" s="254"/>
      <c r="FN239" s="254"/>
      <c r="FO239" s="254"/>
      <c r="FP239" s="254"/>
      <c r="FQ239" s="254"/>
      <c r="FR239" s="254"/>
      <c r="FS239" s="254"/>
      <c r="FT239" s="254"/>
      <c r="FU239" s="252"/>
      <c r="FY239" s="258" t="str">
        <f t="shared" si="193"/>
        <v/>
      </c>
      <c r="FZ239" s="266">
        <f t="shared" si="187"/>
        <v>0</v>
      </c>
      <c r="GA239" s="268">
        <f t="shared" si="182"/>
        <v>0</v>
      </c>
      <c r="GB239" s="269">
        <f t="shared" si="183"/>
        <v>0</v>
      </c>
      <c r="GC239" s="269">
        <f t="shared" si="184"/>
        <v>0</v>
      </c>
      <c r="GD239" s="270"/>
      <c r="GE239" s="271" t="str">
        <f t="shared" si="181"/>
        <v/>
      </c>
      <c r="GF239" s="271" t="str">
        <f t="shared" si="191"/>
        <v/>
      </c>
      <c r="GG239" s="272" t="str">
        <f t="shared" si="185"/>
        <v/>
      </c>
      <c r="GH239" s="272" t="str">
        <f t="shared" si="186"/>
        <v/>
      </c>
    </row>
    <row r="240" spans="1:190" ht="12.75" x14ac:dyDescent="0.2">
      <c r="A240" s="250"/>
      <c r="B240" s="65"/>
      <c r="C240" s="264"/>
      <c r="F240" s="237"/>
      <c r="H240" s="251"/>
      <c r="I240" s="238"/>
      <c r="J240" s="267"/>
      <c r="K240" s="234"/>
      <c r="L240" s="239"/>
      <c r="M240" s="240"/>
      <c r="BX240" s="237" t="str">
        <f t="shared" si="168"/>
        <v/>
      </c>
      <c r="BY240" s="237" t="str">
        <f t="shared" si="178"/>
        <v/>
      </c>
      <c r="BZ240" s="237" t="str">
        <f t="shared" si="178"/>
        <v/>
      </c>
      <c r="CA240" s="237" t="str">
        <f t="shared" si="178"/>
        <v/>
      </c>
      <c r="CB240" s="237" t="str">
        <f t="shared" si="178"/>
        <v/>
      </c>
      <c r="CC240" s="237" t="str">
        <f t="shared" si="178"/>
        <v/>
      </c>
      <c r="CD240" s="237" t="str">
        <f t="shared" si="169"/>
        <v/>
      </c>
      <c r="CE240" s="237" t="str">
        <f t="shared" si="169"/>
        <v/>
      </c>
      <c r="CF240" s="237" t="str">
        <f t="shared" si="169"/>
        <v/>
      </c>
      <c r="CG240" s="237" t="str">
        <f t="shared" si="169"/>
        <v/>
      </c>
      <c r="CH240" s="237" t="str">
        <f t="shared" si="169"/>
        <v/>
      </c>
      <c r="CI240" s="252" t="str">
        <f t="shared" si="188"/>
        <v/>
      </c>
      <c r="CP240" s="241" t="str">
        <f t="shared" si="170"/>
        <v/>
      </c>
      <c r="CQ240" s="241" t="str">
        <f t="shared" si="179"/>
        <v/>
      </c>
      <c r="CR240" s="241" t="str">
        <f t="shared" si="179"/>
        <v/>
      </c>
      <c r="CS240" s="241" t="str">
        <f t="shared" si="179"/>
        <v/>
      </c>
      <c r="CT240" s="241" t="str">
        <f t="shared" si="179"/>
        <v/>
      </c>
      <c r="CU240" s="241" t="str">
        <f t="shared" si="179"/>
        <v/>
      </c>
      <c r="CV240" s="241" t="str">
        <f t="shared" si="171"/>
        <v/>
      </c>
      <c r="CW240" s="241" t="str">
        <f t="shared" si="171"/>
        <v/>
      </c>
      <c r="CX240" s="241" t="str">
        <f t="shared" si="171"/>
        <v/>
      </c>
      <c r="CY240" s="241" t="str">
        <f t="shared" si="171"/>
        <v/>
      </c>
      <c r="CZ240" s="241" t="str">
        <f t="shared" si="171"/>
        <v/>
      </c>
      <c r="DA240" s="253" t="str">
        <f t="shared" si="189"/>
        <v/>
      </c>
      <c r="DB240" s="237"/>
      <c r="DC240" s="237"/>
      <c r="DD240" s="237"/>
      <c r="DE240" s="237"/>
      <c r="DF240" s="237"/>
      <c r="DG240" s="237"/>
      <c r="DH240" s="237" t="str">
        <f t="shared" si="172"/>
        <v/>
      </c>
      <c r="DI240" s="237" t="str">
        <f t="shared" si="180"/>
        <v/>
      </c>
      <c r="DJ240" s="237" t="str">
        <f t="shared" si="180"/>
        <v/>
      </c>
      <c r="DK240" s="237" t="str">
        <f t="shared" si="180"/>
        <v/>
      </c>
      <c r="DL240" s="237" t="str">
        <f t="shared" si="180"/>
        <v/>
      </c>
      <c r="DM240" s="237" t="str">
        <f t="shared" si="180"/>
        <v/>
      </c>
      <c r="DN240" s="237" t="str">
        <f t="shared" si="173"/>
        <v/>
      </c>
      <c r="DO240" s="237" t="str">
        <f t="shared" si="173"/>
        <v/>
      </c>
      <c r="DP240" s="237" t="str">
        <f t="shared" si="173"/>
        <v/>
      </c>
      <c r="DQ240" s="237" t="str">
        <f t="shared" si="173"/>
        <v/>
      </c>
      <c r="DR240" s="237" t="str">
        <f t="shared" si="173"/>
        <v/>
      </c>
      <c r="DS240" s="252" t="str">
        <f t="shared" si="190"/>
        <v/>
      </c>
      <c r="DY240" s="254" t="str">
        <f t="shared" si="174"/>
        <v/>
      </c>
      <c r="DZ240" s="254" t="str">
        <f t="shared" si="175"/>
        <v/>
      </c>
      <c r="EA240" s="254" t="str">
        <f t="shared" si="194"/>
        <v/>
      </c>
      <c r="EB240" s="254" t="str">
        <f t="shared" si="194"/>
        <v/>
      </c>
      <c r="EC240" s="254" t="str">
        <f t="shared" si="194"/>
        <v/>
      </c>
      <c r="ED240" s="254" t="str">
        <f t="shared" si="194"/>
        <v/>
      </c>
      <c r="EE240" s="254" t="str">
        <f t="shared" si="194"/>
        <v/>
      </c>
      <c r="EF240" s="254" t="str">
        <f t="shared" si="166"/>
        <v/>
      </c>
      <c r="EG240" s="254" t="str">
        <f t="shared" si="166"/>
        <v/>
      </c>
      <c r="EH240" s="254" t="str">
        <f t="shared" si="166"/>
        <v/>
      </c>
      <c r="EI240" s="254" t="str">
        <f t="shared" si="176"/>
        <v/>
      </c>
      <c r="EJ240" s="254" t="str">
        <f t="shared" si="177"/>
        <v/>
      </c>
      <c r="EK240" s="265" t="str">
        <f t="shared" si="192"/>
        <v/>
      </c>
      <c r="EQ240" s="255"/>
      <c r="ER240" s="255"/>
      <c r="ES240" s="255"/>
      <c r="ET240" s="255"/>
      <c r="EU240" s="255"/>
      <c r="EV240" s="255"/>
      <c r="EW240" s="255"/>
      <c r="EX240" s="255"/>
      <c r="EY240" s="255"/>
      <c r="EZ240" s="255"/>
      <c r="FA240" s="255"/>
      <c r="FB240" s="255"/>
      <c r="FC240" s="252"/>
      <c r="FI240" s="254"/>
      <c r="FJ240" s="254"/>
      <c r="FK240" s="254"/>
      <c r="FL240" s="254"/>
      <c r="FM240" s="254"/>
      <c r="FN240" s="254"/>
      <c r="FO240" s="254"/>
      <c r="FP240" s="254"/>
      <c r="FQ240" s="254"/>
      <c r="FR240" s="254"/>
      <c r="FS240" s="254"/>
      <c r="FT240" s="254"/>
      <c r="FU240" s="252"/>
      <c r="FY240" s="258" t="str">
        <f t="shared" si="193"/>
        <v/>
      </c>
      <c r="FZ240" s="266">
        <f t="shared" si="187"/>
        <v>0</v>
      </c>
      <c r="GA240" s="268">
        <f t="shared" si="182"/>
        <v>0</v>
      </c>
      <c r="GB240" s="269">
        <f t="shared" si="183"/>
        <v>0</v>
      </c>
      <c r="GC240" s="269">
        <f t="shared" si="184"/>
        <v>0</v>
      </c>
      <c r="GD240" s="270"/>
      <c r="GE240" s="271" t="str">
        <f t="shared" si="181"/>
        <v/>
      </c>
      <c r="GF240" s="271" t="str">
        <f t="shared" si="191"/>
        <v/>
      </c>
      <c r="GG240" s="272" t="str">
        <f t="shared" si="185"/>
        <v/>
      </c>
      <c r="GH240" s="272" t="str">
        <f t="shared" si="186"/>
        <v/>
      </c>
    </row>
    <row r="241" spans="1:190" ht="12.75" x14ac:dyDescent="0.2">
      <c r="A241" s="250"/>
      <c r="B241" s="65"/>
      <c r="C241" s="264"/>
      <c r="F241" s="237"/>
      <c r="H241" s="251"/>
      <c r="I241" s="238"/>
      <c r="J241" s="267"/>
      <c r="K241" s="234"/>
      <c r="L241" s="239"/>
      <c r="M241" s="240"/>
      <c r="BX241" s="237" t="str">
        <f t="shared" si="168"/>
        <v/>
      </c>
      <c r="BY241" s="237" t="str">
        <f t="shared" si="178"/>
        <v/>
      </c>
      <c r="BZ241" s="237" t="str">
        <f t="shared" si="178"/>
        <v/>
      </c>
      <c r="CA241" s="237" t="str">
        <f t="shared" si="178"/>
        <v/>
      </c>
      <c r="CB241" s="237" t="str">
        <f t="shared" si="178"/>
        <v/>
      </c>
      <c r="CC241" s="237" t="str">
        <f t="shared" si="178"/>
        <v/>
      </c>
      <c r="CD241" s="237" t="str">
        <f t="shared" si="169"/>
        <v/>
      </c>
      <c r="CE241" s="237" t="str">
        <f t="shared" si="169"/>
        <v/>
      </c>
      <c r="CF241" s="237" t="str">
        <f t="shared" si="169"/>
        <v/>
      </c>
      <c r="CG241" s="237" t="str">
        <f t="shared" si="169"/>
        <v/>
      </c>
      <c r="CH241" s="237" t="str">
        <f t="shared" si="169"/>
        <v/>
      </c>
      <c r="CI241" s="252" t="str">
        <f t="shared" si="188"/>
        <v/>
      </c>
      <c r="CP241" s="241" t="str">
        <f t="shared" si="170"/>
        <v/>
      </c>
      <c r="CQ241" s="241" t="str">
        <f t="shared" si="179"/>
        <v/>
      </c>
      <c r="CR241" s="241" t="str">
        <f t="shared" si="179"/>
        <v/>
      </c>
      <c r="CS241" s="241" t="str">
        <f t="shared" si="179"/>
        <v/>
      </c>
      <c r="CT241" s="241" t="str">
        <f t="shared" si="179"/>
        <v/>
      </c>
      <c r="CU241" s="241" t="str">
        <f t="shared" si="179"/>
        <v/>
      </c>
      <c r="CV241" s="241" t="str">
        <f t="shared" si="171"/>
        <v/>
      </c>
      <c r="CW241" s="241" t="str">
        <f t="shared" si="171"/>
        <v/>
      </c>
      <c r="CX241" s="241" t="str">
        <f t="shared" si="171"/>
        <v/>
      </c>
      <c r="CY241" s="241" t="str">
        <f t="shared" si="171"/>
        <v/>
      </c>
      <c r="CZ241" s="241" t="str">
        <f t="shared" si="171"/>
        <v/>
      </c>
      <c r="DA241" s="253" t="str">
        <f t="shared" si="189"/>
        <v/>
      </c>
      <c r="DB241" s="237"/>
      <c r="DC241" s="237"/>
      <c r="DD241" s="237"/>
      <c r="DE241" s="237"/>
      <c r="DF241" s="237"/>
      <c r="DG241" s="237"/>
      <c r="DH241" s="237" t="str">
        <f t="shared" si="172"/>
        <v/>
      </c>
      <c r="DI241" s="237" t="str">
        <f t="shared" si="180"/>
        <v/>
      </c>
      <c r="DJ241" s="237" t="str">
        <f t="shared" si="180"/>
        <v/>
      </c>
      <c r="DK241" s="237" t="str">
        <f t="shared" si="180"/>
        <v/>
      </c>
      <c r="DL241" s="237" t="str">
        <f t="shared" si="180"/>
        <v/>
      </c>
      <c r="DM241" s="237" t="str">
        <f t="shared" si="180"/>
        <v/>
      </c>
      <c r="DN241" s="237" t="str">
        <f t="shared" si="173"/>
        <v/>
      </c>
      <c r="DO241" s="237" t="str">
        <f t="shared" si="173"/>
        <v/>
      </c>
      <c r="DP241" s="237" t="str">
        <f t="shared" si="173"/>
        <v/>
      </c>
      <c r="DQ241" s="237" t="str">
        <f t="shared" si="173"/>
        <v/>
      </c>
      <c r="DR241" s="237" t="str">
        <f t="shared" si="173"/>
        <v/>
      </c>
      <c r="DS241" s="252" t="str">
        <f t="shared" si="190"/>
        <v/>
      </c>
      <c r="DY241" s="254" t="str">
        <f t="shared" si="174"/>
        <v/>
      </c>
      <c r="DZ241" s="254" t="str">
        <f t="shared" si="175"/>
        <v/>
      </c>
      <c r="EA241" s="254" t="str">
        <f t="shared" si="194"/>
        <v/>
      </c>
      <c r="EB241" s="254" t="str">
        <f t="shared" si="194"/>
        <v/>
      </c>
      <c r="EC241" s="254" t="str">
        <f t="shared" si="194"/>
        <v/>
      </c>
      <c r="ED241" s="254" t="str">
        <f t="shared" si="194"/>
        <v/>
      </c>
      <c r="EE241" s="254" t="str">
        <f t="shared" si="194"/>
        <v/>
      </c>
      <c r="EF241" s="254" t="str">
        <f t="shared" si="194"/>
        <v/>
      </c>
      <c r="EG241" s="254" t="str">
        <f t="shared" si="194"/>
        <v/>
      </c>
      <c r="EH241" s="254" t="str">
        <f t="shared" si="194"/>
        <v/>
      </c>
      <c r="EI241" s="254" t="str">
        <f t="shared" si="176"/>
        <v/>
      </c>
      <c r="EJ241" s="254" t="str">
        <f t="shared" si="177"/>
        <v/>
      </c>
      <c r="EK241" s="265" t="str">
        <f t="shared" si="192"/>
        <v/>
      </c>
      <c r="EQ241" s="255"/>
      <c r="ER241" s="255"/>
      <c r="ES241" s="255"/>
      <c r="ET241" s="255"/>
      <c r="EU241" s="255"/>
      <c r="EV241" s="255"/>
      <c r="EW241" s="255"/>
      <c r="EX241" s="255"/>
      <c r="EY241" s="255"/>
      <c r="EZ241" s="255"/>
      <c r="FA241" s="255"/>
      <c r="FB241" s="255"/>
      <c r="FC241" s="252"/>
      <c r="FI241" s="254"/>
      <c r="FJ241" s="254"/>
      <c r="FK241" s="254"/>
      <c r="FL241" s="254"/>
      <c r="FM241" s="254"/>
      <c r="FN241" s="254"/>
      <c r="FO241" s="254"/>
      <c r="FP241" s="254"/>
      <c r="FQ241" s="254"/>
      <c r="FR241" s="254"/>
      <c r="FS241" s="254"/>
      <c r="FT241" s="254"/>
      <c r="FU241" s="252"/>
      <c r="FY241" s="258" t="str">
        <f t="shared" si="193"/>
        <v/>
      </c>
      <c r="FZ241" s="266">
        <f t="shared" si="187"/>
        <v>0</v>
      </c>
      <c r="GA241" s="268">
        <f t="shared" si="182"/>
        <v>0</v>
      </c>
      <c r="GB241" s="269">
        <f t="shared" si="183"/>
        <v>0</v>
      </c>
      <c r="GC241" s="269">
        <f t="shared" si="184"/>
        <v>0</v>
      </c>
      <c r="GD241" s="270"/>
      <c r="GE241" s="271" t="str">
        <f t="shared" si="181"/>
        <v/>
      </c>
      <c r="GF241" s="271" t="str">
        <f t="shared" si="191"/>
        <v/>
      </c>
      <c r="GG241" s="272" t="str">
        <f t="shared" si="185"/>
        <v/>
      </c>
      <c r="GH241" s="272" t="str">
        <f t="shared" si="186"/>
        <v/>
      </c>
    </row>
    <row r="242" spans="1:190" ht="12.75" x14ac:dyDescent="0.2">
      <c r="A242" s="250"/>
      <c r="B242" s="65"/>
      <c r="C242" s="264"/>
      <c r="F242" s="237"/>
      <c r="H242" s="251"/>
      <c r="I242" s="238"/>
      <c r="J242" s="267"/>
      <c r="K242" s="234"/>
      <c r="L242" s="239"/>
      <c r="M242" s="240"/>
      <c r="BX242" s="237" t="str">
        <f t="shared" si="168"/>
        <v/>
      </c>
      <c r="BY242" s="237" t="str">
        <f t="shared" si="178"/>
        <v/>
      </c>
      <c r="BZ242" s="237" t="str">
        <f t="shared" si="178"/>
        <v/>
      </c>
      <c r="CA242" s="237" t="str">
        <f t="shared" si="178"/>
        <v/>
      </c>
      <c r="CB242" s="237" t="str">
        <f t="shared" si="178"/>
        <v/>
      </c>
      <c r="CC242" s="237" t="str">
        <f t="shared" si="178"/>
        <v/>
      </c>
      <c r="CD242" s="237" t="str">
        <f t="shared" si="169"/>
        <v/>
      </c>
      <c r="CE242" s="237" t="str">
        <f t="shared" si="169"/>
        <v/>
      </c>
      <c r="CF242" s="237" t="str">
        <f t="shared" si="169"/>
        <v/>
      </c>
      <c r="CG242" s="237" t="str">
        <f t="shared" si="169"/>
        <v/>
      </c>
      <c r="CH242" s="237" t="str">
        <f t="shared" si="169"/>
        <v/>
      </c>
      <c r="CI242" s="252" t="str">
        <f t="shared" si="188"/>
        <v/>
      </c>
      <c r="CP242" s="241" t="str">
        <f t="shared" si="170"/>
        <v/>
      </c>
      <c r="CQ242" s="241" t="str">
        <f t="shared" si="179"/>
        <v/>
      </c>
      <c r="CR242" s="241" t="str">
        <f t="shared" si="179"/>
        <v/>
      </c>
      <c r="CS242" s="241" t="str">
        <f t="shared" si="179"/>
        <v/>
      </c>
      <c r="CT242" s="241" t="str">
        <f t="shared" si="179"/>
        <v/>
      </c>
      <c r="CU242" s="241" t="str">
        <f t="shared" si="179"/>
        <v/>
      </c>
      <c r="CV242" s="241" t="str">
        <f t="shared" si="171"/>
        <v/>
      </c>
      <c r="CW242" s="241" t="str">
        <f t="shared" si="171"/>
        <v/>
      </c>
      <c r="CX242" s="241" t="str">
        <f t="shared" si="171"/>
        <v/>
      </c>
      <c r="CY242" s="241" t="str">
        <f t="shared" si="171"/>
        <v/>
      </c>
      <c r="CZ242" s="241" t="str">
        <f t="shared" si="171"/>
        <v/>
      </c>
      <c r="DA242" s="253" t="str">
        <f t="shared" si="189"/>
        <v/>
      </c>
      <c r="DB242" s="237"/>
      <c r="DC242" s="237"/>
      <c r="DD242" s="237"/>
      <c r="DE242" s="237"/>
      <c r="DF242" s="237"/>
      <c r="DG242" s="237"/>
      <c r="DH242" s="237" t="str">
        <f t="shared" si="172"/>
        <v/>
      </c>
      <c r="DI242" s="237" t="str">
        <f t="shared" si="180"/>
        <v/>
      </c>
      <c r="DJ242" s="237" t="str">
        <f t="shared" si="180"/>
        <v/>
      </c>
      <c r="DK242" s="237" t="str">
        <f t="shared" si="180"/>
        <v/>
      </c>
      <c r="DL242" s="237" t="str">
        <f t="shared" si="180"/>
        <v/>
      </c>
      <c r="DM242" s="237" t="str">
        <f t="shared" si="180"/>
        <v/>
      </c>
      <c r="DN242" s="237" t="str">
        <f t="shared" si="173"/>
        <v/>
      </c>
      <c r="DO242" s="237" t="str">
        <f t="shared" si="173"/>
        <v/>
      </c>
      <c r="DP242" s="237" t="str">
        <f t="shared" si="173"/>
        <v/>
      </c>
      <c r="DQ242" s="237" t="str">
        <f t="shared" si="173"/>
        <v/>
      </c>
      <c r="DR242" s="237" t="str">
        <f t="shared" si="173"/>
        <v/>
      </c>
      <c r="DS242" s="252" t="str">
        <f t="shared" si="190"/>
        <v/>
      </c>
      <c r="DY242" s="254" t="str">
        <f t="shared" si="174"/>
        <v/>
      </c>
      <c r="DZ242" s="254" t="str">
        <f t="shared" si="175"/>
        <v/>
      </c>
      <c r="EA242" s="254" t="str">
        <f t="shared" si="194"/>
        <v/>
      </c>
      <c r="EB242" s="254" t="str">
        <f t="shared" si="194"/>
        <v/>
      </c>
      <c r="EC242" s="254" t="str">
        <f t="shared" si="194"/>
        <v/>
      </c>
      <c r="ED242" s="254" t="str">
        <f t="shared" si="194"/>
        <v/>
      </c>
      <c r="EE242" s="254" t="str">
        <f t="shared" si="194"/>
        <v/>
      </c>
      <c r="EF242" s="254" t="str">
        <f t="shared" si="194"/>
        <v/>
      </c>
      <c r="EG242" s="254" t="str">
        <f t="shared" si="194"/>
        <v/>
      </c>
      <c r="EH242" s="254" t="str">
        <f t="shared" si="194"/>
        <v/>
      </c>
      <c r="EI242" s="254" t="str">
        <f t="shared" si="176"/>
        <v/>
      </c>
      <c r="EJ242" s="254" t="str">
        <f t="shared" si="177"/>
        <v/>
      </c>
      <c r="EK242" s="265" t="str">
        <f t="shared" si="192"/>
        <v/>
      </c>
      <c r="EQ242" s="255"/>
      <c r="ER242" s="255"/>
      <c r="ES242" s="255"/>
      <c r="ET242" s="255"/>
      <c r="EU242" s="255"/>
      <c r="EV242" s="255"/>
      <c r="EW242" s="255"/>
      <c r="EX242" s="255"/>
      <c r="EY242" s="255"/>
      <c r="EZ242" s="255"/>
      <c r="FA242" s="255"/>
      <c r="FB242" s="255"/>
      <c r="FC242" s="252"/>
      <c r="FI242" s="254"/>
      <c r="FJ242" s="254"/>
      <c r="FK242" s="254"/>
      <c r="FL242" s="254"/>
      <c r="FM242" s="254"/>
      <c r="FN242" s="254"/>
      <c r="FO242" s="254"/>
      <c r="FP242" s="254"/>
      <c r="FQ242" s="254"/>
      <c r="FR242" s="254"/>
      <c r="FS242" s="254"/>
      <c r="FT242" s="254"/>
      <c r="FU242" s="252"/>
      <c r="FY242" s="258" t="str">
        <f t="shared" si="193"/>
        <v/>
      </c>
      <c r="FZ242" s="266">
        <f t="shared" si="187"/>
        <v>0</v>
      </c>
      <c r="GA242" s="268">
        <f t="shared" si="182"/>
        <v>0</v>
      </c>
      <c r="GB242" s="269">
        <f t="shared" si="183"/>
        <v>0</v>
      </c>
      <c r="GC242" s="269">
        <f t="shared" si="184"/>
        <v>0</v>
      </c>
      <c r="GD242" s="270"/>
      <c r="GE242" s="271" t="str">
        <f t="shared" si="181"/>
        <v/>
      </c>
      <c r="GF242" s="271" t="str">
        <f t="shared" si="191"/>
        <v/>
      </c>
      <c r="GG242" s="272" t="str">
        <f t="shared" si="185"/>
        <v/>
      </c>
      <c r="GH242" s="272" t="str">
        <f t="shared" si="186"/>
        <v/>
      </c>
    </row>
    <row r="243" spans="1:190" ht="12.75" x14ac:dyDescent="0.2">
      <c r="A243" s="250"/>
      <c r="B243" s="65"/>
      <c r="C243" s="264"/>
      <c r="F243" s="237"/>
      <c r="H243" s="251"/>
      <c r="I243" s="238"/>
      <c r="J243" s="267"/>
      <c r="K243" s="234"/>
      <c r="L243" s="239"/>
      <c r="M243" s="240"/>
      <c r="BX243" s="237" t="str">
        <f t="shared" si="168"/>
        <v/>
      </c>
      <c r="BY243" s="237" t="str">
        <f t="shared" si="178"/>
        <v/>
      </c>
      <c r="BZ243" s="237" t="str">
        <f t="shared" si="178"/>
        <v/>
      </c>
      <c r="CA243" s="237" t="str">
        <f t="shared" si="178"/>
        <v/>
      </c>
      <c r="CB243" s="237" t="str">
        <f t="shared" si="178"/>
        <v/>
      </c>
      <c r="CC243" s="237" t="str">
        <f t="shared" si="178"/>
        <v/>
      </c>
      <c r="CD243" s="237" t="str">
        <f t="shared" si="169"/>
        <v/>
      </c>
      <c r="CE243" s="237" t="str">
        <f t="shared" si="169"/>
        <v/>
      </c>
      <c r="CF243" s="237" t="str">
        <f t="shared" si="169"/>
        <v/>
      </c>
      <c r="CG243" s="237" t="str">
        <f t="shared" si="169"/>
        <v/>
      </c>
      <c r="CH243" s="237" t="str">
        <f t="shared" si="169"/>
        <v/>
      </c>
      <c r="CI243" s="252" t="str">
        <f t="shared" si="188"/>
        <v/>
      </c>
      <c r="CP243" s="241" t="str">
        <f t="shared" si="170"/>
        <v/>
      </c>
      <c r="CQ243" s="241" t="str">
        <f t="shared" si="179"/>
        <v/>
      </c>
      <c r="CR243" s="241" t="str">
        <f t="shared" si="179"/>
        <v/>
      </c>
      <c r="CS243" s="241" t="str">
        <f t="shared" si="179"/>
        <v/>
      </c>
      <c r="CT243" s="241" t="str">
        <f t="shared" si="179"/>
        <v/>
      </c>
      <c r="CU243" s="241" t="str">
        <f t="shared" si="179"/>
        <v/>
      </c>
      <c r="CV243" s="241" t="str">
        <f t="shared" si="171"/>
        <v/>
      </c>
      <c r="CW243" s="241" t="str">
        <f t="shared" si="171"/>
        <v/>
      </c>
      <c r="CX243" s="241" t="str">
        <f t="shared" si="171"/>
        <v/>
      </c>
      <c r="CY243" s="241" t="str">
        <f t="shared" si="171"/>
        <v/>
      </c>
      <c r="CZ243" s="241" t="str">
        <f t="shared" si="171"/>
        <v/>
      </c>
      <c r="DA243" s="253" t="str">
        <f t="shared" si="189"/>
        <v/>
      </c>
      <c r="DB243" s="237"/>
      <c r="DC243" s="237"/>
      <c r="DD243" s="237"/>
      <c r="DE243" s="237"/>
      <c r="DF243" s="237"/>
      <c r="DG243" s="237"/>
      <c r="DH243" s="237" t="str">
        <f t="shared" si="172"/>
        <v/>
      </c>
      <c r="DI243" s="237" t="str">
        <f t="shared" si="180"/>
        <v/>
      </c>
      <c r="DJ243" s="237" t="str">
        <f t="shared" si="180"/>
        <v/>
      </c>
      <c r="DK243" s="237" t="str">
        <f t="shared" si="180"/>
        <v/>
      </c>
      <c r="DL243" s="237" t="str">
        <f t="shared" si="180"/>
        <v/>
      </c>
      <c r="DM243" s="237" t="str">
        <f t="shared" si="180"/>
        <v/>
      </c>
      <c r="DN243" s="237" t="str">
        <f t="shared" si="173"/>
        <v/>
      </c>
      <c r="DO243" s="237" t="str">
        <f t="shared" si="173"/>
        <v/>
      </c>
      <c r="DP243" s="237" t="str">
        <f t="shared" si="173"/>
        <v/>
      </c>
      <c r="DQ243" s="237" t="str">
        <f t="shared" si="173"/>
        <v/>
      </c>
      <c r="DR243" s="237" t="str">
        <f t="shared" si="173"/>
        <v/>
      </c>
      <c r="DS243" s="252" t="str">
        <f t="shared" si="190"/>
        <v/>
      </c>
      <c r="DY243" s="254" t="str">
        <f t="shared" si="174"/>
        <v/>
      </c>
      <c r="DZ243" s="254" t="str">
        <f t="shared" si="175"/>
        <v/>
      </c>
      <c r="EA243" s="254" t="str">
        <f t="shared" si="194"/>
        <v/>
      </c>
      <c r="EB243" s="254" t="str">
        <f t="shared" si="194"/>
        <v/>
      </c>
      <c r="EC243" s="254" t="str">
        <f t="shared" si="194"/>
        <v/>
      </c>
      <c r="ED243" s="254" t="str">
        <f t="shared" si="194"/>
        <v/>
      </c>
      <c r="EE243" s="254" t="str">
        <f t="shared" si="194"/>
        <v/>
      </c>
      <c r="EF243" s="254" t="str">
        <f t="shared" si="194"/>
        <v/>
      </c>
      <c r="EG243" s="254" t="str">
        <f t="shared" si="194"/>
        <v/>
      </c>
      <c r="EH243" s="254" t="str">
        <f t="shared" si="194"/>
        <v/>
      </c>
      <c r="EI243" s="254" t="str">
        <f t="shared" si="176"/>
        <v/>
      </c>
      <c r="EJ243" s="254" t="str">
        <f t="shared" si="177"/>
        <v/>
      </c>
      <c r="EK243" s="265" t="str">
        <f t="shared" si="192"/>
        <v/>
      </c>
      <c r="EQ243" s="255"/>
      <c r="ER243" s="255"/>
      <c r="ES243" s="255"/>
      <c r="ET243" s="255"/>
      <c r="EU243" s="255"/>
      <c r="EV243" s="255"/>
      <c r="EW243" s="255"/>
      <c r="EX243" s="255"/>
      <c r="EY243" s="255"/>
      <c r="EZ243" s="255"/>
      <c r="FA243" s="255"/>
      <c r="FB243" s="255"/>
      <c r="FC243" s="252"/>
      <c r="FI243" s="254"/>
      <c r="FJ243" s="254"/>
      <c r="FK243" s="254"/>
      <c r="FL243" s="254"/>
      <c r="FM243" s="254"/>
      <c r="FN243" s="254"/>
      <c r="FO243" s="254"/>
      <c r="FP243" s="254"/>
      <c r="FQ243" s="254"/>
      <c r="FR243" s="254"/>
      <c r="FS243" s="254"/>
      <c r="FT243" s="254"/>
      <c r="FU243" s="252"/>
      <c r="FY243" s="258" t="str">
        <f t="shared" si="193"/>
        <v/>
      </c>
      <c r="FZ243" s="266">
        <f t="shared" si="187"/>
        <v>0</v>
      </c>
      <c r="GA243" s="268">
        <f t="shared" si="182"/>
        <v>0</v>
      </c>
      <c r="GB243" s="269">
        <f t="shared" si="183"/>
        <v>0</v>
      </c>
      <c r="GC243" s="269">
        <f t="shared" si="184"/>
        <v>0</v>
      </c>
      <c r="GD243" s="270"/>
      <c r="GE243" s="271" t="str">
        <f t="shared" si="181"/>
        <v/>
      </c>
      <c r="GF243" s="271" t="str">
        <f t="shared" si="191"/>
        <v/>
      </c>
      <c r="GG243" s="272" t="str">
        <f t="shared" si="185"/>
        <v/>
      </c>
      <c r="GH243" s="272" t="str">
        <f t="shared" si="186"/>
        <v/>
      </c>
    </row>
    <row r="244" spans="1:190" ht="12.75" x14ac:dyDescent="0.2">
      <c r="A244" s="250"/>
      <c r="B244" s="65"/>
      <c r="C244" s="264"/>
      <c r="F244" s="237"/>
      <c r="H244" s="251"/>
      <c r="I244" s="238"/>
      <c r="J244" s="267"/>
      <c r="K244" s="234"/>
      <c r="L244" s="239"/>
      <c r="M244" s="240"/>
      <c r="BX244" s="237" t="str">
        <f t="shared" si="168"/>
        <v/>
      </c>
      <c r="BY244" s="237" t="str">
        <f t="shared" si="178"/>
        <v/>
      </c>
      <c r="BZ244" s="237" t="str">
        <f t="shared" si="178"/>
        <v/>
      </c>
      <c r="CA244" s="237" t="str">
        <f t="shared" si="178"/>
        <v/>
      </c>
      <c r="CB244" s="237" t="str">
        <f t="shared" si="178"/>
        <v/>
      </c>
      <c r="CC244" s="237" t="str">
        <f t="shared" si="178"/>
        <v/>
      </c>
      <c r="CD244" s="237" t="str">
        <f t="shared" si="169"/>
        <v/>
      </c>
      <c r="CE244" s="237" t="str">
        <f t="shared" si="169"/>
        <v/>
      </c>
      <c r="CF244" s="237" t="str">
        <f t="shared" si="169"/>
        <v/>
      </c>
      <c r="CG244" s="237" t="str">
        <f t="shared" si="169"/>
        <v/>
      </c>
      <c r="CH244" s="237" t="str">
        <f t="shared" si="169"/>
        <v/>
      </c>
      <c r="CI244" s="252" t="str">
        <f t="shared" si="188"/>
        <v/>
      </c>
      <c r="CP244" s="241" t="str">
        <f t="shared" si="170"/>
        <v/>
      </c>
      <c r="CQ244" s="241" t="str">
        <f t="shared" si="179"/>
        <v/>
      </c>
      <c r="CR244" s="241" t="str">
        <f t="shared" si="179"/>
        <v/>
      </c>
      <c r="CS244" s="241" t="str">
        <f t="shared" si="179"/>
        <v/>
      </c>
      <c r="CT244" s="241" t="str">
        <f t="shared" si="179"/>
        <v/>
      </c>
      <c r="CU244" s="241" t="str">
        <f t="shared" si="179"/>
        <v/>
      </c>
      <c r="CV244" s="241" t="str">
        <f t="shared" si="171"/>
        <v/>
      </c>
      <c r="CW244" s="241" t="str">
        <f t="shared" si="171"/>
        <v/>
      </c>
      <c r="CX244" s="241" t="str">
        <f t="shared" si="171"/>
        <v/>
      </c>
      <c r="CY244" s="241" t="str">
        <f t="shared" si="171"/>
        <v/>
      </c>
      <c r="CZ244" s="241" t="str">
        <f t="shared" si="171"/>
        <v/>
      </c>
      <c r="DA244" s="253" t="str">
        <f t="shared" si="189"/>
        <v/>
      </c>
      <c r="DB244" s="237"/>
      <c r="DC244" s="237"/>
      <c r="DD244" s="237"/>
      <c r="DE244" s="237"/>
      <c r="DF244" s="237"/>
      <c r="DG244" s="237"/>
      <c r="DH244" s="237" t="str">
        <f t="shared" si="172"/>
        <v/>
      </c>
      <c r="DI244" s="237" t="str">
        <f t="shared" si="180"/>
        <v/>
      </c>
      <c r="DJ244" s="237" t="str">
        <f t="shared" si="180"/>
        <v/>
      </c>
      <c r="DK244" s="237" t="str">
        <f t="shared" si="180"/>
        <v/>
      </c>
      <c r="DL244" s="237" t="str">
        <f t="shared" si="180"/>
        <v/>
      </c>
      <c r="DM244" s="237" t="str">
        <f t="shared" si="180"/>
        <v/>
      </c>
      <c r="DN244" s="237" t="str">
        <f t="shared" si="173"/>
        <v/>
      </c>
      <c r="DO244" s="237" t="str">
        <f t="shared" si="173"/>
        <v/>
      </c>
      <c r="DP244" s="237" t="str">
        <f t="shared" si="173"/>
        <v/>
      </c>
      <c r="DQ244" s="237" t="str">
        <f t="shared" si="173"/>
        <v/>
      </c>
      <c r="DR244" s="237" t="str">
        <f t="shared" si="173"/>
        <v/>
      </c>
      <c r="DS244" s="252" t="str">
        <f t="shared" si="190"/>
        <v/>
      </c>
      <c r="DY244" s="254" t="str">
        <f t="shared" si="174"/>
        <v/>
      </c>
      <c r="DZ244" s="254" t="str">
        <f t="shared" si="175"/>
        <v/>
      </c>
      <c r="EA244" s="254" t="str">
        <f t="shared" si="194"/>
        <v/>
      </c>
      <c r="EB244" s="254" t="str">
        <f t="shared" si="194"/>
        <v/>
      </c>
      <c r="EC244" s="254" t="str">
        <f t="shared" si="194"/>
        <v/>
      </c>
      <c r="ED244" s="254" t="str">
        <f t="shared" si="194"/>
        <v/>
      </c>
      <c r="EE244" s="254" t="str">
        <f t="shared" si="194"/>
        <v/>
      </c>
      <c r="EF244" s="254" t="str">
        <f t="shared" si="194"/>
        <v/>
      </c>
      <c r="EG244" s="254" t="str">
        <f t="shared" si="194"/>
        <v/>
      </c>
      <c r="EH244" s="254" t="str">
        <f t="shared" si="194"/>
        <v/>
      </c>
      <c r="EI244" s="254" t="str">
        <f t="shared" si="176"/>
        <v/>
      </c>
      <c r="EJ244" s="254" t="str">
        <f t="shared" si="177"/>
        <v/>
      </c>
      <c r="EK244" s="265" t="str">
        <f t="shared" si="192"/>
        <v/>
      </c>
      <c r="EQ244" s="255"/>
      <c r="ER244" s="255"/>
      <c r="ES244" s="255"/>
      <c r="ET244" s="255"/>
      <c r="EU244" s="255"/>
      <c r="EV244" s="255"/>
      <c r="EW244" s="255"/>
      <c r="EX244" s="255"/>
      <c r="EY244" s="255"/>
      <c r="EZ244" s="255"/>
      <c r="FA244" s="255"/>
      <c r="FB244" s="255"/>
      <c r="FC244" s="252"/>
      <c r="FI244" s="254"/>
      <c r="FJ244" s="254"/>
      <c r="FK244" s="254"/>
      <c r="FL244" s="254"/>
      <c r="FM244" s="254"/>
      <c r="FN244" s="254"/>
      <c r="FO244" s="254"/>
      <c r="FP244" s="254"/>
      <c r="FQ244" s="254"/>
      <c r="FR244" s="254"/>
      <c r="FS244" s="254"/>
      <c r="FT244" s="254"/>
      <c r="FU244" s="252"/>
      <c r="FY244" s="258" t="str">
        <f t="shared" si="193"/>
        <v/>
      </c>
      <c r="FZ244" s="266">
        <f t="shared" si="187"/>
        <v>0</v>
      </c>
      <c r="GA244" s="268">
        <f t="shared" si="182"/>
        <v>0</v>
      </c>
      <c r="GB244" s="269">
        <f t="shared" si="183"/>
        <v>0</v>
      </c>
      <c r="GC244" s="269">
        <f t="shared" si="184"/>
        <v>0</v>
      </c>
      <c r="GD244" s="270"/>
      <c r="GE244" s="271" t="str">
        <f t="shared" si="181"/>
        <v/>
      </c>
      <c r="GF244" s="271" t="str">
        <f t="shared" si="191"/>
        <v/>
      </c>
      <c r="GG244" s="272" t="str">
        <f t="shared" si="185"/>
        <v/>
      </c>
      <c r="GH244" s="272" t="str">
        <f t="shared" si="186"/>
        <v/>
      </c>
    </row>
    <row r="245" spans="1:190" ht="12.75" x14ac:dyDescent="0.2">
      <c r="A245" s="250"/>
      <c r="B245" s="65"/>
      <c r="C245" s="264"/>
      <c r="F245" s="237"/>
      <c r="H245" s="251"/>
      <c r="I245" s="238"/>
      <c r="J245" s="267"/>
      <c r="K245" s="234"/>
      <c r="L245" s="239"/>
      <c r="M245" s="240"/>
      <c r="BX245" s="237" t="str">
        <f t="shared" si="168"/>
        <v/>
      </c>
      <c r="BY245" s="237" t="str">
        <f t="shared" si="178"/>
        <v/>
      </c>
      <c r="BZ245" s="237" t="str">
        <f t="shared" si="178"/>
        <v/>
      </c>
      <c r="CA245" s="237" t="str">
        <f t="shared" si="178"/>
        <v/>
      </c>
      <c r="CB245" s="237" t="str">
        <f t="shared" si="178"/>
        <v/>
      </c>
      <c r="CC245" s="237" t="str">
        <f t="shared" si="178"/>
        <v/>
      </c>
      <c r="CD245" s="237" t="str">
        <f t="shared" si="169"/>
        <v/>
      </c>
      <c r="CE245" s="237" t="str">
        <f t="shared" si="169"/>
        <v/>
      </c>
      <c r="CF245" s="237" t="str">
        <f t="shared" si="169"/>
        <v/>
      </c>
      <c r="CG245" s="237" t="str">
        <f t="shared" si="169"/>
        <v/>
      </c>
      <c r="CH245" s="237" t="str">
        <f t="shared" si="169"/>
        <v/>
      </c>
      <c r="CI245" s="252" t="str">
        <f t="shared" si="188"/>
        <v/>
      </c>
      <c r="CP245" s="241" t="str">
        <f t="shared" si="170"/>
        <v/>
      </c>
      <c r="CQ245" s="241" t="str">
        <f t="shared" si="179"/>
        <v/>
      </c>
      <c r="CR245" s="241" t="str">
        <f t="shared" si="179"/>
        <v/>
      </c>
      <c r="CS245" s="241" t="str">
        <f t="shared" si="179"/>
        <v/>
      </c>
      <c r="CT245" s="241" t="str">
        <f t="shared" si="179"/>
        <v/>
      </c>
      <c r="CU245" s="241" t="str">
        <f t="shared" si="179"/>
        <v/>
      </c>
      <c r="CV245" s="241" t="str">
        <f t="shared" si="171"/>
        <v/>
      </c>
      <c r="CW245" s="241" t="str">
        <f t="shared" si="171"/>
        <v/>
      </c>
      <c r="CX245" s="241" t="str">
        <f t="shared" si="171"/>
        <v/>
      </c>
      <c r="CY245" s="241" t="str">
        <f t="shared" si="171"/>
        <v/>
      </c>
      <c r="CZ245" s="241" t="str">
        <f t="shared" si="171"/>
        <v/>
      </c>
      <c r="DA245" s="253" t="str">
        <f t="shared" si="189"/>
        <v/>
      </c>
      <c r="DB245" s="237"/>
      <c r="DC245" s="237"/>
      <c r="DD245" s="237"/>
      <c r="DE245" s="237"/>
      <c r="DF245" s="237"/>
      <c r="DG245" s="237"/>
      <c r="DH245" s="237" t="str">
        <f t="shared" si="172"/>
        <v/>
      </c>
      <c r="DI245" s="237" t="str">
        <f t="shared" si="180"/>
        <v/>
      </c>
      <c r="DJ245" s="237" t="str">
        <f t="shared" si="180"/>
        <v/>
      </c>
      <c r="DK245" s="237" t="str">
        <f t="shared" si="180"/>
        <v/>
      </c>
      <c r="DL245" s="237" t="str">
        <f t="shared" si="180"/>
        <v/>
      </c>
      <c r="DM245" s="237" t="str">
        <f t="shared" si="180"/>
        <v/>
      </c>
      <c r="DN245" s="237" t="str">
        <f t="shared" si="173"/>
        <v/>
      </c>
      <c r="DO245" s="237" t="str">
        <f t="shared" si="173"/>
        <v/>
      </c>
      <c r="DP245" s="237" t="str">
        <f t="shared" si="173"/>
        <v/>
      </c>
      <c r="DQ245" s="237" t="str">
        <f t="shared" si="173"/>
        <v/>
      </c>
      <c r="DR245" s="237" t="str">
        <f t="shared" si="173"/>
        <v/>
      </c>
      <c r="DS245" s="252" t="str">
        <f t="shared" si="190"/>
        <v/>
      </c>
      <c r="DY245" s="254" t="str">
        <f t="shared" si="174"/>
        <v/>
      </c>
      <c r="DZ245" s="254" t="str">
        <f t="shared" si="175"/>
        <v/>
      </c>
      <c r="EA245" s="254" t="str">
        <f t="shared" si="194"/>
        <v/>
      </c>
      <c r="EB245" s="254" t="str">
        <f t="shared" si="194"/>
        <v/>
      </c>
      <c r="EC245" s="254" t="str">
        <f t="shared" si="194"/>
        <v/>
      </c>
      <c r="ED245" s="254" t="str">
        <f t="shared" si="194"/>
        <v/>
      </c>
      <c r="EE245" s="254" t="str">
        <f t="shared" si="194"/>
        <v/>
      </c>
      <c r="EF245" s="254" t="str">
        <f t="shared" si="194"/>
        <v/>
      </c>
      <c r="EG245" s="254" t="str">
        <f t="shared" si="194"/>
        <v/>
      </c>
      <c r="EH245" s="254" t="str">
        <f t="shared" si="194"/>
        <v/>
      </c>
      <c r="EI245" s="254" t="str">
        <f t="shared" si="176"/>
        <v/>
      </c>
      <c r="EJ245" s="254" t="str">
        <f t="shared" si="177"/>
        <v/>
      </c>
      <c r="EK245" s="265" t="str">
        <f t="shared" si="192"/>
        <v/>
      </c>
      <c r="EQ245" s="255"/>
      <c r="ER245" s="255"/>
      <c r="ES245" s="255"/>
      <c r="ET245" s="255"/>
      <c r="EU245" s="255"/>
      <c r="EV245" s="255"/>
      <c r="EW245" s="255"/>
      <c r="EX245" s="255"/>
      <c r="EY245" s="255"/>
      <c r="EZ245" s="255"/>
      <c r="FA245" s="255"/>
      <c r="FB245" s="255"/>
      <c r="FC245" s="252"/>
      <c r="FI245" s="254"/>
      <c r="FJ245" s="254"/>
      <c r="FK245" s="254"/>
      <c r="FL245" s="254"/>
      <c r="FM245" s="254"/>
      <c r="FN245" s="254"/>
      <c r="FO245" s="254"/>
      <c r="FP245" s="254"/>
      <c r="FQ245" s="254"/>
      <c r="FR245" s="254"/>
      <c r="FS245" s="254"/>
      <c r="FT245" s="254"/>
      <c r="FU245" s="252"/>
      <c r="FY245" s="258" t="str">
        <f t="shared" si="193"/>
        <v/>
      </c>
      <c r="FZ245" s="266">
        <f t="shared" si="187"/>
        <v>0</v>
      </c>
      <c r="GA245" s="268">
        <f t="shared" si="182"/>
        <v>0</v>
      </c>
      <c r="GB245" s="269">
        <f t="shared" si="183"/>
        <v>0</v>
      </c>
      <c r="GC245" s="269">
        <f t="shared" si="184"/>
        <v>0</v>
      </c>
      <c r="GD245" s="270"/>
      <c r="GE245" s="271" t="str">
        <f t="shared" si="181"/>
        <v/>
      </c>
      <c r="GF245" s="271" t="str">
        <f t="shared" si="191"/>
        <v/>
      </c>
      <c r="GG245" s="272" t="str">
        <f t="shared" si="185"/>
        <v/>
      </c>
      <c r="GH245" s="272" t="str">
        <f t="shared" si="186"/>
        <v/>
      </c>
    </row>
    <row r="246" spans="1:190" ht="12.75" x14ac:dyDescent="0.2">
      <c r="A246" s="250"/>
      <c r="B246" s="65"/>
      <c r="C246" s="264"/>
      <c r="F246" s="237"/>
      <c r="H246" s="251"/>
      <c r="I246" s="238"/>
      <c r="J246" s="267"/>
      <c r="K246" s="234"/>
      <c r="L246" s="239"/>
      <c r="M246" s="240"/>
      <c r="BX246" s="237" t="str">
        <f t="shared" si="168"/>
        <v/>
      </c>
      <c r="BY246" s="237" t="str">
        <f t="shared" si="178"/>
        <v/>
      </c>
      <c r="BZ246" s="237" t="str">
        <f t="shared" si="178"/>
        <v/>
      </c>
      <c r="CA246" s="237" t="str">
        <f t="shared" si="178"/>
        <v/>
      </c>
      <c r="CB246" s="237" t="str">
        <f t="shared" si="178"/>
        <v/>
      </c>
      <c r="CC246" s="237" t="str">
        <f t="shared" si="178"/>
        <v/>
      </c>
      <c r="CD246" s="237" t="str">
        <f t="shared" si="169"/>
        <v/>
      </c>
      <c r="CE246" s="237" t="str">
        <f t="shared" si="169"/>
        <v/>
      </c>
      <c r="CF246" s="237" t="str">
        <f t="shared" si="169"/>
        <v/>
      </c>
      <c r="CG246" s="237" t="str">
        <f t="shared" si="169"/>
        <v/>
      </c>
      <c r="CH246" s="237" t="str">
        <f t="shared" si="169"/>
        <v/>
      </c>
      <c r="CI246" s="252" t="str">
        <f t="shared" si="188"/>
        <v/>
      </c>
      <c r="CP246" s="241" t="str">
        <f t="shared" si="170"/>
        <v/>
      </c>
      <c r="CQ246" s="241" t="str">
        <f t="shared" si="179"/>
        <v/>
      </c>
      <c r="CR246" s="241" t="str">
        <f t="shared" si="179"/>
        <v/>
      </c>
      <c r="CS246" s="241" t="str">
        <f t="shared" si="179"/>
        <v/>
      </c>
      <c r="CT246" s="241" t="str">
        <f t="shared" si="179"/>
        <v/>
      </c>
      <c r="CU246" s="241" t="str">
        <f t="shared" si="179"/>
        <v/>
      </c>
      <c r="CV246" s="241" t="str">
        <f t="shared" si="171"/>
        <v/>
      </c>
      <c r="CW246" s="241" t="str">
        <f t="shared" si="171"/>
        <v/>
      </c>
      <c r="CX246" s="241" t="str">
        <f t="shared" si="171"/>
        <v/>
      </c>
      <c r="CY246" s="241" t="str">
        <f t="shared" si="171"/>
        <v/>
      </c>
      <c r="CZ246" s="241" t="str">
        <f t="shared" si="171"/>
        <v/>
      </c>
      <c r="DA246" s="253" t="str">
        <f t="shared" si="189"/>
        <v/>
      </c>
      <c r="DB246" s="237"/>
      <c r="DC246" s="237"/>
      <c r="DD246" s="237"/>
      <c r="DE246" s="237"/>
      <c r="DF246" s="237"/>
      <c r="DG246" s="237"/>
      <c r="DH246" s="237" t="str">
        <f t="shared" si="172"/>
        <v/>
      </c>
      <c r="DI246" s="237" t="str">
        <f t="shared" si="180"/>
        <v/>
      </c>
      <c r="DJ246" s="237" t="str">
        <f t="shared" si="180"/>
        <v/>
      </c>
      <c r="DK246" s="237" t="str">
        <f t="shared" si="180"/>
        <v/>
      </c>
      <c r="DL246" s="237" t="str">
        <f t="shared" si="180"/>
        <v/>
      </c>
      <c r="DM246" s="237" t="str">
        <f t="shared" si="180"/>
        <v/>
      </c>
      <c r="DN246" s="237" t="str">
        <f t="shared" si="173"/>
        <v/>
      </c>
      <c r="DO246" s="237" t="str">
        <f t="shared" si="173"/>
        <v/>
      </c>
      <c r="DP246" s="237" t="str">
        <f t="shared" si="173"/>
        <v/>
      </c>
      <c r="DQ246" s="237" t="str">
        <f t="shared" si="173"/>
        <v/>
      </c>
      <c r="DR246" s="237" t="str">
        <f t="shared" si="173"/>
        <v/>
      </c>
      <c r="DS246" s="252" t="str">
        <f t="shared" si="190"/>
        <v/>
      </c>
      <c r="DY246" s="254" t="str">
        <f t="shared" si="174"/>
        <v/>
      </c>
      <c r="DZ246" s="254" t="str">
        <f t="shared" si="175"/>
        <v/>
      </c>
      <c r="EA246" s="254" t="str">
        <f t="shared" si="194"/>
        <v/>
      </c>
      <c r="EB246" s="254" t="str">
        <f t="shared" si="194"/>
        <v/>
      </c>
      <c r="EC246" s="254" t="str">
        <f t="shared" si="194"/>
        <v/>
      </c>
      <c r="ED246" s="254" t="str">
        <f t="shared" si="194"/>
        <v/>
      </c>
      <c r="EE246" s="254" t="str">
        <f t="shared" si="194"/>
        <v/>
      </c>
      <c r="EF246" s="254" t="str">
        <f t="shared" si="194"/>
        <v/>
      </c>
      <c r="EG246" s="254" t="str">
        <f t="shared" si="194"/>
        <v/>
      </c>
      <c r="EH246" s="254" t="str">
        <f t="shared" si="194"/>
        <v/>
      </c>
      <c r="EI246" s="254" t="str">
        <f t="shared" si="176"/>
        <v/>
      </c>
      <c r="EJ246" s="254" t="str">
        <f t="shared" si="177"/>
        <v/>
      </c>
      <c r="EK246" s="265" t="str">
        <f t="shared" si="192"/>
        <v/>
      </c>
      <c r="EQ246" s="255"/>
      <c r="ER246" s="255"/>
      <c r="ES246" s="255"/>
      <c r="ET246" s="255"/>
      <c r="EU246" s="255"/>
      <c r="EV246" s="255"/>
      <c r="EW246" s="255"/>
      <c r="EX246" s="255"/>
      <c r="EY246" s="255"/>
      <c r="EZ246" s="255"/>
      <c r="FA246" s="255"/>
      <c r="FB246" s="255"/>
      <c r="FC246" s="252"/>
      <c r="FI246" s="254"/>
      <c r="FJ246" s="254"/>
      <c r="FK246" s="254"/>
      <c r="FL246" s="254"/>
      <c r="FM246" s="254"/>
      <c r="FN246" s="254"/>
      <c r="FO246" s="254"/>
      <c r="FP246" s="254"/>
      <c r="FQ246" s="254"/>
      <c r="FR246" s="254"/>
      <c r="FS246" s="254"/>
      <c r="FT246" s="254"/>
      <c r="FU246" s="252"/>
      <c r="FY246" s="258" t="str">
        <f t="shared" si="193"/>
        <v/>
      </c>
      <c r="FZ246" s="266">
        <f t="shared" si="187"/>
        <v>0</v>
      </c>
      <c r="GA246" s="268">
        <f t="shared" si="182"/>
        <v>0</v>
      </c>
      <c r="GB246" s="269">
        <f t="shared" si="183"/>
        <v>0</v>
      </c>
      <c r="GC246" s="269">
        <f t="shared" si="184"/>
        <v>0</v>
      </c>
      <c r="GD246" s="270"/>
      <c r="GE246" s="271" t="str">
        <f t="shared" si="181"/>
        <v/>
      </c>
      <c r="GF246" s="271" t="str">
        <f t="shared" si="191"/>
        <v/>
      </c>
      <c r="GG246" s="272" t="str">
        <f t="shared" si="185"/>
        <v/>
      </c>
      <c r="GH246" s="272" t="str">
        <f t="shared" si="186"/>
        <v/>
      </c>
    </row>
    <row r="247" spans="1:190" ht="12.75" x14ac:dyDescent="0.2">
      <c r="A247" s="250"/>
      <c r="B247" s="65"/>
      <c r="C247" s="264"/>
      <c r="F247" s="237"/>
      <c r="H247" s="251"/>
      <c r="I247" s="238"/>
      <c r="J247" s="267"/>
      <c r="K247" s="234"/>
      <c r="L247" s="239"/>
      <c r="M247" s="240"/>
      <c r="BX247" s="237" t="str">
        <f t="shared" si="168"/>
        <v/>
      </c>
      <c r="BY247" s="237" t="str">
        <f t="shared" si="178"/>
        <v/>
      </c>
      <c r="BZ247" s="237" t="str">
        <f t="shared" si="178"/>
        <v/>
      </c>
      <c r="CA247" s="237" t="str">
        <f t="shared" si="178"/>
        <v/>
      </c>
      <c r="CB247" s="237" t="str">
        <f t="shared" si="178"/>
        <v/>
      </c>
      <c r="CC247" s="237" t="str">
        <f t="shared" si="178"/>
        <v/>
      </c>
      <c r="CD247" s="237" t="str">
        <f t="shared" si="169"/>
        <v/>
      </c>
      <c r="CE247" s="237" t="str">
        <f t="shared" si="169"/>
        <v/>
      </c>
      <c r="CF247" s="237" t="str">
        <f t="shared" si="169"/>
        <v/>
      </c>
      <c r="CG247" s="237" t="str">
        <f t="shared" si="169"/>
        <v/>
      </c>
      <c r="CH247" s="237" t="str">
        <f t="shared" si="169"/>
        <v/>
      </c>
      <c r="CI247" s="252" t="str">
        <f t="shared" si="188"/>
        <v/>
      </c>
      <c r="CP247" s="241" t="str">
        <f t="shared" si="170"/>
        <v/>
      </c>
      <c r="CQ247" s="241" t="str">
        <f t="shared" si="179"/>
        <v/>
      </c>
      <c r="CR247" s="241" t="str">
        <f t="shared" si="179"/>
        <v/>
      </c>
      <c r="CS247" s="241" t="str">
        <f t="shared" si="179"/>
        <v/>
      </c>
      <c r="CT247" s="241" t="str">
        <f t="shared" si="179"/>
        <v/>
      </c>
      <c r="CU247" s="241" t="str">
        <f t="shared" si="179"/>
        <v/>
      </c>
      <c r="CV247" s="241" t="str">
        <f t="shared" si="171"/>
        <v/>
      </c>
      <c r="CW247" s="241" t="str">
        <f t="shared" si="171"/>
        <v/>
      </c>
      <c r="CX247" s="241" t="str">
        <f t="shared" si="171"/>
        <v/>
      </c>
      <c r="CY247" s="241" t="str">
        <f t="shared" si="171"/>
        <v/>
      </c>
      <c r="CZ247" s="241" t="str">
        <f t="shared" si="171"/>
        <v/>
      </c>
      <c r="DA247" s="253" t="str">
        <f t="shared" si="189"/>
        <v/>
      </c>
      <c r="DB247" s="237"/>
      <c r="DC247" s="237"/>
      <c r="DD247" s="237"/>
      <c r="DE247" s="237"/>
      <c r="DF247" s="237"/>
      <c r="DG247" s="237"/>
      <c r="DH247" s="237" t="str">
        <f t="shared" si="172"/>
        <v/>
      </c>
      <c r="DI247" s="237" t="str">
        <f t="shared" si="180"/>
        <v/>
      </c>
      <c r="DJ247" s="237" t="str">
        <f t="shared" si="180"/>
        <v/>
      </c>
      <c r="DK247" s="237" t="str">
        <f t="shared" si="180"/>
        <v/>
      </c>
      <c r="DL247" s="237" t="str">
        <f t="shared" si="180"/>
        <v/>
      </c>
      <c r="DM247" s="237" t="str">
        <f t="shared" si="180"/>
        <v/>
      </c>
      <c r="DN247" s="237" t="str">
        <f t="shared" si="173"/>
        <v/>
      </c>
      <c r="DO247" s="237" t="str">
        <f t="shared" si="173"/>
        <v/>
      </c>
      <c r="DP247" s="237" t="str">
        <f t="shared" si="173"/>
        <v/>
      </c>
      <c r="DQ247" s="237" t="str">
        <f t="shared" si="173"/>
        <v/>
      </c>
      <c r="DR247" s="237" t="str">
        <f t="shared" si="173"/>
        <v/>
      </c>
      <c r="DS247" s="252" t="str">
        <f t="shared" si="190"/>
        <v/>
      </c>
      <c r="DY247" s="254" t="str">
        <f t="shared" si="174"/>
        <v/>
      </c>
      <c r="DZ247" s="254" t="str">
        <f t="shared" si="175"/>
        <v/>
      </c>
      <c r="EA247" s="254" t="str">
        <f t="shared" si="194"/>
        <v/>
      </c>
      <c r="EB247" s="254" t="str">
        <f t="shared" si="194"/>
        <v/>
      </c>
      <c r="EC247" s="254" t="str">
        <f t="shared" si="194"/>
        <v/>
      </c>
      <c r="ED247" s="254" t="str">
        <f t="shared" si="194"/>
        <v/>
      </c>
      <c r="EE247" s="254" t="str">
        <f t="shared" si="194"/>
        <v/>
      </c>
      <c r="EF247" s="254" t="str">
        <f t="shared" si="194"/>
        <v/>
      </c>
      <c r="EG247" s="254" t="str">
        <f t="shared" si="194"/>
        <v/>
      </c>
      <c r="EH247" s="254" t="str">
        <f t="shared" si="194"/>
        <v/>
      </c>
      <c r="EI247" s="254" t="str">
        <f t="shared" si="176"/>
        <v/>
      </c>
      <c r="EJ247" s="254" t="str">
        <f t="shared" si="177"/>
        <v/>
      </c>
      <c r="EK247" s="265" t="str">
        <f t="shared" si="192"/>
        <v/>
      </c>
      <c r="EQ247" s="255"/>
      <c r="ER247" s="255"/>
      <c r="ES247" s="255"/>
      <c r="ET247" s="255"/>
      <c r="EU247" s="255"/>
      <c r="EV247" s="255"/>
      <c r="EW247" s="255"/>
      <c r="EX247" s="255"/>
      <c r="EY247" s="255"/>
      <c r="EZ247" s="255"/>
      <c r="FA247" s="255"/>
      <c r="FB247" s="255"/>
      <c r="FC247" s="252"/>
      <c r="FI247" s="254"/>
      <c r="FJ247" s="254"/>
      <c r="FK247" s="254"/>
      <c r="FL247" s="254"/>
      <c r="FM247" s="254"/>
      <c r="FN247" s="254"/>
      <c r="FO247" s="254"/>
      <c r="FP247" s="254"/>
      <c r="FQ247" s="254"/>
      <c r="FR247" s="254"/>
      <c r="FS247" s="254"/>
      <c r="FT247" s="254"/>
      <c r="FU247" s="252"/>
      <c r="FY247" s="258" t="str">
        <f t="shared" si="193"/>
        <v/>
      </c>
      <c r="FZ247" s="266">
        <f t="shared" si="187"/>
        <v>0</v>
      </c>
      <c r="GA247" s="268">
        <f t="shared" si="182"/>
        <v>0</v>
      </c>
      <c r="GB247" s="269">
        <f t="shared" si="183"/>
        <v>0</v>
      </c>
      <c r="GC247" s="269">
        <f t="shared" si="184"/>
        <v>0</v>
      </c>
      <c r="GD247" s="270"/>
      <c r="GE247" s="271" t="str">
        <f t="shared" si="181"/>
        <v/>
      </c>
      <c r="GF247" s="271" t="str">
        <f t="shared" si="191"/>
        <v/>
      </c>
      <c r="GG247" s="272" t="str">
        <f t="shared" si="185"/>
        <v/>
      </c>
      <c r="GH247" s="272" t="str">
        <f t="shared" si="186"/>
        <v/>
      </c>
    </row>
    <row r="248" spans="1:190" ht="12.75" x14ac:dyDescent="0.2">
      <c r="A248" s="250"/>
      <c r="B248" s="65"/>
      <c r="C248" s="264"/>
      <c r="F248" s="237"/>
      <c r="H248" s="251"/>
      <c r="I248" s="238"/>
      <c r="J248" s="267"/>
      <c r="K248" s="234"/>
      <c r="L248" s="239"/>
      <c r="M248" s="240"/>
      <c r="BX248" s="237" t="str">
        <f t="shared" si="168"/>
        <v/>
      </c>
      <c r="BY248" s="237" t="str">
        <f t="shared" si="178"/>
        <v/>
      </c>
      <c r="BZ248" s="237" t="str">
        <f t="shared" si="178"/>
        <v/>
      </c>
      <c r="CA248" s="237" t="str">
        <f t="shared" si="178"/>
        <v/>
      </c>
      <c r="CB248" s="237" t="str">
        <f t="shared" si="178"/>
        <v/>
      </c>
      <c r="CC248" s="237" t="str">
        <f t="shared" si="178"/>
        <v/>
      </c>
      <c r="CD248" s="237" t="str">
        <f t="shared" si="169"/>
        <v/>
      </c>
      <c r="CE248" s="237" t="str">
        <f t="shared" si="169"/>
        <v/>
      </c>
      <c r="CF248" s="237" t="str">
        <f t="shared" si="169"/>
        <v/>
      </c>
      <c r="CG248" s="237" t="str">
        <f t="shared" si="169"/>
        <v/>
      </c>
      <c r="CH248" s="237" t="str">
        <f t="shared" si="169"/>
        <v/>
      </c>
      <c r="CI248" s="252" t="str">
        <f t="shared" si="188"/>
        <v/>
      </c>
      <c r="CP248" s="241" t="str">
        <f t="shared" si="170"/>
        <v/>
      </c>
      <c r="CQ248" s="241" t="str">
        <f t="shared" si="179"/>
        <v/>
      </c>
      <c r="CR248" s="241" t="str">
        <f t="shared" si="179"/>
        <v/>
      </c>
      <c r="CS248" s="241" t="str">
        <f t="shared" si="179"/>
        <v/>
      </c>
      <c r="CT248" s="241" t="str">
        <f t="shared" si="179"/>
        <v/>
      </c>
      <c r="CU248" s="241" t="str">
        <f t="shared" si="179"/>
        <v/>
      </c>
      <c r="CV248" s="241" t="str">
        <f t="shared" si="171"/>
        <v/>
      </c>
      <c r="CW248" s="241" t="str">
        <f t="shared" si="171"/>
        <v/>
      </c>
      <c r="CX248" s="241" t="str">
        <f t="shared" si="171"/>
        <v/>
      </c>
      <c r="CY248" s="241" t="str">
        <f t="shared" si="171"/>
        <v/>
      </c>
      <c r="CZ248" s="241" t="str">
        <f t="shared" si="171"/>
        <v/>
      </c>
      <c r="DA248" s="253" t="str">
        <f t="shared" si="189"/>
        <v/>
      </c>
      <c r="DB248" s="237"/>
      <c r="DC248" s="237"/>
      <c r="DD248" s="237"/>
      <c r="DE248" s="237"/>
      <c r="DF248" s="237"/>
      <c r="DG248" s="237"/>
      <c r="DH248" s="237" t="str">
        <f t="shared" si="172"/>
        <v/>
      </c>
      <c r="DI248" s="237" t="str">
        <f t="shared" si="180"/>
        <v/>
      </c>
      <c r="DJ248" s="237" t="str">
        <f t="shared" si="180"/>
        <v/>
      </c>
      <c r="DK248" s="237" t="str">
        <f t="shared" si="180"/>
        <v/>
      </c>
      <c r="DL248" s="237" t="str">
        <f t="shared" si="180"/>
        <v/>
      </c>
      <c r="DM248" s="237" t="str">
        <f t="shared" si="180"/>
        <v/>
      </c>
      <c r="DN248" s="237" t="str">
        <f t="shared" si="173"/>
        <v/>
      </c>
      <c r="DO248" s="237" t="str">
        <f t="shared" si="173"/>
        <v/>
      </c>
      <c r="DP248" s="237" t="str">
        <f t="shared" si="173"/>
        <v/>
      </c>
      <c r="DQ248" s="237" t="str">
        <f t="shared" si="173"/>
        <v/>
      </c>
      <c r="DR248" s="237" t="str">
        <f t="shared" si="173"/>
        <v/>
      </c>
      <c r="DS248" s="252" t="str">
        <f t="shared" si="190"/>
        <v/>
      </c>
      <c r="DY248" s="254" t="str">
        <f t="shared" si="174"/>
        <v/>
      </c>
      <c r="DZ248" s="254" t="str">
        <f t="shared" si="175"/>
        <v/>
      </c>
      <c r="EA248" s="254" t="str">
        <f t="shared" si="194"/>
        <v/>
      </c>
      <c r="EB248" s="254" t="str">
        <f t="shared" si="194"/>
        <v/>
      </c>
      <c r="EC248" s="254" t="str">
        <f t="shared" si="194"/>
        <v/>
      </c>
      <c r="ED248" s="254" t="str">
        <f t="shared" si="194"/>
        <v/>
      </c>
      <c r="EE248" s="254" t="str">
        <f t="shared" si="194"/>
        <v/>
      </c>
      <c r="EF248" s="254" t="str">
        <f t="shared" si="194"/>
        <v/>
      </c>
      <c r="EG248" s="254" t="str">
        <f t="shared" si="194"/>
        <v/>
      </c>
      <c r="EH248" s="254" t="str">
        <f t="shared" si="194"/>
        <v/>
      </c>
      <c r="EI248" s="254" t="str">
        <f t="shared" si="176"/>
        <v/>
      </c>
      <c r="EJ248" s="254" t="str">
        <f t="shared" si="177"/>
        <v/>
      </c>
      <c r="EK248" s="265" t="str">
        <f t="shared" si="192"/>
        <v/>
      </c>
      <c r="EQ248" s="255"/>
      <c r="ER248" s="255"/>
      <c r="ES248" s="255"/>
      <c r="ET248" s="255"/>
      <c r="EU248" s="255"/>
      <c r="EV248" s="255"/>
      <c r="EW248" s="255"/>
      <c r="EX248" s="255"/>
      <c r="EY248" s="255"/>
      <c r="EZ248" s="255"/>
      <c r="FA248" s="255"/>
      <c r="FB248" s="255"/>
      <c r="FC248" s="252"/>
      <c r="FI248" s="254"/>
      <c r="FJ248" s="254"/>
      <c r="FK248" s="254"/>
      <c r="FL248" s="254"/>
      <c r="FM248" s="254"/>
      <c r="FN248" s="254"/>
      <c r="FO248" s="254"/>
      <c r="FP248" s="254"/>
      <c r="FQ248" s="254"/>
      <c r="FR248" s="254"/>
      <c r="FS248" s="254"/>
      <c r="FT248" s="254"/>
      <c r="FU248" s="252"/>
      <c r="FY248" s="258" t="str">
        <f t="shared" si="193"/>
        <v/>
      </c>
      <c r="FZ248" s="266">
        <f t="shared" si="187"/>
        <v>0</v>
      </c>
      <c r="GA248" s="268">
        <f t="shared" si="182"/>
        <v>0</v>
      </c>
      <c r="GB248" s="269">
        <f t="shared" si="183"/>
        <v>0</v>
      </c>
      <c r="GC248" s="269">
        <f t="shared" si="184"/>
        <v>0</v>
      </c>
      <c r="GD248" s="270"/>
      <c r="GE248" s="271" t="str">
        <f t="shared" si="181"/>
        <v/>
      </c>
      <c r="GF248" s="271" t="str">
        <f t="shared" si="191"/>
        <v/>
      </c>
      <c r="GG248" s="272" t="str">
        <f t="shared" si="185"/>
        <v/>
      </c>
      <c r="GH248" s="272" t="str">
        <f t="shared" si="186"/>
        <v/>
      </c>
    </row>
    <row r="249" spans="1:190" ht="12.75" x14ac:dyDescent="0.2">
      <c r="A249" s="250"/>
      <c r="B249" s="65"/>
      <c r="C249" s="264"/>
      <c r="F249" s="237"/>
      <c r="H249" s="251"/>
      <c r="I249" s="238"/>
      <c r="J249" s="267"/>
      <c r="K249" s="234"/>
      <c r="L249" s="239"/>
      <c r="M249" s="240"/>
      <c r="BX249" s="237" t="str">
        <f t="shared" si="168"/>
        <v/>
      </c>
      <c r="BY249" s="237" t="str">
        <f t="shared" si="178"/>
        <v/>
      </c>
      <c r="BZ249" s="237" t="str">
        <f t="shared" si="178"/>
        <v/>
      </c>
      <c r="CA249" s="237" t="str">
        <f t="shared" si="178"/>
        <v/>
      </c>
      <c r="CB249" s="237" t="str">
        <f t="shared" si="178"/>
        <v/>
      </c>
      <c r="CC249" s="237" t="str">
        <f t="shared" si="178"/>
        <v/>
      </c>
      <c r="CD249" s="237" t="str">
        <f t="shared" si="169"/>
        <v/>
      </c>
      <c r="CE249" s="237" t="str">
        <f t="shared" si="169"/>
        <v/>
      </c>
      <c r="CF249" s="237" t="str">
        <f t="shared" si="169"/>
        <v/>
      </c>
      <c r="CG249" s="237" t="str">
        <f t="shared" si="169"/>
        <v/>
      </c>
      <c r="CH249" s="237" t="str">
        <f t="shared" si="169"/>
        <v/>
      </c>
      <c r="CI249" s="252" t="str">
        <f t="shared" si="188"/>
        <v/>
      </c>
      <c r="CP249" s="241" t="str">
        <f t="shared" si="170"/>
        <v/>
      </c>
      <c r="CQ249" s="241" t="str">
        <f t="shared" si="179"/>
        <v/>
      </c>
      <c r="CR249" s="241" t="str">
        <f t="shared" si="179"/>
        <v/>
      </c>
      <c r="CS249" s="241" t="str">
        <f t="shared" si="179"/>
        <v/>
      </c>
      <c r="CT249" s="241" t="str">
        <f t="shared" si="179"/>
        <v/>
      </c>
      <c r="CU249" s="241" t="str">
        <f t="shared" si="179"/>
        <v/>
      </c>
      <c r="CV249" s="241" t="str">
        <f t="shared" si="171"/>
        <v/>
      </c>
      <c r="CW249" s="241" t="str">
        <f t="shared" si="171"/>
        <v/>
      </c>
      <c r="CX249" s="241" t="str">
        <f t="shared" si="171"/>
        <v/>
      </c>
      <c r="CY249" s="241" t="str">
        <f t="shared" si="171"/>
        <v/>
      </c>
      <c r="CZ249" s="241" t="str">
        <f t="shared" si="171"/>
        <v/>
      </c>
      <c r="DA249" s="253" t="str">
        <f t="shared" si="189"/>
        <v/>
      </c>
      <c r="DB249" s="237"/>
      <c r="DC249" s="237"/>
      <c r="DD249" s="237"/>
      <c r="DE249" s="237"/>
      <c r="DF249" s="237"/>
      <c r="DG249" s="237"/>
      <c r="DH249" s="237" t="str">
        <f t="shared" si="172"/>
        <v/>
      </c>
      <c r="DI249" s="237" t="str">
        <f t="shared" si="180"/>
        <v/>
      </c>
      <c r="DJ249" s="237" t="str">
        <f t="shared" si="180"/>
        <v/>
      </c>
      <c r="DK249" s="237" t="str">
        <f t="shared" si="180"/>
        <v/>
      </c>
      <c r="DL249" s="237" t="str">
        <f t="shared" si="180"/>
        <v/>
      </c>
      <c r="DM249" s="237" t="str">
        <f t="shared" si="180"/>
        <v/>
      </c>
      <c r="DN249" s="237" t="str">
        <f t="shared" si="173"/>
        <v/>
      </c>
      <c r="DO249" s="237" t="str">
        <f t="shared" si="173"/>
        <v/>
      </c>
      <c r="DP249" s="237" t="str">
        <f t="shared" si="173"/>
        <v/>
      </c>
      <c r="DQ249" s="237" t="str">
        <f t="shared" si="173"/>
        <v/>
      </c>
      <c r="DR249" s="237" t="str">
        <f t="shared" si="173"/>
        <v/>
      </c>
      <c r="DS249" s="252" t="str">
        <f t="shared" si="190"/>
        <v/>
      </c>
      <c r="DY249" s="254" t="str">
        <f t="shared" si="174"/>
        <v/>
      </c>
      <c r="DZ249" s="254" t="str">
        <f t="shared" si="175"/>
        <v/>
      </c>
      <c r="EA249" s="254" t="str">
        <f t="shared" si="194"/>
        <v/>
      </c>
      <c r="EB249" s="254" t="str">
        <f t="shared" si="194"/>
        <v/>
      </c>
      <c r="EC249" s="254" t="str">
        <f t="shared" si="194"/>
        <v/>
      </c>
      <c r="ED249" s="254" t="str">
        <f t="shared" si="194"/>
        <v/>
      </c>
      <c r="EE249" s="254" t="str">
        <f t="shared" si="194"/>
        <v/>
      </c>
      <c r="EF249" s="254" t="str">
        <f t="shared" si="194"/>
        <v/>
      </c>
      <c r="EG249" s="254" t="str">
        <f t="shared" si="194"/>
        <v/>
      </c>
      <c r="EH249" s="254" t="str">
        <f t="shared" si="194"/>
        <v/>
      </c>
      <c r="EI249" s="254" t="str">
        <f t="shared" si="176"/>
        <v/>
      </c>
      <c r="EJ249" s="254" t="str">
        <f t="shared" si="177"/>
        <v/>
      </c>
      <c r="EK249" s="265" t="str">
        <f t="shared" si="192"/>
        <v/>
      </c>
      <c r="EQ249" s="255"/>
      <c r="ER249" s="255"/>
      <c r="ES249" s="255"/>
      <c r="ET249" s="255"/>
      <c r="EU249" s="255"/>
      <c r="EV249" s="255"/>
      <c r="EW249" s="255"/>
      <c r="EX249" s="255"/>
      <c r="EY249" s="255"/>
      <c r="EZ249" s="255"/>
      <c r="FA249" s="255"/>
      <c r="FB249" s="255"/>
      <c r="FC249" s="252"/>
      <c r="FI249" s="254"/>
      <c r="FJ249" s="254"/>
      <c r="FK249" s="254"/>
      <c r="FL249" s="254"/>
      <c r="FM249" s="254"/>
      <c r="FN249" s="254"/>
      <c r="FO249" s="254"/>
      <c r="FP249" s="254"/>
      <c r="FQ249" s="254"/>
      <c r="FR249" s="254"/>
      <c r="FS249" s="254"/>
      <c r="FT249" s="254"/>
      <c r="FU249" s="252"/>
      <c r="FY249" s="258" t="str">
        <f t="shared" si="193"/>
        <v/>
      </c>
      <c r="FZ249" s="266">
        <f t="shared" si="187"/>
        <v>0</v>
      </c>
      <c r="GA249" s="268">
        <f t="shared" si="182"/>
        <v>0</v>
      </c>
      <c r="GB249" s="269">
        <f t="shared" si="183"/>
        <v>0</v>
      </c>
      <c r="GC249" s="269">
        <f t="shared" si="184"/>
        <v>0</v>
      </c>
      <c r="GD249" s="270"/>
      <c r="GE249" s="271" t="str">
        <f t="shared" si="181"/>
        <v/>
      </c>
      <c r="GF249" s="271" t="str">
        <f t="shared" si="191"/>
        <v/>
      </c>
      <c r="GG249" s="272" t="str">
        <f t="shared" si="185"/>
        <v/>
      </c>
      <c r="GH249" s="272" t="str">
        <f t="shared" si="186"/>
        <v/>
      </c>
    </row>
    <row r="250" spans="1:190" ht="12.75" x14ac:dyDescent="0.2">
      <c r="A250" s="250"/>
      <c r="B250" s="65"/>
      <c r="C250" s="264"/>
      <c r="F250" s="237"/>
      <c r="H250" s="251"/>
      <c r="I250" s="238"/>
      <c r="J250" s="267"/>
      <c r="K250" s="234"/>
      <c r="L250" s="239"/>
      <c r="M250" s="240"/>
      <c r="BX250" s="237" t="str">
        <f t="shared" si="168"/>
        <v/>
      </c>
      <c r="BY250" s="237" t="str">
        <f t="shared" si="178"/>
        <v/>
      </c>
      <c r="BZ250" s="237" t="str">
        <f t="shared" si="178"/>
        <v/>
      </c>
      <c r="CA250" s="237" t="str">
        <f t="shared" si="178"/>
        <v/>
      </c>
      <c r="CB250" s="237" t="str">
        <f t="shared" si="178"/>
        <v/>
      </c>
      <c r="CC250" s="237" t="str">
        <f t="shared" si="178"/>
        <v/>
      </c>
      <c r="CD250" s="237" t="str">
        <f t="shared" si="169"/>
        <v/>
      </c>
      <c r="CE250" s="237" t="str">
        <f t="shared" si="169"/>
        <v/>
      </c>
      <c r="CF250" s="237" t="str">
        <f t="shared" si="169"/>
        <v/>
      </c>
      <c r="CG250" s="237" t="str">
        <f t="shared" si="169"/>
        <v/>
      </c>
      <c r="CH250" s="237" t="str">
        <f t="shared" si="169"/>
        <v/>
      </c>
      <c r="CI250" s="252" t="str">
        <f t="shared" si="188"/>
        <v/>
      </c>
      <c r="CP250" s="241" t="str">
        <f t="shared" si="170"/>
        <v/>
      </c>
      <c r="CQ250" s="241" t="str">
        <f t="shared" si="179"/>
        <v/>
      </c>
      <c r="CR250" s="241" t="str">
        <f t="shared" si="179"/>
        <v/>
      </c>
      <c r="CS250" s="241" t="str">
        <f t="shared" si="179"/>
        <v/>
      </c>
      <c r="CT250" s="241" t="str">
        <f t="shared" si="179"/>
        <v/>
      </c>
      <c r="CU250" s="241" t="str">
        <f t="shared" si="179"/>
        <v/>
      </c>
      <c r="CV250" s="241" t="str">
        <f t="shared" si="171"/>
        <v/>
      </c>
      <c r="CW250" s="241" t="str">
        <f t="shared" si="171"/>
        <v/>
      </c>
      <c r="CX250" s="241" t="str">
        <f t="shared" si="171"/>
        <v/>
      </c>
      <c r="CY250" s="241" t="str">
        <f t="shared" si="171"/>
        <v/>
      </c>
      <c r="CZ250" s="241" t="str">
        <f t="shared" si="171"/>
        <v/>
      </c>
      <c r="DA250" s="253" t="str">
        <f t="shared" si="189"/>
        <v/>
      </c>
      <c r="DB250" s="237"/>
      <c r="DC250" s="237"/>
      <c r="DD250" s="237"/>
      <c r="DE250" s="237"/>
      <c r="DF250" s="237"/>
      <c r="DG250" s="237"/>
      <c r="DH250" s="237" t="str">
        <f t="shared" si="172"/>
        <v/>
      </c>
      <c r="DI250" s="237" t="str">
        <f t="shared" si="180"/>
        <v/>
      </c>
      <c r="DJ250" s="237" t="str">
        <f t="shared" si="180"/>
        <v/>
      </c>
      <c r="DK250" s="237" t="str">
        <f t="shared" si="180"/>
        <v/>
      </c>
      <c r="DL250" s="237" t="str">
        <f t="shared" si="180"/>
        <v/>
      </c>
      <c r="DM250" s="237" t="str">
        <f t="shared" si="180"/>
        <v/>
      </c>
      <c r="DN250" s="237" t="str">
        <f t="shared" si="173"/>
        <v/>
      </c>
      <c r="DO250" s="237" t="str">
        <f t="shared" si="173"/>
        <v/>
      </c>
      <c r="DP250" s="237" t="str">
        <f t="shared" si="173"/>
        <v/>
      </c>
      <c r="DQ250" s="237" t="str">
        <f t="shared" si="173"/>
        <v/>
      </c>
      <c r="DR250" s="237" t="str">
        <f t="shared" si="173"/>
        <v/>
      </c>
      <c r="DS250" s="252" t="str">
        <f t="shared" si="190"/>
        <v/>
      </c>
      <c r="DY250" s="254" t="str">
        <f t="shared" si="174"/>
        <v/>
      </c>
      <c r="DZ250" s="254" t="str">
        <f t="shared" si="175"/>
        <v/>
      </c>
      <c r="EA250" s="254" t="str">
        <f t="shared" si="194"/>
        <v/>
      </c>
      <c r="EB250" s="254" t="str">
        <f t="shared" si="194"/>
        <v/>
      </c>
      <c r="EC250" s="254" t="str">
        <f t="shared" si="194"/>
        <v/>
      </c>
      <c r="ED250" s="254" t="str">
        <f t="shared" si="194"/>
        <v/>
      </c>
      <c r="EE250" s="254" t="str">
        <f t="shared" si="194"/>
        <v/>
      </c>
      <c r="EF250" s="254" t="str">
        <f t="shared" si="194"/>
        <v/>
      </c>
      <c r="EG250" s="254" t="str">
        <f t="shared" si="194"/>
        <v/>
      </c>
      <c r="EH250" s="254" t="str">
        <f t="shared" si="194"/>
        <v/>
      </c>
      <c r="EI250" s="254" t="str">
        <f t="shared" si="176"/>
        <v/>
      </c>
      <c r="EJ250" s="254" t="str">
        <f t="shared" si="177"/>
        <v/>
      </c>
      <c r="EK250" s="265" t="str">
        <f t="shared" si="192"/>
        <v/>
      </c>
      <c r="EQ250" s="255"/>
      <c r="ER250" s="255"/>
      <c r="ES250" s="255"/>
      <c r="ET250" s="255"/>
      <c r="EU250" s="255"/>
      <c r="EV250" s="255"/>
      <c r="EW250" s="255"/>
      <c r="EX250" s="255"/>
      <c r="EY250" s="255"/>
      <c r="EZ250" s="255"/>
      <c r="FA250" s="255"/>
      <c r="FB250" s="255"/>
      <c r="FC250" s="252"/>
      <c r="FI250" s="254"/>
      <c r="FJ250" s="254"/>
      <c r="FK250" s="254"/>
      <c r="FL250" s="254"/>
      <c r="FM250" s="254"/>
      <c r="FN250" s="254"/>
      <c r="FO250" s="254"/>
      <c r="FP250" s="254"/>
      <c r="FQ250" s="254"/>
      <c r="FR250" s="254"/>
      <c r="FS250" s="254"/>
      <c r="FT250" s="254"/>
      <c r="FU250" s="252"/>
      <c r="FY250" s="258" t="str">
        <f t="shared" si="193"/>
        <v/>
      </c>
      <c r="FZ250" s="266">
        <f t="shared" si="187"/>
        <v>0</v>
      </c>
      <c r="GA250" s="268">
        <f t="shared" si="182"/>
        <v>0</v>
      </c>
      <c r="GB250" s="269">
        <f t="shared" si="183"/>
        <v>0</v>
      </c>
      <c r="GC250" s="269">
        <f t="shared" si="184"/>
        <v>0</v>
      </c>
      <c r="GD250" s="270"/>
      <c r="GE250" s="271" t="str">
        <f t="shared" si="181"/>
        <v/>
      </c>
      <c r="GF250" s="271" t="str">
        <f t="shared" si="191"/>
        <v/>
      </c>
      <c r="GG250" s="272" t="str">
        <f t="shared" si="185"/>
        <v/>
      </c>
      <c r="GH250" s="272" t="str">
        <f t="shared" si="186"/>
        <v/>
      </c>
    </row>
    <row r="251" spans="1:190" ht="12.75" x14ac:dyDescent="0.2">
      <c r="A251" s="250"/>
      <c r="B251" s="65"/>
      <c r="C251" s="264"/>
      <c r="F251" s="237"/>
      <c r="H251" s="251"/>
      <c r="I251" s="238"/>
      <c r="J251" s="267"/>
      <c r="K251" s="234"/>
      <c r="L251" s="239"/>
      <c r="M251" s="240"/>
      <c r="BX251" s="237" t="str">
        <f t="shared" si="168"/>
        <v/>
      </c>
      <c r="BY251" s="237" t="str">
        <f t="shared" si="178"/>
        <v/>
      </c>
      <c r="BZ251" s="237" t="str">
        <f t="shared" si="178"/>
        <v/>
      </c>
      <c r="CA251" s="237" t="str">
        <f t="shared" si="178"/>
        <v/>
      </c>
      <c r="CB251" s="237" t="str">
        <f t="shared" si="178"/>
        <v/>
      </c>
      <c r="CC251" s="237" t="str">
        <f t="shared" si="178"/>
        <v/>
      </c>
      <c r="CD251" s="237" t="str">
        <f t="shared" si="169"/>
        <v/>
      </c>
      <c r="CE251" s="237" t="str">
        <f t="shared" si="169"/>
        <v/>
      </c>
      <c r="CF251" s="237" t="str">
        <f t="shared" si="169"/>
        <v/>
      </c>
      <c r="CG251" s="237" t="str">
        <f t="shared" si="169"/>
        <v/>
      </c>
      <c r="CH251" s="237" t="str">
        <f t="shared" si="169"/>
        <v/>
      </c>
      <c r="CI251" s="252" t="str">
        <f t="shared" si="188"/>
        <v/>
      </c>
      <c r="CP251" s="241" t="str">
        <f t="shared" si="170"/>
        <v/>
      </c>
      <c r="CQ251" s="241" t="str">
        <f t="shared" si="179"/>
        <v/>
      </c>
      <c r="CR251" s="241" t="str">
        <f t="shared" si="179"/>
        <v/>
      </c>
      <c r="CS251" s="241" t="str">
        <f t="shared" si="179"/>
        <v/>
      </c>
      <c r="CT251" s="241" t="str">
        <f t="shared" si="179"/>
        <v/>
      </c>
      <c r="CU251" s="241" t="str">
        <f t="shared" si="179"/>
        <v/>
      </c>
      <c r="CV251" s="241" t="str">
        <f t="shared" si="171"/>
        <v/>
      </c>
      <c r="CW251" s="241" t="str">
        <f t="shared" si="171"/>
        <v/>
      </c>
      <c r="CX251" s="241" t="str">
        <f t="shared" si="171"/>
        <v/>
      </c>
      <c r="CY251" s="241" t="str">
        <f t="shared" si="171"/>
        <v/>
      </c>
      <c r="CZ251" s="241" t="str">
        <f t="shared" si="171"/>
        <v/>
      </c>
      <c r="DA251" s="253" t="str">
        <f t="shared" si="189"/>
        <v/>
      </c>
      <c r="DB251" s="237"/>
      <c r="DC251" s="237"/>
      <c r="DD251" s="237"/>
      <c r="DE251" s="237"/>
      <c r="DF251" s="237"/>
      <c r="DG251" s="237"/>
      <c r="DH251" s="237" t="str">
        <f t="shared" si="172"/>
        <v/>
      </c>
      <c r="DI251" s="237" t="str">
        <f t="shared" si="180"/>
        <v/>
      </c>
      <c r="DJ251" s="237" t="str">
        <f t="shared" si="180"/>
        <v/>
      </c>
      <c r="DK251" s="237" t="str">
        <f t="shared" si="180"/>
        <v/>
      </c>
      <c r="DL251" s="237" t="str">
        <f t="shared" si="180"/>
        <v/>
      </c>
      <c r="DM251" s="237" t="str">
        <f t="shared" si="180"/>
        <v/>
      </c>
      <c r="DN251" s="237" t="str">
        <f t="shared" si="173"/>
        <v/>
      </c>
      <c r="DO251" s="237" t="str">
        <f t="shared" si="173"/>
        <v/>
      </c>
      <c r="DP251" s="237" t="str">
        <f t="shared" si="173"/>
        <v/>
      </c>
      <c r="DQ251" s="237" t="str">
        <f t="shared" si="173"/>
        <v/>
      </c>
      <c r="DR251" s="237" t="str">
        <f t="shared" si="173"/>
        <v/>
      </c>
      <c r="DS251" s="252" t="str">
        <f t="shared" si="190"/>
        <v/>
      </c>
      <c r="DY251" s="254" t="str">
        <f t="shared" si="174"/>
        <v/>
      </c>
      <c r="DZ251" s="254" t="str">
        <f t="shared" si="175"/>
        <v/>
      </c>
      <c r="EA251" s="254" t="str">
        <f t="shared" si="194"/>
        <v/>
      </c>
      <c r="EB251" s="254" t="str">
        <f t="shared" si="194"/>
        <v/>
      </c>
      <c r="EC251" s="254" t="str">
        <f t="shared" si="194"/>
        <v/>
      </c>
      <c r="ED251" s="254" t="str">
        <f t="shared" si="194"/>
        <v/>
      </c>
      <c r="EE251" s="254" t="str">
        <f t="shared" si="194"/>
        <v/>
      </c>
      <c r="EF251" s="254" t="str">
        <f t="shared" si="194"/>
        <v/>
      </c>
      <c r="EG251" s="254" t="str">
        <f t="shared" si="194"/>
        <v/>
      </c>
      <c r="EH251" s="254" t="str">
        <f t="shared" si="194"/>
        <v/>
      </c>
      <c r="EI251" s="254" t="str">
        <f t="shared" si="176"/>
        <v/>
      </c>
      <c r="EJ251" s="254" t="str">
        <f t="shared" si="177"/>
        <v/>
      </c>
      <c r="EK251" s="265" t="str">
        <f t="shared" si="192"/>
        <v/>
      </c>
      <c r="EQ251" s="255"/>
      <c r="ER251" s="255"/>
      <c r="ES251" s="255"/>
      <c r="ET251" s="255"/>
      <c r="EU251" s="255"/>
      <c r="EV251" s="255"/>
      <c r="EW251" s="255"/>
      <c r="EX251" s="255"/>
      <c r="EY251" s="255"/>
      <c r="EZ251" s="255"/>
      <c r="FA251" s="255"/>
      <c r="FB251" s="255"/>
      <c r="FC251" s="252"/>
      <c r="FI251" s="254"/>
      <c r="FJ251" s="254"/>
      <c r="FK251" s="254"/>
      <c r="FL251" s="254"/>
      <c r="FM251" s="254"/>
      <c r="FN251" s="254"/>
      <c r="FO251" s="254"/>
      <c r="FP251" s="254"/>
      <c r="FQ251" s="254"/>
      <c r="FR251" s="254"/>
      <c r="FS251" s="254"/>
      <c r="FT251" s="254"/>
      <c r="FU251" s="252"/>
      <c r="FY251" s="258" t="str">
        <f t="shared" si="193"/>
        <v/>
      </c>
      <c r="FZ251" s="266">
        <f t="shared" si="187"/>
        <v>0</v>
      </c>
      <c r="GA251" s="268">
        <f t="shared" si="182"/>
        <v>0</v>
      </c>
      <c r="GB251" s="269">
        <f t="shared" si="183"/>
        <v>0</v>
      </c>
      <c r="GC251" s="269">
        <f t="shared" si="184"/>
        <v>0</v>
      </c>
      <c r="GD251" s="270"/>
      <c r="GE251" s="271" t="str">
        <f t="shared" si="181"/>
        <v/>
      </c>
      <c r="GF251" s="271" t="str">
        <f t="shared" si="191"/>
        <v/>
      </c>
      <c r="GG251" s="272" t="str">
        <f t="shared" si="185"/>
        <v/>
      </c>
      <c r="GH251" s="272" t="str">
        <f t="shared" si="186"/>
        <v/>
      </c>
    </row>
    <row r="252" spans="1:190" ht="12.75" x14ac:dyDescent="0.2">
      <c r="A252" s="250"/>
      <c r="B252" s="65"/>
      <c r="C252" s="264"/>
      <c r="F252" s="237"/>
      <c r="H252" s="251"/>
      <c r="I252" s="238"/>
      <c r="J252" s="267"/>
      <c r="K252" s="234"/>
      <c r="L252" s="239"/>
      <c r="M252" s="240"/>
      <c r="BX252" s="237" t="str">
        <f t="shared" si="168"/>
        <v/>
      </c>
      <c r="BY252" s="237" t="str">
        <f t="shared" si="178"/>
        <v/>
      </c>
      <c r="BZ252" s="237" t="str">
        <f t="shared" si="178"/>
        <v/>
      </c>
      <c r="CA252" s="237" t="str">
        <f t="shared" si="178"/>
        <v/>
      </c>
      <c r="CB252" s="237" t="str">
        <f t="shared" si="178"/>
        <v/>
      </c>
      <c r="CC252" s="237" t="str">
        <f t="shared" si="178"/>
        <v/>
      </c>
      <c r="CD252" s="237" t="str">
        <f t="shared" si="169"/>
        <v/>
      </c>
      <c r="CE252" s="237" t="str">
        <f t="shared" si="169"/>
        <v/>
      </c>
      <c r="CF252" s="237" t="str">
        <f t="shared" si="169"/>
        <v/>
      </c>
      <c r="CG252" s="237" t="str">
        <f t="shared" si="169"/>
        <v/>
      </c>
      <c r="CH252" s="237" t="str">
        <f t="shared" si="169"/>
        <v/>
      </c>
      <c r="CI252" s="252" t="str">
        <f t="shared" si="188"/>
        <v/>
      </c>
      <c r="CP252" s="241" t="str">
        <f t="shared" si="170"/>
        <v/>
      </c>
      <c r="CQ252" s="241" t="str">
        <f t="shared" si="179"/>
        <v/>
      </c>
      <c r="CR252" s="241" t="str">
        <f t="shared" si="179"/>
        <v/>
      </c>
      <c r="CS252" s="241" t="str">
        <f t="shared" si="179"/>
        <v/>
      </c>
      <c r="CT252" s="241" t="str">
        <f t="shared" si="179"/>
        <v/>
      </c>
      <c r="CU252" s="241" t="str">
        <f t="shared" si="179"/>
        <v/>
      </c>
      <c r="CV252" s="241" t="str">
        <f t="shared" si="171"/>
        <v/>
      </c>
      <c r="CW252" s="241" t="str">
        <f t="shared" si="171"/>
        <v/>
      </c>
      <c r="CX252" s="241" t="str">
        <f t="shared" si="171"/>
        <v/>
      </c>
      <c r="CY252" s="241" t="str">
        <f t="shared" si="171"/>
        <v/>
      </c>
      <c r="CZ252" s="241" t="str">
        <f t="shared" si="171"/>
        <v/>
      </c>
      <c r="DA252" s="253" t="str">
        <f t="shared" si="189"/>
        <v/>
      </c>
      <c r="DB252" s="237"/>
      <c r="DC252" s="237"/>
      <c r="DD252" s="237"/>
      <c r="DE252" s="237"/>
      <c r="DF252" s="237"/>
      <c r="DG252" s="237"/>
      <c r="DH252" s="237" t="str">
        <f t="shared" si="172"/>
        <v/>
      </c>
      <c r="DI252" s="237" t="str">
        <f t="shared" si="180"/>
        <v/>
      </c>
      <c r="DJ252" s="237" t="str">
        <f t="shared" si="180"/>
        <v/>
      </c>
      <c r="DK252" s="237" t="str">
        <f t="shared" si="180"/>
        <v/>
      </c>
      <c r="DL252" s="237" t="str">
        <f t="shared" si="180"/>
        <v/>
      </c>
      <c r="DM252" s="237" t="str">
        <f t="shared" si="180"/>
        <v/>
      </c>
      <c r="DN252" s="237" t="str">
        <f t="shared" si="173"/>
        <v/>
      </c>
      <c r="DO252" s="237" t="str">
        <f t="shared" si="173"/>
        <v/>
      </c>
      <c r="DP252" s="237" t="str">
        <f t="shared" si="173"/>
        <v/>
      </c>
      <c r="DQ252" s="237" t="str">
        <f t="shared" si="173"/>
        <v/>
      </c>
      <c r="DR252" s="237" t="str">
        <f t="shared" si="173"/>
        <v/>
      </c>
      <c r="DS252" s="252" t="str">
        <f t="shared" si="190"/>
        <v/>
      </c>
      <c r="DY252" s="254" t="str">
        <f t="shared" si="174"/>
        <v/>
      </c>
      <c r="DZ252" s="254" t="str">
        <f t="shared" si="175"/>
        <v/>
      </c>
      <c r="EA252" s="254" t="str">
        <f t="shared" si="194"/>
        <v/>
      </c>
      <c r="EB252" s="254" t="str">
        <f t="shared" si="194"/>
        <v/>
      </c>
      <c r="EC252" s="254" t="str">
        <f t="shared" si="194"/>
        <v/>
      </c>
      <c r="ED252" s="254" t="str">
        <f t="shared" si="194"/>
        <v/>
      </c>
      <c r="EE252" s="254" t="str">
        <f t="shared" si="194"/>
        <v/>
      </c>
      <c r="EF252" s="254" t="str">
        <f t="shared" si="194"/>
        <v/>
      </c>
      <c r="EG252" s="254" t="str">
        <f t="shared" si="194"/>
        <v/>
      </c>
      <c r="EH252" s="254" t="str">
        <f t="shared" si="194"/>
        <v/>
      </c>
      <c r="EI252" s="254" t="str">
        <f t="shared" si="176"/>
        <v/>
      </c>
      <c r="EJ252" s="254" t="str">
        <f t="shared" si="177"/>
        <v/>
      </c>
      <c r="EK252" s="265" t="str">
        <f t="shared" si="192"/>
        <v/>
      </c>
      <c r="EQ252" s="255"/>
      <c r="ER252" s="255"/>
      <c r="ES252" s="255"/>
      <c r="ET252" s="255"/>
      <c r="EU252" s="255"/>
      <c r="EV252" s="255"/>
      <c r="EW252" s="255"/>
      <c r="EX252" s="255"/>
      <c r="EY252" s="255"/>
      <c r="EZ252" s="255"/>
      <c r="FA252" s="255"/>
      <c r="FB252" s="255"/>
      <c r="FC252" s="252"/>
      <c r="FI252" s="254"/>
      <c r="FJ252" s="254"/>
      <c r="FK252" s="254"/>
      <c r="FL252" s="254"/>
      <c r="FM252" s="254"/>
      <c r="FN252" s="254"/>
      <c r="FO252" s="254"/>
      <c r="FP252" s="254"/>
      <c r="FQ252" s="254"/>
      <c r="FR252" s="254"/>
      <c r="FS252" s="254"/>
      <c r="FT252" s="254"/>
      <c r="FU252" s="252"/>
      <c r="FY252" s="258" t="str">
        <f t="shared" si="193"/>
        <v/>
      </c>
      <c r="FZ252" s="266">
        <f t="shared" si="187"/>
        <v>0</v>
      </c>
      <c r="GA252" s="268">
        <f t="shared" si="182"/>
        <v>0</v>
      </c>
      <c r="GB252" s="269">
        <f t="shared" si="183"/>
        <v>0</v>
      </c>
      <c r="GC252" s="269">
        <f t="shared" si="184"/>
        <v>0</v>
      </c>
      <c r="GD252" s="270"/>
      <c r="GE252" s="271" t="str">
        <f t="shared" si="181"/>
        <v/>
      </c>
      <c r="GF252" s="271" t="str">
        <f t="shared" si="191"/>
        <v/>
      </c>
      <c r="GG252" s="272" t="str">
        <f t="shared" si="185"/>
        <v/>
      </c>
      <c r="GH252" s="272" t="str">
        <f t="shared" si="186"/>
        <v/>
      </c>
    </row>
    <row r="253" spans="1:190" ht="12.75" x14ac:dyDescent="0.2">
      <c r="A253" s="250"/>
      <c r="B253" s="65"/>
      <c r="C253" s="264"/>
      <c r="F253" s="237"/>
      <c r="H253" s="251"/>
      <c r="I253" s="238"/>
      <c r="J253" s="267"/>
      <c r="K253" s="234"/>
      <c r="L253" s="239"/>
      <c r="M253" s="240"/>
      <c r="BX253" s="237" t="str">
        <f t="shared" si="168"/>
        <v/>
      </c>
      <c r="BY253" s="237" t="str">
        <f t="shared" si="178"/>
        <v/>
      </c>
      <c r="BZ253" s="237" t="str">
        <f t="shared" si="178"/>
        <v/>
      </c>
      <c r="CA253" s="237" t="str">
        <f t="shared" si="178"/>
        <v/>
      </c>
      <c r="CB253" s="237" t="str">
        <f t="shared" si="178"/>
        <v/>
      </c>
      <c r="CC253" s="237" t="str">
        <f t="shared" si="178"/>
        <v/>
      </c>
      <c r="CD253" s="237" t="str">
        <f t="shared" si="169"/>
        <v/>
      </c>
      <c r="CE253" s="237" t="str">
        <f t="shared" si="169"/>
        <v/>
      </c>
      <c r="CF253" s="237" t="str">
        <f t="shared" si="169"/>
        <v/>
      </c>
      <c r="CG253" s="237" t="str">
        <f t="shared" si="169"/>
        <v/>
      </c>
      <c r="CH253" s="237" t="str">
        <f t="shared" si="169"/>
        <v/>
      </c>
      <c r="CI253" s="252" t="str">
        <f t="shared" si="188"/>
        <v/>
      </c>
      <c r="CP253" s="241" t="str">
        <f t="shared" si="170"/>
        <v/>
      </c>
      <c r="CQ253" s="241" t="str">
        <f t="shared" si="179"/>
        <v/>
      </c>
      <c r="CR253" s="241" t="str">
        <f t="shared" si="179"/>
        <v/>
      </c>
      <c r="CS253" s="241" t="str">
        <f t="shared" si="179"/>
        <v/>
      </c>
      <c r="CT253" s="241" t="str">
        <f t="shared" si="179"/>
        <v/>
      </c>
      <c r="CU253" s="241" t="str">
        <f t="shared" si="179"/>
        <v/>
      </c>
      <c r="CV253" s="241" t="str">
        <f t="shared" si="171"/>
        <v/>
      </c>
      <c r="CW253" s="241" t="str">
        <f t="shared" si="171"/>
        <v/>
      </c>
      <c r="CX253" s="241" t="str">
        <f t="shared" si="171"/>
        <v/>
      </c>
      <c r="CY253" s="241" t="str">
        <f t="shared" si="171"/>
        <v/>
      </c>
      <c r="CZ253" s="241" t="str">
        <f t="shared" si="171"/>
        <v/>
      </c>
      <c r="DA253" s="253" t="str">
        <f t="shared" si="189"/>
        <v/>
      </c>
      <c r="DB253" s="237"/>
      <c r="DC253" s="237"/>
      <c r="DD253" s="237"/>
      <c r="DE253" s="237"/>
      <c r="DF253" s="237"/>
      <c r="DG253" s="237"/>
      <c r="DH253" s="237" t="str">
        <f t="shared" si="172"/>
        <v/>
      </c>
      <c r="DI253" s="237" t="str">
        <f t="shared" si="180"/>
        <v/>
      </c>
      <c r="DJ253" s="237" t="str">
        <f t="shared" si="180"/>
        <v/>
      </c>
      <c r="DK253" s="237" t="str">
        <f t="shared" si="180"/>
        <v/>
      </c>
      <c r="DL253" s="237" t="str">
        <f t="shared" si="180"/>
        <v/>
      </c>
      <c r="DM253" s="237" t="str">
        <f t="shared" si="180"/>
        <v/>
      </c>
      <c r="DN253" s="237" t="str">
        <f t="shared" si="173"/>
        <v/>
      </c>
      <c r="DO253" s="237" t="str">
        <f t="shared" si="173"/>
        <v/>
      </c>
      <c r="DP253" s="237" t="str">
        <f t="shared" si="173"/>
        <v/>
      </c>
      <c r="DQ253" s="237" t="str">
        <f t="shared" si="173"/>
        <v/>
      </c>
      <c r="DR253" s="237" t="str">
        <f t="shared" si="173"/>
        <v/>
      </c>
      <c r="DS253" s="252" t="str">
        <f t="shared" si="190"/>
        <v/>
      </c>
      <c r="DY253" s="254" t="str">
        <f t="shared" si="174"/>
        <v/>
      </c>
      <c r="DZ253" s="254" t="str">
        <f t="shared" si="175"/>
        <v/>
      </c>
      <c r="EA253" s="254" t="str">
        <f t="shared" si="194"/>
        <v/>
      </c>
      <c r="EB253" s="254" t="str">
        <f t="shared" si="194"/>
        <v/>
      </c>
      <c r="EC253" s="254" t="str">
        <f t="shared" si="194"/>
        <v/>
      </c>
      <c r="ED253" s="254" t="str">
        <f t="shared" si="194"/>
        <v/>
      </c>
      <c r="EE253" s="254" t="str">
        <f t="shared" si="194"/>
        <v/>
      </c>
      <c r="EF253" s="254" t="str">
        <f t="shared" si="194"/>
        <v/>
      </c>
      <c r="EG253" s="254" t="str">
        <f t="shared" si="194"/>
        <v/>
      </c>
      <c r="EH253" s="254" t="str">
        <f t="shared" si="194"/>
        <v/>
      </c>
      <c r="EI253" s="254" t="str">
        <f t="shared" si="176"/>
        <v/>
      </c>
      <c r="EJ253" s="254" t="str">
        <f t="shared" si="177"/>
        <v/>
      </c>
      <c r="EK253" s="265" t="str">
        <f t="shared" si="192"/>
        <v/>
      </c>
      <c r="EQ253" s="255"/>
      <c r="ER253" s="255"/>
      <c r="ES253" s="255"/>
      <c r="ET253" s="255"/>
      <c r="EU253" s="255"/>
      <c r="EV253" s="255"/>
      <c r="EW253" s="255"/>
      <c r="EX253" s="255"/>
      <c r="EY253" s="255"/>
      <c r="EZ253" s="255"/>
      <c r="FA253" s="255"/>
      <c r="FB253" s="255"/>
      <c r="FC253" s="252"/>
      <c r="FI253" s="254"/>
      <c r="FJ253" s="254"/>
      <c r="FK253" s="254"/>
      <c r="FL253" s="254"/>
      <c r="FM253" s="254"/>
      <c r="FN253" s="254"/>
      <c r="FO253" s="254"/>
      <c r="FP253" s="254"/>
      <c r="FQ253" s="254"/>
      <c r="FR253" s="254"/>
      <c r="FS253" s="254"/>
      <c r="FT253" s="254"/>
      <c r="FU253" s="252"/>
      <c r="FY253" s="258" t="str">
        <f t="shared" si="193"/>
        <v/>
      </c>
      <c r="FZ253" s="266">
        <f t="shared" si="187"/>
        <v>0</v>
      </c>
      <c r="GA253" s="268">
        <f t="shared" si="182"/>
        <v>0</v>
      </c>
      <c r="GB253" s="269">
        <f t="shared" si="183"/>
        <v>0</v>
      </c>
      <c r="GC253" s="269">
        <f t="shared" si="184"/>
        <v>0</v>
      </c>
      <c r="GD253" s="270"/>
      <c r="GE253" s="271" t="str">
        <f t="shared" si="181"/>
        <v/>
      </c>
      <c r="GF253" s="271" t="str">
        <f t="shared" si="191"/>
        <v/>
      </c>
      <c r="GG253" s="272" t="str">
        <f t="shared" si="185"/>
        <v/>
      </c>
      <c r="GH253" s="272" t="str">
        <f t="shared" si="186"/>
        <v/>
      </c>
    </row>
    <row r="254" spans="1:190" ht="12.75" x14ac:dyDescent="0.2">
      <c r="A254" s="250"/>
      <c r="B254" s="65"/>
      <c r="C254" s="264"/>
      <c r="F254" s="237"/>
      <c r="H254" s="251"/>
      <c r="I254" s="238"/>
      <c r="J254" s="267"/>
      <c r="K254" s="234"/>
      <c r="L254" s="239"/>
      <c r="M254" s="240"/>
      <c r="BX254" s="237" t="str">
        <f t="shared" si="168"/>
        <v/>
      </c>
      <c r="BY254" s="237" t="str">
        <f t="shared" si="178"/>
        <v/>
      </c>
      <c r="BZ254" s="237" t="str">
        <f t="shared" si="178"/>
        <v/>
      </c>
      <c r="CA254" s="237" t="str">
        <f t="shared" si="178"/>
        <v/>
      </c>
      <c r="CB254" s="237" t="str">
        <f t="shared" si="178"/>
        <v/>
      </c>
      <c r="CC254" s="237" t="str">
        <f t="shared" si="178"/>
        <v/>
      </c>
      <c r="CD254" s="237" t="str">
        <f t="shared" ref="CD254:CH304" si="195">IF($A254=1,"",IF(AB254=0,CC254,CC254&amp;CD$2))</f>
        <v/>
      </c>
      <c r="CE254" s="237" t="str">
        <f t="shared" si="195"/>
        <v/>
      </c>
      <c r="CF254" s="237" t="str">
        <f t="shared" si="195"/>
        <v/>
      </c>
      <c r="CG254" s="237" t="str">
        <f t="shared" si="195"/>
        <v/>
      </c>
      <c r="CH254" s="237" t="str">
        <f t="shared" si="195"/>
        <v/>
      </c>
      <c r="CI254" s="252" t="str">
        <f t="shared" si="188"/>
        <v/>
      </c>
      <c r="CP254" s="241" t="str">
        <f t="shared" si="170"/>
        <v/>
      </c>
      <c r="CQ254" s="241" t="str">
        <f t="shared" si="179"/>
        <v/>
      </c>
      <c r="CR254" s="241" t="str">
        <f t="shared" si="179"/>
        <v/>
      </c>
      <c r="CS254" s="241" t="str">
        <f t="shared" si="179"/>
        <v/>
      </c>
      <c r="CT254" s="241" t="str">
        <f t="shared" si="179"/>
        <v/>
      </c>
      <c r="CU254" s="241" t="str">
        <f t="shared" si="179"/>
        <v/>
      </c>
      <c r="CV254" s="241" t="str">
        <f t="shared" ref="CV254:CZ304" si="196">IF($A254=1,"",IF(AT254=0,CU254,CU254&amp;CV$2))</f>
        <v/>
      </c>
      <c r="CW254" s="241" t="str">
        <f t="shared" si="196"/>
        <v/>
      </c>
      <c r="CX254" s="241" t="str">
        <f t="shared" si="196"/>
        <v/>
      </c>
      <c r="CY254" s="241" t="str">
        <f t="shared" si="196"/>
        <v/>
      </c>
      <c r="CZ254" s="241" t="str">
        <f t="shared" si="196"/>
        <v/>
      </c>
      <c r="DA254" s="253" t="str">
        <f t="shared" si="189"/>
        <v/>
      </c>
      <c r="DB254" s="237"/>
      <c r="DC254" s="237"/>
      <c r="DD254" s="237"/>
      <c r="DE254" s="237"/>
      <c r="DF254" s="237"/>
      <c r="DG254" s="237"/>
      <c r="DH254" s="237" t="str">
        <f t="shared" si="172"/>
        <v/>
      </c>
      <c r="DI254" s="237" t="str">
        <f t="shared" si="180"/>
        <v/>
      </c>
      <c r="DJ254" s="237" t="str">
        <f t="shared" si="180"/>
        <v/>
      </c>
      <c r="DK254" s="237" t="str">
        <f t="shared" si="180"/>
        <v/>
      </c>
      <c r="DL254" s="237" t="str">
        <f t="shared" si="180"/>
        <v/>
      </c>
      <c r="DM254" s="237" t="str">
        <f t="shared" si="180"/>
        <v/>
      </c>
      <c r="DN254" s="237" t="str">
        <f t="shared" ref="DN254:DR304" si="197">IF($A254=1,"",IF(BL254=0,DM254,DM254&amp;DN$2))</f>
        <v/>
      </c>
      <c r="DO254" s="237" t="str">
        <f t="shared" si="197"/>
        <v/>
      </c>
      <c r="DP254" s="237" t="str">
        <f t="shared" si="197"/>
        <v/>
      </c>
      <c r="DQ254" s="237" t="str">
        <f t="shared" si="197"/>
        <v/>
      </c>
      <c r="DR254" s="237" t="str">
        <f t="shared" si="197"/>
        <v/>
      </c>
      <c r="DS254" s="252" t="str">
        <f t="shared" si="190"/>
        <v/>
      </c>
      <c r="DY254" s="254" t="str">
        <f t="shared" si="174"/>
        <v/>
      </c>
      <c r="DZ254" s="254" t="str">
        <f t="shared" si="175"/>
        <v/>
      </c>
      <c r="EA254" s="254" t="str">
        <f t="shared" si="194"/>
        <v/>
      </c>
      <c r="EB254" s="254" t="str">
        <f t="shared" si="194"/>
        <v/>
      </c>
      <c r="EC254" s="254" t="str">
        <f t="shared" si="194"/>
        <v/>
      </c>
      <c r="ED254" s="254" t="str">
        <f t="shared" si="194"/>
        <v/>
      </c>
      <c r="EE254" s="254" t="str">
        <f t="shared" si="194"/>
        <v/>
      </c>
      <c r="EF254" s="254" t="str">
        <f t="shared" si="194"/>
        <v/>
      </c>
      <c r="EG254" s="254" t="str">
        <f t="shared" si="194"/>
        <v/>
      </c>
      <c r="EH254" s="254" t="str">
        <f t="shared" si="194"/>
        <v/>
      </c>
      <c r="EI254" s="254" t="str">
        <f t="shared" si="176"/>
        <v/>
      </c>
      <c r="EJ254" s="254" t="str">
        <f t="shared" si="177"/>
        <v/>
      </c>
      <c r="EK254" s="265" t="str">
        <f t="shared" si="192"/>
        <v/>
      </c>
      <c r="EQ254" s="255"/>
      <c r="ER254" s="255"/>
      <c r="ES254" s="255"/>
      <c r="ET254" s="255"/>
      <c r="EU254" s="255"/>
      <c r="EV254" s="255"/>
      <c r="EW254" s="255"/>
      <c r="EX254" s="255"/>
      <c r="EY254" s="255"/>
      <c r="EZ254" s="255"/>
      <c r="FA254" s="255"/>
      <c r="FB254" s="255"/>
      <c r="FC254" s="252"/>
      <c r="FI254" s="254"/>
      <c r="FJ254" s="254"/>
      <c r="FK254" s="254"/>
      <c r="FL254" s="254"/>
      <c r="FM254" s="254"/>
      <c r="FN254" s="254"/>
      <c r="FO254" s="254"/>
      <c r="FP254" s="254"/>
      <c r="FQ254" s="254"/>
      <c r="FR254" s="254"/>
      <c r="FS254" s="254"/>
      <c r="FT254" s="254"/>
      <c r="FU254" s="252"/>
      <c r="FY254" s="258" t="str">
        <f t="shared" si="193"/>
        <v/>
      </c>
      <c r="FZ254" s="266">
        <f t="shared" si="187"/>
        <v>0</v>
      </c>
      <c r="GA254" s="268">
        <f t="shared" si="182"/>
        <v>0</v>
      </c>
      <c r="GB254" s="269">
        <f t="shared" si="183"/>
        <v>0</v>
      </c>
      <c r="GC254" s="269">
        <f t="shared" si="184"/>
        <v>0</v>
      </c>
      <c r="GD254" s="270"/>
      <c r="GE254" s="271" t="str">
        <f t="shared" si="181"/>
        <v/>
      </c>
      <c r="GF254" s="271" t="str">
        <f t="shared" si="191"/>
        <v/>
      </c>
      <c r="GG254" s="272" t="str">
        <f t="shared" si="185"/>
        <v/>
      </c>
      <c r="GH254" s="272" t="str">
        <f t="shared" si="186"/>
        <v/>
      </c>
    </row>
    <row r="255" spans="1:190" ht="12.75" x14ac:dyDescent="0.2">
      <c r="A255" s="250"/>
      <c r="B255" s="65"/>
      <c r="C255" s="264"/>
      <c r="F255" s="237"/>
      <c r="H255" s="251"/>
      <c r="I255" s="238"/>
      <c r="J255" s="267"/>
      <c r="K255" s="234"/>
      <c r="L255" s="239"/>
      <c r="M255" s="240"/>
      <c r="BX255" s="237" t="str">
        <f t="shared" si="168"/>
        <v/>
      </c>
      <c r="BY255" s="237" t="str">
        <f t="shared" ref="BY255:CC305" si="198">IF($A255=1,"",IF(W255=0,BX255,BX255&amp;BY$2))</f>
        <v/>
      </c>
      <c r="BZ255" s="237" t="str">
        <f t="shared" si="198"/>
        <v/>
      </c>
      <c r="CA255" s="237" t="str">
        <f t="shared" si="198"/>
        <v/>
      </c>
      <c r="CB255" s="237" t="str">
        <f t="shared" si="198"/>
        <v/>
      </c>
      <c r="CC255" s="237" t="str">
        <f t="shared" si="198"/>
        <v/>
      </c>
      <c r="CD255" s="237" t="str">
        <f t="shared" si="195"/>
        <v/>
      </c>
      <c r="CE255" s="237" t="str">
        <f t="shared" si="195"/>
        <v/>
      </c>
      <c r="CF255" s="237" t="str">
        <f t="shared" si="195"/>
        <v/>
      </c>
      <c r="CG255" s="237" t="str">
        <f t="shared" si="195"/>
        <v/>
      </c>
      <c r="CH255" s="237" t="str">
        <f t="shared" si="195"/>
        <v/>
      </c>
      <c r="CI255" s="252" t="str">
        <f t="shared" si="188"/>
        <v/>
      </c>
      <c r="CP255" s="241" t="str">
        <f t="shared" si="170"/>
        <v/>
      </c>
      <c r="CQ255" s="241" t="str">
        <f t="shared" ref="CQ255:CU305" si="199">IF($A255=1,"",IF(AO255=0,CP255,CP255&amp;CQ$2))</f>
        <v/>
      </c>
      <c r="CR255" s="241" t="str">
        <f t="shared" si="199"/>
        <v/>
      </c>
      <c r="CS255" s="241" t="str">
        <f t="shared" si="199"/>
        <v/>
      </c>
      <c r="CT255" s="241" t="str">
        <f t="shared" si="199"/>
        <v/>
      </c>
      <c r="CU255" s="241" t="str">
        <f t="shared" si="199"/>
        <v/>
      </c>
      <c r="CV255" s="241" t="str">
        <f t="shared" si="196"/>
        <v/>
      </c>
      <c r="CW255" s="241" t="str">
        <f t="shared" si="196"/>
        <v/>
      </c>
      <c r="CX255" s="241" t="str">
        <f t="shared" si="196"/>
        <v/>
      </c>
      <c r="CY255" s="241" t="str">
        <f t="shared" si="196"/>
        <v/>
      </c>
      <c r="CZ255" s="241" t="str">
        <f t="shared" si="196"/>
        <v/>
      </c>
      <c r="DA255" s="253" t="str">
        <f t="shared" si="189"/>
        <v/>
      </c>
      <c r="DB255" s="237"/>
      <c r="DC255" s="237"/>
      <c r="DD255" s="237"/>
      <c r="DE255" s="237"/>
      <c r="DF255" s="237"/>
      <c r="DG255" s="237"/>
      <c r="DH255" s="237" t="str">
        <f t="shared" si="172"/>
        <v/>
      </c>
      <c r="DI255" s="237" t="str">
        <f t="shared" ref="DI255:DM305" si="200">IF($A255=1,"",IF(BG255=0,DH255,DH255&amp;DI$2))</f>
        <v/>
      </c>
      <c r="DJ255" s="237" t="str">
        <f t="shared" si="200"/>
        <v/>
      </c>
      <c r="DK255" s="237" t="str">
        <f t="shared" si="200"/>
        <v/>
      </c>
      <c r="DL255" s="237" t="str">
        <f t="shared" si="200"/>
        <v/>
      </c>
      <c r="DM255" s="237" t="str">
        <f t="shared" si="200"/>
        <v/>
      </c>
      <c r="DN255" s="237" t="str">
        <f t="shared" si="197"/>
        <v/>
      </c>
      <c r="DO255" s="237" t="str">
        <f t="shared" si="197"/>
        <v/>
      </c>
      <c r="DP255" s="237" t="str">
        <f t="shared" si="197"/>
        <v/>
      </c>
      <c r="DQ255" s="237" t="str">
        <f t="shared" si="197"/>
        <v/>
      </c>
      <c r="DR255" s="237" t="str">
        <f t="shared" si="197"/>
        <v/>
      </c>
      <c r="DS255" s="252" t="str">
        <f t="shared" si="190"/>
        <v/>
      </c>
      <c r="DY255" s="254" t="str">
        <f t="shared" si="174"/>
        <v/>
      </c>
      <c r="DZ255" s="254" t="str">
        <f t="shared" si="175"/>
        <v/>
      </c>
      <c r="EA255" s="254" t="str">
        <f t="shared" si="194"/>
        <v/>
      </c>
      <c r="EB255" s="254" t="str">
        <f t="shared" si="194"/>
        <v/>
      </c>
      <c r="EC255" s="254" t="str">
        <f t="shared" si="194"/>
        <v/>
      </c>
      <c r="ED255" s="254" t="str">
        <f t="shared" si="194"/>
        <v/>
      </c>
      <c r="EE255" s="254" t="str">
        <f t="shared" si="194"/>
        <v/>
      </c>
      <c r="EF255" s="254" t="str">
        <f t="shared" si="194"/>
        <v/>
      </c>
      <c r="EG255" s="254" t="str">
        <f t="shared" si="194"/>
        <v/>
      </c>
      <c r="EH255" s="254" t="str">
        <f t="shared" si="194"/>
        <v/>
      </c>
      <c r="EI255" s="254" t="str">
        <f t="shared" si="176"/>
        <v/>
      </c>
      <c r="EJ255" s="254" t="str">
        <f t="shared" si="177"/>
        <v/>
      </c>
      <c r="EK255" s="265" t="str">
        <f t="shared" si="192"/>
        <v/>
      </c>
      <c r="EQ255" s="255"/>
      <c r="ER255" s="255"/>
      <c r="ES255" s="255"/>
      <c r="ET255" s="255"/>
      <c r="EU255" s="255"/>
      <c r="EV255" s="255"/>
      <c r="EW255" s="255"/>
      <c r="EX255" s="255"/>
      <c r="EY255" s="255"/>
      <c r="EZ255" s="255"/>
      <c r="FA255" s="255"/>
      <c r="FB255" s="255"/>
      <c r="FC255" s="252"/>
      <c r="FI255" s="254"/>
      <c r="FJ255" s="254"/>
      <c r="FK255" s="254"/>
      <c r="FL255" s="254"/>
      <c r="FM255" s="254"/>
      <c r="FN255" s="254"/>
      <c r="FO255" s="254"/>
      <c r="FP255" s="254"/>
      <c r="FQ255" s="254"/>
      <c r="FR255" s="254"/>
      <c r="FS255" s="254"/>
      <c r="FT255" s="254"/>
      <c r="FU255" s="252"/>
      <c r="FY255" s="258" t="str">
        <f t="shared" si="193"/>
        <v/>
      </c>
      <c r="FZ255" s="266">
        <f t="shared" si="187"/>
        <v>0</v>
      </c>
      <c r="GA255" s="268">
        <f t="shared" si="182"/>
        <v>0</v>
      </c>
      <c r="GB255" s="269">
        <f t="shared" si="183"/>
        <v>0</v>
      </c>
      <c r="GC255" s="269">
        <f t="shared" si="184"/>
        <v>0</v>
      </c>
      <c r="GD255" s="270"/>
      <c r="GE255" s="271" t="str">
        <f t="shared" si="181"/>
        <v/>
      </c>
      <c r="GF255" s="271" t="str">
        <f t="shared" si="191"/>
        <v/>
      </c>
      <c r="GG255" s="272" t="str">
        <f t="shared" si="185"/>
        <v/>
      </c>
      <c r="GH255" s="272" t="str">
        <f t="shared" si="186"/>
        <v/>
      </c>
    </row>
    <row r="256" spans="1:190" ht="12.75" x14ac:dyDescent="0.2">
      <c r="A256" s="250"/>
      <c r="B256" s="65"/>
      <c r="C256" s="264"/>
      <c r="F256" s="237"/>
      <c r="H256" s="251"/>
      <c r="I256" s="238"/>
      <c r="J256" s="267"/>
      <c r="K256" s="234"/>
      <c r="L256" s="239"/>
      <c r="M256" s="240"/>
      <c r="BX256" s="237" t="str">
        <f t="shared" si="168"/>
        <v/>
      </c>
      <c r="BY256" s="237" t="str">
        <f t="shared" si="198"/>
        <v/>
      </c>
      <c r="BZ256" s="237" t="str">
        <f t="shared" si="198"/>
        <v/>
      </c>
      <c r="CA256" s="237" t="str">
        <f t="shared" si="198"/>
        <v/>
      </c>
      <c r="CB256" s="237" t="str">
        <f t="shared" si="198"/>
        <v/>
      </c>
      <c r="CC256" s="237" t="str">
        <f t="shared" si="198"/>
        <v/>
      </c>
      <c r="CD256" s="237" t="str">
        <f t="shared" si="195"/>
        <v/>
      </c>
      <c r="CE256" s="237" t="str">
        <f t="shared" si="195"/>
        <v/>
      </c>
      <c r="CF256" s="237" t="str">
        <f t="shared" si="195"/>
        <v/>
      </c>
      <c r="CG256" s="237" t="str">
        <f t="shared" si="195"/>
        <v/>
      </c>
      <c r="CH256" s="237" t="str">
        <f t="shared" si="195"/>
        <v/>
      </c>
      <c r="CI256" s="252" t="str">
        <f t="shared" si="188"/>
        <v/>
      </c>
      <c r="CP256" s="241" t="str">
        <f t="shared" si="170"/>
        <v/>
      </c>
      <c r="CQ256" s="241" t="str">
        <f t="shared" si="199"/>
        <v/>
      </c>
      <c r="CR256" s="241" t="str">
        <f t="shared" si="199"/>
        <v/>
      </c>
      <c r="CS256" s="241" t="str">
        <f t="shared" si="199"/>
        <v/>
      </c>
      <c r="CT256" s="241" t="str">
        <f t="shared" si="199"/>
        <v/>
      </c>
      <c r="CU256" s="241" t="str">
        <f t="shared" si="199"/>
        <v/>
      </c>
      <c r="CV256" s="241" t="str">
        <f t="shared" si="196"/>
        <v/>
      </c>
      <c r="CW256" s="241" t="str">
        <f t="shared" si="196"/>
        <v/>
      </c>
      <c r="CX256" s="241" t="str">
        <f t="shared" si="196"/>
        <v/>
      </c>
      <c r="CY256" s="241" t="str">
        <f t="shared" si="196"/>
        <v/>
      </c>
      <c r="CZ256" s="241" t="str">
        <f t="shared" si="196"/>
        <v/>
      </c>
      <c r="DA256" s="253" t="str">
        <f t="shared" si="189"/>
        <v/>
      </c>
      <c r="DB256" s="237"/>
      <c r="DC256" s="237"/>
      <c r="DD256" s="237"/>
      <c r="DE256" s="237"/>
      <c r="DF256" s="237"/>
      <c r="DG256" s="237"/>
      <c r="DH256" s="237" t="str">
        <f t="shared" si="172"/>
        <v/>
      </c>
      <c r="DI256" s="237" t="str">
        <f t="shared" si="200"/>
        <v/>
      </c>
      <c r="DJ256" s="237" t="str">
        <f t="shared" si="200"/>
        <v/>
      </c>
      <c r="DK256" s="237" t="str">
        <f t="shared" si="200"/>
        <v/>
      </c>
      <c r="DL256" s="237" t="str">
        <f t="shared" si="200"/>
        <v/>
      </c>
      <c r="DM256" s="237" t="str">
        <f t="shared" si="200"/>
        <v/>
      </c>
      <c r="DN256" s="237" t="str">
        <f t="shared" si="197"/>
        <v/>
      </c>
      <c r="DO256" s="237" t="str">
        <f t="shared" si="197"/>
        <v/>
      </c>
      <c r="DP256" s="237" t="str">
        <f t="shared" si="197"/>
        <v/>
      </c>
      <c r="DQ256" s="237" t="str">
        <f t="shared" si="197"/>
        <v/>
      </c>
      <c r="DR256" s="237" t="str">
        <f t="shared" si="197"/>
        <v/>
      </c>
      <c r="DS256" s="252" t="str">
        <f t="shared" si="190"/>
        <v/>
      </c>
      <c r="DY256" s="254" t="str">
        <f t="shared" si="174"/>
        <v/>
      </c>
      <c r="DZ256" s="254" t="str">
        <f t="shared" si="175"/>
        <v/>
      </c>
      <c r="EA256" s="254" t="str">
        <f t="shared" si="194"/>
        <v/>
      </c>
      <c r="EB256" s="254" t="str">
        <f t="shared" si="194"/>
        <v/>
      </c>
      <c r="EC256" s="254" t="str">
        <f t="shared" si="194"/>
        <v/>
      </c>
      <c r="ED256" s="254" t="str">
        <f t="shared" si="194"/>
        <v/>
      </c>
      <c r="EE256" s="254" t="str">
        <f t="shared" si="194"/>
        <v/>
      </c>
      <c r="EF256" s="254" t="str">
        <f t="shared" si="194"/>
        <v/>
      </c>
      <c r="EG256" s="254" t="str">
        <f t="shared" si="194"/>
        <v/>
      </c>
      <c r="EH256" s="254" t="str">
        <f t="shared" si="194"/>
        <v/>
      </c>
      <c r="EI256" s="254" t="str">
        <f t="shared" si="176"/>
        <v/>
      </c>
      <c r="EJ256" s="254" t="str">
        <f t="shared" si="177"/>
        <v/>
      </c>
      <c r="EK256" s="265" t="str">
        <f t="shared" si="192"/>
        <v/>
      </c>
      <c r="EQ256" s="255"/>
      <c r="ER256" s="255"/>
      <c r="ES256" s="255"/>
      <c r="ET256" s="255"/>
      <c r="EU256" s="255"/>
      <c r="EV256" s="255"/>
      <c r="EW256" s="255"/>
      <c r="EX256" s="255"/>
      <c r="EY256" s="255"/>
      <c r="EZ256" s="255"/>
      <c r="FA256" s="255"/>
      <c r="FB256" s="255"/>
      <c r="FC256" s="252"/>
      <c r="FI256" s="254"/>
      <c r="FJ256" s="254"/>
      <c r="FK256" s="254"/>
      <c r="FL256" s="254"/>
      <c r="FM256" s="254"/>
      <c r="FN256" s="254"/>
      <c r="FO256" s="254"/>
      <c r="FP256" s="254"/>
      <c r="FQ256" s="254"/>
      <c r="FR256" s="254"/>
      <c r="FS256" s="254"/>
      <c r="FT256" s="254"/>
      <c r="FU256" s="252"/>
      <c r="FY256" s="258" t="str">
        <f t="shared" si="193"/>
        <v/>
      </c>
      <c r="FZ256" s="266">
        <f t="shared" si="187"/>
        <v>0</v>
      </c>
      <c r="GA256" s="268">
        <f t="shared" si="182"/>
        <v>0</v>
      </c>
      <c r="GB256" s="269">
        <f t="shared" si="183"/>
        <v>0</v>
      </c>
      <c r="GC256" s="269">
        <f t="shared" si="184"/>
        <v>0</v>
      </c>
      <c r="GD256" s="270"/>
      <c r="GE256" s="271" t="str">
        <f t="shared" si="181"/>
        <v/>
      </c>
      <c r="GF256" s="271" t="str">
        <f t="shared" si="191"/>
        <v/>
      </c>
      <c r="GG256" s="272" t="str">
        <f t="shared" si="185"/>
        <v/>
      </c>
      <c r="GH256" s="272" t="str">
        <f t="shared" si="186"/>
        <v/>
      </c>
    </row>
    <row r="257" spans="1:190" ht="12.75" x14ac:dyDescent="0.2">
      <c r="A257" s="250"/>
      <c r="B257" s="65"/>
      <c r="C257" s="264"/>
      <c r="F257" s="237"/>
      <c r="H257" s="251"/>
      <c r="I257" s="238"/>
      <c r="J257" s="267"/>
      <c r="K257" s="234"/>
      <c r="L257" s="239"/>
      <c r="M257" s="240"/>
      <c r="BX257" s="237" t="str">
        <f t="shared" si="168"/>
        <v/>
      </c>
      <c r="BY257" s="237" t="str">
        <f t="shared" si="198"/>
        <v/>
      </c>
      <c r="BZ257" s="237" t="str">
        <f t="shared" si="198"/>
        <v/>
      </c>
      <c r="CA257" s="237" t="str">
        <f t="shared" si="198"/>
        <v/>
      </c>
      <c r="CB257" s="237" t="str">
        <f t="shared" si="198"/>
        <v/>
      </c>
      <c r="CC257" s="237" t="str">
        <f t="shared" si="198"/>
        <v/>
      </c>
      <c r="CD257" s="237" t="str">
        <f t="shared" si="195"/>
        <v/>
      </c>
      <c r="CE257" s="237" t="str">
        <f t="shared" si="195"/>
        <v/>
      </c>
      <c r="CF257" s="237" t="str">
        <f t="shared" si="195"/>
        <v/>
      </c>
      <c r="CG257" s="237" t="str">
        <f t="shared" si="195"/>
        <v/>
      </c>
      <c r="CH257" s="237" t="str">
        <f t="shared" si="195"/>
        <v/>
      </c>
      <c r="CI257" s="252" t="str">
        <f t="shared" si="188"/>
        <v/>
      </c>
      <c r="CP257" s="241" t="str">
        <f t="shared" si="170"/>
        <v/>
      </c>
      <c r="CQ257" s="241" t="str">
        <f t="shared" si="199"/>
        <v/>
      </c>
      <c r="CR257" s="241" t="str">
        <f t="shared" si="199"/>
        <v/>
      </c>
      <c r="CS257" s="241" t="str">
        <f t="shared" si="199"/>
        <v/>
      </c>
      <c r="CT257" s="241" t="str">
        <f t="shared" si="199"/>
        <v/>
      </c>
      <c r="CU257" s="241" t="str">
        <f t="shared" si="199"/>
        <v/>
      </c>
      <c r="CV257" s="241" t="str">
        <f t="shared" si="196"/>
        <v/>
      </c>
      <c r="CW257" s="241" t="str">
        <f t="shared" si="196"/>
        <v/>
      </c>
      <c r="CX257" s="241" t="str">
        <f t="shared" si="196"/>
        <v/>
      </c>
      <c r="CY257" s="241" t="str">
        <f t="shared" si="196"/>
        <v/>
      </c>
      <c r="CZ257" s="241" t="str">
        <f t="shared" si="196"/>
        <v/>
      </c>
      <c r="DA257" s="253" t="str">
        <f t="shared" si="189"/>
        <v/>
      </c>
      <c r="DB257" s="237"/>
      <c r="DC257" s="237"/>
      <c r="DD257" s="237"/>
      <c r="DE257" s="237"/>
      <c r="DF257" s="237"/>
      <c r="DG257" s="237"/>
      <c r="DH257" s="237" t="str">
        <f t="shared" si="172"/>
        <v/>
      </c>
      <c r="DI257" s="237" t="str">
        <f t="shared" si="200"/>
        <v/>
      </c>
      <c r="DJ257" s="237" t="str">
        <f t="shared" si="200"/>
        <v/>
      </c>
      <c r="DK257" s="237" t="str">
        <f t="shared" si="200"/>
        <v/>
      </c>
      <c r="DL257" s="237" t="str">
        <f t="shared" si="200"/>
        <v/>
      </c>
      <c r="DM257" s="237" t="str">
        <f t="shared" si="200"/>
        <v/>
      </c>
      <c r="DN257" s="237" t="str">
        <f t="shared" si="197"/>
        <v/>
      </c>
      <c r="DO257" s="237" t="str">
        <f t="shared" si="197"/>
        <v/>
      </c>
      <c r="DP257" s="237" t="str">
        <f t="shared" si="197"/>
        <v/>
      </c>
      <c r="DQ257" s="237" t="str">
        <f t="shared" si="197"/>
        <v/>
      </c>
      <c r="DR257" s="237" t="str">
        <f t="shared" si="197"/>
        <v/>
      </c>
      <c r="DS257" s="252" t="str">
        <f t="shared" si="190"/>
        <v/>
      </c>
      <c r="DY257" s="254" t="str">
        <f t="shared" si="174"/>
        <v/>
      </c>
      <c r="DZ257" s="254" t="str">
        <f t="shared" si="175"/>
        <v/>
      </c>
      <c r="EA257" s="254" t="str">
        <f t="shared" si="194"/>
        <v/>
      </c>
      <c r="EB257" s="254" t="str">
        <f t="shared" si="194"/>
        <v/>
      </c>
      <c r="EC257" s="254" t="str">
        <f t="shared" si="194"/>
        <v/>
      </c>
      <c r="ED257" s="254" t="str">
        <f t="shared" si="194"/>
        <v/>
      </c>
      <c r="EE257" s="254" t="str">
        <f t="shared" si="194"/>
        <v/>
      </c>
      <c r="EF257" s="254" t="str">
        <f t="shared" si="194"/>
        <v/>
      </c>
      <c r="EG257" s="254" t="str">
        <f t="shared" si="194"/>
        <v/>
      </c>
      <c r="EH257" s="254" t="str">
        <f t="shared" si="194"/>
        <v/>
      </c>
      <c r="EI257" s="254" t="str">
        <f t="shared" si="176"/>
        <v/>
      </c>
      <c r="EJ257" s="254" t="str">
        <f t="shared" si="177"/>
        <v/>
      </c>
      <c r="EK257" s="265" t="str">
        <f t="shared" si="192"/>
        <v/>
      </c>
      <c r="EQ257" s="255"/>
      <c r="ER257" s="255"/>
      <c r="ES257" s="255"/>
      <c r="ET257" s="255"/>
      <c r="EU257" s="255"/>
      <c r="EV257" s="255"/>
      <c r="EW257" s="255"/>
      <c r="EX257" s="255"/>
      <c r="EY257" s="255"/>
      <c r="EZ257" s="255"/>
      <c r="FA257" s="255"/>
      <c r="FB257" s="255"/>
      <c r="FC257" s="252"/>
      <c r="FI257" s="254"/>
      <c r="FJ257" s="254"/>
      <c r="FK257" s="254"/>
      <c r="FL257" s="254"/>
      <c r="FM257" s="254"/>
      <c r="FN257" s="254"/>
      <c r="FO257" s="254"/>
      <c r="FP257" s="254"/>
      <c r="FQ257" s="254"/>
      <c r="FR257" s="254"/>
      <c r="FS257" s="254"/>
      <c r="FT257" s="254"/>
      <c r="FU257" s="252"/>
      <c r="FY257" s="258" t="str">
        <f t="shared" si="193"/>
        <v/>
      </c>
      <c r="FZ257" s="266">
        <f t="shared" si="187"/>
        <v>0</v>
      </c>
      <c r="GA257" s="268">
        <f t="shared" si="182"/>
        <v>0</v>
      </c>
      <c r="GB257" s="269">
        <f t="shared" si="183"/>
        <v>0</v>
      </c>
      <c r="GC257" s="269">
        <f t="shared" si="184"/>
        <v>0</v>
      </c>
      <c r="GD257" s="270"/>
      <c r="GE257" s="271" t="str">
        <f t="shared" si="181"/>
        <v/>
      </c>
      <c r="GF257" s="271" t="str">
        <f t="shared" si="191"/>
        <v/>
      </c>
      <c r="GG257" s="272" t="str">
        <f t="shared" si="185"/>
        <v/>
      </c>
      <c r="GH257" s="272" t="str">
        <f t="shared" si="186"/>
        <v/>
      </c>
    </row>
    <row r="258" spans="1:190" ht="12.75" x14ac:dyDescent="0.2">
      <c r="A258" s="250"/>
      <c r="B258" s="65"/>
      <c r="C258" s="264"/>
      <c r="F258" s="237"/>
      <c r="H258" s="251"/>
      <c r="I258" s="238"/>
      <c r="J258" s="267"/>
      <c r="K258" s="234"/>
      <c r="L258" s="239"/>
      <c r="M258" s="240"/>
      <c r="BX258" s="237" t="str">
        <f t="shared" si="168"/>
        <v/>
      </c>
      <c r="BY258" s="237" t="str">
        <f t="shared" si="198"/>
        <v/>
      </c>
      <c r="BZ258" s="237" t="str">
        <f t="shared" si="198"/>
        <v/>
      </c>
      <c r="CA258" s="237" t="str">
        <f t="shared" si="198"/>
        <v/>
      </c>
      <c r="CB258" s="237" t="str">
        <f t="shared" si="198"/>
        <v/>
      </c>
      <c r="CC258" s="237" t="str">
        <f t="shared" si="198"/>
        <v/>
      </c>
      <c r="CD258" s="237" t="str">
        <f t="shared" si="195"/>
        <v/>
      </c>
      <c r="CE258" s="237" t="str">
        <f t="shared" si="195"/>
        <v/>
      </c>
      <c r="CF258" s="237" t="str">
        <f t="shared" si="195"/>
        <v/>
      </c>
      <c r="CG258" s="237" t="str">
        <f t="shared" si="195"/>
        <v/>
      </c>
      <c r="CH258" s="237" t="str">
        <f t="shared" si="195"/>
        <v/>
      </c>
      <c r="CI258" s="252" t="str">
        <f t="shared" si="188"/>
        <v/>
      </c>
      <c r="CP258" s="241" t="str">
        <f t="shared" si="170"/>
        <v/>
      </c>
      <c r="CQ258" s="241" t="str">
        <f t="shared" si="199"/>
        <v/>
      </c>
      <c r="CR258" s="241" t="str">
        <f t="shared" si="199"/>
        <v/>
      </c>
      <c r="CS258" s="241" t="str">
        <f t="shared" si="199"/>
        <v/>
      </c>
      <c r="CT258" s="241" t="str">
        <f t="shared" si="199"/>
        <v/>
      </c>
      <c r="CU258" s="241" t="str">
        <f t="shared" si="199"/>
        <v/>
      </c>
      <c r="CV258" s="241" t="str">
        <f t="shared" si="196"/>
        <v/>
      </c>
      <c r="CW258" s="241" t="str">
        <f t="shared" si="196"/>
        <v/>
      </c>
      <c r="CX258" s="241" t="str">
        <f t="shared" si="196"/>
        <v/>
      </c>
      <c r="CY258" s="241" t="str">
        <f t="shared" si="196"/>
        <v/>
      </c>
      <c r="CZ258" s="241" t="str">
        <f t="shared" si="196"/>
        <v/>
      </c>
      <c r="DA258" s="253" t="str">
        <f t="shared" si="189"/>
        <v/>
      </c>
      <c r="DB258" s="237"/>
      <c r="DC258" s="237"/>
      <c r="DD258" s="237"/>
      <c r="DE258" s="237"/>
      <c r="DF258" s="237"/>
      <c r="DG258" s="237"/>
      <c r="DH258" s="237" t="str">
        <f t="shared" si="172"/>
        <v/>
      </c>
      <c r="DI258" s="237" t="str">
        <f t="shared" si="200"/>
        <v/>
      </c>
      <c r="DJ258" s="237" t="str">
        <f t="shared" si="200"/>
        <v/>
      </c>
      <c r="DK258" s="237" t="str">
        <f t="shared" si="200"/>
        <v/>
      </c>
      <c r="DL258" s="237" t="str">
        <f t="shared" si="200"/>
        <v/>
      </c>
      <c r="DM258" s="237" t="str">
        <f t="shared" si="200"/>
        <v/>
      </c>
      <c r="DN258" s="237" t="str">
        <f t="shared" si="197"/>
        <v/>
      </c>
      <c r="DO258" s="237" t="str">
        <f t="shared" si="197"/>
        <v/>
      </c>
      <c r="DP258" s="237" t="str">
        <f t="shared" si="197"/>
        <v/>
      </c>
      <c r="DQ258" s="237" t="str">
        <f t="shared" si="197"/>
        <v/>
      </c>
      <c r="DR258" s="237" t="str">
        <f t="shared" si="197"/>
        <v/>
      </c>
      <c r="DS258" s="252" t="str">
        <f t="shared" si="190"/>
        <v/>
      </c>
      <c r="DY258" s="254" t="str">
        <f t="shared" si="174"/>
        <v/>
      </c>
      <c r="DZ258" s="254" t="str">
        <f t="shared" si="175"/>
        <v/>
      </c>
      <c r="EA258" s="254" t="str">
        <f t="shared" si="194"/>
        <v/>
      </c>
      <c r="EB258" s="254" t="str">
        <f t="shared" si="194"/>
        <v/>
      </c>
      <c r="EC258" s="254" t="str">
        <f t="shared" si="194"/>
        <v/>
      </c>
      <c r="ED258" s="254" t="str">
        <f t="shared" si="194"/>
        <v/>
      </c>
      <c r="EE258" s="254" t="str">
        <f t="shared" si="194"/>
        <v/>
      </c>
      <c r="EF258" s="254" t="str">
        <f t="shared" si="194"/>
        <v/>
      </c>
      <c r="EG258" s="254" t="str">
        <f t="shared" si="194"/>
        <v/>
      </c>
      <c r="EH258" s="254" t="str">
        <f t="shared" si="194"/>
        <v/>
      </c>
      <c r="EI258" s="254" t="str">
        <f t="shared" si="176"/>
        <v/>
      </c>
      <c r="EJ258" s="254" t="str">
        <f t="shared" si="177"/>
        <v/>
      </c>
      <c r="EK258" s="265" t="str">
        <f t="shared" si="192"/>
        <v/>
      </c>
      <c r="EQ258" s="255"/>
      <c r="ER258" s="255"/>
      <c r="ES258" s="255"/>
      <c r="ET258" s="255"/>
      <c r="EU258" s="255"/>
      <c r="EV258" s="255"/>
      <c r="EW258" s="255"/>
      <c r="EX258" s="255"/>
      <c r="EY258" s="255"/>
      <c r="EZ258" s="255"/>
      <c r="FA258" s="255"/>
      <c r="FB258" s="255"/>
      <c r="FC258" s="252"/>
      <c r="FI258" s="254"/>
      <c r="FJ258" s="254"/>
      <c r="FK258" s="254"/>
      <c r="FL258" s="254"/>
      <c r="FM258" s="254"/>
      <c r="FN258" s="254"/>
      <c r="FO258" s="254"/>
      <c r="FP258" s="254"/>
      <c r="FQ258" s="254"/>
      <c r="FR258" s="254"/>
      <c r="FS258" s="254"/>
      <c r="FT258" s="254"/>
      <c r="FU258" s="252"/>
      <c r="FY258" s="258" t="str">
        <f t="shared" si="193"/>
        <v/>
      </c>
      <c r="FZ258" s="266">
        <f t="shared" si="187"/>
        <v>0</v>
      </c>
      <c r="GA258" s="268">
        <f t="shared" si="182"/>
        <v>0</v>
      </c>
      <c r="GB258" s="269">
        <f t="shared" si="183"/>
        <v>0</v>
      </c>
      <c r="GC258" s="269">
        <f t="shared" si="184"/>
        <v>0</v>
      </c>
      <c r="GD258" s="270"/>
      <c r="GE258" s="271" t="str">
        <f t="shared" si="181"/>
        <v/>
      </c>
      <c r="GF258" s="271" t="str">
        <f t="shared" si="191"/>
        <v/>
      </c>
      <c r="GG258" s="272" t="str">
        <f t="shared" si="185"/>
        <v/>
      </c>
      <c r="GH258" s="272" t="str">
        <f t="shared" si="186"/>
        <v/>
      </c>
    </row>
    <row r="259" spans="1:190" ht="12.75" x14ac:dyDescent="0.2">
      <c r="A259" s="250"/>
      <c r="B259" s="65"/>
      <c r="C259" s="264"/>
      <c r="F259" s="237"/>
      <c r="H259" s="251"/>
      <c r="I259" s="238"/>
      <c r="J259" s="267"/>
      <c r="K259" s="234"/>
      <c r="L259" s="239"/>
      <c r="M259" s="240"/>
      <c r="BX259" s="237" t="str">
        <f t="shared" si="168"/>
        <v/>
      </c>
      <c r="BY259" s="237" t="str">
        <f t="shared" si="198"/>
        <v/>
      </c>
      <c r="BZ259" s="237" t="str">
        <f t="shared" si="198"/>
        <v/>
      </c>
      <c r="CA259" s="237" t="str">
        <f t="shared" si="198"/>
        <v/>
      </c>
      <c r="CB259" s="237" t="str">
        <f t="shared" si="198"/>
        <v/>
      </c>
      <c r="CC259" s="237" t="str">
        <f t="shared" si="198"/>
        <v/>
      </c>
      <c r="CD259" s="237" t="str">
        <f t="shared" si="195"/>
        <v/>
      </c>
      <c r="CE259" s="237" t="str">
        <f t="shared" si="195"/>
        <v/>
      </c>
      <c r="CF259" s="237" t="str">
        <f t="shared" si="195"/>
        <v/>
      </c>
      <c r="CG259" s="237" t="str">
        <f t="shared" si="195"/>
        <v/>
      </c>
      <c r="CH259" s="237" t="str">
        <f t="shared" si="195"/>
        <v/>
      </c>
      <c r="CI259" s="252" t="str">
        <f t="shared" si="188"/>
        <v/>
      </c>
      <c r="CP259" s="241" t="str">
        <f t="shared" si="170"/>
        <v/>
      </c>
      <c r="CQ259" s="241" t="str">
        <f t="shared" si="199"/>
        <v/>
      </c>
      <c r="CR259" s="241" t="str">
        <f t="shared" si="199"/>
        <v/>
      </c>
      <c r="CS259" s="241" t="str">
        <f t="shared" si="199"/>
        <v/>
      </c>
      <c r="CT259" s="241" t="str">
        <f t="shared" si="199"/>
        <v/>
      </c>
      <c r="CU259" s="241" t="str">
        <f t="shared" si="199"/>
        <v/>
      </c>
      <c r="CV259" s="241" t="str">
        <f t="shared" si="196"/>
        <v/>
      </c>
      <c r="CW259" s="241" t="str">
        <f t="shared" si="196"/>
        <v/>
      </c>
      <c r="CX259" s="241" t="str">
        <f t="shared" si="196"/>
        <v/>
      </c>
      <c r="CY259" s="241" t="str">
        <f t="shared" si="196"/>
        <v/>
      </c>
      <c r="CZ259" s="241" t="str">
        <f t="shared" si="196"/>
        <v/>
      </c>
      <c r="DA259" s="253" t="str">
        <f t="shared" si="189"/>
        <v/>
      </c>
      <c r="DB259" s="237"/>
      <c r="DC259" s="237"/>
      <c r="DD259" s="237"/>
      <c r="DE259" s="237"/>
      <c r="DF259" s="237"/>
      <c r="DG259" s="237"/>
      <c r="DH259" s="237" t="str">
        <f t="shared" si="172"/>
        <v/>
      </c>
      <c r="DI259" s="237" t="str">
        <f t="shared" si="200"/>
        <v/>
      </c>
      <c r="DJ259" s="237" t="str">
        <f t="shared" si="200"/>
        <v/>
      </c>
      <c r="DK259" s="237" t="str">
        <f t="shared" si="200"/>
        <v/>
      </c>
      <c r="DL259" s="237" t="str">
        <f t="shared" si="200"/>
        <v/>
      </c>
      <c r="DM259" s="237" t="str">
        <f t="shared" si="200"/>
        <v/>
      </c>
      <c r="DN259" s="237" t="str">
        <f t="shared" si="197"/>
        <v/>
      </c>
      <c r="DO259" s="237" t="str">
        <f t="shared" si="197"/>
        <v/>
      </c>
      <c r="DP259" s="237" t="str">
        <f t="shared" si="197"/>
        <v/>
      </c>
      <c r="DQ259" s="237" t="str">
        <f t="shared" si="197"/>
        <v/>
      </c>
      <c r="DR259" s="237" t="str">
        <f t="shared" si="197"/>
        <v/>
      </c>
      <c r="DS259" s="252" t="str">
        <f t="shared" si="190"/>
        <v/>
      </c>
      <c r="DY259" s="254" t="str">
        <f t="shared" si="174"/>
        <v/>
      </c>
      <c r="DZ259" s="254" t="str">
        <f t="shared" si="175"/>
        <v/>
      </c>
      <c r="EA259" s="254" t="str">
        <f t="shared" si="194"/>
        <v/>
      </c>
      <c r="EB259" s="254" t="str">
        <f t="shared" si="194"/>
        <v/>
      </c>
      <c r="EC259" s="254" t="str">
        <f t="shared" si="194"/>
        <v/>
      </c>
      <c r="ED259" s="254" t="str">
        <f t="shared" si="194"/>
        <v/>
      </c>
      <c r="EE259" s="254" t="str">
        <f t="shared" si="194"/>
        <v/>
      </c>
      <c r="EF259" s="254" t="str">
        <f t="shared" si="194"/>
        <v/>
      </c>
      <c r="EG259" s="254" t="str">
        <f t="shared" si="194"/>
        <v/>
      </c>
      <c r="EH259" s="254" t="str">
        <f t="shared" si="194"/>
        <v/>
      </c>
      <c r="EI259" s="254" t="str">
        <f t="shared" si="176"/>
        <v/>
      </c>
      <c r="EJ259" s="254" t="str">
        <f t="shared" si="177"/>
        <v/>
      </c>
      <c r="EK259" s="265" t="str">
        <f t="shared" si="192"/>
        <v/>
      </c>
      <c r="EQ259" s="255"/>
      <c r="ER259" s="255"/>
      <c r="ES259" s="255"/>
      <c r="ET259" s="255"/>
      <c r="EU259" s="255"/>
      <c r="EV259" s="255"/>
      <c r="EW259" s="255"/>
      <c r="EX259" s="255"/>
      <c r="EY259" s="255"/>
      <c r="EZ259" s="255"/>
      <c r="FA259" s="255"/>
      <c r="FB259" s="255"/>
      <c r="FC259" s="252"/>
      <c r="FI259" s="254"/>
      <c r="FJ259" s="254"/>
      <c r="FK259" s="254"/>
      <c r="FL259" s="254"/>
      <c r="FM259" s="254"/>
      <c r="FN259" s="254"/>
      <c r="FO259" s="254"/>
      <c r="FP259" s="254"/>
      <c r="FQ259" s="254"/>
      <c r="FR259" s="254"/>
      <c r="FS259" s="254"/>
      <c r="FT259" s="254"/>
      <c r="FU259" s="252"/>
      <c r="FY259" s="258" t="str">
        <f t="shared" si="193"/>
        <v/>
      </c>
      <c r="FZ259" s="266">
        <f t="shared" si="187"/>
        <v>0</v>
      </c>
      <c r="GA259" s="268">
        <f t="shared" si="182"/>
        <v>0</v>
      </c>
      <c r="GB259" s="269">
        <f t="shared" si="183"/>
        <v>0</v>
      </c>
      <c r="GC259" s="269">
        <f t="shared" si="184"/>
        <v>0</v>
      </c>
      <c r="GD259" s="270"/>
      <c r="GE259" s="271" t="str">
        <f t="shared" si="181"/>
        <v/>
      </c>
      <c r="GF259" s="271" t="str">
        <f t="shared" si="191"/>
        <v/>
      </c>
      <c r="GG259" s="272" t="str">
        <f t="shared" si="185"/>
        <v/>
      </c>
      <c r="GH259" s="272" t="str">
        <f t="shared" si="186"/>
        <v/>
      </c>
    </row>
    <row r="260" spans="1:190" ht="12.75" x14ac:dyDescent="0.2">
      <c r="A260" s="250"/>
      <c r="B260" s="65"/>
      <c r="C260" s="264"/>
      <c r="F260" s="237"/>
      <c r="H260" s="251"/>
      <c r="I260" s="238"/>
      <c r="J260" s="267"/>
      <c r="K260" s="234"/>
      <c r="L260" s="239"/>
      <c r="M260" s="240"/>
      <c r="BX260" s="237" t="str">
        <f t="shared" si="168"/>
        <v/>
      </c>
      <c r="BY260" s="237" t="str">
        <f t="shared" si="198"/>
        <v/>
      </c>
      <c r="BZ260" s="237" t="str">
        <f t="shared" si="198"/>
        <v/>
      </c>
      <c r="CA260" s="237" t="str">
        <f t="shared" si="198"/>
        <v/>
      </c>
      <c r="CB260" s="237" t="str">
        <f t="shared" si="198"/>
        <v/>
      </c>
      <c r="CC260" s="237" t="str">
        <f t="shared" si="198"/>
        <v/>
      </c>
      <c r="CD260" s="237" t="str">
        <f t="shared" si="195"/>
        <v/>
      </c>
      <c r="CE260" s="237" t="str">
        <f t="shared" si="195"/>
        <v/>
      </c>
      <c r="CF260" s="237" t="str">
        <f t="shared" si="195"/>
        <v/>
      </c>
      <c r="CG260" s="237" t="str">
        <f t="shared" si="195"/>
        <v/>
      </c>
      <c r="CH260" s="237" t="str">
        <f t="shared" si="195"/>
        <v/>
      </c>
      <c r="CI260" s="252" t="str">
        <f t="shared" si="188"/>
        <v/>
      </c>
      <c r="CP260" s="241" t="str">
        <f t="shared" si="170"/>
        <v/>
      </c>
      <c r="CQ260" s="241" t="str">
        <f t="shared" si="199"/>
        <v/>
      </c>
      <c r="CR260" s="241" t="str">
        <f t="shared" si="199"/>
        <v/>
      </c>
      <c r="CS260" s="241" t="str">
        <f t="shared" si="199"/>
        <v/>
      </c>
      <c r="CT260" s="241" t="str">
        <f t="shared" si="199"/>
        <v/>
      </c>
      <c r="CU260" s="241" t="str">
        <f t="shared" si="199"/>
        <v/>
      </c>
      <c r="CV260" s="241" t="str">
        <f t="shared" si="196"/>
        <v/>
      </c>
      <c r="CW260" s="241" t="str">
        <f t="shared" si="196"/>
        <v/>
      </c>
      <c r="CX260" s="241" t="str">
        <f t="shared" si="196"/>
        <v/>
      </c>
      <c r="CY260" s="241" t="str">
        <f t="shared" si="196"/>
        <v/>
      </c>
      <c r="CZ260" s="241" t="str">
        <f t="shared" si="196"/>
        <v/>
      </c>
      <c r="DA260" s="253" t="str">
        <f t="shared" si="189"/>
        <v/>
      </c>
      <c r="DB260" s="237"/>
      <c r="DC260" s="237"/>
      <c r="DD260" s="237"/>
      <c r="DE260" s="237"/>
      <c r="DF260" s="237"/>
      <c r="DG260" s="237"/>
      <c r="DH260" s="237" t="str">
        <f t="shared" si="172"/>
        <v/>
      </c>
      <c r="DI260" s="237" t="str">
        <f t="shared" si="200"/>
        <v/>
      </c>
      <c r="DJ260" s="237" t="str">
        <f t="shared" si="200"/>
        <v/>
      </c>
      <c r="DK260" s="237" t="str">
        <f t="shared" si="200"/>
        <v/>
      </c>
      <c r="DL260" s="237" t="str">
        <f t="shared" si="200"/>
        <v/>
      </c>
      <c r="DM260" s="237" t="str">
        <f t="shared" si="200"/>
        <v/>
      </c>
      <c r="DN260" s="237" t="str">
        <f t="shared" si="197"/>
        <v/>
      </c>
      <c r="DO260" s="237" t="str">
        <f t="shared" si="197"/>
        <v/>
      </c>
      <c r="DP260" s="237" t="str">
        <f t="shared" si="197"/>
        <v/>
      </c>
      <c r="DQ260" s="237" t="str">
        <f t="shared" si="197"/>
        <v/>
      </c>
      <c r="DR260" s="237" t="str">
        <f t="shared" si="197"/>
        <v/>
      </c>
      <c r="DS260" s="252" t="str">
        <f t="shared" si="190"/>
        <v/>
      </c>
      <c r="DY260" s="254" t="str">
        <f t="shared" si="174"/>
        <v/>
      </c>
      <c r="DZ260" s="254" t="str">
        <f t="shared" si="175"/>
        <v/>
      </c>
      <c r="EA260" s="254" t="str">
        <f t="shared" si="194"/>
        <v/>
      </c>
      <c r="EB260" s="254" t="str">
        <f t="shared" si="194"/>
        <v/>
      </c>
      <c r="EC260" s="254" t="str">
        <f t="shared" si="194"/>
        <v/>
      </c>
      <c r="ED260" s="254" t="str">
        <f t="shared" si="194"/>
        <v/>
      </c>
      <c r="EE260" s="254" t="str">
        <f t="shared" si="194"/>
        <v/>
      </c>
      <c r="EF260" s="254" t="str">
        <f t="shared" si="194"/>
        <v/>
      </c>
      <c r="EG260" s="254" t="str">
        <f t="shared" si="194"/>
        <v/>
      </c>
      <c r="EH260" s="254" t="str">
        <f t="shared" si="194"/>
        <v/>
      </c>
      <c r="EI260" s="254" t="str">
        <f t="shared" si="176"/>
        <v/>
      </c>
      <c r="EJ260" s="254" t="str">
        <f t="shared" si="177"/>
        <v/>
      </c>
      <c r="EK260" s="265" t="str">
        <f t="shared" si="192"/>
        <v/>
      </c>
      <c r="EQ260" s="255"/>
      <c r="ER260" s="255"/>
      <c r="ES260" s="255"/>
      <c r="ET260" s="255"/>
      <c r="EU260" s="255"/>
      <c r="EV260" s="255"/>
      <c r="EW260" s="255"/>
      <c r="EX260" s="255"/>
      <c r="EY260" s="255"/>
      <c r="EZ260" s="255"/>
      <c r="FA260" s="255"/>
      <c r="FB260" s="255"/>
      <c r="FC260" s="252"/>
      <c r="FI260" s="254"/>
      <c r="FJ260" s="254"/>
      <c r="FK260" s="254"/>
      <c r="FL260" s="254"/>
      <c r="FM260" s="254"/>
      <c r="FN260" s="254"/>
      <c r="FO260" s="254"/>
      <c r="FP260" s="254"/>
      <c r="FQ260" s="254"/>
      <c r="FR260" s="254"/>
      <c r="FS260" s="254"/>
      <c r="FT260" s="254"/>
      <c r="FU260" s="252"/>
      <c r="FY260" s="258" t="str">
        <f t="shared" si="193"/>
        <v/>
      </c>
      <c r="FZ260" s="266">
        <f t="shared" si="187"/>
        <v>0</v>
      </c>
      <c r="GA260" s="268">
        <f t="shared" si="182"/>
        <v>0</v>
      </c>
      <c r="GB260" s="269">
        <f t="shared" si="183"/>
        <v>0</v>
      </c>
      <c r="GC260" s="269">
        <f t="shared" si="184"/>
        <v>0</v>
      </c>
      <c r="GD260" s="270"/>
      <c r="GE260" s="271" t="str">
        <f t="shared" si="181"/>
        <v/>
      </c>
      <c r="GF260" s="271" t="str">
        <f t="shared" si="191"/>
        <v/>
      </c>
      <c r="GG260" s="272" t="str">
        <f t="shared" si="185"/>
        <v/>
      </c>
      <c r="GH260" s="272" t="str">
        <f t="shared" si="186"/>
        <v/>
      </c>
    </row>
    <row r="261" spans="1:190" ht="12.75" x14ac:dyDescent="0.2">
      <c r="A261" s="250"/>
      <c r="B261" s="65"/>
      <c r="C261" s="264"/>
      <c r="F261" s="237"/>
      <c r="H261" s="251"/>
      <c r="I261" s="238"/>
      <c r="J261" s="267"/>
      <c r="K261" s="234"/>
      <c r="L261" s="239"/>
      <c r="M261" s="240"/>
      <c r="BX261" s="237" t="str">
        <f t="shared" si="168"/>
        <v/>
      </c>
      <c r="BY261" s="237" t="str">
        <f t="shared" si="198"/>
        <v/>
      </c>
      <c r="BZ261" s="237" t="str">
        <f t="shared" si="198"/>
        <v/>
      </c>
      <c r="CA261" s="237" t="str">
        <f t="shared" si="198"/>
        <v/>
      </c>
      <c r="CB261" s="237" t="str">
        <f t="shared" si="198"/>
        <v/>
      </c>
      <c r="CC261" s="237" t="str">
        <f t="shared" si="198"/>
        <v/>
      </c>
      <c r="CD261" s="237" t="str">
        <f t="shared" si="195"/>
        <v/>
      </c>
      <c r="CE261" s="237" t="str">
        <f t="shared" si="195"/>
        <v/>
      </c>
      <c r="CF261" s="237" t="str">
        <f t="shared" si="195"/>
        <v/>
      </c>
      <c r="CG261" s="237" t="str">
        <f t="shared" si="195"/>
        <v/>
      </c>
      <c r="CH261" s="237" t="str">
        <f t="shared" si="195"/>
        <v/>
      </c>
      <c r="CI261" s="252" t="str">
        <f t="shared" si="188"/>
        <v/>
      </c>
      <c r="CP261" s="241" t="str">
        <f t="shared" si="170"/>
        <v/>
      </c>
      <c r="CQ261" s="241" t="str">
        <f t="shared" si="199"/>
        <v/>
      </c>
      <c r="CR261" s="241" t="str">
        <f t="shared" si="199"/>
        <v/>
      </c>
      <c r="CS261" s="241" t="str">
        <f t="shared" si="199"/>
        <v/>
      </c>
      <c r="CT261" s="241" t="str">
        <f t="shared" si="199"/>
        <v/>
      </c>
      <c r="CU261" s="241" t="str">
        <f t="shared" si="199"/>
        <v/>
      </c>
      <c r="CV261" s="241" t="str">
        <f t="shared" si="196"/>
        <v/>
      </c>
      <c r="CW261" s="241" t="str">
        <f t="shared" si="196"/>
        <v/>
      </c>
      <c r="CX261" s="241" t="str">
        <f t="shared" si="196"/>
        <v/>
      </c>
      <c r="CY261" s="241" t="str">
        <f t="shared" si="196"/>
        <v/>
      </c>
      <c r="CZ261" s="241" t="str">
        <f t="shared" si="196"/>
        <v/>
      </c>
      <c r="DA261" s="253" t="str">
        <f t="shared" si="189"/>
        <v/>
      </c>
      <c r="DB261" s="237"/>
      <c r="DC261" s="237"/>
      <c r="DD261" s="237"/>
      <c r="DE261" s="237"/>
      <c r="DF261" s="237"/>
      <c r="DG261" s="237"/>
      <c r="DH261" s="237" t="str">
        <f t="shared" si="172"/>
        <v/>
      </c>
      <c r="DI261" s="237" t="str">
        <f t="shared" si="200"/>
        <v/>
      </c>
      <c r="DJ261" s="237" t="str">
        <f t="shared" si="200"/>
        <v/>
      </c>
      <c r="DK261" s="237" t="str">
        <f t="shared" si="200"/>
        <v/>
      </c>
      <c r="DL261" s="237" t="str">
        <f t="shared" si="200"/>
        <v/>
      </c>
      <c r="DM261" s="237" t="str">
        <f t="shared" si="200"/>
        <v/>
      </c>
      <c r="DN261" s="237" t="str">
        <f t="shared" si="197"/>
        <v/>
      </c>
      <c r="DO261" s="237" t="str">
        <f t="shared" si="197"/>
        <v/>
      </c>
      <c r="DP261" s="237" t="str">
        <f t="shared" si="197"/>
        <v/>
      </c>
      <c r="DQ261" s="237" t="str">
        <f t="shared" si="197"/>
        <v/>
      </c>
      <c r="DR261" s="237" t="str">
        <f t="shared" si="197"/>
        <v/>
      </c>
      <c r="DS261" s="252" t="str">
        <f t="shared" si="190"/>
        <v/>
      </c>
      <c r="DY261" s="254" t="str">
        <f t="shared" si="174"/>
        <v/>
      </c>
      <c r="DZ261" s="254" t="str">
        <f t="shared" si="175"/>
        <v/>
      </c>
      <c r="EA261" s="254" t="str">
        <f t="shared" si="194"/>
        <v/>
      </c>
      <c r="EB261" s="254" t="str">
        <f t="shared" si="194"/>
        <v/>
      </c>
      <c r="EC261" s="254" t="str">
        <f t="shared" si="194"/>
        <v/>
      </c>
      <c r="ED261" s="254" t="str">
        <f t="shared" si="194"/>
        <v/>
      </c>
      <c r="EE261" s="254" t="str">
        <f t="shared" si="194"/>
        <v/>
      </c>
      <c r="EF261" s="254" t="str">
        <f t="shared" si="194"/>
        <v/>
      </c>
      <c r="EG261" s="254" t="str">
        <f t="shared" si="194"/>
        <v/>
      </c>
      <c r="EH261" s="254" t="str">
        <f t="shared" si="194"/>
        <v/>
      </c>
      <c r="EI261" s="254" t="str">
        <f t="shared" si="176"/>
        <v/>
      </c>
      <c r="EJ261" s="254" t="str">
        <f t="shared" si="177"/>
        <v/>
      </c>
      <c r="EK261" s="265" t="str">
        <f t="shared" si="192"/>
        <v/>
      </c>
      <c r="EQ261" s="255"/>
      <c r="ER261" s="255"/>
      <c r="ES261" s="255"/>
      <c r="ET261" s="255"/>
      <c r="EU261" s="255"/>
      <c r="EV261" s="255"/>
      <c r="EW261" s="255"/>
      <c r="EX261" s="255"/>
      <c r="EY261" s="255"/>
      <c r="EZ261" s="255"/>
      <c r="FA261" s="255"/>
      <c r="FB261" s="255"/>
      <c r="FC261" s="252"/>
      <c r="FI261" s="254"/>
      <c r="FJ261" s="254"/>
      <c r="FK261" s="254"/>
      <c r="FL261" s="254"/>
      <c r="FM261" s="254"/>
      <c r="FN261" s="254"/>
      <c r="FO261" s="254"/>
      <c r="FP261" s="254"/>
      <c r="FQ261" s="254"/>
      <c r="FR261" s="254"/>
      <c r="FS261" s="254"/>
      <c r="FT261" s="254"/>
      <c r="FU261" s="252"/>
      <c r="FY261" s="258" t="str">
        <f t="shared" si="193"/>
        <v/>
      </c>
      <c r="FZ261" s="266">
        <f t="shared" si="187"/>
        <v>0</v>
      </c>
      <c r="GA261" s="268">
        <f t="shared" si="182"/>
        <v>0</v>
      </c>
      <c r="GB261" s="269">
        <f t="shared" si="183"/>
        <v>0</v>
      </c>
      <c r="GC261" s="269">
        <f t="shared" si="184"/>
        <v>0</v>
      </c>
      <c r="GD261" s="270"/>
      <c r="GE261" s="271" t="str">
        <f t="shared" si="181"/>
        <v/>
      </c>
      <c r="GF261" s="271" t="str">
        <f t="shared" si="191"/>
        <v/>
      </c>
      <c r="GG261" s="272" t="str">
        <f t="shared" si="185"/>
        <v/>
      </c>
      <c r="GH261" s="272" t="str">
        <f t="shared" si="186"/>
        <v/>
      </c>
    </row>
    <row r="262" spans="1:190" ht="12.75" x14ac:dyDescent="0.2">
      <c r="A262" s="250"/>
      <c r="B262" s="65"/>
      <c r="C262" s="264"/>
      <c r="F262" s="237"/>
      <c r="H262" s="251"/>
      <c r="I262" s="238"/>
      <c r="J262" s="267"/>
      <c r="K262" s="234"/>
      <c r="L262" s="239"/>
      <c r="M262" s="240"/>
      <c r="BX262" s="237" t="str">
        <f t="shared" si="168"/>
        <v/>
      </c>
      <c r="BY262" s="237" t="str">
        <f t="shared" si="198"/>
        <v/>
      </c>
      <c r="BZ262" s="237" t="str">
        <f t="shared" si="198"/>
        <v/>
      </c>
      <c r="CA262" s="237" t="str">
        <f t="shared" si="198"/>
        <v/>
      </c>
      <c r="CB262" s="237" t="str">
        <f t="shared" si="198"/>
        <v/>
      </c>
      <c r="CC262" s="237" t="str">
        <f t="shared" si="198"/>
        <v/>
      </c>
      <c r="CD262" s="237" t="str">
        <f t="shared" si="195"/>
        <v/>
      </c>
      <c r="CE262" s="237" t="str">
        <f t="shared" si="195"/>
        <v/>
      </c>
      <c r="CF262" s="237" t="str">
        <f t="shared" si="195"/>
        <v/>
      </c>
      <c r="CG262" s="237" t="str">
        <f t="shared" si="195"/>
        <v/>
      </c>
      <c r="CH262" s="237" t="str">
        <f t="shared" si="195"/>
        <v/>
      </c>
      <c r="CI262" s="252" t="str">
        <f t="shared" si="188"/>
        <v/>
      </c>
      <c r="CP262" s="241" t="str">
        <f t="shared" si="170"/>
        <v/>
      </c>
      <c r="CQ262" s="241" t="str">
        <f t="shared" si="199"/>
        <v/>
      </c>
      <c r="CR262" s="241" t="str">
        <f t="shared" si="199"/>
        <v/>
      </c>
      <c r="CS262" s="241" t="str">
        <f t="shared" si="199"/>
        <v/>
      </c>
      <c r="CT262" s="241" t="str">
        <f t="shared" si="199"/>
        <v/>
      </c>
      <c r="CU262" s="241" t="str">
        <f t="shared" si="199"/>
        <v/>
      </c>
      <c r="CV262" s="241" t="str">
        <f t="shared" si="196"/>
        <v/>
      </c>
      <c r="CW262" s="241" t="str">
        <f t="shared" si="196"/>
        <v/>
      </c>
      <c r="CX262" s="241" t="str">
        <f t="shared" si="196"/>
        <v/>
      </c>
      <c r="CY262" s="241" t="str">
        <f t="shared" si="196"/>
        <v/>
      </c>
      <c r="CZ262" s="241" t="str">
        <f t="shared" si="196"/>
        <v/>
      </c>
      <c r="DA262" s="253" t="str">
        <f t="shared" si="189"/>
        <v/>
      </c>
      <c r="DB262" s="237"/>
      <c r="DC262" s="237"/>
      <c r="DD262" s="237"/>
      <c r="DE262" s="237"/>
      <c r="DF262" s="237"/>
      <c r="DG262" s="237"/>
      <c r="DH262" s="237" t="str">
        <f t="shared" si="172"/>
        <v/>
      </c>
      <c r="DI262" s="237" t="str">
        <f t="shared" si="200"/>
        <v/>
      </c>
      <c r="DJ262" s="237" t="str">
        <f t="shared" si="200"/>
        <v/>
      </c>
      <c r="DK262" s="237" t="str">
        <f t="shared" si="200"/>
        <v/>
      </c>
      <c r="DL262" s="237" t="str">
        <f t="shared" si="200"/>
        <v/>
      </c>
      <c r="DM262" s="237" t="str">
        <f t="shared" si="200"/>
        <v/>
      </c>
      <c r="DN262" s="237" t="str">
        <f t="shared" si="197"/>
        <v/>
      </c>
      <c r="DO262" s="237" t="str">
        <f t="shared" si="197"/>
        <v/>
      </c>
      <c r="DP262" s="237" t="str">
        <f t="shared" si="197"/>
        <v/>
      </c>
      <c r="DQ262" s="237" t="str">
        <f t="shared" si="197"/>
        <v/>
      </c>
      <c r="DR262" s="237" t="str">
        <f t="shared" si="197"/>
        <v/>
      </c>
      <c r="DS262" s="252" t="str">
        <f t="shared" si="190"/>
        <v/>
      </c>
      <c r="DY262" s="254" t="str">
        <f t="shared" si="174"/>
        <v/>
      </c>
      <c r="DZ262" s="254" t="str">
        <f t="shared" si="175"/>
        <v/>
      </c>
      <c r="EA262" s="254" t="str">
        <f t="shared" si="194"/>
        <v/>
      </c>
      <c r="EB262" s="254" t="str">
        <f t="shared" si="194"/>
        <v/>
      </c>
      <c r="EC262" s="254" t="str">
        <f t="shared" si="194"/>
        <v/>
      </c>
      <c r="ED262" s="254" t="str">
        <f t="shared" si="194"/>
        <v/>
      </c>
      <c r="EE262" s="254" t="str">
        <f t="shared" si="194"/>
        <v/>
      </c>
      <c r="EF262" s="254" t="str">
        <f t="shared" si="194"/>
        <v/>
      </c>
      <c r="EG262" s="254" t="str">
        <f t="shared" si="194"/>
        <v/>
      </c>
      <c r="EH262" s="254" t="str">
        <f t="shared" si="194"/>
        <v/>
      </c>
      <c r="EI262" s="254" t="str">
        <f t="shared" si="176"/>
        <v/>
      </c>
      <c r="EJ262" s="254" t="str">
        <f t="shared" si="177"/>
        <v/>
      </c>
      <c r="EK262" s="265" t="str">
        <f t="shared" si="192"/>
        <v/>
      </c>
      <c r="EQ262" s="255"/>
      <c r="ER262" s="255"/>
      <c r="ES262" s="255"/>
      <c r="ET262" s="255"/>
      <c r="EU262" s="255"/>
      <c r="EV262" s="255"/>
      <c r="EW262" s="255"/>
      <c r="EX262" s="255"/>
      <c r="EY262" s="255"/>
      <c r="EZ262" s="255"/>
      <c r="FA262" s="255"/>
      <c r="FB262" s="255"/>
      <c r="FC262" s="252"/>
      <c r="FI262" s="254"/>
      <c r="FJ262" s="254"/>
      <c r="FK262" s="254"/>
      <c r="FL262" s="254"/>
      <c r="FM262" s="254"/>
      <c r="FN262" s="254"/>
      <c r="FO262" s="254"/>
      <c r="FP262" s="254"/>
      <c r="FQ262" s="254"/>
      <c r="FR262" s="254"/>
      <c r="FS262" s="254"/>
      <c r="FT262" s="254"/>
      <c r="FU262" s="252"/>
      <c r="FY262" s="258" t="str">
        <f t="shared" si="193"/>
        <v/>
      </c>
      <c r="FZ262" s="266">
        <f t="shared" si="187"/>
        <v>0</v>
      </c>
      <c r="GA262" s="268">
        <f t="shared" si="182"/>
        <v>0</v>
      </c>
      <c r="GB262" s="269">
        <f t="shared" si="183"/>
        <v>0</v>
      </c>
      <c r="GC262" s="269">
        <f t="shared" si="184"/>
        <v>0</v>
      </c>
      <c r="GD262" s="270"/>
      <c r="GE262" s="271" t="str">
        <f t="shared" si="181"/>
        <v/>
      </c>
      <c r="GF262" s="271" t="str">
        <f t="shared" si="191"/>
        <v/>
      </c>
      <c r="GG262" s="272" t="str">
        <f t="shared" si="185"/>
        <v/>
      </c>
      <c r="GH262" s="272" t="str">
        <f t="shared" si="186"/>
        <v/>
      </c>
    </row>
    <row r="263" spans="1:190" ht="12.75" x14ac:dyDescent="0.2">
      <c r="A263" s="250"/>
      <c r="B263" s="65"/>
      <c r="C263" s="264"/>
      <c r="F263" s="237"/>
      <c r="H263" s="251"/>
      <c r="I263" s="238"/>
      <c r="J263" s="267"/>
      <c r="K263" s="234"/>
      <c r="L263" s="239"/>
      <c r="M263" s="240"/>
      <c r="BX263" s="237" t="str">
        <f t="shared" si="168"/>
        <v/>
      </c>
      <c r="BY263" s="237" t="str">
        <f t="shared" si="198"/>
        <v/>
      </c>
      <c r="BZ263" s="237" t="str">
        <f t="shared" si="198"/>
        <v/>
      </c>
      <c r="CA263" s="237" t="str">
        <f t="shared" si="198"/>
        <v/>
      </c>
      <c r="CB263" s="237" t="str">
        <f t="shared" si="198"/>
        <v/>
      </c>
      <c r="CC263" s="237" t="str">
        <f t="shared" si="198"/>
        <v/>
      </c>
      <c r="CD263" s="237" t="str">
        <f t="shared" si="195"/>
        <v/>
      </c>
      <c r="CE263" s="237" t="str">
        <f t="shared" si="195"/>
        <v/>
      </c>
      <c r="CF263" s="237" t="str">
        <f t="shared" si="195"/>
        <v/>
      </c>
      <c r="CG263" s="237" t="str">
        <f t="shared" si="195"/>
        <v/>
      </c>
      <c r="CH263" s="237" t="str">
        <f t="shared" si="195"/>
        <v/>
      </c>
      <c r="CI263" s="252" t="str">
        <f t="shared" si="188"/>
        <v/>
      </c>
      <c r="CP263" s="241" t="str">
        <f t="shared" si="170"/>
        <v/>
      </c>
      <c r="CQ263" s="241" t="str">
        <f t="shared" si="199"/>
        <v/>
      </c>
      <c r="CR263" s="241" t="str">
        <f t="shared" si="199"/>
        <v/>
      </c>
      <c r="CS263" s="241" t="str">
        <f t="shared" si="199"/>
        <v/>
      </c>
      <c r="CT263" s="241" t="str">
        <f t="shared" si="199"/>
        <v/>
      </c>
      <c r="CU263" s="241" t="str">
        <f t="shared" si="199"/>
        <v/>
      </c>
      <c r="CV263" s="241" t="str">
        <f t="shared" si="196"/>
        <v/>
      </c>
      <c r="CW263" s="241" t="str">
        <f t="shared" si="196"/>
        <v/>
      </c>
      <c r="CX263" s="241" t="str">
        <f t="shared" si="196"/>
        <v/>
      </c>
      <c r="CY263" s="241" t="str">
        <f t="shared" si="196"/>
        <v/>
      </c>
      <c r="CZ263" s="241" t="str">
        <f t="shared" si="196"/>
        <v/>
      </c>
      <c r="DA263" s="253" t="str">
        <f t="shared" si="189"/>
        <v/>
      </c>
      <c r="DB263" s="237"/>
      <c r="DC263" s="237"/>
      <c r="DD263" s="237"/>
      <c r="DE263" s="237"/>
      <c r="DF263" s="237"/>
      <c r="DG263" s="237"/>
      <c r="DH263" s="237" t="str">
        <f t="shared" si="172"/>
        <v/>
      </c>
      <c r="DI263" s="237" t="str">
        <f t="shared" si="200"/>
        <v/>
      </c>
      <c r="DJ263" s="237" t="str">
        <f t="shared" si="200"/>
        <v/>
      </c>
      <c r="DK263" s="237" t="str">
        <f t="shared" si="200"/>
        <v/>
      </c>
      <c r="DL263" s="237" t="str">
        <f t="shared" si="200"/>
        <v/>
      </c>
      <c r="DM263" s="237" t="str">
        <f t="shared" si="200"/>
        <v/>
      </c>
      <c r="DN263" s="237" t="str">
        <f t="shared" si="197"/>
        <v/>
      </c>
      <c r="DO263" s="237" t="str">
        <f t="shared" si="197"/>
        <v/>
      </c>
      <c r="DP263" s="237" t="str">
        <f t="shared" si="197"/>
        <v/>
      </c>
      <c r="DQ263" s="237" t="str">
        <f t="shared" si="197"/>
        <v/>
      </c>
      <c r="DR263" s="237" t="str">
        <f t="shared" si="197"/>
        <v/>
      </c>
      <c r="DS263" s="252" t="str">
        <f t="shared" si="190"/>
        <v/>
      </c>
      <c r="DY263" s="254" t="str">
        <f t="shared" si="174"/>
        <v/>
      </c>
      <c r="DZ263" s="254" t="str">
        <f t="shared" si="175"/>
        <v/>
      </c>
      <c r="EA263" s="254" t="str">
        <f t="shared" si="194"/>
        <v/>
      </c>
      <c r="EB263" s="254" t="str">
        <f t="shared" si="194"/>
        <v/>
      </c>
      <c r="EC263" s="254" t="str">
        <f t="shared" si="194"/>
        <v/>
      </c>
      <c r="ED263" s="254" t="str">
        <f t="shared" si="194"/>
        <v/>
      </c>
      <c r="EE263" s="254" t="str">
        <f t="shared" si="194"/>
        <v/>
      </c>
      <c r="EF263" s="254" t="str">
        <f t="shared" si="194"/>
        <v/>
      </c>
      <c r="EG263" s="254" t="str">
        <f t="shared" si="194"/>
        <v/>
      </c>
      <c r="EH263" s="254" t="str">
        <f t="shared" si="194"/>
        <v/>
      </c>
      <c r="EI263" s="254" t="str">
        <f t="shared" si="176"/>
        <v/>
      </c>
      <c r="EJ263" s="254" t="str">
        <f t="shared" si="177"/>
        <v/>
      </c>
      <c r="EK263" s="265" t="str">
        <f t="shared" si="192"/>
        <v/>
      </c>
      <c r="EQ263" s="255"/>
      <c r="ER263" s="255"/>
      <c r="ES263" s="255"/>
      <c r="ET263" s="255"/>
      <c r="EU263" s="255"/>
      <c r="EV263" s="255"/>
      <c r="EW263" s="255"/>
      <c r="EX263" s="255"/>
      <c r="EY263" s="255"/>
      <c r="EZ263" s="255"/>
      <c r="FA263" s="255"/>
      <c r="FB263" s="255"/>
      <c r="FC263" s="252"/>
      <c r="FI263" s="254"/>
      <c r="FJ263" s="254"/>
      <c r="FK263" s="254"/>
      <c r="FL263" s="254"/>
      <c r="FM263" s="254"/>
      <c r="FN263" s="254"/>
      <c r="FO263" s="254"/>
      <c r="FP263" s="254"/>
      <c r="FQ263" s="254"/>
      <c r="FR263" s="254"/>
      <c r="FS263" s="254"/>
      <c r="FT263" s="254"/>
      <c r="FU263" s="252"/>
      <c r="FY263" s="258" t="str">
        <f t="shared" si="193"/>
        <v/>
      </c>
      <c r="FZ263" s="266">
        <f t="shared" si="187"/>
        <v>0</v>
      </c>
      <c r="GA263" s="268">
        <f t="shared" si="182"/>
        <v>0</v>
      </c>
      <c r="GB263" s="269">
        <f t="shared" si="183"/>
        <v>0</v>
      </c>
      <c r="GC263" s="269">
        <f t="shared" si="184"/>
        <v>0</v>
      </c>
      <c r="GD263" s="270"/>
      <c r="GE263" s="271" t="str">
        <f t="shared" si="181"/>
        <v/>
      </c>
      <c r="GF263" s="271" t="str">
        <f t="shared" si="191"/>
        <v/>
      </c>
      <c r="GG263" s="272" t="str">
        <f t="shared" si="185"/>
        <v/>
      </c>
      <c r="GH263" s="272" t="str">
        <f t="shared" si="186"/>
        <v/>
      </c>
    </row>
    <row r="264" spans="1:190" ht="12.75" x14ac:dyDescent="0.2">
      <c r="A264" s="250"/>
      <c r="B264" s="65"/>
      <c r="C264" s="264"/>
      <c r="F264" s="237"/>
      <c r="H264" s="251"/>
      <c r="I264" s="238"/>
      <c r="J264" s="267"/>
      <c r="K264" s="234"/>
      <c r="L264" s="239"/>
      <c r="M264" s="240"/>
      <c r="BX264" s="237" t="str">
        <f t="shared" si="168"/>
        <v/>
      </c>
      <c r="BY264" s="237" t="str">
        <f t="shared" si="198"/>
        <v/>
      </c>
      <c r="BZ264" s="237" t="str">
        <f t="shared" si="198"/>
        <v/>
      </c>
      <c r="CA264" s="237" t="str">
        <f t="shared" si="198"/>
        <v/>
      </c>
      <c r="CB264" s="237" t="str">
        <f t="shared" si="198"/>
        <v/>
      </c>
      <c r="CC264" s="237" t="str">
        <f t="shared" si="198"/>
        <v/>
      </c>
      <c r="CD264" s="237" t="str">
        <f t="shared" si="195"/>
        <v/>
      </c>
      <c r="CE264" s="237" t="str">
        <f t="shared" si="195"/>
        <v/>
      </c>
      <c r="CF264" s="237" t="str">
        <f t="shared" si="195"/>
        <v/>
      </c>
      <c r="CG264" s="237" t="str">
        <f t="shared" si="195"/>
        <v/>
      </c>
      <c r="CH264" s="237" t="str">
        <f t="shared" si="195"/>
        <v/>
      </c>
      <c r="CI264" s="252" t="str">
        <f t="shared" si="188"/>
        <v/>
      </c>
      <c r="CP264" s="241" t="str">
        <f t="shared" si="170"/>
        <v/>
      </c>
      <c r="CQ264" s="241" t="str">
        <f t="shared" si="199"/>
        <v/>
      </c>
      <c r="CR264" s="241" t="str">
        <f t="shared" si="199"/>
        <v/>
      </c>
      <c r="CS264" s="241" t="str">
        <f t="shared" si="199"/>
        <v/>
      </c>
      <c r="CT264" s="241" t="str">
        <f t="shared" si="199"/>
        <v/>
      </c>
      <c r="CU264" s="241" t="str">
        <f t="shared" si="199"/>
        <v/>
      </c>
      <c r="CV264" s="241" t="str">
        <f t="shared" si="196"/>
        <v/>
      </c>
      <c r="CW264" s="241" t="str">
        <f t="shared" si="196"/>
        <v/>
      </c>
      <c r="CX264" s="241" t="str">
        <f t="shared" si="196"/>
        <v/>
      </c>
      <c r="CY264" s="241" t="str">
        <f t="shared" si="196"/>
        <v/>
      </c>
      <c r="CZ264" s="241" t="str">
        <f t="shared" si="196"/>
        <v/>
      </c>
      <c r="DA264" s="253" t="str">
        <f t="shared" si="189"/>
        <v/>
      </c>
      <c r="DB264" s="237"/>
      <c r="DC264" s="237"/>
      <c r="DD264" s="237"/>
      <c r="DE264" s="237"/>
      <c r="DF264" s="237"/>
      <c r="DG264" s="237"/>
      <c r="DH264" s="237" t="str">
        <f t="shared" si="172"/>
        <v/>
      </c>
      <c r="DI264" s="237" t="str">
        <f t="shared" si="200"/>
        <v/>
      </c>
      <c r="DJ264" s="237" t="str">
        <f t="shared" si="200"/>
        <v/>
      </c>
      <c r="DK264" s="237" t="str">
        <f t="shared" si="200"/>
        <v/>
      </c>
      <c r="DL264" s="237" t="str">
        <f t="shared" si="200"/>
        <v/>
      </c>
      <c r="DM264" s="237" t="str">
        <f t="shared" si="200"/>
        <v/>
      </c>
      <c r="DN264" s="237" t="str">
        <f t="shared" si="197"/>
        <v/>
      </c>
      <c r="DO264" s="237" t="str">
        <f t="shared" si="197"/>
        <v/>
      </c>
      <c r="DP264" s="237" t="str">
        <f t="shared" si="197"/>
        <v/>
      </c>
      <c r="DQ264" s="237" t="str">
        <f t="shared" si="197"/>
        <v/>
      </c>
      <c r="DR264" s="237" t="str">
        <f t="shared" si="197"/>
        <v/>
      </c>
      <c r="DS264" s="252" t="str">
        <f t="shared" si="190"/>
        <v/>
      </c>
      <c r="DY264" s="254" t="str">
        <f t="shared" si="174"/>
        <v/>
      </c>
      <c r="DZ264" s="254" t="str">
        <f t="shared" si="175"/>
        <v/>
      </c>
      <c r="EA264" s="254" t="str">
        <f t="shared" si="194"/>
        <v/>
      </c>
      <c r="EB264" s="254" t="str">
        <f t="shared" si="194"/>
        <v/>
      </c>
      <c r="EC264" s="254" t="str">
        <f t="shared" si="194"/>
        <v/>
      </c>
      <c r="ED264" s="254" t="str">
        <f t="shared" si="194"/>
        <v/>
      </c>
      <c r="EE264" s="254" t="str">
        <f t="shared" si="194"/>
        <v/>
      </c>
      <c r="EF264" s="254" t="str">
        <f t="shared" si="194"/>
        <v/>
      </c>
      <c r="EG264" s="254" t="str">
        <f t="shared" si="194"/>
        <v/>
      </c>
      <c r="EH264" s="254" t="str">
        <f t="shared" si="194"/>
        <v/>
      </c>
      <c r="EI264" s="254" t="str">
        <f t="shared" si="176"/>
        <v/>
      </c>
      <c r="EJ264" s="254" t="str">
        <f t="shared" si="177"/>
        <v/>
      </c>
      <c r="EK264" s="265" t="str">
        <f t="shared" si="192"/>
        <v/>
      </c>
      <c r="EQ264" s="255"/>
      <c r="ER264" s="255"/>
      <c r="ES264" s="255"/>
      <c r="ET264" s="255"/>
      <c r="EU264" s="255"/>
      <c r="EV264" s="255"/>
      <c r="EW264" s="255"/>
      <c r="EX264" s="255"/>
      <c r="EY264" s="255"/>
      <c r="EZ264" s="255"/>
      <c r="FA264" s="255"/>
      <c r="FB264" s="255"/>
      <c r="FC264" s="252"/>
      <c r="FI264" s="254"/>
      <c r="FJ264" s="254"/>
      <c r="FK264" s="254"/>
      <c r="FL264" s="254"/>
      <c r="FM264" s="254"/>
      <c r="FN264" s="254"/>
      <c r="FO264" s="254"/>
      <c r="FP264" s="254"/>
      <c r="FQ264" s="254"/>
      <c r="FR264" s="254"/>
      <c r="FS264" s="254"/>
      <c r="FT264" s="254"/>
      <c r="FU264" s="252"/>
      <c r="FY264" s="258" t="str">
        <f t="shared" si="193"/>
        <v/>
      </c>
      <c r="FZ264" s="266">
        <f t="shared" si="187"/>
        <v>0</v>
      </c>
      <c r="GA264" s="268">
        <f t="shared" si="182"/>
        <v>0</v>
      </c>
      <c r="GB264" s="269">
        <f t="shared" si="183"/>
        <v>0</v>
      </c>
      <c r="GC264" s="269">
        <f t="shared" si="184"/>
        <v>0</v>
      </c>
      <c r="GD264" s="270"/>
      <c r="GE264" s="271" t="str">
        <f t="shared" si="181"/>
        <v/>
      </c>
      <c r="GF264" s="271" t="str">
        <f t="shared" si="191"/>
        <v/>
      </c>
      <c r="GG264" s="272" t="str">
        <f t="shared" si="185"/>
        <v/>
      </c>
      <c r="GH264" s="272" t="str">
        <f t="shared" si="186"/>
        <v/>
      </c>
    </row>
    <row r="265" spans="1:190" ht="12.75" x14ac:dyDescent="0.2">
      <c r="A265" s="250"/>
      <c r="B265" s="65"/>
      <c r="C265" s="264"/>
      <c r="F265" s="237"/>
      <c r="H265" s="251"/>
      <c r="I265" s="238"/>
      <c r="J265" s="267"/>
      <c r="K265" s="234"/>
      <c r="L265" s="239"/>
      <c r="M265" s="240"/>
      <c r="BX265" s="237" t="str">
        <f t="shared" si="168"/>
        <v/>
      </c>
      <c r="BY265" s="237" t="str">
        <f t="shared" si="198"/>
        <v/>
      </c>
      <c r="BZ265" s="237" t="str">
        <f t="shared" si="198"/>
        <v/>
      </c>
      <c r="CA265" s="237" t="str">
        <f t="shared" si="198"/>
        <v/>
      </c>
      <c r="CB265" s="237" t="str">
        <f t="shared" si="198"/>
        <v/>
      </c>
      <c r="CC265" s="237" t="str">
        <f t="shared" si="198"/>
        <v/>
      </c>
      <c r="CD265" s="237" t="str">
        <f t="shared" si="195"/>
        <v/>
      </c>
      <c r="CE265" s="237" t="str">
        <f t="shared" si="195"/>
        <v/>
      </c>
      <c r="CF265" s="237" t="str">
        <f t="shared" si="195"/>
        <v/>
      </c>
      <c r="CG265" s="237" t="str">
        <f t="shared" si="195"/>
        <v/>
      </c>
      <c r="CH265" s="237" t="str">
        <f t="shared" si="195"/>
        <v/>
      </c>
      <c r="CI265" s="252" t="str">
        <f t="shared" si="188"/>
        <v/>
      </c>
      <c r="CP265" s="241" t="str">
        <f t="shared" si="170"/>
        <v/>
      </c>
      <c r="CQ265" s="241" t="str">
        <f t="shared" si="199"/>
        <v/>
      </c>
      <c r="CR265" s="241" t="str">
        <f t="shared" si="199"/>
        <v/>
      </c>
      <c r="CS265" s="241" t="str">
        <f t="shared" si="199"/>
        <v/>
      </c>
      <c r="CT265" s="241" t="str">
        <f t="shared" si="199"/>
        <v/>
      </c>
      <c r="CU265" s="241" t="str">
        <f t="shared" si="199"/>
        <v/>
      </c>
      <c r="CV265" s="241" t="str">
        <f t="shared" si="196"/>
        <v/>
      </c>
      <c r="CW265" s="241" t="str">
        <f t="shared" si="196"/>
        <v/>
      </c>
      <c r="CX265" s="241" t="str">
        <f t="shared" si="196"/>
        <v/>
      </c>
      <c r="CY265" s="241" t="str">
        <f t="shared" si="196"/>
        <v/>
      </c>
      <c r="CZ265" s="241" t="str">
        <f t="shared" si="196"/>
        <v/>
      </c>
      <c r="DA265" s="253" t="str">
        <f t="shared" si="189"/>
        <v/>
      </c>
      <c r="DB265" s="237"/>
      <c r="DC265" s="237"/>
      <c r="DD265" s="237"/>
      <c r="DE265" s="237"/>
      <c r="DF265" s="237"/>
      <c r="DG265" s="237"/>
      <c r="DH265" s="237" t="str">
        <f t="shared" si="172"/>
        <v/>
      </c>
      <c r="DI265" s="237" t="str">
        <f t="shared" si="200"/>
        <v/>
      </c>
      <c r="DJ265" s="237" t="str">
        <f t="shared" si="200"/>
        <v/>
      </c>
      <c r="DK265" s="237" t="str">
        <f t="shared" si="200"/>
        <v/>
      </c>
      <c r="DL265" s="237" t="str">
        <f t="shared" si="200"/>
        <v/>
      </c>
      <c r="DM265" s="237" t="str">
        <f t="shared" si="200"/>
        <v/>
      </c>
      <c r="DN265" s="237" t="str">
        <f t="shared" si="197"/>
        <v/>
      </c>
      <c r="DO265" s="237" t="str">
        <f t="shared" si="197"/>
        <v/>
      </c>
      <c r="DP265" s="237" t="str">
        <f t="shared" si="197"/>
        <v/>
      </c>
      <c r="DQ265" s="237" t="str">
        <f t="shared" si="197"/>
        <v/>
      </c>
      <c r="DR265" s="237" t="str">
        <f t="shared" si="197"/>
        <v/>
      </c>
      <c r="DS265" s="252" t="str">
        <f t="shared" si="190"/>
        <v/>
      </c>
      <c r="DY265" s="254" t="str">
        <f t="shared" si="174"/>
        <v/>
      </c>
      <c r="DZ265" s="254" t="str">
        <f t="shared" si="175"/>
        <v/>
      </c>
      <c r="EA265" s="254" t="str">
        <f t="shared" si="194"/>
        <v/>
      </c>
      <c r="EB265" s="254" t="str">
        <f t="shared" si="194"/>
        <v/>
      </c>
      <c r="EC265" s="254" t="str">
        <f t="shared" si="194"/>
        <v/>
      </c>
      <c r="ED265" s="254" t="str">
        <f t="shared" si="194"/>
        <v/>
      </c>
      <c r="EE265" s="254" t="str">
        <f t="shared" si="194"/>
        <v/>
      </c>
      <c r="EF265" s="254" t="str">
        <f t="shared" si="194"/>
        <v/>
      </c>
      <c r="EG265" s="254" t="str">
        <f t="shared" si="194"/>
        <v/>
      </c>
      <c r="EH265" s="254" t="str">
        <f t="shared" si="194"/>
        <v/>
      </c>
      <c r="EI265" s="254" t="str">
        <f t="shared" si="176"/>
        <v/>
      </c>
      <c r="EJ265" s="254" t="str">
        <f t="shared" si="177"/>
        <v/>
      </c>
      <c r="EK265" s="265" t="str">
        <f t="shared" si="192"/>
        <v/>
      </c>
      <c r="EQ265" s="255"/>
      <c r="ER265" s="255"/>
      <c r="ES265" s="255"/>
      <c r="ET265" s="255"/>
      <c r="EU265" s="255"/>
      <c r="EV265" s="255"/>
      <c r="EW265" s="255"/>
      <c r="EX265" s="255"/>
      <c r="EY265" s="255"/>
      <c r="EZ265" s="255"/>
      <c r="FA265" s="255"/>
      <c r="FB265" s="255"/>
      <c r="FC265" s="252"/>
      <c r="FI265" s="254"/>
      <c r="FJ265" s="254"/>
      <c r="FK265" s="254"/>
      <c r="FL265" s="254"/>
      <c r="FM265" s="254"/>
      <c r="FN265" s="254"/>
      <c r="FO265" s="254"/>
      <c r="FP265" s="254"/>
      <c r="FQ265" s="254"/>
      <c r="FR265" s="254"/>
      <c r="FS265" s="254"/>
      <c r="FT265" s="254"/>
      <c r="FU265" s="252"/>
      <c r="FY265" s="258" t="str">
        <f t="shared" si="193"/>
        <v/>
      </c>
      <c r="FZ265" s="266">
        <f t="shared" si="187"/>
        <v>0</v>
      </c>
      <c r="GA265" s="268">
        <f t="shared" si="182"/>
        <v>0</v>
      </c>
      <c r="GB265" s="269">
        <f t="shared" si="183"/>
        <v>0</v>
      </c>
      <c r="GC265" s="269">
        <f t="shared" si="184"/>
        <v>0</v>
      </c>
      <c r="GD265" s="270"/>
      <c r="GE265" s="271" t="str">
        <f t="shared" si="181"/>
        <v/>
      </c>
      <c r="GF265" s="271" t="str">
        <f t="shared" si="191"/>
        <v/>
      </c>
      <c r="GG265" s="272" t="str">
        <f t="shared" si="185"/>
        <v/>
      </c>
      <c r="GH265" s="272" t="str">
        <f t="shared" si="186"/>
        <v/>
      </c>
    </row>
    <row r="266" spans="1:190" ht="12.75" x14ac:dyDescent="0.2">
      <c r="A266" s="250"/>
      <c r="B266" s="65"/>
      <c r="C266" s="264"/>
      <c r="F266" s="237"/>
      <c r="H266" s="251"/>
      <c r="I266" s="238"/>
      <c r="J266" s="267"/>
      <c r="K266" s="234"/>
      <c r="L266" s="239"/>
      <c r="M266" s="240"/>
      <c r="BX266" s="237" t="str">
        <f t="shared" si="168"/>
        <v/>
      </c>
      <c r="BY266" s="237" t="str">
        <f t="shared" si="198"/>
        <v/>
      </c>
      <c r="BZ266" s="237" t="str">
        <f t="shared" si="198"/>
        <v/>
      </c>
      <c r="CA266" s="237" t="str">
        <f t="shared" si="198"/>
        <v/>
      </c>
      <c r="CB266" s="237" t="str">
        <f t="shared" si="198"/>
        <v/>
      </c>
      <c r="CC266" s="237" t="str">
        <f t="shared" si="198"/>
        <v/>
      </c>
      <c r="CD266" s="237" t="str">
        <f t="shared" si="195"/>
        <v/>
      </c>
      <c r="CE266" s="237" t="str">
        <f t="shared" si="195"/>
        <v/>
      </c>
      <c r="CF266" s="237" t="str">
        <f t="shared" si="195"/>
        <v/>
      </c>
      <c r="CG266" s="237" t="str">
        <f t="shared" si="195"/>
        <v/>
      </c>
      <c r="CH266" s="237" t="str">
        <f t="shared" si="195"/>
        <v/>
      </c>
      <c r="CI266" s="252" t="str">
        <f t="shared" si="188"/>
        <v/>
      </c>
      <c r="CP266" s="241" t="str">
        <f t="shared" si="170"/>
        <v/>
      </c>
      <c r="CQ266" s="241" t="str">
        <f t="shared" si="199"/>
        <v/>
      </c>
      <c r="CR266" s="241" t="str">
        <f t="shared" si="199"/>
        <v/>
      </c>
      <c r="CS266" s="241" t="str">
        <f t="shared" si="199"/>
        <v/>
      </c>
      <c r="CT266" s="241" t="str">
        <f t="shared" si="199"/>
        <v/>
      </c>
      <c r="CU266" s="241" t="str">
        <f t="shared" si="199"/>
        <v/>
      </c>
      <c r="CV266" s="241" t="str">
        <f t="shared" si="196"/>
        <v/>
      </c>
      <c r="CW266" s="241" t="str">
        <f t="shared" si="196"/>
        <v/>
      </c>
      <c r="CX266" s="241" t="str">
        <f t="shared" si="196"/>
        <v/>
      </c>
      <c r="CY266" s="241" t="str">
        <f t="shared" si="196"/>
        <v/>
      </c>
      <c r="CZ266" s="241" t="str">
        <f t="shared" si="196"/>
        <v/>
      </c>
      <c r="DA266" s="253" t="str">
        <f t="shared" si="189"/>
        <v/>
      </c>
      <c r="DB266" s="237"/>
      <c r="DC266" s="237"/>
      <c r="DD266" s="237"/>
      <c r="DE266" s="237"/>
      <c r="DF266" s="237"/>
      <c r="DG266" s="237"/>
      <c r="DH266" s="237" t="str">
        <f t="shared" si="172"/>
        <v/>
      </c>
      <c r="DI266" s="237" t="str">
        <f t="shared" si="200"/>
        <v/>
      </c>
      <c r="DJ266" s="237" t="str">
        <f t="shared" si="200"/>
        <v/>
      </c>
      <c r="DK266" s="237" t="str">
        <f t="shared" si="200"/>
        <v/>
      </c>
      <c r="DL266" s="237" t="str">
        <f t="shared" si="200"/>
        <v/>
      </c>
      <c r="DM266" s="237" t="str">
        <f t="shared" si="200"/>
        <v/>
      </c>
      <c r="DN266" s="237" t="str">
        <f t="shared" si="197"/>
        <v/>
      </c>
      <c r="DO266" s="237" t="str">
        <f t="shared" si="197"/>
        <v/>
      </c>
      <c r="DP266" s="237" t="str">
        <f t="shared" si="197"/>
        <v/>
      </c>
      <c r="DQ266" s="237" t="str">
        <f t="shared" si="197"/>
        <v/>
      </c>
      <c r="DR266" s="237" t="str">
        <f t="shared" si="197"/>
        <v/>
      </c>
      <c r="DS266" s="252" t="str">
        <f t="shared" si="190"/>
        <v/>
      </c>
      <c r="DY266" s="254" t="str">
        <f t="shared" si="174"/>
        <v/>
      </c>
      <c r="DZ266" s="254" t="str">
        <f t="shared" si="175"/>
        <v/>
      </c>
      <c r="EA266" s="254" t="str">
        <f t="shared" si="194"/>
        <v/>
      </c>
      <c r="EB266" s="254" t="str">
        <f t="shared" si="194"/>
        <v/>
      </c>
      <c r="EC266" s="254" t="str">
        <f t="shared" si="194"/>
        <v/>
      </c>
      <c r="ED266" s="254" t="str">
        <f t="shared" si="194"/>
        <v/>
      </c>
      <c r="EE266" s="254" t="str">
        <f t="shared" si="194"/>
        <v/>
      </c>
      <c r="EF266" s="254" t="str">
        <f t="shared" si="194"/>
        <v/>
      </c>
      <c r="EG266" s="254" t="str">
        <f t="shared" si="194"/>
        <v/>
      </c>
      <c r="EH266" s="254" t="str">
        <f t="shared" si="194"/>
        <v/>
      </c>
      <c r="EI266" s="254" t="str">
        <f t="shared" si="176"/>
        <v/>
      </c>
      <c r="EJ266" s="254" t="str">
        <f t="shared" si="177"/>
        <v/>
      </c>
      <c r="EK266" s="265" t="str">
        <f t="shared" si="192"/>
        <v/>
      </c>
      <c r="EQ266" s="255"/>
      <c r="ER266" s="255"/>
      <c r="ES266" s="255"/>
      <c r="ET266" s="255"/>
      <c r="EU266" s="255"/>
      <c r="EV266" s="255"/>
      <c r="EW266" s="255"/>
      <c r="EX266" s="255"/>
      <c r="EY266" s="255"/>
      <c r="EZ266" s="255"/>
      <c r="FA266" s="255"/>
      <c r="FB266" s="255"/>
      <c r="FC266" s="252"/>
      <c r="FI266" s="254"/>
      <c r="FJ266" s="254"/>
      <c r="FK266" s="254"/>
      <c r="FL266" s="254"/>
      <c r="FM266" s="254"/>
      <c r="FN266" s="254"/>
      <c r="FO266" s="254"/>
      <c r="FP266" s="254"/>
      <c r="FQ266" s="254"/>
      <c r="FR266" s="254"/>
      <c r="FS266" s="254"/>
      <c r="FT266" s="254"/>
      <c r="FU266" s="252"/>
      <c r="FY266" s="258" t="str">
        <f t="shared" si="193"/>
        <v/>
      </c>
      <c r="FZ266" s="266">
        <f t="shared" si="187"/>
        <v>0</v>
      </c>
      <c r="GA266" s="268">
        <f t="shared" si="182"/>
        <v>0</v>
      </c>
      <c r="GB266" s="269">
        <f t="shared" si="183"/>
        <v>0</v>
      </c>
      <c r="GC266" s="269">
        <f t="shared" si="184"/>
        <v>0</v>
      </c>
      <c r="GD266" s="270"/>
      <c r="GE266" s="271" t="str">
        <f t="shared" si="181"/>
        <v/>
      </c>
      <c r="GF266" s="271" t="str">
        <f t="shared" si="191"/>
        <v/>
      </c>
      <c r="GG266" s="272" t="str">
        <f t="shared" si="185"/>
        <v/>
      </c>
      <c r="GH266" s="272" t="str">
        <f t="shared" si="186"/>
        <v/>
      </c>
    </row>
    <row r="267" spans="1:190" ht="12.75" x14ac:dyDescent="0.2">
      <c r="A267" s="250"/>
      <c r="B267" s="65"/>
      <c r="C267" s="264"/>
      <c r="F267" s="237"/>
      <c r="H267" s="251"/>
      <c r="I267" s="238"/>
      <c r="J267" s="267"/>
      <c r="K267" s="234"/>
      <c r="L267" s="239"/>
      <c r="M267" s="240"/>
      <c r="BX267" s="237" t="str">
        <f t="shared" ref="BX267:BX330" si="201">IF(OR($A267=1,V267=0),"",BX$2)</f>
        <v/>
      </c>
      <c r="BY267" s="237" t="str">
        <f t="shared" si="198"/>
        <v/>
      </c>
      <c r="BZ267" s="237" t="str">
        <f t="shared" si="198"/>
        <v/>
      </c>
      <c r="CA267" s="237" t="str">
        <f t="shared" si="198"/>
        <v/>
      </c>
      <c r="CB267" s="237" t="str">
        <f t="shared" si="198"/>
        <v/>
      </c>
      <c r="CC267" s="237" t="str">
        <f t="shared" si="198"/>
        <v/>
      </c>
      <c r="CD267" s="237" t="str">
        <f t="shared" si="195"/>
        <v/>
      </c>
      <c r="CE267" s="237" t="str">
        <f t="shared" si="195"/>
        <v/>
      </c>
      <c r="CF267" s="237" t="str">
        <f t="shared" si="195"/>
        <v/>
      </c>
      <c r="CG267" s="237" t="str">
        <f t="shared" si="195"/>
        <v/>
      </c>
      <c r="CH267" s="237" t="str">
        <f t="shared" si="195"/>
        <v/>
      </c>
      <c r="CI267" s="252" t="str">
        <f t="shared" si="188"/>
        <v/>
      </c>
      <c r="CP267" s="241" t="str">
        <f t="shared" ref="CP267:CP330" si="202">IF(OR($A267=1,AN267=0),"",CP$2)</f>
        <v/>
      </c>
      <c r="CQ267" s="241" t="str">
        <f t="shared" si="199"/>
        <v/>
      </c>
      <c r="CR267" s="241" t="str">
        <f t="shared" si="199"/>
        <v/>
      </c>
      <c r="CS267" s="241" t="str">
        <f t="shared" si="199"/>
        <v/>
      </c>
      <c r="CT267" s="241" t="str">
        <f t="shared" si="199"/>
        <v/>
      </c>
      <c r="CU267" s="241" t="str">
        <f t="shared" si="199"/>
        <v/>
      </c>
      <c r="CV267" s="241" t="str">
        <f t="shared" si="196"/>
        <v/>
      </c>
      <c r="CW267" s="241" t="str">
        <f t="shared" si="196"/>
        <v/>
      </c>
      <c r="CX267" s="241" t="str">
        <f t="shared" si="196"/>
        <v/>
      </c>
      <c r="CY267" s="241" t="str">
        <f t="shared" si="196"/>
        <v/>
      </c>
      <c r="CZ267" s="241" t="str">
        <f t="shared" si="196"/>
        <v/>
      </c>
      <c r="DA267" s="253" t="str">
        <f t="shared" si="189"/>
        <v/>
      </c>
      <c r="DB267" s="237"/>
      <c r="DC267" s="237"/>
      <c r="DD267" s="237"/>
      <c r="DE267" s="237"/>
      <c r="DF267" s="237"/>
      <c r="DG267" s="237"/>
      <c r="DH267" s="237" t="str">
        <f t="shared" ref="DH267:DH330" si="203">IF(OR($A267=1,BF267=0),"",DH$2)</f>
        <v/>
      </c>
      <c r="DI267" s="237" t="str">
        <f t="shared" si="200"/>
        <v/>
      </c>
      <c r="DJ267" s="237" t="str">
        <f t="shared" si="200"/>
        <v/>
      </c>
      <c r="DK267" s="237" t="str">
        <f t="shared" si="200"/>
        <v/>
      </c>
      <c r="DL267" s="237" t="str">
        <f t="shared" si="200"/>
        <v/>
      </c>
      <c r="DM267" s="237" t="str">
        <f t="shared" si="200"/>
        <v/>
      </c>
      <c r="DN267" s="237" t="str">
        <f t="shared" si="197"/>
        <v/>
      </c>
      <c r="DO267" s="237" t="str">
        <f t="shared" si="197"/>
        <v/>
      </c>
      <c r="DP267" s="237" t="str">
        <f t="shared" si="197"/>
        <v/>
      </c>
      <c r="DQ267" s="237" t="str">
        <f t="shared" si="197"/>
        <v/>
      </c>
      <c r="DR267" s="237" t="str">
        <f t="shared" si="197"/>
        <v/>
      </c>
      <c r="DS267" s="252" t="str">
        <f t="shared" si="190"/>
        <v/>
      </c>
      <c r="DY267" s="254" t="str">
        <f t="shared" ref="DY267:DY330" si="204">IF($A267=1,"",IF(AND(W267&gt;0,X267&gt;0),DY$1,""))</f>
        <v/>
      </c>
      <c r="DZ267" s="254" t="str">
        <f t="shared" ref="DZ267:DZ330" si="205">IF($A267=1,"",IF(OR(AND(V267&gt;0,X267&gt;0),AND(X267&gt;0,Y267&gt;0)),DZ$1,""))</f>
        <v/>
      </c>
      <c r="EA267" s="254" t="str">
        <f t="shared" si="194"/>
        <v/>
      </c>
      <c r="EB267" s="254" t="str">
        <f t="shared" si="194"/>
        <v/>
      </c>
      <c r="EC267" s="254" t="str">
        <f t="shared" si="194"/>
        <v/>
      </c>
      <c r="ED267" s="254" t="str">
        <f t="shared" si="194"/>
        <v/>
      </c>
      <c r="EE267" s="254" t="str">
        <f t="shared" si="194"/>
        <v/>
      </c>
      <c r="EF267" s="254" t="str">
        <f t="shared" si="194"/>
        <v/>
      </c>
      <c r="EG267" s="254" t="str">
        <f t="shared" si="194"/>
        <v/>
      </c>
      <c r="EH267" s="254" t="str">
        <f t="shared" si="194"/>
        <v/>
      </c>
      <c r="EI267" s="254" t="str">
        <f t="shared" ref="EI267:EI330" si="206">IF($A267=1,"",IF(OR(AND(AD267&gt;0,AE267&gt;0),AND(AE267&gt;0,AG267&gt;0)),EI$1,""))</f>
        <v/>
      </c>
      <c r="EJ267" s="254" t="str">
        <f t="shared" ref="EJ267:EJ330" si="207">IF($A267=1,"",IF(OR(AND(AE267&gt;0,AF267&gt;0)),EJ$1,""))</f>
        <v/>
      </c>
      <c r="EK267" s="265" t="str">
        <f t="shared" si="192"/>
        <v/>
      </c>
      <c r="EQ267" s="255"/>
      <c r="ER267" s="255"/>
      <c r="ES267" s="255"/>
      <c r="ET267" s="255"/>
      <c r="EU267" s="255"/>
      <c r="EV267" s="255"/>
      <c r="EW267" s="255"/>
      <c r="EX267" s="255"/>
      <c r="EY267" s="255"/>
      <c r="EZ267" s="255"/>
      <c r="FA267" s="255"/>
      <c r="FB267" s="255"/>
      <c r="FC267" s="252"/>
      <c r="FI267" s="254"/>
      <c r="FJ267" s="254"/>
      <c r="FK267" s="254"/>
      <c r="FL267" s="254"/>
      <c r="FM267" s="254"/>
      <c r="FN267" s="254"/>
      <c r="FO267" s="254"/>
      <c r="FP267" s="254"/>
      <c r="FQ267" s="254"/>
      <c r="FR267" s="254"/>
      <c r="FS267" s="254"/>
      <c r="FT267" s="254"/>
      <c r="FU267" s="252"/>
      <c r="FY267" s="258" t="str">
        <f t="shared" si="193"/>
        <v/>
      </c>
      <c r="FZ267" s="266">
        <f t="shared" si="187"/>
        <v>0</v>
      </c>
      <c r="GA267" s="268">
        <f t="shared" si="182"/>
        <v>0</v>
      </c>
      <c r="GB267" s="269">
        <f t="shared" si="183"/>
        <v>0</v>
      </c>
      <c r="GC267" s="269">
        <f t="shared" si="184"/>
        <v>0</v>
      </c>
      <c r="GD267" s="270"/>
      <c r="GE267" s="271" t="str">
        <f t="shared" si="181"/>
        <v/>
      </c>
      <c r="GF267" s="271" t="str">
        <f t="shared" si="191"/>
        <v/>
      </c>
      <c r="GG267" s="272" t="str">
        <f t="shared" si="185"/>
        <v/>
      </c>
      <c r="GH267" s="272" t="str">
        <f t="shared" si="186"/>
        <v/>
      </c>
    </row>
    <row r="268" spans="1:190" ht="12.75" x14ac:dyDescent="0.2">
      <c r="A268" s="250"/>
      <c r="B268" s="65"/>
      <c r="C268" s="264"/>
      <c r="F268" s="237"/>
      <c r="H268" s="251"/>
      <c r="I268" s="238"/>
      <c r="J268" s="267"/>
      <c r="K268" s="234"/>
      <c r="L268" s="239"/>
      <c r="M268" s="240"/>
      <c r="BX268" s="237" t="str">
        <f t="shared" si="201"/>
        <v/>
      </c>
      <c r="BY268" s="237" t="str">
        <f t="shared" si="198"/>
        <v/>
      </c>
      <c r="BZ268" s="237" t="str">
        <f t="shared" si="198"/>
        <v/>
      </c>
      <c r="CA268" s="237" t="str">
        <f t="shared" si="198"/>
        <v/>
      </c>
      <c r="CB268" s="237" t="str">
        <f t="shared" si="198"/>
        <v/>
      </c>
      <c r="CC268" s="237" t="str">
        <f t="shared" si="198"/>
        <v/>
      </c>
      <c r="CD268" s="237" t="str">
        <f t="shared" si="195"/>
        <v/>
      </c>
      <c r="CE268" s="237" t="str">
        <f t="shared" si="195"/>
        <v/>
      </c>
      <c r="CF268" s="237" t="str">
        <f t="shared" si="195"/>
        <v/>
      </c>
      <c r="CG268" s="237" t="str">
        <f t="shared" si="195"/>
        <v/>
      </c>
      <c r="CH268" s="237" t="str">
        <f t="shared" si="195"/>
        <v/>
      </c>
      <c r="CI268" s="252" t="str">
        <f t="shared" si="188"/>
        <v/>
      </c>
      <c r="CP268" s="241" t="str">
        <f t="shared" si="202"/>
        <v/>
      </c>
      <c r="CQ268" s="241" t="str">
        <f t="shared" si="199"/>
        <v/>
      </c>
      <c r="CR268" s="241" t="str">
        <f t="shared" si="199"/>
        <v/>
      </c>
      <c r="CS268" s="241" t="str">
        <f t="shared" si="199"/>
        <v/>
      </c>
      <c r="CT268" s="241" t="str">
        <f t="shared" si="199"/>
        <v/>
      </c>
      <c r="CU268" s="241" t="str">
        <f t="shared" si="199"/>
        <v/>
      </c>
      <c r="CV268" s="241" t="str">
        <f t="shared" si="196"/>
        <v/>
      </c>
      <c r="CW268" s="241" t="str">
        <f t="shared" si="196"/>
        <v/>
      </c>
      <c r="CX268" s="241" t="str">
        <f t="shared" si="196"/>
        <v/>
      </c>
      <c r="CY268" s="241" t="str">
        <f t="shared" si="196"/>
        <v/>
      </c>
      <c r="CZ268" s="241" t="str">
        <f t="shared" si="196"/>
        <v/>
      </c>
      <c r="DA268" s="253" t="str">
        <f t="shared" si="189"/>
        <v/>
      </c>
      <c r="DB268" s="237"/>
      <c r="DC268" s="237"/>
      <c r="DD268" s="237"/>
      <c r="DE268" s="237"/>
      <c r="DF268" s="237"/>
      <c r="DG268" s="237"/>
      <c r="DH268" s="237" t="str">
        <f t="shared" si="203"/>
        <v/>
      </c>
      <c r="DI268" s="237" t="str">
        <f t="shared" si="200"/>
        <v/>
      </c>
      <c r="DJ268" s="237" t="str">
        <f t="shared" si="200"/>
        <v/>
      </c>
      <c r="DK268" s="237" t="str">
        <f t="shared" si="200"/>
        <v/>
      </c>
      <c r="DL268" s="237" t="str">
        <f t="shared" si="200"/>
        <v/>
      </c>
      <c r="DM268" s="237" t="str">
        <f t="shared" si="200"/>
        <v/>
      </c>
      <c r="DN268" s="237" t="str">
        <f t="shared" si="197"/>
        <v/>
      </c>
      <c r="DO268" s="237" t="str">
        <f t="shared" si="197"/>
        <v/>
      </c>
      <c r="DP268" s="237" t="str">
        <f t="shared" si="197"/>
        <v/>
      </c>
      <c r="DQ268" s="237" t="str">
        <f t="shared" si="197"/>
        <v/>
      </c>
      <c r="DR268" s="237" t="str">
        <f t="shared" si="197"/>
        <v/>
      </c>
      <c r="DS268" s="252" t="str">
        <f t="shared" si="190"/>
        <v/>
      </c>
      <c r="DY268" s="254" t="str">
        <f t="shared" si="204"/>
        <v/>
      </c>
      <c r="DZ268" s="254" t="str">
        <f t="shared" si="205"/>
        <v/>
      </c>
      <c r="EA268" s="254" t="str">
        <f t="shared" si="194"/>
        <v/>
      </c>
      <c r="EB268" s="254" t="str">
        <f t="shared" si="194"/>
        <v/>
      </c>
      <c r="EC268" s="254" t="str">
        <f t="shared" si="194"/>
        <v/>
      </c>
      <c r="ED268" s="254" t="str">
        <f t="shared" si="194"/>
        <v/>
      </c>
      <c r="EE268" s="254" t="str">
        <f t="shared" si="194"/>
        <v/>
      </c>
      <c r="EF268" s="254" t="str">
        <f t="shared" si="194"/>
        <v/>
      </c>
      <c r="EG268" s="254" t="str">
        <f t="shared" si="194"/>
        <v/>
      </c>
      <c r="EH268" s="254" t="str">
        <f t="shared" si="194"/>
        <v/>
      </c>
      <c r="EI268" s="254" t="str">
        <f t="shared" si="206"/>
        <v/>
      </c>
      <c r="EJ268" s="254" t="str">
        <f t="shared" si="207"/>
        <v/>
      </c>
      <c r="EK268" s="265" t="str">
        <f t="shared" si="192"/>
        <v/>
      </c>
      <c r="EQ268" s="255"/>
      <c r="ER268" s="255"/>
      <c r="ES268" s="255"/>
      <c r="ET268" s="255"/>
      <c r="EU268" s="255"/>
      <c r="EV268" s="255"/>
      <c r="EW268" s="255"/>
      <c r="EX268" s="255"/>
      <c r="EY268" s="255"/>
      <c r="EZ268" s="255"/>
      <c r="FA268" s="255"/>
      <c r="FB268" s="255"/>
      <c r="FC268" s="252"/>
      <c r="FI268" s="254"/>
      <c r="FJ268" s="254"/>
      <c r="FK268" s="254"/>
      <c r="FL268" s="254"/>
      <c r="FM268" s="254"/>
      <c r="FN268" s="254"/>
      <c r="FO268" s="254"/>
      <c r="FP268" s="254"/>
      <c r="FQ268" s="254"/>
      <c r="FR268" s="254"/>
      <c r="FS268" s="254"/>
      <c r="FT268" s="254"/>
      <c r="FU268" s="252"/>
      <c r="FY268" s="258" t="str">
        <f t="shared" si="193"/>
        <v/>
      </c>
      <c r="FZ268" s="266">
        <f t="shared" si="187"/>
        <v>0</v>
      </c>
      <c r="GA268" s="268">
        <f t="shared" si="182"/>
        <v>0</v>
      </c>
      <c r="GB268" s="269">
        <f t="shared" si="183"/>
        <v>0</v>
      </c>
      <c r="GC268" s="269">
        <f t="shared" si="184"/>
        <v>0</v>
      </c>
      <c r="GD268" s="270"/>
      <c r="GE268" s="271" t="str">
        <f t="shared" ref="GE268:GE331" si="208">IF(G268="","",IF(GC268=0,IF(GA268&lt;31,VLOOKUP(FZ268,betsynum,3,FALSE),VLOOKUP(FZ268,betsynum,5,FALSE)),REPLACE(IF(GA268&lt;31,VLOOKUP(FZ268,betsynum,3,FALSE),VLOOKUP(FZ268,betsynum,5,FALSE)),LEN(IF(GA268&lt;31,VLOOKUP(FZ268,betsynum,3,FALSE),VLOOKUP(FZ268,betsynum,5,FALSE))),1,"")))</f>
        <v/>
      </c>
      <c r="GF268" s="271" t="str">
        <f t="shared" si="191"/>
        <v/>
      </c>
      <c r="GG268" s="272" t="str">
        <f t="shared" si="185"/>
        <v/>
      </c>
      <c r="GH268" s="272" t="str">
        <f t="shared" si="186"/>
        <v/>
      </c>
    </row>
    <row r="269" spans="1:190" ht="12.75" x14ac:dyDescent="0.2">
      <c r="A269" s="250"/>
      <c r="B269" s="65"/>
      <c r="C269" s="264"/>
      <c r="F269" s="237"/>
      <c r="H269" s="251"/>
      <c r="I269" s="238"/>
      <c r="J269" s="267"/>
      <c r="K269" s="234"/>
      <c r="L269" s="239"/>
      <c r="M269" s="240"/>
      <c r="BX269" s="237" t="str">
        <f t="shared" si="201"/>
        <v/>
      </c>
      <c r="BY269" s="237" t="str">
        <f t="shared" si="198"/>
        <v/>
      </c>
      <c r="BZ269" s="237" t="str">
        <f t="shared" si="198"/>
        <v/>
      </c>
      <c r="CA269" s="237" t="str">
        <f t="shared" si="198"/>
        <v/>
      </c>
      <c r="CB269" s="237" t="str">
        <f t="shared" si="198"/>
        <v/>
      </c>
      <c r="CC269" s="237" t="str">
        <f t="shared" si="198"/>
        <v/>
      </c>
      <c r="CD269" s="237" t="str">
        <f t="shared" si="195"/>
        <v/>
      </c>
      <c r="CE269" s="237" t="str">
        <f t="shared" si="195"/>
        <v/>
      </c>
      <c r="CF269" s="237" t="str">
        <f t="shared" si="195"/>
        <v/>
      </c>
      <c r="CG269" s="237" t="str">
        <f t="shared" si="195"/>
        <v/>
      </c>
      <c r="CH269" s="237" t="str">
        <f t="shared" si="195"/>
        <v/>
      </c>
      <c r="CI269" s="252" t="str">
        <f t="shared" si="188"/>
        <v/>
      </c>
      <c r="CP269" s="241" t="str">
        <f t="shared" si="202"/>
        <v/>
      </c>
      <c r="CQ269" s="241" t="str">
        <f t="shared" si="199"/>
        <v/>
      </c>
      <c r="CR269" s="241" t="str">
        <f t="shared" si="199"/>
        <v/>
      </c>
      <c r="CS269" s="241" t="str">
        <f t="shared" si="199"/>
        <v/>
      </c>
      <c r="CT269" s="241" t="str">
        <f t="shared" si="199"/>
        <v/>
      </c>
      <c r="CU269" s="241" t="str">
        <f t="shared" si="199"/>
        <v/>
      </c>
      <c r="CV269" s="241" t="str">
        <f t="shared" si="196"/>
        <v/>
      </c>
      <c r="CW269" s="241" t="str">
        <f t="shared" si="196"/>
        <v/>
      </c>
      <c r="CX269" s="241" t="str">
        <f t="shared" si="196"/>
        <v/>
      </c>
      <c r="CY269" s="241" t="str">
        <f t="shared" si="196"/>
        <v/>
      </c>
      <c r="CZ269" s="241" t="str">
        <f t="shared" si="196"/>
        <v/>
      </c>
      <c r="DA269" s="253" t="str">
        <f t="shared" si="189"/>
        <v/>
      </c>
      <c r="DB269" s="237"/>
      <c r="DC269" s="237"/>
      <c r="DD269" s="237"/>
      <c r="DE269" s="237"/>
      <c r="DF269" s="237"/>
      <c r="DG269" s="237"/>
      <c r="DH269" s="237" t="str">
        <f t="shared" si="203"/>
        <v/>
      </c>
      <c r="DI269" s="237" t="str">
        <f t="shared" si="200"/>
        <v/>
      </c>
      <c r="DJ269" s="237" t="str">
        <f t="shared" si="200"/>
        <v/>
      </c>
      <c r="DK269" s="237" t="str">
        <f t="shared" si="200"/>
        <v/>
      </c>
      <c r="DL269" s="237" t="str">
        <f t="shared" si="200"/>
        <v/>
      </c>
      <c r="DM269" s="237" t="str">
        <f t="shared" si="200"/>
        <v/>
      </c>
      <c r="DN269" s="237" t="str">
        <f t="shared" si="197"/>
        <v/>
      </c>
      <c r="DO269" s="237" t="str">
        <f t="shared" si="197"/>
        <v/>
      </c>
      <c r="DP269" s="237" t="str">
        <f t="shared" si="197"/>
        <v/>
      </c>
      <c r="DQ269" s="237" t="str">
        <f t="shared" si="197"/>
        <v/>
      </c>
      <c r="DR269" s="237" t="str">
        <f t="shared" si="197"/>
        <v/>
      </c>
      <c r="DS269" s="252" t="str">
        <f t="shared" si="190"/>
        <v/>
      </c>
      <c r="DY269" s="254" t="str">
        <f t="shared" si="204"/>
        <v/>
      </c>
      <c r="DZ269" s="254" t="str">
        <f t="shared" si="205"/>
        <v/>
      </c>
      <c r="EA269" s="254" t="str">
        <f t="shared" si="194"/>
        <v/>
      </c>
      <c r="EB269" s="254" t="str">
        <f t="shared" si="194"/>
        <v/>
      </c>
      <c r="EC269" s="254" t="str">
        <f t="shared" si="194"/>
        <v/>
      </c>
      <c r="ED269" s="254" t="str">
        <f t="shared" si="194"/>
        <v/>
      </c>
      <c r="EE269" s="254" t="str">
        <f t="shared" si="194"/>
        <v/>
      </c>
      <c r="EF269" s="254" t="str">
        <f t="shared" si="194"/>
        <v/>
      </c>
      <c r="EG269" s="254" t="str">
        <f t="shared" si="194"/>
        <v/>
      </c>
      <c r="EH269" s="254" t="str">
        <f t="shared" si="194"/>
        <v/>
      </c>
      <c r="EI269" s="254" t="str">
        <f t="shared" si="206"/>
        <v/>
      </c>
      <c r="EJ269" s="254" t="str">
        <f t="shared" si="207"/>
        <v/>
      </c>
      <c r="EK269" s="265" t="str">
        <f t="shared" si="192"/>
        <v/>
      </c>
      <c r="EQ269" s="255"/>
      <c r="ER269" s="255"/>
      <c r="ES269" s="255"/>
      <c r="ET269" s="255"/>
      <c r="EU269" s="255"/>
      <c r="EV269" s="255"/>
      <c r="EW269" s="255"/>
      <c r="EX269" s="255"/>
      <c r="EY269" s="255"/>
      <c r="EZ269" s="255"/>
      <c r="FA269" s="255"/>
      <c r="FB269" s="255"/>
      <c r="FC269" s="252"/>
      <c r="FI269" s="254"/>
      <c r="FJ269" s="254"/>
      <c r="FK269" s="254"/>
      <c r="FL269" s="254"/>
      <c r="FM269" s="254"/>
      <c r="FN269" s="254"/>
      <c r="FO269" s="254"/>
      <c r="FP269" s="254"/>
      <c r="FQ269" s="254"/>
      <c r="FR269" s="254"/>
      <c r="FS269" s="254"/>
      <c r="FT269" s="254"/>
      <c r="FU269" s="252"/>
      <c r="FY269" s="258" t="str">
        <f t="shared" si="193"/>
        <v/>
      </c>
      <c r="FZ269" s="266">
        <f t="shared" si="187"/>
        <v>0</v>
      </c>
      <c r="GA269" s="268">
        <f t="shared" ref="GA269:GA332" si="209">J269</f>
        <v>0</v>
      </c>
      <c r="GB269" s="269">
        <f t="shared" si="183"/>
        <v>0</v>
      </c>
      <c r="GC269" s="269">
        <f t="shared" si="184"/>
        <v>0</v>
      </c>
      <c r="GD269" s="270"/>
      <c r="GE269" s="271" t="str">
        <f t="shared" si="208"/>
        <v/>
      </c>
      <c r="GF269" s="271" t="str">
        <f t="shared" si="191"/>
        <v/>
      </c>
      <c r="GG269" s="272" t="str">
        <f t="shared" si="185"/>
        <v/>
      </c>
      <c r="GH269" s="272" t="str">
        <f t="shared" si="186"/>
        <v/>
      </c>
    </row>
    <row r="270" spans="1:190" ht="12.75" x14ac:dyDescent="0.2">
      <c r="A270" s="250"/>
      <c r="B270" s="65"/>
      <c r="C270" s="264"/>
      <c r="F270" s="237"/>
      <c r="H270" s="251"/>
      <c r="I270" s="238"/>
      <c r="J270" s="267"/>
      <c r="K270" s="234"/>
      <c r="L270" s="239"/>
      <c r="M270" s="240"/>
      <c r="BX270" s="237" t="str">
        <f t="shared" si="201"/>
        <v/>
      </c>
      <c r="BY270" s="237" t="str">
        <f t="shared" si="198"/>
        <v/>
      </c>
      <c r="BZ270" s="237" t="str">
        <f t="shared" si="198"/>
        <v/>
      </c>
      <c r="CA270" s="237" t="str">
        <f t="shared" si="198"/>
        <v/>
      </c>
      <c r="CB270" s="237" t="str">
        <f t="shared" si="198"/>
        <v/>
      </c>
      <c r="CC270" s="237" t="str">
        <f t="shared" si="198"/>
        <v/>
      </c>
      <c r="CD270" s="237" t="str">
        <f t="shared" si="195"/>
        <v/>
      </c>
      <c r="CE270" s="237" t="str">
        <f t="shared" si="195"/>
        <v/>
      </c>
      <c r="CF270" s="237" t="str">
        <f t="shared" si="195"/>
        <v/>
      </c>
      <c r="CG270" s="237" t="str">
        <f t="shared" si="195"/>
        <v/>
      </c>
      <c r="CH270" s="237" t="str">
        <f t="shared" si="195"/>
        <v/>
      </c>
      <c r="CI270" s="252" t="str">
        <f t="shared" si="188"/>
        <v/>
      </c>
      <c r="CP270" s="241" t="str">
        <f t="shared" si="202"/>
        <v/>
      </c>
      <c r="CQ270" s="241" t="str">
        <f t="shared" si="199"/>
        <v/>
      </c>
      <c r="CR270" s="241" t="str">
        <f t="shared" si="199"/>
        <v/>
      </c>
      <c r="CS270" s="241" t="str">
        <f t="shared" si="199"/>
        <v/>
      </c>
      <c r="CT270" s="241" t="str">
        <f t="shared" si="199"/>
        <v/>
      </c>
      <c r="CU270" s="241" t="str">
        <f t="shared" si="199"/>
        <v/>
      </c>
      <c r="CV270" s="241" t="str">
        <f t="shared" si="196"/>
        <v/>
      </c>
      <c r="CW270" s="241" t="str">
        <f t="shared" si="196"/>
        <v/>
      </c>
      <c r="CX270" s="241" t="str">
        <f t="shared" si="196"/>
        <v/>
      </c>
      <c r="CY270" s="241" t="str">
        <f t="shared" si="196"/>
        <v/>
      </c>
      <c r="CZ270" s="241" t="str">
        <f t="shared" si="196"/>
        <v/>
      </c>
      <c r="DA270" s="253" t="str">
        <f t="shared" si="189"/>
        <v/>
      </c>
      <c r="DB270" s="237"/>
      <c r="DC270" s="237"/>
      <c r="DD270" s="237"/>
      <c r="DE270" s="237"/>
      <c r="DF270" s="237"/>
      <c r="DG270" s="237"/>
      <c r="DH270" s="237" t="str">
        <f t="shared" si="203"/>
        <v/>
      </c>
      <c r="DI270" s="237" t="str">
        <f t="shared" si="200"/>
        <v/>
      </c>
      <c r="DJ270" s="237" t="str">
        <f t="shared" si="200"/>
        <v/>
      </c>
      <c r="DK270" s="237" t="str">
        <f t="shared" si="200"/>
        <v/>
      </c>
      <c r="DL270" s="237" t="str">
        <f t="shared" si="200"/>
        <v/>
      </c>
      <c r="DM270" s="237" t="str">
        <f t="shared" si="200"/>
        <v/>
      </c>
      <c r="DN270" s="237" t="str">
        <f t="shared" si="197"/>
        <v/>
      </c>
      <c r="DO270" s="237" t="str">
        <f t="shared" si="197"/>
        <v/>
      </c>
      <c r="DP270" s="237" t="str">
        <f t="shared" si="197"/>
        <v/>
      </c>
      <c r="DQ270" s="237" t="str">
        <f t="shared" si="197"/>
        <v/>
      </c>
      <c r="DR270" s="237" t="str">
        <f t="shared" si="197"/>
        <v/>
      </c>
      <c r="DS270" s="252" t="str">
        <f t="shared" si="190"/>
        <v/>
      </c>
      <c r="DY270" s="254" t="str">
        <f t="shared" si="204"/>
        <v/>
      </c>
      <c r="DZ270" s="254" t="str">
        <f t="shared" si="205"/>
        <v/>
      </c>
      <c r="EA270" s="254" t="str">
        <f t="shared" si="194"/>
        <v/>
      </c>
      <c r="EB270" s="254" t="str">
        <f t="shared" si="194"/>
        <v/>
      </c>
      <c r="EC270" s="254" t="str">
        <f t="shared" si="194"/>
        <v/>
      </c>
      <c r="ED270" s="254" t="str">
        <f t="shared" ref="ED270:EH320" si="210">IF($A270=1,"",IF(OR(AND(Y270&gt;0,Z270&gt;0),AND(Z270&gt;0,AB270&gt;0),AND(AB270&gt;0,AC270&gt;0)),ED$1,""))</f>
        <v/>
      </c>
      <c r="EE270" s="254" t="str">
        <f t="shared" si="210"/>
        <v/>
      </c>
      <c r="EF270" s="254" t="str">
        <f t="shared" si="210"/>
        <v/>
      </c>
      <c r="EG270" s="254" t="str">
        <f t="shared" si="210"/>
        <v/>
      </c>
      <c r="EH270" s="254" t="str">
        <f t="shared" si="210"/>
        <v/>
      </c>
      <c r="EI270" s="254" t="str">
        <f t="shared" si="206"/>
        <v/>
      </c>
      <c r="EJ270" s="254" t="str">
        <f t="shared" si="207"/>
        <v/>
      </c>
      <c r="EK270" s="265" t="str">
        <f t="shared" si="192"/>
        <v/>
      </c>
      <c r="EQ270" s="255"/>
      <c r="ER270" s="255"/>
      <c r="ES270" s="255"/>
      <c r="ET270" s="255"/>
      <c r="EU270" s="255"/>
      <c r="EV270" s="255"/>
      <c r="EW270" s="255"/>
      <c r="EX270" s="255"/>
      <c r="EY270" s="255"/>
      <c r="EZ270" s="255"/>
      <c r="FA270" s="255"/>
      <c r="FB270" s="255"/>
      <c r="FC270" s="252"/>
      <c r="FI270" s="254"/>
      <c r="FJ270" s="254"/>
      <c r="FK270" s="254"/>
      <c r="FL270" s="254"/>
      <c r="FM270" s="254"/>
      <c r="FN270" s="254"/>
      <c r="FO270" s="254"/>
      <c r="FP270" s="254"/>
      <c r="FQ270" s="254"/>
      <c r="FR270" s="254"/>
      <c r="FS270" s="254"/>
      <c r="FT270" s="254"/>
      <c r="FU270" s="252"/>
      <c r="FY270" s="258" t="str">
        <f t="shared" si="193"/>
        <v/>
      </c>
      <c r="FZ270" s="266">
        <f t="shared" si="187"/>
        <v>0</v>
      </c>
      <c r="GA270" s="268">
        <f t="shared" si="209"/>
        <v>0</v>
      </c>
      <c r="GB270" s="269">
        <f t="shared" ref="GB270:GB333" si="211">IF(GA270&lt;31,GA270,GA270-GC270*3)</f>
        <v>0</v>
      </c>
      <c r="GC270" s="269">
        <f t="shared" ref="GC270:GC333" si="212">IF(GA270&gt;30,10,GA270-GB270)</f>
        <v>0</v>
      </c>
      <c r="GD270" s="270"/>
      <c r="GE270" s="271" t="str">
        <f t="shared" si="208"/>
        <v/>
      </c>
      <c r="GF270" s="271" t="str">
        <f t="shared" si="191"/>
        <v/>
      </c>
      <c r="GG270" s="272" t="str">
        <f t="shared" si="185"/>
        <v/>
      </c>
      <c r="GH270" s="272" t="str">
        <f t="shared" si="186"/>
        <v/>
      </c>
    </row>
    <row r="271" spans="1:190" ht="12.75" x14ac:dyDescent="0.2">
      <c r="A271" s="250"/>
      <c r="B271" s="65"/>
      <c r="C271" s="264"/>
      <c r="F271" s="237"/>
      <c r="H271" s="251"/>
      <c r="I271" s="238"/>
      <c r="J271" s="267"/>
      <c r="K271" s="234"/>
      <c r="L271" s="239"/>
      <c r="M271" s="240"/>
      <c r="BX271" s="237" t="str">
        <f t="shared" si="201"/>
        <v/>
      </c>
      <c r="BY271" s="237" t="str">
        <f t="shared" si="198"/>
        <v/>
      </c>
      <c r="BZ271" s="237" t="str">
        <f t="shared" si="198"/>
        <v/>
      </c>
      <c r="CA271" s="237" t="str">
        <f t="shared" si="198"/>
        <v/>
      </c>
      <c r="CB271" s="237" t="str">
        <f t="shared" si="198"/>
        <v/>
      </c>
      <c r="CC271" s="237" t="str">
        <f t="shared" si="198"/>
        <v/>
      </c>
      <c r="CD271" s="237" t="str">
        <f t="shared" si="195"/>
        <v/>
      </c>
      <c r="CE271" s="237" t="str">
        <f t="shared" si="195"/>
        <v/>
      </c>
      <c r="CF271" s="237" t="str">
        <f t="shared" si="195"/>
        <v/>
      </c>
      <c r="CG271" s="237" t="str">
        <f t="shared" si="195"/>
        <v/>
      </c>
      <c r="CH271" s="237" t="str">
        <f t="shared" si="195"/>
        <v/>
      </c>
      <c r="CI271" s="252" t="str">
        <f t="shared" si="188"/>
        <v/>
      </c>
      <c r="CP271" s="241" t="str">
        <f t="shared" si="202"/>
        <v/>
      </c>
      <c r="CQ271" s="241" t="str">
        <f t="shared" si="199"/>
        <v/>
      </c>
      <c r="CR271" s="241" t="str">
        <f t="shared" si="199"/>
        <v/>
      </c>
      <c r="CS271" s="241" t="str">
        <f t="shared" si="199"/>
        <v/>
      </c>
      <c r="CT271" s="241" t="str">
        <f t="shared" si="199"/>
        <v/>
      </c>
      <c r="CU271" s="241" t="str">
        <f t="shared" si="199"/>
        <v/>
      </c>
      <c r="CV271" s="241" t="str">
        <f t="shared" si="196"/>
        <v/>
      </c>
      <c r="CW271" s="241" t="str">
        <f t="shared" si="196"/>
        <v/>
      </c>
      <c r="CX271" s="241" t="str">
        <f t="shared" si="196"/>
        <v/>
      </c>
      <c r="CY271" s="241" t="str">
        <f t="shared" si="196"/>
        <v/>
      </c>
      <c r="CZ271" s="241" t="str">
        <f t="shared" si="196"/>
        <v/>
      </c>
      <c r="DA271" s="253" t="str">
        <f t="shared" si="189"/>
        <v/>
      </c>
      <c r="DB271" s="237"/>
      <c r="DC271" s="237"/>
      <c r="DD271" s="237"/>
      <c r="DE271" s="237"/>
      <c r="DF271" s="237"/>
      <c r="DG271" s="237"/>
      <c r="DH271" s="237" t="str">
        <f t="shared" si="203"/>
        <v/>
      </c>
      <c r="DI271" s="237" t="str">
        <f t="shared" si="200"/>
        <v/>
      </c>
      <c r="DJ271" s="237" t="str">
        <f t="shared" si="200"/>
        <v/>
      </c>
      <c r="DK271" s="237" t="str">
        <f t="shared" si="200"/>
        <v/>
      </c>
      <c r="DL271" s="237" t="str">
        <f t="shared" si="200"/>
        <v/>
      </c>
      <c r="DM271" s="237" t="str">
        <f t="shared" si="200"/>
        <v/>
      </c>
      <c r="DN271" s="237" t="str">
        <f t="shared" si="197"/>
        <v/>
      </c>
      <c r="DO271" s="237" t="str">
        <f t="shared" si="197"/>
        <v/>
      </c>
      <c r="DP271" s="237" t="str">
        <f t="shared" si="197"/>
        <v/>
      </c>
      <c r="DQ271" s="237" t="str">
        <f t="shared" si="197"/>
        <v/>
      </c>
      <c r="DR271" s="237" t="str">
        <f t="shared" si="197"/>
        <v/>
      </c>
      <c r="DS271" s="252" t="str">
        <f t="shared" si="190"/>
        <v/>
      </c>
      <c r="DY271" s="254" t="str">
        <f t="shared" si="204"/>
        <v/>
      </c>
      <c r="DZ271" s="254" t="str">
        <f t="shared" si="205"/>
        <v/>
      </c>
      <c r="EA271" s="254" t="str">
        <f t="shared" ref="EA271:EH334" si="213">IF($A271=1,"",IF(OR(AND(V271&gt;0,W271&gt;0),AND(W271&gt;0,Y271&gt;0),AND(Y271&gt;0,Z271&gt;0)),EA$1,""))</f>
        <v/>
      </c>
      <c r="EB271" s="254" t="str">
        <f t="shared" si="213"/>
        <v/>
      </c>
      <c r="EC271" s="254" t="str">
        <f t="shared" si="213"/>
        <v/>
      </c>
      <c r="ED271" s="254" t="str">
        <f t="shared" si="210"/>
        <v/>
      </c>
      <c r="EE271" s="254" t="str">
        <f t="shared" si="210"/>
        <v/>
      </c>
      <c r="EF271" s="254" t="str">
        <f t="shared" si="210"/>
        <v/>
      </c>
      <c r="EG271" s="254" t="str">
        <f t="shared" si="210"/>
        <v/>
      </c>
      <c r="EH271" s="254" t="str">
        <f t="shared" si="210"/>
        <v/>
      </c>
      <c r="EI271" s="254" t="str">
        <f t="shared" si="206"/>
        <v/>
      </c>
      <c r="EJ271" s="254" t="str">
        <f t="shared" si="207"/>
        <v/>
      </c>
      <c r="EK271" s="265" t="str">
        <f t="shared" si="192"/>
        <v/>
      </c>
      <c r="EQ271" s="255"/>
      <c r="ER271" s="255"/>
      <c r="ES271" s="255"/>
      <c r="ET271" s="255"/>
      <c r="EU271" s="255"/>
      <c r="EV271" s="255"/>
      <c r="EW271" s="255"/>
      <c r="EX271" s="255"/>
      <c r="EY271" s="255"/>
      <c r="EZ271" s="255"/>
      <c r="FA271" s="255"/>
      <c r="FB271" s="255"/>
      <c r="FC271" s="252"/>
      <c r="FI271" s="254"/>
      <c r="FJ271" s="254"/>
      <c r="FK271" s="254"/>
      <c r="FL271" s="254"/>
      <c r="FM271" s="254"/>
      <c r="FN271" s="254"/>
      <c r="FO271" s="254"/>
      <c r="FP271" s="254"/>
      <c r="FQ271" s="254"/>
      <c r="FR271" s="254"/>
      <c r="FS271" s="254"/>
      <c r="FT271" s="254"/>
      <c r="FU271" s="252"/>
      <c r="FY271" s="258" t="str">
        <f t="shared" si="193"/>
        <v/>
      </c>
      <c r="FZ271" s="266">
        <f t="shared" si="187"/>
        <v>0</v>
      </c>
      <c r="GA271" s="268">
        <f t="shared" si="209"/>
        <v>0</v>
      </c>
      <c r="GB271" s="269">
        <f t="shared" si="211"/>
        <v>0</v>
      </c>
      <c r="GC271" s="269">
        <f t="shared" si="212"/>
        <v>0</v>
      </c>
      <c r="GD271" s="270"/>
      <c r="GE271" s="271" t="str">
        <f t="shared" si="208"/>
        <v/>
      </c>
      <c r="GF271" s="271" t="str">
        <f t="shared" si="191"/>
        <v/>
      </c>
      <c r="GG271" s="272" t="str">
        <f t="shared" ref="GG271:GG334" si="214">IF(OR(GB271=0,$GE271=""),"",IF($H271=1,GB271,IF($H271=2,GB271&amp;","&amp;GB271,IF($H271=3,GB271&amp;","&amp;GB271&amp;","&amp;GB271,IF($H271=4,GB271&amp;","&amp;GB271&amp;","&amp;GB271&amp;","&amp;GB271,IF($H271=5,GB271&amp;","&amp;GB271&amp;","&amp;GB271&amp;","&amp;GB271&amp;","&amp;GB271,GB271&amp;","&amp;GB271&amp;","&amp;GB271&amp;","&amp;GB271&amp;","&amp;GB271&amp;","&amp;GB271))))))</f>
        <v/>
      </c>
      <c r="GH271" s="272" t="str">
        <f t="shared" ref="GH271:GH334" si="215">IF(OR(GC271=0,$GE271=""),"",IF($H271=1,GC271&amp;","&amp;GC271&amp;","&amp;GC271,IF($H271=2,GC271&amp;","&amp;GC271&amp;","&amp;GC271&amp;","&amp;GC271&amp;","&amp;GC271&amp;","&amp;GC271,IF($H271=3,GC271&amp;","&amp;GC271&amp;","&amp;GC271&amp;","&amp;GC271&amp;","&amp;GC271&amp;","&amp;GC271&amp;","&amp;GC271&amp;","&amp;GC271&amp;","&amp;GC271,IF($H271=4,GC271&amp;","&amp;GC271&amp;","&amp;GC271&amp;","&amp;GC271&amp;","&amp;GC271&amp;","&amp;GC271&amp;","&amp;GC271&amp;","&amp;GC271&amp;","&amp;GC271&amp;","&amp;GC271&amp;","&amp;GC271&amp;","&amp;GC271,IF($H271=5,GC271&amp;","&amp;GC271&amp;","&amp;GC271&amp;","&amp;GC271&amp;","&amp;GC271&amp;","&amp;GC271&amp;","&amp;GC271&amp;","&amp;GC271&amp;","&amp;GC271&amp;","&amp;GC271&amp;","&amp;GC271&amp;","&amp;GC271&amp;","&amp;GC271&amp;","&amp;GC271&amp;","&amp;GC271,GC271&amp;","&amp;GC271&amp;","&amp;GC271&amp;","&amp;GC271&amp;","&amp;GC271&amp;","&amp;GC271&amp;","&amp;GC271&amp;","&amp;GC271&amp;","&amp;GC271&amp;","&amp;GC271&amp;","&amp;GC271&amp;","&amp;GC271&amp;","&amp;GC271&amp;","&amp;GC271&amp;","&amp;GC271&amp;","&amp;GC271&amp;","&amp;GC271&amp;","&amp;GC271))))))</f>
        <v/>
      </c>
    </row>
    <row r="272" spans="1:190" ht="12.75" x14ac:dyDescent="0.2">
      <c r="A272" s="250"/>
      <c r="B272" s="65"/>
      <c r="C272" s="264"/>
      <c r="F272" s="237"/>
      <c r="H272" s="251"/>
      <c r="I272" s="238"/>
      <c r="J272" s="267"/>
      <c r="K272" s="234"/>
      <c r="L272" s="239"/>
      <c r="M272" s="240"/>
      <c r="BX272" s="237" t="str">
        <f t="shared" si="201"/>
        <v/>
      </c>
      <c r="BY272" s="237" t="str">
        <f t="shared" si="198"/>
        <v/>
      </c>
      <c r="BZ272" s="237" t="str">
        <f t="shared" si="198"/>
        <v/>
      </c>
      <c r="CA272" s="237" t="str">
        <f t="shared" si="198"/>
        <v/>
      </c>
      <c r="CB272" s="237" t="str">
        <f t="shared" si="198"/>
        <v/>
      </c>
      <c r="CC272" s="237" t="str">
        <f t="shared" si="198"/>
        <v/>
      </c>
      <c r="CD272" s="237" t="str">
        <f t="shared" si="195"/>
        <v/>
      </c>
      <c r="CE272" s="237" t="str">
        <f t="shared" si="195"/>
        <v/>
      </c>
      <c r="CF272" s="237" t="str">
        <f t="shared" si="195"/>
        <v/>
      </c>
      <c r="CG272" s="237" t="str">
        <f t="shared" si="195"/>
        <v/>
      </c>
      <c r="CH272" s="237" t="str">
        <f t="shared" si="195"/>
        <v/>
      </c>
      <c r="CI272" s="252" t="str">
        <f t="shared" si="188"/>
        <v/>
      </c>
      <c r="CP272" s="241" t="str">
        <f t="shared" si="202"/>
        <v/>
      </c>
      <c r="CQ272" s="241" t="str">
        <f t="shared" si="199"/>
        <v/>
      </c>
      <c r="CR272" s="241" t="str">
        <f t="shared" si="199"/>
        <v/>
      </c>
      <c r="CS272" s="241" t="str">
        <f t="shared" si="199"/>
        <v/>
      </c>
      <c r="CT272" s="241" t="str">
        <f t="shared" si="199"/>
        <v/>
      </c>
      <c r="CU272" s="241" t="str">
        <f t="shared" si="199"/>
        <v/>
      </c>
      <c r="CV272" s="241" t="str">
        <f t="shared" si="196"/>
        <v/>
      </c>
      <c r="CW272" s="241" t="str">
        <f t="shared" si="196"/>
        <v/>
      </c>
      <c r="CX272" s="241" t="str">
        <f t="shared" si="196"/>
        <v/>
      </c>
      <c r="CY272" s="241" t="str">
        <f t="shared" si="196"/>
        <v/>
      </c>
      <c r="CZ272" s="241" t="str">
        <f t="shared" si="196"/>
        <v/>
      </c>
      <c r="DA272" s="253" t="str">
        <f t="shared" si="189"/>
        <v/>
      </c>
      <c r="DB272" s="237"/>
      <c r="DC272" s="237"/>
      <c r="DD272" s="237"/>
      <c r="DE272" s="237"/>
      <c r="DF272" s="237"/>
      <c r="DG272" s="237"/>
      <c r="DH272" s="237" t="str">
        <f t="shared" si="203"/>
        <v/>
      </c>
      <c r="DI272" s="237" t="str">
        <f t="shared" si="200"/>
        <v/>
      </c>
      <c r="DJ272" s="237" t="str">
        <f t="shared" si="200"/>
        <v/>
      </c>
      <c r="DK272" s="237" t="str">
        <f t="shared" si="200"/>
        <v/>
      </c>
      <c r="DL272" s="237" t="str">
        <f t="shared" si="200"/>
        <v/>
      </c>
      <c r="DM272" s="237" t="str">
        <f t="shared" si="200"/>
        <v/>
      </c>
      <c r="DN272" s="237" t="str">
        <f t="shared" si="197"/>
        <v/>
      </c>
      <c r="DO272" s="237" t="str">
        <f t="shared" si="197"/>
        <v/>
      </c>
      <c r="DP272" s="237" t="str">
        <f t="shared" si="197"/>
        <v/>
      </c>
      <c r="DQ272" s="237" t="str">
        <f t="shared" si="197"/>
        <v/>
      </c>
      <c r="DR272" s="237" t="str">
        <f t="shared" si="197"/>
        <v/>
      </c>
      <c r="DS272" s="252" t="str">
        <f t="shared" si="190"/>
        <v/>
      </c>
      <c r="DY272" s="254" t="str">
        <f t="shared" si="204"/>
        <v/>
      </c>
      <c r="DZ272" s="254" t="str">
        <f t="shared" si="205"/>
        <v/>
      </c>
      <c r="EA272" s="254" t="str">
        <f t="shared" si="213"/>
        <v/>
      </c>
      <c r="EB272" s="254" t="str">
        <f t="shared" si="213"/>
        <v/>
      </c>
      <c r="EC272" s="254" t="str">
        <f t="shared" si="213"/>
        <v/>
      </c>
      <c r="ED272" s="254" t="str">
        <f t="shared" si="210"/>
        <v/>
      </c>
      <c r="EE272" s="254" t="str">
        <f t="shared" si="210"/>
        <v/>
      </c>
      <c r="EF272" s="254" t="str">
        <f t="shared" si="210"/>
        <v/>
      </c>
      <c r="EG272" s="254" t="str">
        <f t="shared" si="210"/>
        <v/>
      </c>
      <c r="EH272" s="254" t="str">
        <f t="shared" si="210"/>
        <v/>
      </c>
      <c r="EI272" s="254" t="str">
        <f t="shared" si="206"/>
        <v/>
      </c>
      <c r="EJ272" s="254" t="str">
        <f t="shared" si="207"/>
        <v/>
      </c>
      <c r="EK272" s="265" t="str">
        <f t="shared" si="192"/>
        <v/>
      </c>
      <c r="EQ272" s="255"/>
      <c r="ER272" s="255"/>
      <c r="ES272" s="255"/>
      <c r="ET272" s="255"/>
      <c r="EU272" s="255"/>
      <c r="EV272" s="255"/>
      <c r="EW272" s="255"/>
      <c r="EX272" s="255"/>
      <c r="EY272" s="255"/>
      <c r="EZ272" s="255"/>
      <c r="FA272" s="255"/>
      <c r="FB272" s="255"/>
      <c r="FC272" s="252"/>
      <c r="FI272" s="254"/>
      <c r="FJ272" s="254"/>
      <c r="FK272" s="254"/>
      <c r="FL272" s="254"/>
      <c r="FM272" s="254"/>
      <c r="FN272" s="254"/>
      <c r="FO272" s="254"/>
      <c r="FP272" s="254"/>
      <c r="FQ272" s="254"/>
      <c r="FR272" s="254"/>
      <c r="FS272" s="254"/>
      <c r="FT272" s="254"/>
      <c r="FU272" s="252"/>
      <c r="FY272" s="258" t="str">
        <f t="shared" si="193"/>
        <v/>
      </c>
      <c r="FZ272" s="266">
        <f t="shared" si="187"/>
        <v>0</v>
      </c>
      <c r="GA272" s="268">
        <f t="shared" si="209"/>
        <v>0</v>
      </c>
      <c r="GB272" s="269">
        <f t="shared" si="211"/>
        <v>0</v>
      </c>
      <c r="GC272" s="269">
        <f t="shared" si="212"/>
        <v>0</v>
      </c>
      <c r="GD272" s="270"/>
      <c r="GE272" s="271" t="str">
        <f t="shared" si="208"/>
        <v/>
      </c>
      <c r="GF272" s="271" t="str">
        <f t="shared" si="191"/>
        <v/>
      </c>
      <c r="GG272" s="272" t="str">
        <f t="shared" si="214"/>
        <v/>
      </c>
      <c r="GH272" s="272" t="str">
        <f t="shared" si="215"/>
        <v/>
      </c>
    </row>
    <row r="273" spans="1:190" ht="12.75" x14ac:dyDescent="0.2">
      <c r="A273" s="250"/>
      <c r="B273" s="65"/>
      <c r="C273" s="264"/>
      <c r="F273" s="237"/>
      <c r="H273" s="251"/>
      <c r="I273" s="238"/>
      <c r="J273" s="267"/>
      <c r="K273" s="234"/>
      <c r="L273" s="239"/>
      <c r="M273" s="240"/>
      <c r="BX273" s="237" t="str">
        <f t="shared" si="201"/>
        <v/>
      </c>
      <c r="BY273" s="237" t="str">
        <f t="shared" si="198"/>
        <v/>
      </c>
      <c r="BZ273" s="237" t="str">
        <f t="shared" si="198"/>
        <v/>
      </c>
      <c r="CA273" s="237" t="str">
        <f t="shared" si="198"/>
        <v/>
      </c>
      <c r="CB273" s="237" t="str">
        <f t="shared" si="198"/>
        <v/>
      </c>
      <c r="CC273" s="237" t="str">
        <f t="shared" si="198"/>
        <v/>
      </c>
      <c r="CD273" s="237" t="str">
        <f t="shared" si="195"/>
        <v/>
      </c>
      <c r="CE273" s="237" t="str">
        <f t="shared" si="195"/>
        <v/>
      </c>
      <c r="CF273" s="237" t="str">
        <f t="shared" si="195"/>
        <v/>
      </c>
      <c r="CG273" s="237" t="str">
        <f t="shared" si="195"/>
        <v/>
      </c>
      <c r="CH273" s="237" t="str">
        <f t="shared" si="195"/>
        <v/>
      </c>
      <c r="CI273" s="252" t="str">
        <f t="shared" si="188"/>
        <v/>
      </c>
      <c r="CP273" s="241" t="str">
        <f t="shared" si="202"/>
        <v/>
      </c>
      <c r="CQ273" s="241" t="str">
        <f t="shared" si="199"/>
        <v/>
      </c>
      <c r="CR273" s="241" t="str">
        <f t="shared" si="199"/>
        <v/>
      </c>
      <c r="CS273" s="241" t="str">
        <f t="shared" si="199"/>
        <v/>
      </c>
      <c r="CT273" s="241" t="str">
        <f t="shared" si="199"/>
        <v/>
      </c>
      <c r="CU273" s="241" t="str">
        <f t="shared" si="199"/>
        <v/>
      </c>
      <c r="CV273" s="241" t="str">
        <f t="shared" si="196"/>
        <v/>
      </c>
      <c r="CW273" s="241" t="str">
        <f t="shared" si="196"/>
        <v/>
      </c>
      <c r="CX273" s="241" t="str">
        <f t="shared" si="196"/>
        <v/>
      </c>
      <c r="CY273" s="241" t="str">
        <f t="shared" si="196"/>
        <v/>
      </c>
      <c r="CZ273" s="241" t="str">
        <f t="shared" si="196"/>
        <v/>
      </c>
      <c r="DA273" s="253" t="str">
        <f t="shared" si="189"/>
        <v/>
      </c>
      <c r="DB273" s="237"/>
      <c r="DC273" s="237"/>
      <c r="DD273" s="237"/>
      <c r="DE273" s="237"/>
      <c r="DF273" s="237"/>
      <c r="DG273" s="237"/>
      <c r="DH273" s="237" t="str">
        <f t="shared" si="203"/>
        <v/>
      </c>
      <c r="DI273" s="237" t="str">
        <f t="shared" si="200"/>
        <v/>
      </c>
      <c r="DJ273" s="237" t="str">
        <f t="shared" si="200"/>
        <v/>
      </c>
      <c r="DK273" s="237" t="str">
        <f t="shared" si="200"/>
        <v/>
      </c>
      <c r="DL273" s="237" t="str">
        <f t="shared" si="200"/>
        <v/>
      </c>
      <c r="DM273" s="237" t="str">
        <f t="shared" si="200"/>
        <v/>
      </c>
      <c r="DN273" s="237" t="str">
        <f t="shared" si="197"/>
        <v/>
      </c>
      <c r="DO273" s="237" t="str">
        <f t="shared" si="197"/>
        <v/>
      </c>
      <c r="DP273" s="237" t="str">
        <f t="shared" si="197"/>
        <v/>
      </c>
      <c r="DQ273" s="237" t="str">
        <f t="shared" si="197"/>
        <v/>
      </c>
      <c r="DR273" s="237" t="str">
        <f t="shared" si="197"/>
        <v/>
      </c>
      <c r="DS273" s="252" t="str">
        <f t="shared" si="190"/>
        <v/>
      </c>
      <c r="DY273" s="254" t="str">
        <f t="shared" si="204"/>
        <v/>
      </c>
      <c r="DZ273" s="254" t="str">
        <f t="shared" si="205"/>
        <v/>
      </c>
      <c r="EA273" s="254" t="str">
        <f t="shared" si="213"/>
        <v/>
      </c>
      <c r="EB273" s="254" t="str">
        <f t="shared" si="213"/>
        <v/>
      </c>
      <c r="EC273" s="254" t="str">
        <f t="shared" si="213"/>
        <v/>
      </c>
      <c r="ED273" s="254" t="str">
        <f t="shared" si="210"/>
        <v/>
      </c>
      <c r="EE273" s="254" t="str">
        <f t="shared" si="210"/>
        <v/>
      </c>
      <c r="EF273" s="254" t="str">
        <f t="shared" si="210"/>
        <v/>
      </c>
      <c r="EG273" s="254" t="str">
        <f t="shared" si="210"/>
        <v/>
      </c>
      <c r="EH273" s="254" t="str">
        <f t="shared" si="210"/>
        <v/>
      </c>
      <c r="EI273" s="254" t="str">
        <f t="shared" si="206"/>
        <v/>
      </c>
      <c r="EJ273" s="254" t="str">
        <f t="shared" si="207"/>
        <v/>
      </c>
      <c r="EK273" s="265" t="str">
        <f t="shared" si="192"/>
        <v/>
      </c>
      <c r="EQ273" s="255"/>
      <c r="ER273" s="255"/>
      <c r="ES273" s="255"/>
      <c r="ET273" s="255"/>
      <c r="EU273" s="255"/>
      <c r="EV273" s="255"/>
      <c r="EW273" s="255"/>
      <c r="EX273" s="255"/>
      <c r="EY273" s="255"/>
      <c r="EZ273" s="255"/>
      <c r="FA273" s="255"/>
      <c r="FB273" s="255"/>
      <c r="FC273" s="252"/>
      <c r="FI273" s="254"/>
      <c r="FJ273" s="254"/>
      <c r="FK273" s="254"/>
      <c r="FL273" s="254"/>
      <c r="FM273" s="254"/>
      <c r="FN273" s="254"/>
      <c r="FO273" s="254"/>
      <c r="FP273" s="254"/>
      <c r="FQ273" s="254"/>
      <c r="FR273" s="254"/>
      <c r="FS273" s="254"/>
      <c r="FT273" s="254"/>
      <c r="FU273" s="252"/>
      <c r="FY273" s="258" t="str">
        <f t="shared" si="193"/>
        <v/>
      </c>
      <c r="FZ273" s="266">
        <f t="shared" si="187"/>
        <v>0</v>
      </c>
      <c r="GA273" s="268">
        <f t="shared" si="209"/>
        <v>0</v>
      </c>
      <c r="GB273" s="269">
        <f t="shared" si="211"/>
        <v>0</v>
      </c>
      <c r="GC273" s="269">
        <f t="shared" si="212"/>
        <v>0</v>
      </c>
      <c r="GD273" s="270"/>
      <c r="GE273" s="271" t="str">
        <f t="shared" si="208"/>
        <v/>
      </c>
      <c r="GF273" s="271" t="str">
        <f t="shared" si="191"/>
        <v/>
      </c>
      <c r="GG273" s="272" t="str">
        <f t="shared" si="214"/>
        <v/>
      </c>
      <c r="GH273" s="272" t="str">
        <f t="shared" si="215"/>
        <v/>
      </c>
    </row>
    <row r="274" spans="1:190" ht="12.75" x14ac:dyDescent="0.2">
      <c r="A274" s="250"/>
      <c r="B274" s="65"/>
      <c r="C274" s="264"/>
      <c r="F274" s="237"/>
      <c r="H274" s="251"/>
      <c r="I274" s="238"/>
      <c r="J274" s="267"/>
      <c r="K274" s="234"/>
      <c r="L274" s="239"/>
      <c r="M274" s="240"/>
      <c r="BX274" s="237" t="str">
        <f t="shared" si="201"/>
        <v/>
      </c>
      <c r="BY274" s="237" t="str">
        <f t="shared" si="198"/>
        <v/>
      </c>
      <c r="BZ274" s="237" t="str">
        <f t="shared" si="198"/>
        <v/>
      </c>
      <c r="CA274" s="237" t="str">
        <f t="shared" si="198"/>
        <v/>
      </c>
      <c r="CB274" s="237" t="str">
        <f t="shared" si="198"/>
        <v/>
      </c>
      <c r="CC274" s="237" t="str">
        <f t="shared" si="198"/>
        <v/>
      </c>
      <c r="CD274" s="237" t="str">
        <f t="shared" si="195"/>
        <v/>
      </c>
      <c r="CE274" s="237" t="str">
        <f t="shared" si="195"/>
        <v/>
      </c>
      <c r="CF274" s="237" t="str">
        <f t="shared" si="195"/>
        <v/>
      </c>
      <c r="CG274" s="237" t="str">
        <f t="shared" si="195"/>
        <v/>
      </c>
      <c r="CH274" s="237" t="str">
        <f t="shared" si="195"/>
        <v/>
      </c>
      <c r="CI274" s="252" t="str">
        <f t="shared" si="188"/>
        <v/>
      </c>
      <c r="CP274" s="241" t="str">
        <f t="shared" si="202"/>
        <v/>
      </c>
      <c r="CQ274" s="241" t="str">
        <f t="shared" si="199"/>
        <v/>
      </c>
      <c r="CR274" s="241" t="str">
        <f t="shared" si="199"/>
        <v/>
      </c>
      <c r="CS274" s="241" t="str">
        <f t="shared" si="199"/>
        <v/>
      </c>
      <c r="CT274" s="241" t="str">
        <f t="shared" si="199"/>
        <v/>
      </c>
      <c r="CU274" s="241" t="str">
        <f t="shared" si="199"/>
        <v/>
      </c>
      <c r="CV274" s="241" t="str">
        <f t="shared" si="196"/>
        <v/>
      </c>
      <c r="CW274" s="241" t="str">
        <f t="shared" si="196"/>
        <v/>
      </c>
      <c r="CX274" s="241" t="str">
        <f t="shared" si="196"/>
        <v/>
      </c>
      <c r="CY274" s="241" t="str">
        <f t="shared" si="196"/>
        <v/>
      </c>
      <c r="CZ274" s="241" t="str">
        <f t="shared" si="196"/>
        <v/>
      </c>
      <c r="DA274" s="253" t="str">
        <f t="shared" si="189"/>
        <v/>
      </c>
      <c r="DB274" s="237"/>
      <c r="DC274" s="237"/>
      <c r="DD274" s="237"/>
      <c r="DE274" s="237"/>
      <c r="DF274" s="237"/>
      <c r="DG274" s="237"/>
      <c r="DH274" s="237" t="str">
        <f t="shared" si="203"/>
        <v/>
      </c>
      <c r="DI274" s="237" t="str">
        <f t="shared" si="200"/>
        <v/>
      </c>
      <c r="DJ274" s="237" t="str">
        <f t="shared" si="200"/>
        <v/>
      </c>
      <c r="DK274" s="237" t="str">
        <f t="shared" si="200"/>
        <v/>
      </c>
      <c r="DL274" s="237" t="str">
        <f t="shared" si="200"/>
        <v/>
      </c>
      <c r="DM274" s="237" t="str">
        <f t="shared" si="200"/>
        <v/>
      </c>
      <c r="DN274" s="237" t="str">
        <f t="shared" si="197"/>
        <v/>
      </c>
      <c r="DO274" s="237" t="str">
        <f t="shared" si="197"/>
        <v/>
      </c>
      <c r="DP274" s="237" t="str">
        <f t="shared" si="197"/>
        <v/>
      </c>
      <c r="DQ274" s="237" t="str">
        <f t="shared" si="197"/>
        <v/>
      </c>
      <c r="DR274" s="237" t="str">
        <f t="shared" si="197"/>
        <v/>
      </c>
      <c r="DS274" s="252" t="str">
        <f t="shared" si="190"/>
        <v/>
      </c>
      <c r="DY274" s="254" t="str">
        <f t="shared" si="204"/>
        <v/>
      </c>
      <c r="DZ274" s="254" t="str">
        <f t="shared" si="205"/>
        <v/>
      </c>
      <c r="EA274" s="254" t="str">
        <f t="shared" si="213"/>
        <v/>
      </c>
      <c r="EB274" s="254" t="str">
        <f t="shared" si="213"/>
        <v/>
      </c>
      <c r="EC274" s="254" t="str">
        <f t="shared" si="213"/>
        <v/>
      </c>
      <c r="ED274" s="254" t="str">
        <f t="shared" si="210"/>
        <v/>
      </c>
      <c r="EE274" s="254" t="str">
        <f t="shared" si="210"/>
        <v/>
      </c>
      <c r="EF274" s="254" t="str">
        <f t="shared" si="210"/>
        <v/>
      </c>
      <c r="EG274" s="254" t="str">
        <f t="shared" si="210"/>
        <v/>
      </c>
      <c r="EH274" s="254" t="str">
        <f t="shared" si="210"/>
        <v/>
      </c>
      <c r="EI274" s="254" t="str">
        <f t="shared" si="206"/>
        <v/>
      </c>
      <c r="EJ274" s="254" t="str">
        <f t="shared" si="207"/>
        <v/>
      </c>
      <c r="EK274" s="265" t="str">
        <f t="shared" si="192"/>
        <v/>
      </c>
      <c r="EQ274" s="255"/>
      <c r="ER274" s="255"/>
      <c r="ES274" s="255"/>
      <c r="ET274" s="255"/>
      <c r="EU274" s="255"/>
      <c r="EV274" s="255"/>
      <c r="EW274" s="255"/>
      <c r="EX274" s="255"/>
      <c r="EY274" s="255"/>
      <c r="EZ274" s="255"/>
      <c r="FA274" s="255"/>
      <c r="FB274" s="255"/>
      <c r="FC274" s="252"/>
      <c r="FI274" s="254"/>
      <c r="FJ274" s="254"/>
      <c r="FK274" s="254"/>
      <c r="FL274" s="254"/>
      <c r="FM274" s="254"/>
      <c r="FN274" s="254"/>
      <c r="FO274" s="254"/>
      <c r="FP274" s="254"/>
      <c r="FQ274" s="254"/>
      <c r="FR274" s="254"/>
      <c r="FS274" s="254"/>
      <c r="FT274" s="254"/>
      <c r="FU274" s="252"/>
      <c r="FY274" s="258" t="str">
        <f t="shared" si="193"/>
        <v/>
      </c>
      <c r="FZ274" s="266">
        <f t="shared" ref="FZ274:FZ337" si="216">G274</f>
        <v>0</v>
      </c>
      <c r="GA274" s="268">
        <f t="shared" si="209"/>
        <v>0</v>
      </c>
      <c r="GB274" s="269">
        <f t="shared" si="211"/>
        <v>0</v>
      </c>
      <c r="GC274" s="269">
        <f t="shared" si="212"/>
        <v>0</v>
      </c>
      <c r="GD274" s="270"/>
      <c r="GE274" s="271" t="str">
        <f t="shared" si="208"/>
        <v/>
      </c>
      <c r="GF274" s="271" t="str">
        <f t="shared" si="191"/>
        <v/>
      </c>
      <c r="GG274" s="272" t="str">
        <f t="shared" si="214"/>
        <v/>
      </c>
      <c r="GH274" s="272" t="str">
        <f t="shared" si="215"/>
        <v/>
      </c>
    </row>
    <row r="275" spans="1:190" ht="12.75" x14ac:dyDescent="0.2">
      <c r="A275" s="250"/>
      <c r="B275" s="65"/>
      <c r="C275" s="264"/>
      <c r="F275" s="237"/>
      <c r="H275" s="251"/>
      <c r="I275" s="238"/>
      <c r="J275" s="267"/>
      <c r="K275" s="234"/>
      <c r="L275" s="239"/>
      <c r="M275" s="240"/>
      <c r="BX275" s="237" t="str">
        <f t="shared" si="201"/>
        <v/>
      </c>
      <c r="BY275" s="237" t="str">
        <f t="shared" si="198"/>
        <v/>
      </c>
      <c r="BZ275" s="237" t="str">
        <f t="shared" si="198"/>
        <v/>
      </c>
      <c r="CA275" s="237" t="str">
        <f t="shared" si="198"/>
        <v/>
      </c>
      <c r="CB275" s="237" t="str">
        <f t="shared" si="198"/>
        <v/>
      </c>
      <c r="CC275" s="237" t="str">
        <f t="shared" si="198"/>
        <v/>
      </c>
      <c r="CD275" s="237" t="str">
        <f t="shared" si="195"/>
        <v/>
      </c>
      <c r="CE275" s="237" t="str">
        <f t="shared" si="195"/>
        <v/>
      </c>
      <c r="CF275" s="237" t="str">
        <f t="shared" si="195"/>
        <v/>
      </c>
      <c r="CG275" s="237" t="str">
        <f t="shared" si="195"/>
        <v/>
      </c>
      <c r="CH275" s="237" t="str">
        <f t="shared" si="195"/>
        <v/>
      </c>
      <c r="CI275" s="252" t="str">
        <f t="shared" ref="CI275:CI338" si="217">IF(C274="","",IF($A275=1,"",IF(AG275=0,CH275,CH275&amp;CI$2)))</f>
        <v/>
      </c>
      <c r="CP275" s="241" t="str">
        <f t="shared" si="202"/>
        <v/>
      </c>
      <c r="CQ275" s="241" t="str">
        <f t="shared" si="199"/>
        <v/>
      </c>
      <c r="CR275" s="241" t="str">
        <f t="shared" si="199"/>
        <v/>
      </c>
      <c r="CS275" s="241" t="str">
        <f t="shared" si="199"/>
        <v/>
      </c>
      <c r="CT275" s="241" t="str">
        <f t="shared" si="199"/>
        <v/>
      </c>
      <c r="CU275" s="241" t="str">
        <f t="shared" si="199"/>
        <v/>
      </c>
      <c r="CV275" s="241" t="str">
        <f t="shared" si="196"/>
        <v/>
      </c>
      <c r="CW275" s="241" t="str">
        <f t="shared" si="196"/>
        <v/>
      </c>
      <c r="CX275" s="241" t="str">
        <f t="shared" si="196"/>
        <v/>
      </c>
      <c r="CY275" s="241" t="str">
        <f t="shared" si="196"/>
        <v/>
      </c>
      <c r="CZ275" s="241" t="str">
        <f t="shared" si="196"/>
        <v/>
      </c>
      <c r="DA275" s="253" t="str">
        <f t="shared" ref="DA275:DA338" si="218">IF(C274="","",IF($A275=1,"",IF(AY275=0,CZ275,CZ275&amp;DA$2)))</f>
        <v/>
      </c>
      <c r="DB275" s="237"/>
      <c r="DC275" s="237"/>
      <c r="DD275" s="237"/>
      <c r="DE275" s="237"/>
      <c r="DF275" s="237"/>
      <c r="DG275" s="237"/>
      <c r="DH275" s="237" t="str">
        <f t="shared" si="203"/>
        <v/>
      </c>
      <c r="DI275" s="237" t="str">
        <f t="shared" si="200"/>
        <v/>
      </c>
      <c r="DJ275" s="237" t="str">
        <f t="shared" si="200"/>
        <v/>
      </c>
      <c r="DK275" s="237" t="str">
        <f t="shared" si="200"/>
        <v/>
      </c>
      <c r="DL275" s="237" t="str">
        <f t="shared" si="200"/>
        <v/>
      </c>
      <c r="DM275" s="237" t="str">
        <f t="shared" si="200"/>
        <v/>
      </c>
      <c r="DN275" s="237" t="str">
        <f t="shared" si="197"/>
        <v/>
      </c>
      <c r="DO275" s="237" t="str">
        <f t="shared" si="197"/>
        <v/>
      </c>
      <c r="DP275" s="237" t="str">
        <f t="shared" si="197"/>
        <v/>
      </c>
      <c r="DQ275" s="237" t="str">
        <f t="shared" si="197"/>
        <v/>
      </c>
      <c r="DR275" s="237" t="str">
        <f t="shared" si="197"/>
        <v/>
      </c>
      <c r="DS275" s="252" t="str">
        <f t="shared" ref="DS275:DS338" si="219">IF(C274="","",IF($A275=1,"",IF(BQ275=0,DR275,DR275&amp;DS$2)))</f>
        <v/>
      </c>
      <c r="DY275" s="254" t="str">
        <f t="shared" si="204"/>
        <v/>
      </c>
      <c r="DZ275" s="254" t="str">
        <f t="shared" si="205"/>
        <v/>
      </c>
      <c r="EA275" s="254" t="str">
        <f t="shared" si="213"/>
        <v/>
      </c>
      <c r="EB275" s="254" t="str">
        <f t="shared" si="213"/>
        <v/>
      </c>
      <c r="EC275" s="254" t="str">
        <f t="shared" si="213"/>
        <v/>
      </c>
      <c r="ED275" s="254" t="str">
        <f t="shared" si="210"/>
        <v/>
      </c>
      <c r="EE275" s="254" t="str">
        <f t="shared" si="210"/>
        <v/>
      </c>
      <c r="EF275" s="254" t="str">
        <f t="shared" si="210"/>
        <v/>
      </c>
      <c r="EG275" s="254" t="str">
        <f t="shared" si="210"/>
        <v/>
      </c>
      <c r="EH275" s="254" t="str">
        <f t="shared" si="210"/>
        <v/>
      </c>
      <c r="EI275" s="254" t="str">
        <f t="shared" si="206"/>
        <v/>
      </c>
      <c r="EJ275" s="254" t="str">
        <f t="shared" si="207"/>
        <v/>
      </c>
      <c r="EK275" s="265" t="str">
        <f t="shared" si="192"/>
        <v/>
      </c>
      <c r="EQ275" s="255"/>
      <c r="ER275" s="255"/>
      <c r="ES275" s="255"/>
      <c r="ET275" s="255"/>
      <c r="EU275" s="255"/>
      <c r="EV275" s="255"/>
      <c r="EW275" s="255"/>
      <c r="EX275" s="255"/>
      <c r="EY275" s="255"/>
      <c r="EZ275" s="255"/>
      <c r="FA275" s="255"/>
      <c r="FB275" s="255"/>
      <c r="FC275" s="252"/>
      <c r="FI275" s="254"/>
      <c r="FJ275" s="254"/>
      <c r="FK275" s="254"/>
      <c r="FL275" s="254"/>
      <c r="FM275" s="254"/>
      <c r="FN275" s="254"/>
      <c r="FO275" s="254"/>
      <c r="FP275" s="254"/>
      <c r="FQ275" s="254"/>
      <c r="FR275" s="254"/>
      <c r="FS275" s="254"/>
      <c r="FT275" s="254"/>
      <c r="FU275" s="252"/>
      <c r="FY275" s="258" t="str">
        <f t="shared" si="193"/>
        <v/>
      </c>
      <c r="FZ275" s="266">
        <f t="shared" si="216"/>
        <v>0</v>
      </c>
      <c r="GA275" s="268">
        <f t="shared" si="209"/>
        <v>0</v>
      </c>
      <c r="GB275" s="269">
        <f t="shared" si="211"/>
        <v>0</v>
      </c>
      <c r="GC275" s="269">
        <f t="shared" si="212"/>
        <v>0</v>
      </c>
      <c r="GD275" s="270"/>
      <c r="GE275" s="271" t="str">
        <f t="shared" si="208"/>
        <v/>
      </c>
      <c r="GF275" s="271" t="str">
        <f t="shared" si="191"/>
        <v/>
      </c>
      <c r="GG275" s="272" t="str">
        <f t="shared" si="214"/>
        <v/>
      </c>
      <c r="GH275" s="272" t="str">
        <f t="shared" si="215"/>
        <v/>
      </c>
    </row>
    <row r="276" spans="1:190" ht="12.75" x14ac:dyDescent="0.2">
      <c r="A276" s="250"/>
      <c r="B276" s="65"/>
      <c r="C276" s="264"/>
      <c r="F276" s="237"/>
      <c r="H276" s="251"/>
      <c r="I276" s="238"/>
      <c r="J276" s="267"/>
      <c r="K276" s="234"/>
      <c r="L276" s="239"/>
      <c r="M276" s="240"/>
      <c r="BX276" s="237" t="str">
        <f t="shared" si="201"/>
        <v/>
      </c>
      <c r="BY276" s="237" t="str">
        <f t="shared" si="198"/>
        <v/>
      </c>
      <c r="BZ276" s="237" t="str">
        <f t="shared" si="198"/>
        <v/>
      </c>
      <c r="CA276" s="237" t="str">
        <f t="shared" si="198"/>
        <v/>
      </c>
      <c r="CB276" s="237" t="str">
        <f t="shared" si="198"/>
        <v/>
      </c>
      <c r="CC276" s="237" t="str">
        <f t="shared" si="198"/>
        <v/>
      </c>
      <c r="CD276" s="237" t="str">
        <f t="shared" si="195"/>
        <v/>
      </c>
      <c r="CE276" s="237" t="str">
        <f t="shared" si="195"/>
        <v/>
      </c>
      <c r="CF276" s="237" t="str">
        <f t="shared" si="195"/>
        <v/>
      </c>
      <c r="CG276" s="237" t="str">
        <f t="shared" si="195"/>
        <v/>
      </c>
      <c r="CH276" s="237" t="str">
        <f t="shared" si="195"/>
        <v/>
      </c>
      <c r="CI276" s="252" t="str">
        <f t="shared" si="217"/>
        <v/>
      </c>
      <c r="CP276" s="241" t="str">
        <f t="shared" si="202"/>
        <v/>
      </c>
      <c r="CQ276" s="241" t="str">
        <f t="shared" si="199"/>
        <v/>
      </c>
      <c r="CR276" s="241" t="str">
        <f t="shared" si="199"/>
        <v/>
      </c>
      <c r="CS276" s="241" t="str">
        <f t="shared" si="199"/>
        <v/>
      </c>
      <c r="CT276" s="241" t="str">
        <f t="shared" si="199"/>
        <v/>
      </c>
      <c r="CU276" s="241" t="str">
        <f t="shared" si="199"/>
        <v/>
      </c>
      <c r="CV276" s="241" t="str">
        <f t="shared" si="196"/>
        <v/>
      </c>
      <c r="CW276" s="241" t="str">
        <f t="shared" si="196"/>
        <v/>
      </c>
      <c r="CX276" s="241" t="str">
        <f t="shared" si="196"/>
        <v/>
      </c>
      <c r="CY276" s="241" t="str">
        <f t="shared" si="196"/>
        <v/>
      </c>
      <c r="CZ276" s="241" t="str">
        <f t="shared" si="196"/>
        <v/>
      </c>
      <c r="DA276" s="253" t="str">
        <f t="shared" si="218"/>
        <v/>
      </c>
      <c r="DB276" s="237"/>
      <c r="DC276" s="237"/>
      <c r="DD276" s="237"/>
      <c r="DE276" s="237"/>
      <c r="DF276" s="237"/>
      <c r="DG276" s="237"/>
      <c r="DH276" s="237" t="str">
        <f t="shared" si="203"/>
        <v/>
      </c>
      <c r="DI276" s="237" t="str">
        <f t="shared" si="200"/>
        <v/>
      </c>
      <c r="DJ276" s="237" t="str">
        <f t="shared" si="200"/>
        <v/>
      </c>
      <c r="DK276" s="237" t="str">
        <f t="shared" si="200"/>
        <v/>
      </c>
      <c r="DL276" s="237" t="str">
        <f t="shared" si="200"/>
        <v/>
      </c>
      <c r="DM276" s="237" t="str">
        <f t="shared" si="200"/>
        <v/>
      </c>
      <c r="DN276" s="237" t="str">
        <f t="shared" si="197"/>
        <v/>
      </c>
      <c r="DO276" s="237" t="str">
        <f t="shared" si="197"/>
        <v/>
      </c>
      <c r="DP276" s="237" t="str">
        <f t="shared" si="197"/>
        <v/>
      </c>
      <c r="DQ276" s="237" t="str">
        <f t="shared" si="197"/>
        <v/>
      </c>
      <c r="DR276" s="237" t="str">
        <f t="shared" si="197"/>
        <v/>
      </c>
      <c r="DS276" s="252" t="str">
        <f t="shared" si="219"/>
        <v/>
      </c>
      <c r="DY276" s="254" t="str">
        <f t="shared" si="204"/>
        <v/>
      </c>
      <c r="DZ276" s="254" t="str">
        <f t="shared" si="205"/>
        <v/>
      </c>
      <c r="EA276" s="254" t="str">
        <f t="shared" si="213"/>
        <v/>
      </c>
      <c r="EB276" s="254" t="str">
        <f t="shared" si="213"/>
        <v/>
      </c>
      <c r="EC276" s="254" t="str">
        <f t="shared" si="213"/>
        <v/>
      </c>
      <c r="ED276" s="254" t="str">
        <f t="shared" si="210"/>
        <v/>
      </c>
      <c r="EE276" s="254" t="str">
        <f t="shared" si="210"/>
        <v/>
      </c>
      <c r="EF276" s="254" t="str">
        <f t="shared" si="210"/>
        <v/>
      </c>
      <c r="EG276" s="254" t="str">
        <f t="shared" si="210"/>
        <v/>
      </c>
      <c r="EH276" s="254" t="str">
        <f t="shared" si="210"/>
        <v/>
      </c>
      <c r="EI276" s="254" t="str">
        <f t="shared" si="206"/>
        <v/>
      </c>
      <c r="EJ276" s="254" t="str">
        <f t="shared" si="207"/>
        <v/>
      </c>
      <c r="EK276" s="265" t="str">
        <f t="shared" si="192"/>
        <v/>
      </c>
      <c r="EQ276" s="255"/>
      <c r="ER276" s="255"/>
      <c r="ES276" s="255"/>
      <c r="ET276" s="255"/>
      <c r="EU276" s="255"/>
      <c r="EV276" s="255"/>
      <c r="EW276" s="255"/>
      <c r="EX276" s="255"/>
      <c r="EY276" s="255"/>
      <c r="EZ276" s="255"/>
      <c r="FA276" s="255"/>
      <c r="FB276" s="255"/>
      <c r="FC276" s="252"/>
      <c r="FI276" s="254"/>
      <c r="FJ276" s="254"/>
      <c r="FK276" s="254"/>
      <c r="FL276" s="254"/>
      <c r="FM276" s="254"/>
      <c r="FN276" s="254"/>
      <c r="FO276" s="254"/>
      <c r="FP276" s="254"/>
      <c r="FQ276" s="254"/>
      <c r="FR276" s="254"/>
      <c r="FS276" s="254"/>
      <c r="FT276" s="254"/>
      <c r="FU276" s="252"/>
      <c r="FY276" s="258" t="str">
        <f t="shared" si="193"/>
        <v/>
      </c>
      <c r="FZ276" s="266">
        <f t="shared" si="216"/>
        <v>0</v>
      </c>
      <c r="GA276" s="268">
        <f t="shared" si="209"/>
        <v>0</v>
      </c>
      <c r="GB276" s="269">
        <f t="shared" si="211"/>
        <v>0</v>
      </c>
      <c r="GC276" s="269">
        <f t="shared" si="212"/>
        <v>0</v>
      </c>
      <c r="GD276" s="270"/>
      <c r="GE276" s="271" t="str">
        <f t="shared" si="208"/>
        <v/>
      </c>
      <c r="GF276" s="271" t="str">
        <f t="shared" si="191"/>
        <v/>
      </c>
      <c r="GG276" s="272" t="str">
        <f t="shared" si="214"/>
        <v/>
      </c>
      <c r="GH276" s="272" t="str">
        <f t="shared" si="215"/>
        <v/>
      </c>
    </row>
    <row r="277" spans="1:190" ht="12.75" x14ac:dyDescent="0.2">
      <c r="A277" s="250"/>
      <c r="B277" s="65"/>
      <c r="C277" s="264"/>
      <c r="F277" s="237"/>
      <c r="H277" s="251"/>
      <c r="I277" s="238"/>
      <c r="J277" s="267"/>
      <c r="K277" s="234"/>
      <c r="L277" s="239"/>
      <c r="M277" s="240"/>
      <c r="BX277" s="237" t="str">
        <f t="shared" si="201"/>
        <v/>
      </c>
      <c r="BY277" s="237" t="str">
        <f t="shared" si="198"/>
        <v/>
      </c>
      <c r="BZ277" s="237" t="str">
        <f t="shared" si="198"/>
        <v/>
      </c>
      <c r="CA277" s="237" t="str">
        <f t="shared" si="198"/>
        <v/>
      </c>
      <c r="CB277" s="237" t="str">
        <f t="shared" si="198"/>
        <v/>
      </c>
      <c r="CC277" s="237" t="str">
        <f t="shared" si="198"/>
        <v/>
      </c>
      <c r="CD277" s="237" t="str">
        <f t="shared" si="195"/>
        <v/>
      </c>
      <c r="CE277" s="237" t="str">
        <f t="shared" si="195"/>
        <v/>
      </c>
      <c r="CF277" s="237" t="str">
        <f t="shared" si="195"/>
        <v/>
      </c>
      <c r="CG277" s="237" t="str">
        <f t="shared" si="195"/>
        <v/>
      </c>
      <c r="CH277" s="237" t="str">
        <f t="shared" si="195"/>
        <v/>
      </c>
      <c r="CI277" s="252" t="str">
        <f t="shared" si="217"/>
        <v/>
      </c>
      <c r="CP277" s="241" t="str">
        <f t="shared" si="202"/>
        <v/>
      </c>
      <c r="CQ277" s="241" t="str">
        <f t="shared" si="199"/>
        <v/>
      </c>
      <c r="CR277" s="241" t="str">
        <f t="shared" si="199"/>
        <v/>
      </c>
      <c r="CS277" s="241" t="str">
        <f t="shared" si="199"/>
        <v/>
      </c>
      <c r="CT277" s="241" t="str">
        <f t="shared" si="199"/>
        <v/>
      </c>
      <c r="CU277" s="241" t="str">
        <f t="shared" si="199"/>
        <v/>
      </c>
      <c r="CV277" s="241" t="str">
        <f t="shared" si="196"/>
        <v/>
      </c>
      <c r="CW277" s="241" t="str">
        <f t="shared" si="196"/>
        <v/>
      </c>
      <c r="CX277" s="241" t="str">
        <f t="shared" si="196"/>
        <v/>
      </c>
      <c r="CY277" s="241" t="str">
        <f t="shared" si="196"/>
        <v/>
      </c>
      <c r="CZ277" s="241" t="str">
        <f t="shared" si="196"/>
        <v/>
      </c>
      <c r="DA277" s="253" t="str">
        <f t="shared" si="218"/>
        <v/>
      </c>
      <c r="DB277" s="237"/>
      <c r="DC277" s="237"/>
      <c r="DD277" s="237"/>
      <c r="DE277" s="237"/>
      <c r="DF277" s="237"/>
      <c r="DG277" s="237"/>
      <c r="DH277" s="237" t="str">
        <f t="shared" si="203"/>
        <v/>
      </c>
      <c r="DI277" s="237" t="str">
        <f t="shared" si="200"/>
        <v/>
      </c>
      <c r="DJ277" s="237" t="str">
        <f t="shared" si="200"/>
        <v/>
      </c>
      <c r="DK277" s="237" t="str">
        <f t="shared" si="200"/>
        <v/>
      </c>
      <c r="DL277" s="237" t="str">
        <f t="shared" si="200"/>
        <v/>
      </c>
      <c r="DM277" s="237" t="str">
        <f t="shared" si="200"/>
        <v/>
      </c>
      <c r="DN277" s="237" t="str">
        <f t="shared" si="197"/>
        <v/>
      </c>
      <c r="DO277" s="237" t="str">
        <f t="shared" si="197"/>
        <v/>
      </c>
      <c r="DP277" s="237" t="str">
        <f t="shared" si="197"/>
        <v/>
      </c>
      <c r="DQ277" s="237" t="str">
        <f t="shared" si="197"/>
        <v/>
      </c>
      <c r="DR277" s="237" t="str">
        <f t="shared" si="197"/>
        <v/>
      </c>
      <c r="DS277" s="252" t="str">
        <f t="shared" si="219"/>
        <v/>
      </c>
      <c r="DY277" s="254" t="str">
        <f t="shared" si="204"/>
        <v/>
      </c>
      <c r="DZ277" s="254" t="str">
        <f t="shared" si="205"/>
        <v/>
      </c>
      <c r="EA277" s="254" t="str">
        <f t="shared" si="213"/>
        <v/>
      </c>
      <c r="EB277" s="254" t="str">
        <f t="shared" si="213"/>
        <v/>
      </c>
      <c r="EC277" s="254" t="str">
        <f t="shared" si="213"/>
        <v/>
      </c>
      <c r="ED277" s="254" t="str">
        <f t="shared" si="210"/>
        <v/>
      </c>
      <c r="EE277" s="254" t="str">
        <f t="shared" si="210"/>
        <v/>
      </c>
      <c r="EF277" s="254" t="str">
        <f t="shared" si="210"/>
        <v/>
      </c>
      <c r="EG277" s="254" t="str">
        <f t="shared" si="210"/>
        <v/>
      </c>
      <c r="EH277" s="254" t="str">
        <f t="shared" si="210"/>
        <v/>
      </c>
      <c r="EI277" s="254" t="str">
        <f t="shared" si="206"/>
        <v/>
      </c>
      <c r="EJ277" s="254" t="str">
        <f t="shared" si="207"/>
        <v/>
      </c>
      <c r="EK277" s="265" t="str">
        <f t="shared" si="192"/>
        <v/>
      </c>
      <c r="EQ277" s="255"/>
      <c r="ER277" s="255"/>
      <c r="ES277" s="255"/>
      <c r="ET277" s="255"/>
      <c r="EU277" s="255"/>
      <c r="EV277" s="255"/>
      <c r="EW277" s="255"/>
      <c r="EX277" s="255"/>
      <c r="EY277" s="255"/>
      <c r="EZ277" s="255"/>
      <c r="FA277" s="255"/>
      <c r="FB277" s="255"/>
      <c r="FC277" s="252"/>
      <c r="FI277" s="254"/>
      <c r="FJ277" s="254"/>
      <c r="FK277" s="254"/>
      <c r="FL277" s="254"/>
      <c r="FM277" s="254"/>
      <c r="FN277" s="254"/>
      <c r="FO277" s="254"/>
      <c r="FP277" s="254"/>
      <c r="FQ277" s="254"/>
      <c r="FR277" s="254"/>
      <c r="FS277" s="254"/>
      <c r="FT277" s="254"/>
      <c r="FU277" s="252"/>
      <c r="FY277" s="258" t="str">
        <f t="shared" si="193"/>
        <v/>
      </c>
      <c r="FZ277" s="266">
        <f t="shared" si="216"/>
        <v>0</v>
      </c>
      <c r="GA277" s="268">
        <f t="shared" si="209"/>
        <v>0</v>
      </c>
      <c r="GB277" s="269">
        <f t="shared" si="211"/>
        <v>0</v>
      </c>
      <c r="GC277" s="269">
        <f t="shared" si="212"/>
        <v>0</v>
      </c>
      <c r="GD277" s="270"/>
      <c r="GE277" s="271" t="str">
        <f t="shared" si="208"/>
        <v/>
      </c>
      <c r="GF277" s="271" t="str">
        <f t="shared" si="191"/>
        <v/>
      </c>
      <c r="GG277" s="272" t="str">
        <f t="shared" si="214"/>
        <v/>
      </c>
      <c r="GH277" s="272" t="str">
        <f t="shared" si="215"/>
        <v/>
      </c>
    </row>
    <row r="278" spans="1:190" ht="12.75" x14ac:dyDescent="0.2">
      <c r="A278" s="250"/>
      <c r="B278" s="65"/>
      <c r="C278" s="264"/>
      <c r="F278" s="237"/>
      <c r="H278" s="251"/>
      <c r="I278" s="238"/>
      <c r="J278" s="267"/>
      <c r="K278" s="234"/>
      <c r="L278" s="239"/>
      <c r="M278" s="240"/>
      <c r="BX278" s="237" t="str">
        <f t="shared" si="201"/>
        <v/>
      </c>
      <c r="BY278" s="237" t="str">
        <f t="shared" si="198"/>
        <v/>
      </c>
      <c r="BZ278" s="237" t="str">
        <f t="shared" si="198"/>
        <v/>
      </c>
      <c r="CA278" s="237" t="str">
        <f t="shared" si="198"/>
        <v/>
      </c>
      <c r="CB278" s="237" t="str">
        <f t="shared" si="198"/>
        <v/>
      </c>
      <c r="CC278" s="237" t="str">
        <f t="shared" si="198"/>
        <v/>
      </c>
      <c r="CD278" s="237" t="str">
        <f t="shared" si="195"/>
        <v/>
      </c>
      <c r="CE278" s="237" t="str">
        <f t="shared" si="195"/>
        <v/>
      </c>
      <c r="CF278" s="237" t="str">
        <f t="shared" si="195"/>
        <v/>
      </c>
      <c r="CG278" s="237" t="str">
        <f t="shared" si="195"/>
        <v/>
      </c>
      <c r="CH278" s="237" t="str">
        <f t="shared" si="195"/>
        <v/>
      </c>
      <c r="CI278" s="252" t="str">
        <f t="shared" si="217"/>
        <v/>
      </c>
      <c r="CP278" s="241" t="str">
        <f t="shared" si="202"/>
        <v/>
      </c>
      <c r="CQ278" s="241" t="str">
        <f t="shared" si="199"/>
        <v/>
      </c>
      <c r="CR278" s="241" t="str">
        <f t="shared" si="199"/>
        <v/>
      </c>
      <c r="CS278" s="241" t="str">
        <f t="shared" si="199"/>
        <v/>
      </c>
      <c r="CT278" s="241" t="str">
        <f t="shared" si="199"/>
        <v/>
      </c>
      <c r="CU278" s="241" t="str">
        <f t="shared" si="199"/>
        <v/>
      </c>
      <c r="CV278" s="241" t="str">
        <f t="shared" si="196"/>
        <v/>
      </c>
      <c r="CW278" s="241" t="str">
        <f t="shared" si="196"/>
        <v/>
      </c>
      <c r="CX278" s="241" t="str">
        <f t="shared" si="196"/>
        <v/>
      </c>
      <c r="CY278" s="241" t="str">
        <f t="shared" si="196"/>
        <v/>
      </c>
      <c r="CZ278" s="241" t="str">
        <f t="shared" si="196"/>
        <v/>
      </c>
      <c r="DA278" s="253" t="str">
        <f t="shared" si="218"/>
        <v/>
      </c>
      <c r="DB278" s="237"/>
      <c r="DC278" s="237"/>
      <c r="DD278" s="237"/>
      <c r="DE278" s="237"/>
      <c r="DF278" s="237"/>
      <c r="DG278" s="237"/>
      <c r="DH278" s="237" t="str">
        <f t="shared" si="203"/>
        <v/>
      </c>
      <c r="DI278" s="237" t="str">
        <f t="shared" si="200"/>
        <v/>
      </c>
      <c r="DJ278" s="237" t="str">
        <f t="shared" si="200"/>
        <v/>
      </c>
      <c r="DK278" s="237" t="str">
        <f t="shared" si="200"/>
        <v/>
      </c>
      <c r="DL278" s="237" t="str">
        <f t="shared" si="200"/>
        <v/>
      </c>
      <c r="DM278" s="237" t="str">
        <f t="shared" si="200"/>
        <v/>
      </c>
      <c r="DN278" s="237" t="str">
        <f t="shared" si="197"/>
        <v/>
      </c>
      <c r="DO278" s="237" t="str">
        <f t="shared" si="197"/>
        <v/>
      </c>
      <c r="DP278" s="237" t="str">
        <f t="shared" si="197"/>
        <v/>
      </c>
      <c r="DQ278" s="237" t="str">
        <f t="shared" si="197"/>
        <v/>
      </c>
      <c r="DR278" s="237" t="str">
        <f t="shared" si="197"/>
        <v/>
      </c>
      <c r="DS278" s="252" t="str">
        <f t="shared" si="219"/>
        <v/>
      </c>
      <c r="DY278" s="254" t="str">
        <f t="shared" si="204"/>
        <v/>
      </c>
      <c r="DZ278" s="254" t="str">
        <f t="shared" si="205"/>
        <v/>
      </c>
      <c r="EA278" s="254" t="str">
        <f t="shared" si="213"/>
        <v/>
      </c>
      <c r="EB278" s="254" t="str">
        <f t="shared" si="213"/>
        <v/>
      </c>
      <c r="EC278" s="254" t="str">
        <f t="shared" si="213"/>
        <v/>
      </c>
      <c r="ED278" s="254" t="str">
        <f t="shared" si="210"/>
        <v/>
      </c>
      <c r="EE278" s="254" t="str">
        <f t="shared" si="210"/>
        <v/>
      </c>
      <c r="EF278" s="254" t="str">
        <f t="shared" si="210"/>
        <v/>
      </c>
      <c r="EG278" s="254" t="str">
        <f t="shared" si="210"/>
        <v/>
      </c>
      <c r="EH278" s="254" t="str">
        <f t="shared" si="210"/>
        <v/>
      </c>
      <c r="EI278" s="254" t="str">
        <f t="shared" si="206"/>
        <v/>
      </c>
      <c r="EJ278" s="254" t="str">
        <f t="shared" si="207"/>
        <v/>
      </c>
      <c r="EK278" s="265" t="str">
        <f t="shared" si="192"/>
        <v/>
      </c>
      <c r="EQ278" s="255"/>
      <c r="ER278" s="255"/>
      <c r="ES278" s="255"/>
      <c r="ET278" s="255"/>
      <c r="EU278" s="255"/>
      <c r="EV278" s="255"/>
      <c r="EW278" s="255"/>
      <c r="EX278" s="255"/>
      <c r="EY278" s="255"/>
      <c r="EZ278" s="255"/>
      <c r="FA278" s="255"/>
      <c r="FB278" s="255"/>
      <c r="FC278" s="252"/>
      <c r="FI278" s="254"/>
      <c r="FJ278" s="254"/>
      <c r="FK278" s="254"/>
      <c r="FL278" s="254"/>
      <c r="FM278" s="254"/>
      <c r="FN278" s="254"/>
      <c r="FO278" s="254"/>
      <c r="FP278" s="254"/>
      <c r="FQ278" s="254"/>
      <c r="FR278" s="254"/>
      <c r="FS278" s="254"/>
      <c r="FT278" s="254"/>
      <c r="FU278" s="252"/>
      <c r="FY278" s="258" t="str">
        <f t="shared" si="193"/>
        <v/>
      </c>
      <c r="FZ278" s="266">
        <f t="shared" si="216"/>
        <v>0</v>
      </c>
      <c r="GA278" s="268">
        <f t="shared" si="209"/>
        <v>0</v>
      </c>
      <c r="GB278" s="269">
        <f t="shared" si="211"/>
        <v>0</v>
      </c>
      <c r="GC278" s="269">
        <f t="shared" si="212"/>
        <v>0</v>
      </c>
      <c r="GD278" s="270"/>
      <c r="GE278" s="271" t="str">
        <f t="shared" si="208"/>
        <v/>
      </c>
      <c r="GF278" s="271" t="str">
        <f t="shared" si="191"/>
        <v/>
      </c>
      <c r="GG278" s="272" t="str">
        <f t="shared" si="214"/>
        <v/>
      </c>
      <c r="GH278" s="272" t="str">
        <f t="shared" si="215"/>
        <v/>
      </c>
    </row>
    <row r="279" spans="1:190" ht="12.75" x14ac:dyDescent="0.2">
      <c r="A279" s="250"/>
      <c r="B279" s="65"/>
      <c r="C279" s="264"/>
      <c r="F279" s="237"/>
      <c r="H279" s="251"/>
      <c r="I279" s="238"/>
      <c r="J279" s="267"/>
      <c r="K279" s="234"/>
      <c r="L279" s="239"/>
      <c r="M279" s="240"/>
      <c r="BX279" s="237" t="str">
        <f t="shared" si="201"/>
        <v/>
      </c>
      <c r="BY279" s="237" t="str">
        <f t="shared" si="198"/>
        <v/>
      </c>
      <c r="BZ279" s="237" t="str">
        <f t="shared" si="198"/>
        <v/>
      </c>
      <c r="CA279" s="237" t="str">
        <f t="shared" si="198"/>
        <v/>
      </c>
      <c r="CB279" s="237" t="str">
        <f t="shared" si="198"/>
        <v/>
      </c>
      <c r="CC279" s="237" t="str">
        <f t="shared" si="198"/>
        <v/>
      </c>
      <c r="CD279" s="237" t="str">
        <f t="shared" si="195"/>
        <v/>
      </c>
      <c r="CE279" s="237" t="str">
        <f t="shared" si="195"/>
        <v/>
      </c>
      <c r="CF279" s="237" t="str">
        <f t="shared" si="195"/>
        <v/>
      </c>
      <c r="CG279" s="237" t="str">
        <f t="shared" si="195"/>
        <v/>
      </c>
      <c r="CH279" s="237" t="str">
        <f t="shared" si="195"/>
        <v/>
      </c>
      <c r="CI279" s="252" t="str">
        <f t="shared" si="217"/>
        <v/>
      </c>
      <c r="CP279" s="241" t="str">
        <f t="shared" si="202"/>
        <v/>
      </c>
      <c r="CQ279" s="241" t="str">
        <f t="shared" si="199"/>
        <v/>
      </c>
      <c r="CR279" s="241" t="str">
        <f t="shared" si="199"/>
        <v/>
      </c>
      <c r="CS279" s="241" t="str">
        <f t="shared" si="199"/>
        <v/>
      </c>
      <c r="CT279" s="241" t="str">
        <f t="shared" si="199"/>
        <v/>
      </c>
      <c r="CU279" s="241" t="str">
        <f t="shared" si="199"/>
        <v/>
      </c>
      <c r="CV279" s="241" t="str">
        <f t="shared" si="196"/>
        <v/>
      </c>
      <c r="CW279" s="241" t="str">
        <f t="shared" si="196"/>
        <v/>
      </c>
      <c r="CX279" s="241" t="str">
        <f t="shared" si="196"/>
        <v/>
      </c>
      <c r="CY279" s="241" t="str">
        <f t="shared" si="196"/>
        <v/>
      </c>
      <c r="CZ279" s="241" t="str">
        <f t="shared" si="196"/>
        <v/>
      </c>
      <c r="DA279" s="253" t="str">
        <f t="shared" si="218"/>
        <v/>
      </c>
      <c r="DB279" s="237"/>
      <c r="DC279" s="237"/>
      <c r="DD279" s="237"/>
      <c r="DE279" s="237"/>
      <c r="DF279" s="237"/>
      <c r="DG279" s="237"/>
      <c r="DH279" s="237" t="str">
        <f t="shared" si="203"/>
        <v/>
      </c>
      <c r="DI279" s="237" t="str">
        <f t="shared" si="200"/>
        <v/>
      </c>
      <c r="DJ279" s="237" t="str">
        <f t="shared" si="200"/>
        <v/>
      </c>
      <c r="DK279" s="237" t="str">
        <f t="shared" si="200"/>
        <v/>
      </c>
      <c r="DL279" s="237" t="str">
        <f t="shared" si="200"/>
        <v/>
      </c>
      <c r="DM279" s="237" t="str">
        <f t="shared" si="200"/>
        <v/>
      </c>
      <c r="DN279" s="237" t="str">
        <f t="shared" si="197"/>
        <v/>
      </c>
      <c r="DO279" s="237" t="str">
        <f t="shared" si="197"/>
        <v/>
      </c>
      <c r="DP279" s="237" t="str">
        <f t="shared" si="197"/>
        <v/>
      </c>
      <c r="DQ279" s="237" t="str">
        <f t="shared" si="197"/>
        <v/>
      </c>
      <c r="DR279" s="237" t="str">
        <f t="shared" si="197"/>
        <v/>
      </c>
      <c r="DS279" s="252" t="str">
        <f t="shared" si="219"/>
        <v/>
      </c>
      <c r="DY279" s="254" t="str">
        <f t="shared" si="204"/>
        <v/>
      </c>
      <c r="DZ279" s="254" t="str">
        <f t="shared" si="205"/>
        <v/>
      </c>
      <c r="EA279" s="254" t="str">
        <f t="shared" si="213"/>
        <v/>
      </c>
      <c r="EB279" s="254" t="str">
        <f t="shared" si="213"/>
        <v/>
      </c>
      <c r="EC279" s="254" t="str">
        <f t="shared" si="213"/>
        <v/>
      </c>
      <c r="ED279" s="254" t="str">
        <f t="shared" si="210"/>
        <v/>
      </c>
      <c r="EE279" s="254" t="str">
        <f t="shared" si="210"/>
        <v/>
      </c>
      <c r="EF279" s="254" t="str">
        <f t="shared" si="210"/>
        <v/>
      </c>
      <c r="EG279" s="254" t="str">
        <f t="shared" si="210"/>
        <v/>
      </c>
      <c r="EH279" s="254" t="str">
        <f t="shared" si="210"/>
        <v/>
      </c>
      <c r="EI279" s="254" t="str">
        <f t="shared" si="206"/>
        <v/>
      </c>
      <c r="EJ279" s="254" t="str">
        <f t="shared" si="207"/>
        <v/>
      </c>
      <c r="EK279" s="265" t="str">
        <f t="shared" si="192"/>
        <v/>
      </c>
      <c r="EQ279" s="255"/>
      <c r="ER279" s="255"/>
      <c r="ES279" s="255"/>
      <c r="ET279" s="255"/>
      <c r="EU279" s="255"/>
      <c r="EV279" s="255"/>
      <c r="EW279" s="255"/>
      <c r="EX279" s="255"/>
      <c r="EY279" s="255"/>
      <c r="EZ279" s="255"/>
      <c r="FA279" s="255"/>
      <c r="FB279" s="255"/>
      <c r="FC279" s="252"/>
      <c r="FI279" s="254"/>
      <c r="FJ279" s="254"/>
      <c r="FK279" s="254"/>
      <c r="FL279" s="254"/>
      <c r="FM279" s="254"/>
      <c r="FN279" s="254"/>
      <c r="FO279" s="254"/>
      <c r="FP279" s="254"/>
      <c r="FQ279" s="254"/>
      <c r="FR279" s="254"/>
      <c r="FS279" s="254"/>
      <c r="FT279" s="254"/>
      <c r="FU279" s="252"/>
      <c r="FY279" s="258" t="str">
        <f t="shared" si="193"/>
        <v/>
      </c>
      <c r="FZ279" s="266">
        <f t="shared" si="216"/>
        <v>0</v>
      </c>
      <c r="GA279" s="268">
        <f t="shared" si="209"/>
        <v>0</v>
      </c>
      <c r="GB279" s="269">
        <f t="shared" si="211"/>
        <v>0</v>
      </c>
      <c r="GC279" s="269">
        <f t="shared" si="212"/>
        <v>0</v>
      </c>
      <c r="GD279" s="270"/>
      <c r="GE279" s="271" t="str">
        <f t="shared" si="208"/>
        <v/>
      </c>
      <c r="GF279" s="271" t="str">
        <f t="shared" si="191"/>
        <v/>
      </c>
      <c r="GG279" s="272" t="str">
        <f t="shared" si="214"/>
        <v/>
      </c>
      <c r="GH279" s="272" t="str">
        <f t="shared" si="215"/>
        <v/>
      </c>
    </row>
    <row r="280" spans="1:190" ht="12.75" x14ac:dyDescent="0.2">
      <c r="A280" s="250"/>
      <c r="B280" s="65"/>
      <c r="C280" s="264"/>
      <c r="F280" s="237"/>
      <c r="H280" s="251"/>
      <c r="I280" s="238"/>
      <c r="J280" s="267"/>
      <c r="K280" s="234"/>
      <c r="L280" s="239"/>
      <c r="M280" s="240"/>
      <c r="BX280" s="237" t="str">
        <f t="shared" si="201"/>
        <v/>
      </c>
      <c r="BY280" s="237" t="str">
        <f t="shared" si="198"/>
        <v/>
      </c>
      <c r="BZ280" s="237" t="str">
        <f t="shared" si="198"/>
        <v/>
      </c>
      <c r="CA280" s="237" t="str">
        <f t="shared" si="198"/>
        <v/>
      </c>
      <c r="CB280" s="237" t="str">
        <f t="shared" si="198"/>
        <v/>
      </c>
      <c r="CC280" s="237" t="str">
        <f t="shared" si="198"/>
        <v/>
      </c>
      <c r="CD280" s="237" t="str">
        <f t="shared" si="195"/>
        <v/>
      </c>
      <c r="CE280" s="237" t="str">
        <f t="shared" si="195"/>
        <v/>
      </c>
      <c r="CF280" s="237" t="str">
        <f t="shared" si="195"/>
        <v/>
      </c>
      <c r="CG280" s="237" t="str">
        <f t="shared" si="195"/>
        <v/>
      </c>
      <c r="CH280" s="237" t="str">
        <f t="shared" si="195"/>
        <v/>
      </c>
      <c r="CI280" s="252" t="str">
        <f t="shared" si="217"/>
        <v/>
      </c>
      <c r="CP280" s="241" t="str">
        <f t="shared" si="202"/>
        <v/>
      </c>
      <c r="CQ280" s="241" t="str">
        <f t="shared" si="199"/>
        <v/>
      </c>
      <c r="CR280" s="241" t="str">
        <f t="shared" si="199"/>
        <v/>
      </c>
      <c r="CS280" s="241" t="str">
        <f t="shared" si="199"/>
        <v/>
      </c>
      <c r="CT280" s="241" t="str">
        <f t="shared" si="199"/>
        <v/>
      </c>
      <c r="CU280" s="241" t="str">
        <f t="shared" si="199"/>
        <v/>
      </c>
      <c r="CV280" s="241" t="str">
        <f t="shared" si="196"/>
        <v/>
      </c>
      <c r="CW280" s="241" t="str">
        <f t="shared" si="196"/>
        <v/>
      </c>
      <c r="CX280" s="241" t="str">
        <f t="shared" si="196"/>
        <v/>
      </c>
      <c r="CY280" s="241" t="str">
        <f t="shared" si="196"/>
        <v/>
      </c>
      <c r="CZ280" s="241" t="str">
        <f t="shared" si="196"/>
        <v/>
      </c>
      <c r="DA280" s="253" t="str">
        <f t="shared" si="218"/>
        <v/>
      </c>
      <c r="DB280" s="237"/>
      <c r="DC280" s="237"/>
      <c r="DD280" s="237"/>
      <c r="DE280" s="237"/>
      <c r="DF280" s="237"/>
      <c r="DG280" s="237"/>
      <c r="DH280" s="237" t="str">
        <f t="shared" si="203"/>
        <v/>
      </c>
      <c r="DI280" s="237" t="str">
        <f t="shared" si="200"/>
        <v/>
      </c>
      <c r="DJ280" s="237" t="str">
        <f t="shared" si="200"/>
        <v/>
      </c>
      <c r="DK280" s="237" t="str">
        <f t="shared" si="200"/>
        <v/>
      </c>
      <c r="DL280" s="237" t="str">
        <f t="shared" si="200"/>
        <v/>
      </c>
      <c r="DM280" s="237" t="str">
        <f t="shared" si="200"/>
        <v/>
      </c>
      <c r="DN280" s="237" t="str">
        <f t="shared" si="197"/>
        <v/>
      </c>
      <c r="DO280" s="237" t="str">
        <f t="shared" si="197"/>
        <v/>
      </c>
      <c r="DP280" s="237" t="str">
        <f t="shared" si="197"/>
        <v/>
      </c>
      <c r="DQ280" s="237" t="str">
        <f t="shared" si="197"/>
        <v/>
      </c>
      <c r="DR280" s="237" t="str">
        <f t="shared" si="197"/>
        <v/>
      </c>
      <c r="DS280" s="252" t="str">
        <f t="shared" si="219"/>
        <v/>
      </c>
      <c r="DY280" s="254" t="str">
        <f t="shared" si="204"/>
        <v/>
      </c>
      <c r="DZ280" s="254" t="str">
        <f t="shared" si="205"/>
        <v/>
      </c>
      <c r="EA280" s="254" t="str">
        <f t="shared" si="213"/>
        <v/>
      </c>
      <c r="EB280" s="254" t="str">
        <f t="shared" si="213"/>
        <v/>
      </c>
      <c r="EC280" s="254" t="str">
        <f t="shared" si="213"/>
        <v/>
      </c>
      <c r="ED280" s="254" t="str">
        <f t="shared" si="210"/>
        <v/>
      </c>
      <c r="EE280" s="254" t="str">
        <f t="shared" si="210"/>
        <v/>
      </c>
      <c r="EF280" s="254" t="str">
        <f t="shared" si="210"/>
        <v/>
      </c>
      <c r="EG280" s="254" t="str">
        <f t="shared" si="210"/>
        <v/>
      </c>
      <c r="EH280" s="254" t="str">
        <f t="shared" si="210"/>
        <v/>
      </c>
      <c r="EI280" s="254" t="str">
        <f t="shared" si="206"/>
        <v/>
      </c>
      <c r="EJ280" s="254" t="str">
        <f t="shared" si="207"/>
        <v/>
      </c>
      <c r="EK280" s="265" t="str">
        <f t="shared" si="192"/>
        <v/>
      </c>
      <c r="EQ280" s="255"/>
      <c r="ER280" s="255"/>
      <c r="ES280" s="255"/>
      <c r="ET280" s="255"/>
      <c r="EU280" s="255"/>
      <c r="EV280" s="255"/>
      <c r="EW280" s="255"/>
      <c r="EX280" s="255"/>
      <c r="EY280" s="255"/>
      <c r="EZ280" s="255"/>
      <c r="FA280" s="255"/>
      <c r="FB280" s="255"/>
      <c r="FC280" s="252"/>
      <c r="FI280" s="254"/>
      <c r="FJ280" s="254"/>
      <c r="FK280" s="254"/>
      <c r="FL280" s="254"/>
      <c r="FM280" s="254"/>
      <c r="FN280" s="254"/>
      <c r="FO280" s="254"/>
      <c r="FP280" s="254"/>
      <c r="FQ280" s="254"/>
      <c r="FR280" s="254"/>
      <c r="FS280" s="254"/>
      <c r="FT280" s="254"/>
      <c r="FU280" s="252"/>
      <c r="FY280" s="258" t="str">
        <f t="shared" si="193"/>
        <v/>
      </c>
      <c r="FZ280" s="266">
        <f t="shared" si="216"/>
        <v>0</v>
      </c>
      <c r="GA280" s="268">
        <f t="shared" si="209"/>
        <v>0</v>
      </c>
      <c r="GB280" s="269">
        <f t="shared" si="211"/>
        <v>0</v>
      </c>
      <c r="GC280" s="269">
        <f t="shared" si="212"/>
        <v>0</v>
      </c>
      <c r="GD280" s="270"/>
      <c r="GE280" s="271" t="str">
        <f t="shared" si="208"/>
        <v/>
      </c>
      <c r="GF280" s="271" t="str">
        <f t="shared" si="191"/>
        <v/>
      </c>
      <c r="GG280" s="272" t="str">
        <f t="shared" si="214"/>
        <v/>
      </c>
      <c r="GH280" s="272" t="str">
        <f t="shared" si="215"/>
        <v/>
      </c>
    </row>
    <row r="281" spans="1:190" ht="12.75" x14ac:dyDescent="0.2">
      <c r="A281" s="250"/>
      <c r="B281" s="65"/>
      <c r="C281" s="264"/>
      <c r="F281" s="237"/>
      <c r="H281" s="251"/>
      <c r="I281" s="238"/>
      <c r="J281" s="267"/>
      <c r="K281" s="234"/>
      <c r="L281" s="239"/>
      <c r="M281" s="240"/>
      <c r="BX281" s="237" t="str">
        <f t="shared" si="201"/>
        <v/>
      </c>
      <c r="BY281" s="237" t="str">
        <f t="shared" si="198"/>
        <v/>
      </c>
      <c r="BZ281" s="237" t="str">
        <f t="shared" si="198"/>
        <v/>
      </c>
      <c r="CA281" s="237" t="str">
        <f t="shared" si="198"/>
        <v/>
      </c>
      <c r="CB281" s="237" t="str">
        <f t="shared" si="198"/>
        <v/>
      </c>
      <c r="CC281" s="237" t="str">
        <f t="shared" si="198"/>
        <v/>
      </c>
      <c r="CD281" s="237" t="str">
        <f t="shared" si="195"/>
        <v/>
      </c>
      <c r="CE281" s="237" t="str">
        <f t="shared" si="195"/>
        <v/>
      </c>
      <c r="CF281" s="237" t="str">
        <f t="shared" si="195"/>
        <v/>
      </c>
      <c r="CG281" s="237" t="str">
        <f t="shared" si="195"/>
        <v/>
      </c>
      <c r="CH281" s="237" t="str">
        <f t="shared" si="195"/>
        <v/>
      </c>
      <c r="CI281" s="252" t="str">
        <f t="shared" si="217"/>
        <v/>
      </c>
      <c r="CP281" s="241" t="str">
        <f t="shared" si="202"/>
        <v/>
      </c>
      <c r="CQ281" s="241" t="str">
        <f t="shared" si="199"/>
        <v/>
      </c>
      <c r="CR281" s="241" t="str">
        <f t="shared" si="199"/>
        <v/>
      </c>
      <c r="CS281" s="241" t="str">
        <f t="shared" si="199"/>
        <v/>
      </c>
      <c r="CT281" s="241" t="str">
        <f t="shared" si="199"/>
        <v/>
      </c>
      <c r="CU281" s="241" t="str">
        <f t="shared" si="199"/>
        <v/>
      </c>
      <c r="CV281" s="241" t="str">
        <f t="shared" si="196"/>
        <v/>
      </c>
      <c r="CW281" s="241" t="str">
        <f t="shared" si="196"/>
        <v/>
      </c>
      <c r="CX281" s="241" t="str">
        <f t="shared" si="196"/>
        <v/>
      </c>
      <c r="CY281" s="241" t="str">
        <f t="shared" si="196"/>
        <v/>
      </c>
      <c r="CZ281" s="241" t="str">
        <f t="shared" si="196"/>
        <v/>
      </c>
      <c r="DA281" s="253" t="str">
        <f t="shared" si="218"/>
        <v/>
      </c>
      <c r="DB281" s="237"/>
      <c r="DC281" s="237"/>
      <c r="DD281" s="237"/>
      <c r="DE281" s="237"/>
      <c r="DF281" s="237"/>
      <c r="DG281" s="237"/>
      <c r="DH281" s="237" t="str">
        <f t="shared" si="203"/>
        <v/>
      </c>
      <c r="DI281" s="237" t="str">
        <f t="shared" si="200"/>
        <v/>
      </c>
      <c r="DJ281" s="237" t="str">
        <f t="shared" si="200"/>
        <v/>
      </c>
      <c r="DK281" s="237" t="str">
        <f t="shared" si="200"/>
        <v/>
      </c>
      <c r="DL281" s="237" t="str">
        <f t="shared" si="200"/>
        <v/>
      </c>
      <c r="DM281" s="237" t="str">
        <f t="shared" si="200"/>
        <v/>
      </c>
      <c r="DN281" s="237" t="str">
        <f t="shared" si="197"/>
        <v/>
      </c>
      <c r="DO281" s="237" t="str">
        <f t="shared" si="197"/>
        <v/>
      </c>
      <c r="DP281" s="237" t="str">
        <f t="shared" si="197"/>
        <v/>
      </c>
      <c r="DQ281" s="237" t="str">
        <f t="shared" si="197"/>
        <v/>
      </c>
      <c r="DR281" s="237" t="str">
        <f t="shared" si="197"/>
        <v/>
      </c>
      <c r="DS281" s="252" t="str">
        <f t="shared" si="219"/>
        <v/>
      </c>
      <c r="DY281" s="254" t="str">
        <f t="shared" si="204"/>
        <v/>
      </c>
      <c r="DZ281" s="254" t="str">
        <f t="shared" si="205"/>
        <v/>
      </c>
      <c r="EA281" s="254" t="str">
        <f t="shared" si="213"/>
        <v/>
      </c>
      <c r="EB281" s="254" t="str">
        <f t="shared" si="213"/>
        <v/>
      </c>
      <c r="EC281" s="254" t="str">
        <f t="shared" si="213"/>
        <v/>
      </c>
      <c r="ED281" s="254" t="str">
        <f t="shared" si="210"/>
        <v/>
      </c>
      <c r="EE281" s="254" t="str">
        <f t="shared" si="210"/>
        <v/>
      </c>
      <c r="EF281" s="254" t="str">
        <f t="shared" si="210"/>
        <v/>
      </c>
      <c r="EG281" s="254" t="str">
        <f t="shared" si="210"/>
        <v/>
      </c>
      <c r="EH281" s="254" t="str">
        <f t="shared" si="210"/>
        <v/>
      </c>
      <c r="EI281" s="254" t="str">
        <f t="shared" si="206"/>
        <v/>
      </c>
      <c r="EJ281" s="254" t="str">
        <f t="shared" si="207"/>
        <v/>
      </c>
      <c r="EK281" s="265" t="str">
        <f t="shared" si="192"/>
        <v/>
      </c>
      <c r="EQ281" s="255"/>
      <c r="ER281" s="255"/>
      <c r="ES281" s="255"/>
      <c r="ET281" s="255"/>
      <c r="EU281" s="255"/>
      <c r="EV281" s="255"/>
      <c r="EW281" s="255"/>
      <c r="EX281" s="255"/>
      <c r="EY281" s="255"/>
      <c r="EZ281" s="255"/>
      <c r="FA281" s="255"/>
      <c r="FB281" s="255"/>
      <c r="FC281" s="252"/>
      <c r="FI281" s="254"/>
      <c r="FJ281" s="254"/>
      <c r="FK281" s="254"/>
      <c r="FL281" s="254"/>
      <c r="FM281" s="254"/>
      <c r="FN281" s="254"/>
      <c r="FO281" s="254"/>
      <c r="FP281" s="254"/>
      <c r="FQ281" s="254"/>
      <c r="FR281" s="254"/>
      <c r="FS281" s="254"/>
      <c r="FT281" s="254"/>
      <c r="FU281" s="252"/>
      <c r="FY281" s="258" t="str">
        <f t="shared" si="193"/>
        <v/>
      </c>
      <c r="FZ281" s="266">
        <f t="shared" si="216"/>
        <v>0</v>
      </c>
      <c r="GA281" s="268">
        <f t="shared" si="209"/>
        <v>0</v>
      </c>
      <c r="GB281" s="269">
        <f t="shared" si="211"/>
        <v>0</v>
      </c>
      <c r="GC281" s="269">
        <f t="shared" si="212"/>
        <v>0</v>
      </c>
      <c r="GD281" s="270"/>
      <c r="GE281" s="271" t="str">
        <f t="shared" si="208"/>
        <v/>
      </c>
      <c r="GF281" s="271" t="str">
        <f t="shared" si="191"/>
        <v/>
      </c>
      <c r="GG281" s="272" t="str">
        <f t="shared" si="214"/>
        <v/>
      </c>
      <c r="GH281" s="272" t="str">
        <f t="shared" si="215"/>
        <v/>
      </c>
    </row>
    <row r="282" spans="1:190" ht="12.75" x14ac:dyDescent="0.2">
      <c r="A282" s="250"/>
      <c r="B282" s="65"/>
      <c r="C282" s="264"/>
      <c r="F282" s="237"/>
      <c r="H282" s="251"/>
      <c r="I282" s="238"/>
      <c r="J282" s="267"/>
      <c r="K282" s="234"/>
      <c r="L282" s="239"/>
      <c r="M282" s="240"/>
      <c r="BX282" s="237" t="str">
        <f t="shared" si="201"/>
        <v/>
      </c>
      <c r="BY282" s="237" t="str">
        <f t="shared" si="198"/>
        <v/>
      </c>
      <c r="BZ282" s="237" t="str">
        <f t="shared" si="198"/>
        <v/>
      </c>
      <c r="CA282" s="237" t="str">
        <f t="shared" si="198"/>
        <v/>
      </c>
      <c r="CB282" s="237" t="str">
        <f t="shared" si="198"/>
        <v/>
      </c>
      <c r="CC282" s="237" t="str">
        <f t="shared" si="198"/>
        <v/>
      </c>
      <c r="CD282" s="237" t="str">
        <f t="shared" si="195"/>
        <v/>
      </c>
      <c r="CE282" s="237" t="str">
        <f t="shared" si="195"/>
        <v/>
      </c>
      <c r="CF282" s="237" t="str">
        <f t="shared" si="195"/>
        <v/>
      </c>
      <c r="CG282" s="237" t="str">
        <f t="shared" si="195"/>
        <v/>
      </c>
      <c r="CH282" s="237" t="str">
        <f t="shared" si="195"/>
        <v/>
      </c>
      <c r="CI282" s="252" t="str">
        <f t="shared" si="217"/>
        <v/>
      </c>
      <c r="CP282" s="241" t="str">
        <f t="shared" si="202"/>
        <v/>
      </c>
      <c r="CQ282" s="241" t="str">
        <f t="shared" si="199"/>
        <v/>
      </c>
      <c r="CR282" s="241" t="str">
        <f t="shared" si="199"/>
        <v/>
      </c>
      <c r="CS282" s="241" t="str">
        <f t="shared" si="199"/>
        <v/>
      </c>
      <c r="CT282" s="241" t="str">
        <f t="shared" si="199"/>
        <v/>
      </c>
      <c r="CU282" s="241" t="str">
        <f t="shared" si="199"/>
        <v/>
      </c>
      <c r="CV282" s="241" t="str">
        <f t="shared" si="196"/>
        <v/>
      </c>
      <c r="CW282" s="241" t="str">
        <f t="shared" si="196"/>
        <v/>
      </c>
      <c r="CX282" s="241" t="str">
        <f t="shared" si="196"/>
        <v/>
      </c>
      <c r="CY282" s="241" t="str">
        <f t="shared" si="196"/>
        <v/>
      </c>
      <c r="CZ282" s="241" t="str">
        <f t="shared" si="196"/>
        <v/>
      </c>
      <c r="DA282" s="253" t="str">
        <f t="shared" si="218"/>
        <v/>
      </c>
      <c r="DB282" s="237"/>
      <c r="DC282" s="237"/>
      <c r="DD282" s="237"/>
      <c r="DE282" s="237"/>
      <c r="DF282" s="237"/>
      <c r="DG282" s="237"/>
      <c r="DH282" s="237" t="str">
        <f t="shared" si="203"/>
        <v/>
      </c>
      <c r="DI282" s="237" t="str">
        <f t="shared" si="200"/>
        <v/>
      </c>
      <c r="DJ282" s="237" t="str">
        <f t="shared" si="200"/>
        <v/>
      </c>
      <c r="DK282" s="237" t="str">
        <f t="shared" si="200"/>
        <v/>
      </c>
      <c r="DL282" s="237" t="str">
        <f t="shared" si="200"/>
        <v/>
      </c>
      <c r="DM282" s="237" t="str">
        <f t="shared" si="200"/>
        <v/>
      </c>
      <c r="DN282" s="237" t="str">
        <f t="shared" si="197"/>
        <v/>
      </c>
      <c r="DO282" s="237" t="str">
        <f t="shared" si="197"/>
        <v/>
      </c>
      <c r="DP282" s="237" t="str">
        <f t="shared" si="197"/>
        <v/>
      </c>
      <c r="DQ282" s="237" t="str">
        <f t="shared" si="197"/>
        <v/>
      </c>
      <c r="DR282" s="237" t="str">
        <f t="shared" si="197"/>
        <v/>
      </c>
      <c r="DS282" s="252" t="str">
        <f t="shared" si="219"/>
        <v/>
      </c>
      <c r="DY282" s="254" t="str">
        <f t="shared" si="204"/>
        <v/>
      </c>
      <c r="DZ282" s="254" t="str">
        <f t="shared" si="205"/>
        <v/>
      </c>
      <c r="EA282" s="254" t="str">
        <f t="shared" si="213"/>
        <v/>
      </c>
      <c r="EB282" s="254" t="str">
        <f t="shared" si="213"/>
        <v/>
      </c>
      <c r="EC282" s="254" t="str">
        <f t="shared" si="213"/>
        <v/>
      </c>
      <c r="ED282" s="254" t="str">
        <f t="shared" si="210"/>
        <v/>
      </c>
      <c r="EE282" s="254" t="str">
        <f t="shared" si="210"/>
        <v/>
      </c>
      <c r="EF282" s="254" t="str">
        <f t="shared" si="210"/>
        <v/>
      </c>
      <c r="EG282" s="254" t="str">
        <f t="shared" si="210"/>
        <v/>
      </c>
      <c r="EH282" s="254" t="str">
        <f t="shared" si="210"/>
        <v/>
      </c>
      <c r="EI282" s="254" t="str">
        <f t="shared" si="206"/>
        <v/>
      </c>
      <c r="EJ282" s="254" t="str">
        <f t="shared" si="207"/>
        <v/>
      </c>
      <c r="EK282" s="265" t="str">
        <f t="shared" si="192"/>
        <v/>
      </c>
      <c r="EQ282" s="255"/>
      <c r="ER282" s="255"/>
      <c r="ES282" s="255"/>
      <c r="ET282" s="255"/>
      <c r="EU282" s="255"/>
      <c r="EV282" s="255"/>
      <c r="EW282" s="255"/>
      <c r="EX282" s="255"/>
      <c r="EY282" s="255"/>
      <c r="EZ282" s="255"/>
      <c r="FA282" s="255"/>
      <c r="FB282" s="255"/>
      <c r="FC282" s="252"/>
      <c r="FI282" s="254"/>
      <c r="FJ282" s="254"/>
      <c r="FK282" s="254"/>
      <c r="FL282" s="254"/>
      <c r="FM282" s="254"/>
      <c r="FN282" s="254"/>
      <c r="FO282" s="254"/>
      <c r="FP282" s="254"/>
      <c r="FQ282" s="254"/>
      <c r="FR282" s="254"/>
      <c r="FS282" s="254"/>
      <c r="FT282" s="254"/>
      <c r="FU282" s="252"/>
      <c r="FY282" s="258" t="str">
        <f t="shared" si="193"/>
        <v/>
      </c>
      <c r="FZ282" s="266">
        <f t="shared" si="216"/>
        <v>0</v>
      </c>
      <c r="GA282" s="268">
        <f t="shared" si="209"/>
        <v>0</v>
      </c>
      <c r="GB282" s="269">
        <f t="shared" si="211"/>
        <v>0</v>
      </c>
      <c r="GC282" s="269">
        <f t="shared" si="212"/>
        <v>0</v>
      </c>
      <c r="GD282" s="270"/>
      <c r="GE282" s="271" t="str">
        <f t="shared" si="208"/>
        <v/>
      </c>
      <c r="GF282" s="271" t="str">
        <f t="shared" ref="GF282:GF345" si="220">IF(GG282="",GH282,IF(GH282="",GG282,GG282&amp;GH282))</f>
        <v/>
      </c>
      <c r="GG282" s="272" t="str">
        <f t="shared" si="214"/>
        <v/>
      </c>
      <c r="GH282" s="272" t="str">
        <f t="shared" si="215"/>
        <v/>
      </c>
    </row>
    <row r="283" spans="1:190" ht="12.75" x14ac:dyDescent="0.2">
      <c r="A283" s="250"/>
      <c r="B283" s="65"/>
      <c r="C283" s="264"/>
      <c r="F283" s="237"/>
      <c r="H283" s="251"/>
      <c r="I283" s="238"/>
      <c r="J283" s="267"/>
      <c r="K283" s="234"/>
      <c r="L283" s="239"/>
      <c r="M283" s="240"/>
      <c r="BX283" s="237" t="str">
        <f t="shared" si="201"/>
        <v/>
      </c>
      <c r="BY283" s="237" t="str">
        <f t="shared" si="198"/>
        <v/>
      </c>
      <c r="BZ283" s="237" t="str">
        <f t="shared" si="198"/>
        <v/>
      </c>
      <c r="CA283" s="237" t="str">
        <f t="shared" si="198"/>
        <v/>
      </c>
      <c r="CB283" s="237" t="str">
        <f t="shared" si="198"/>
        <v/>
      </c>
      <c r="CC283" s="237" t="str">
        <f t="shared" si="198"/>
        <v/>
      </c>
      <c r="CD283" s="237" t="str">
        <f t="shared" si="195"/>
        <v/>
      </c>
      <c r="CE283" s="237" t="str">
        <f t="shared" si="195"/>
        <v/>
      </c>
      <c r="CF283" s="237" t="str">
        <f t="shared" si="195"/>
        <v/>
      </c>
      <c r="CG283" s="237" t="str">
        <f t="shared" si="195"/>
        <v/>
      </c>
      <c r="CH283" s="237" t="str">
        <f t="shared" si="195"/>
        <v/>
      </c>
      <c r="CI283" s="252" t="str">
        <f t="shared" si="217"/>
        <v/>
      </c>
      <c r="CP283" s="241" t="str">
        <f t="shared" si="202"/>
        <v/>
      </c>
      <c r="CQ283" s="241" t="str">
        <f t="shared" si="199"/>
        <v/>
      </c>
      <c r="CR283" s="241" t="str">
        <f t="shared" si="199"/>
        <v/>
      </c>
      <c r="CS283" s="241" t="str">
        <f t="shared" si="199"/>
        <v/>
      </c>
      <c r="CT283" s="241" t="str">
        <f t="shared" si="199"/>
        <v/>
      </c>
      <c r="CU283" s="241" t="str">
        <f t="shared" si="199"/>
        <v/>
      </c>
      <c r="CV283" s="241" t="str">
        <f t="shared" si="196"/>
        <v/>
      </c>
      <c r="CW283" s="241" t="str">
        <f t="shared" si="196"/>
        <v/>
      </c>
      <c r="CX283" s="241" t="str">
        <f t="shared" si="196"/>
        <v/>
      </c>
      <c r="CY283" s="241" t="str">
        <f t="shared" si="196"/>
        <v/>
      </c>
      <c r="CZ283" s="241" t="str">
        <f t="shared" si="196"/>
        <v/>
      </c>
      <c r="DA283" s="253" t="str">
        <f t="shared" si="218"/>
        <v/>
      </c>
      <c r="DB283" s="237"/>
      <c r="DC283" s="237"/>
      <c r="DD283" s="237"/>
      <c r="DE283" s="237"/>
      <c r="DF283" s="237"/>
      <c r="DG283" s="237"/>
      <c r="DH283" s="237" t="str">
        <f t="shared" si="203"/>
        <v/>
      </c>
      <c r="DI283" s="237" t="str">
        <f t="shared" si="200"/>
        <v/>
      </c>
      <c r="DJ283" s="237" t="str">
        <f t="shared" si="200"/>
        <v/>
      </c>
      <c r="DK283" s="237" t="str">
        <f t="shared" si="200"/>
        <v/>
      </c>
      <c r="DL283" s="237" t="str">
        <f t="shared" si="200"/>
        <v/>
      </c>
      <c r="DM283" s="237" t="str">
        <f t="shared" si="200"/>
        <v/>
      </c>
      <c r="DN283" s="237" t="str">
        <f t="shared" si="197"/>
        <v/>
      </c>
      <c r="DO283" s="237" t="str">
        <f t="shared" si="197"/>
        <v/>
      </c>
      <c r="DP283" s="237" t="str">
        <f t="shared" si="197"/>
        <v/>
      </c>
      <c r="DQ283" s="237" t="str">
        <f t="shared" si="197"/>
        <v/>
      </c>
      <c r="DR283" s="237" t="str">
        <f t="shared" si="197"/>
        <v/>
      </c>
      <c r="DS283" s="252" t="str">
        <f t="shared" si="219"/>
        <v/>
      </c>
      <c r="DY283" s="254" t="str">
        <f t="shared" si="204"/>
        <v/>
      </c>
      <c r="DZ283" s="254" t="str">
        <f t="shared" si="205"/>
        <v/>
      </c>
      <c r="EA283" s="254" t="str">
        <f t="shared" si="213"/>
        <v/>
      </c>
      <c r="EB283" s="254" t="str">
        <f t="shared" si="213"/>
        <v/>
      </c>
      <c r="EC283" s="254" t="str">
        <f t="shared" si="213"/>
        <v/>
      </c>
      <c r="ED283" s="254" t="str">
        <f t="shared" si="210"/>
        <v/>
      </c>
      <c r="EE283" s="254" t="str">
        <f t="shared" si="210"/>
        <v/>
      </c>
      <c r="EF283" s="254" t="str">
        <f t="shared" si="210"/>
        <v/>
      </c>
      <c r="EG283" s="254" t="str">
        <f t="shared" si="210"/>
        <v/>
      </c>
      <c r="EH283" s="254" t="str">
        <f t="shared" si="210"/>
        <v/>
      </c>
      <c r="EI283" s="254" t="str">
        <f t="shared" si="206"/>
        <v/>
      </c>
      <c r="EJ283" s="254" t="str">
        <f t="shared" si="207"/>
        <v/>
      </c>
      <c r="EK283" s="265" t="str">
        <f t="shared" si="192"/>
        <v/>
      </c>
      <c r="EQ283" s="255"/>
      <c r="ER283" s="255"/>
      <c r="ES283" s="255"/>
      <c r="ET283" s="255"/>
      <c r="EU283" s="255"/>
      <c r="EV283" s="255"/>
      <c r="EW283" s="255"/>
      <c r="EX283" s="255"/>
      <c r="EY283" s="255"/>
      <c r="EZ283" s="255"/>
      <c r="FA283" s="255"/>
      <c r="FB283" s="255"/>
      <c r="FC283" s="252"/>
      <c r="FI283" s="254"/>
      <c r="FJ283" s="254"/>
      <c r="FK283" s="254"/>
      <c r="FL283" s="254"/>
      <c r="FM283" s="254"/>
      <c r="FN283" s="254"/>
      <c r="FO283" s="254"/>
      <c r="FP283" s="254"/>
      <c r="FQ283" s="254"/>
      <c r="FR283" s="254"/>
      <c r="FS283" s="254"/>
      <c r="FT283" s="254"/>
      <c r="FU283" s="252"/>
      <c r="FY283" s="258" t="str">
        <f t="shared" si="193"/>
        <v/>
      </c>
      <c r="FZ283" s="266">
        <f t="shared" si="216"/>
        <v>0</v>
      </c>
      <c r="GA283" s="268">
        <f t="shared" si="209"/>
        <v>0</v>
      </c>
      <c r="GB283" s="269">
        <f t="shared" si="211"/>
        <v>0</v>
      </c>
      <c r="GC283" s="269">
        <f t="shared" si="212"/>
        <v>0</v>
      </c>
      <c r="GD283" s="270"/>
      <c r="GE283" s="271" t="str">
        <f t="shared" si="208"/>
        <v/>
      </c>
      <c r="GF283" s="271" t="str">
        <f t="shared" si="220"/>
        <v/>
      </c>
      <c r="GG283" s="272" t="str">
        <f t="shared" si="214"/>
        <v/>
      </c>
      <c r="GH283" s="272" t="str">
        <f t="shared" si="215"/>
        <v/>
      </c>
    </row>
    <row r="284" spans="1:190" ht="12.75" x14ac:dyDescent="0.2">
      <c r="A284" s="250"/>
      <c r="B284" s="65"/>
      <c r="C284" s="264"/>
      <c r="F284" s="237"/>
      <c r="H284" s="251"/>
      <c r="I284" s="238"/>
      <c r="J284" s="267"/>
      <c r="K284" s="234"/>
      <c r="L284" s="239"/>
      <c r="M284" s="240"/>
      <c r="BX284" s="237" t="str">
        <f t="shared" si="201"/>
        <v/>
      </c>
      <c r="BY284" s="237" t="str">
        <f t="shared" si="198"/>
        <v/>
      </c>
      <c r="BZ284" s="237" t="str">
        <f t="shared" si="198"/>
        <v/>
      </c>
      <c r="CA284" s="237" t="str">
        <f t="shared" si="198"/>
        <v/>
      </c>
      <c r="CB284" s="237" t="str">
        <f t="shared" si="198"/>
        <v/>
      </c>
      <c r="CC284" s="237" t="str">
        <f t="shared" si="198"/>
        <v/>
      </c>
      <c r="CD284" s="237" t="str">
        <f t="shared" si="195"/>
        <v/>
      </c>
      <c r="CE284" s="237" t="str">
        <f t="shared" si="195"/>
        <v/>
      </c>
      <c r="CF284" s="237" t="str">
        <f t="shared" si="195"/>
        <v/>
      </c>
      <c r="CG284" s="237" t="str">
        <f t="shared" si="195"/>
        <v/>
      </c>
      <c r="CH284" s="237" t="str">
        <f t="shared" si="195"/>
        <v/>
      </c>
      <c r="CI284" s="252" t="str">
        <f t="shared" si="217"/>
        <v/>
      </c>
      <c r="CP284" s="241" t="str">
        <f t="shared" si="202"/>
        <v/>
      </c>
      <c r="CQ284" s="241" t="str">
        <f t="shared" si="199"/>
        <v/>
      </c>
      <c r="CR284" s="241" t="str">
        <f t="shared" si="199"/>
        <v/>
      </c>
      <c r="CS284" s="241" t="str">
        <f t="shared" si="199"/>
        <v/>
      </c>
      <c r="CT284" s="241" t="str">
        <f t="shared" si="199"/>
        <v/>
      </c>
      <c r="CU284" s="241" t="str">
        <f t="shared" si="199"/>
        <v/>
      </c>
      <c r="CV284" s="241" t="str">
        <f t="shared" si="196"/>
        <v/>
      </c>
      <c r="CW284" s="241" t="str">
        <f t="shared" si="196"/>
        <v/>
      </c>
      <c r="CX284" s="241" t="str">
        <f t="shared" si="196"/>
        <v/>
      </c>
      <c r="CY284" s="241" t="str">
        <f t="shared" si="196"/>
        <v/>
      </c>
      <c r="CZ284" s="241" t="str">
        <f t="shared" si="196"/>
        <v/>
      </c>
      <c r="DA284" s="253" t="str">
        <f t="shared" si="218"/>
        <v/>
      </c>
      <c r="DB284" s="237"/>
      <c r="DC284" s="237"/>
      <c r="DD284" s="237"/>
      <c r="DE284" s="237"/>
      <c r="DF284" s="237"/>
      <c r="DG284" s="237"/>
      <c r="DH284" s="237" t="str">
        <f t="shared" si="203"/>
        <v/>
      </c>
      <c r="DI284" s="237" t="str">
        <f t="shared" si="200"/>
        <v/>
      </c>
      <c r="DJ284" s="237" t="str">
        <f t="shared" si="200"/>
        <v/>
      </c>
      <c r="DK284" s="237" t="str">
        <f t="shared" si="200"/>
        <v/>
      </c>
      <c r="DL284" s="237" t="str">
        <f t="shared" si="200"/>
        <v/>
      </c>
      <c r="DM284" s="237" t="str">
        <f t="shared" si="200"/>
        <v/>
      </c>
      <c r="DN284" s="237" t="str">
        <f t="shared" si="197"/>
        <v/>
      </c>
      <c r="DO284" s="237" t="str">
        <f t="shared" si="197"/>
        <v/>
      </c>
      <c r="DP284" s="237" t="str">
        <f t="shared" si="197"/>
        <v/>
      </c>
      <c r="DQ284" s="237" t="str">
        <f t="shared" si="197"/>
        <v/>
      </c>
      <c r="DR284" s="237" t="str">
        <f t="shared" si="197"/>
        <v/>
      </c>
      <c r="DS284" s="252" t="str">
        <f t="shared" si="219"/>
        <v/>
      </c>
      <c r="DY284" s="254" t="str">
        <f t="shared" si="204"/>
        <v/>
      </c>
      <c r="DZ284" s="254" t="str">
        <f t="shared" si="205"/>
        <v/>
      </c>
      <c r="EA284" s="254" t="str">
        <f t="shared" si="213"/>
        <v/>
      </c>
      <c r="EB284" s="254" t="str">
        <f t="shared" si="213"/>
        <v/>
      </c>
      <c r="EC284" s="254" t="str">
        <f t="shared" si="213"/>
        <v/>
      </c>
      <c r="ED284" s="254" t="str">
        <f t="shared" si="210"/>
        <v/>
      </c>
      <c r="EE284" s="254" t="str">
        <f t="shared" si="210"/>
        <v/>
      </c>
      <c r="EF284" s="254" t="str">
        <f t="shared" si="210"/>
        <v/>
      </c>
      <c r="EG284" s="254" t="str">
        <f t="shared" si="210"/>
        <v/>
      </c>
      <c r="EH284" s="254" t="str">
        <f t="shared" si="210"/>
        <v/>
      </c>
      <c r="EI284" s="254" t="str">
        <f t="shared" si="206"/>
        <v/>
      </c>
      <c r="EJ284" s="254" t="str">
        <f t="shared" si="207"/>
        <v/>
      </c>
      <c r="EK284" s="265" t="str">
        <f t="shared" si="192"/>
        <v/>
      </c>
      <c r="EQ284" s="255"/>
      <c r="ER284" s="255"/>
      <c r="ES284" s="255"/>
      <c r="ET284" s="255"/>
      <c r="EU284" s="255"/>
      <c r="EV284" s="255"/>
      <c r="EW284" s="255"/>
      <c r="EX284" s="255"/>
      <c r="EY284" s="255"/>
      <c r="EZ284" s="255"/>
      <c r="FA284" s="255"/>
      <c r="FB284" s="255"/>
      <c r="FC284" s="252"/>
      <c r="FI284" s="254"/>
      <c r="FJ284" s="254"/>
      <c r="FK284" s="254"/>
      <c r="FL284" s="254"/>
      <c r="FM284" s="254"/>
      <c r="FN284" s="254"/>
      <c r="FO284" s="254"/>
      <c r="FP284" s="254"/>
      <c r="FQ284" s="254"/>
      <c r="FR284" s="254"/>
      <c r="FS284" s="254"/>
      <c r="FT284" s="254"/>
      <c r="FU284" s="252"/>
      <c r="FY284" s="258" t="str">
        <f t="shared" si="193"/>
        <v/>
      </c>
      <c r="FZ284" s="266">
        <f t="shared" si="216"/>
        <v>0</v>
      </c>
      <c r="GA284" s="268">
        <f t="shared" si="209"/>
        <v>0</v>
      </c>
      <c r="GB284" s="269">
        <f t="shared" si="211"/>
        <v>0</v>
      </c>
      <c r="GC284" s="269">
        <f t="shared" si="212"/>
        <v>0</v>
      </c>
      <c r="GD284" s="270"/>
      <c r="GE284" s="271" t="str">
        <f t="shared" si="208"/>
        <v/>
      </c>
      <c r="GF284" s="271" t="str">
        <f t="shared" si="220"/>
        <v/>
      </c>
      <c r="GG284" s="272" t="str">
        <f t="shared" si="214"/>
        <v/>
      </c>
      <c r="GH284" s="272" t="str">
        <f t="shared" si="215"/>
        <v/>
      </c>
    </row>
    <row r="285" spans="1:190" ht="12.75" x14ac:dyDescent="0.2">
      <c r="A285" s="250"/>
      <c r="B285" s="65"/>
      <c r="C285" s="264"/>
      <c r="F285" s="237"/>
      <c r="H285" s="251"/>
      <c r="I285" s="238"/>
      <c r="J285" s="267"/>
      <c r="K285" s="234"/>
      <c r="L285" s="239"/>
      <c r="M285" s="240"/>
      <c r="BX285" s="237" t="str">
        <f t="shared" si="201"/>
        <v/>
      </c>
      <c r="BY285" s="237" t="str">
        <f t="shared" si="198"/>
        <v/>
      </c>
      <c r="BZ285" s="237" t="str">
        <f t="shared" si="198"/>
        <v/>
      </c>
      <c r="CA285" s="237" t="str">
        <f t="shared" si="198"/>
        <v/>
      </c>
      <c r="CB285" s="237" t="str">
        <f t="shared" si="198"/>
        <v/>
      </c>
      <c r="CC285" s="237" t="str">
        <f t="shared" si="198"/>
        <v/>
      </c>
      <c r="CD285" s="237" t="str">
        <f t="shared" si="195"/>
        <v/>
      </c>
      <c r="CE285" s="237" t="str">
        <f t="shared" si="195"/>
        <v/>
      </c>
      <c r="CF285" s="237" t="str">
        <f t="shared" si="195"/>
        <v/>
      </c>
      <c r="CG285" s="237" t="str">
        <f t="shared" si="195"/>
        <v/>
      </c>
      <c r="CH285" s="237" t="str">
        <f t="shared" si="195"/>
        <v/>
      </c>
      <c r="CI285" s="252" t="str">
        <f t="shared" si="217"/>
        <v/>
      </c>
      <c r="CP285" s="241" t="str">
        <f t="shared" si="202"/>
        <v/>
      </c>
      <c r="CQ285" s="241" t="str">
        <f t="shared" si="199"/>
        <v/>
      </c>
      <c r="CR285" s="241" t="str">
        <f t="shared" si="199"/>
        <v/>
      </c>
      <c r="CS285" s="241" t="str">
        <f t="shared" si="199"/>
        <v/>
      </c>
      <c r="CT285" s="241" t="str">
        <f t="shared" si="199"/>
        <v/>
      </c>
      <c r="CU285" s="241" t="str">
        <f t="shared" si="199"/>
        <v/>
      </c>
      <c r="CV285" s="241" t="str">
        <f t="shared" si="196"/>
        <v/>
      </c>
      <c r="CW285" s="241" t="str">
        <f t="shared" si="196"/>
        <v/>
      </c>
      <c r="CX285" s="241" t="str">
        <f t="shared" si="196"/>
        <v/>
      </c>
      <c r="CY285" s="241" t="str">
        <f t="shared" si="196"/>
        <v/>
      </c>
      <c r="CZ285" s="241" t="str">
        <f t="shared" si="196"/>
        <v/>
      </c>
      <c r="DA285" s="253" t="str">
        <f t="shared" si="218"/>
        <v/>
      </c>
      <c r="DB285" s="237"/>
      <c r="DC285" s="237"/>
      <c r="DD285" s="237"/>
      <c r="DE285" s="237"/>
      <c r="DF285" s="237"/>
      <c r="DG285" s="237"/>
      <c r="DH285" s="237" t="str">
        <f t="shared" si="203"/>
        <v/>
      </c>
      <c r="DI285" s="237" t="str">
        <f t="shared" si="200"/>
        <v/>
      </c>
      <c r="DJ285" s="237" t="str">
        <f t="shared" si="200"/>
        <v/>
      </c>
      <c r="DK285" s="237" t="str">
        <f t="shared" si="200"/>
        <v/>
      </c>
      <c r="DL285" s="237" t="str">
        <f t="shared" si="200"/>
        <v/>
      </c>
      <c r="DM285" s="237" t="str">
        <f t="shared" si="200"/>
        <v/>
      </c>
      <c r="DN285" s="237" t="str">
        <f t="shared" si="197"/>
        <v/>
      </c>
      <c r="DO285" s="237" t="str">
        <f t="shared" si="197"/>
        <v/>
      </c>
      <c r="DP285" s="237" t="str">
        <f t="shared" si="197"/>
        <v/>
      </c>
      <c r="DQ285" s="237" t="str">
        <f t="shared" si="197"/>
        <v/>
      </c>
      <c r="DR285" s="237" t="str">
        <f t="shared" si="197"/>
        <v/>
      </c>
      <c r="DS285" s="252" t="str">
        <f t="shared" si="219"/>
        <v/>
      </c>
      <c r="DY285" s="254" t="str">
        <f t="shared" si="204"/>
        <v/>
      </c>
      <c r="DZ285" s="254" t="str">
        <f t="shared" si="205"/>
        <v/>
      </c>
      <c r="EA285" s="254" t="str">
        <f t="shared" si="213"/>
        <v/>
      </c>
      <c r="EB285" s="254" t="str">
        <f t="shared" si="213"/>
        <v/>
      </c>
      <c r="EC285" s="254" t="str">
        <f t="shared" si="213"/>
        <v/>
      </c>
      <c r="ED285" s="254" t="str">
        <f t="shared" si="210"/>
        <v/>
      </c>
      <c r="EE285" s="254" t="str">
        <f t="shared" si="210"/>
        <v/>
      </c>
      <c r="EF285" s="254" t="str">
        <f t="shared" si="210"/>
        <v/>
      </c>
      <c r="EG285" s="254" t="str">
        <f t="shared" si="210"/>
        <v/>
      </c>
      <c r="EH285" s="254" t="str">
        <f t="shared" si="210"/>
        <v/>
      </c>
      <c r="EI285" s="254" t="str">
        <f t="shared" si="206"/>
        <v/>
      </c>
      <c r="EJ285" s="254" t="str">
        <f t="shared" si="207"/>
        <v/>
      </c>
      <c r="EK285" s="265" t="str">
        <f t="shared" si="192"/>
        <v/>
      </c>
      <c r="EQ285" s="255"/>
      <c r="ER285" s="255"/>
      <c r="ES285" s="255"/>
      <c r="ET285" s="255"/>
      <c r="EU285" s="255"/>
      <c r="EV285" s="255"/>
      <c r="EW285" s="255"/>
      <c r="EX285" s="255"/>
      <c r="EY285" s="255"/>
      <c r="EZ285" s="255"/>
      <c r="FA285" s="255"/>
      <c r="FB285" s="255"/>
      <c r="FC285" s="252"/>
      <c r="FI285" s="254"/>
      <c r="FJ285" s="254"/>
      <c r="FK285" s="254"/>
      <c r="FL285" s="254"/>
      <c r="FM285" s="254"/>
      <c r="FN285" s="254"/>
      <c r="FO285" s="254"/>
      <c r="FP285" s="254"/>
      <c r="FQ285" s="254"/>
      <c r="FR285" s="254"/>
      <c r="FS285" s="254"/>
      <c r="FT285" s="254"/>
      <c r="FU285" s="252"/>
      <c r="FY285" s="258" t="str">
        <f t="shared" si="193"/>
        <v/>
      </c>
      <c r="FZ285" s="266">
        <f t="shared" si="216"/>
        <v>0</v>
      </c>
      <c r="GA285" s="268">
        <f t="shared" si="209"/>
        <v>0</v>
      </c>
      <c r="GB285" s="269">
        <f t="shared" si="211"/>
        <v>0</v>
      </c>
      <c r="GC285" s="269">
        <f t="shared" si="212"/>
        <v>0</v>
      </c>
      <c r="GD285" s="270"/>
      <c r="GE285" s="271" t="str">
        <f t="shared" si="208"/>
        <v/>
      </c>
      <c r="GF285" s="271" t="str">
        <f t="shared" si="220"/>
        <v/>
      </c>
      <c r="GG285" s="272" t="str">
        <f t="shared" si="214"/>
        <v/>
      </c>
      <c r="GH285" s="272" t="str">
        <f t="shared" si="215"/>
        <v/>
      </c>
    </row>
    <row r="286" spans="1:190" ht="12.75" x14ac:dyDescent="0.2">
      <c r="A286" s="250"/>
      <c r="B286" s="65"/>
      <c r="C286" s="264"/>
      <c r="F286" s="237"/>
      <c r="H286" s="251"/>
      <c r="I286" s="238"/>
      <c r="J286" s="267"/>
      <c r="K286" s="234"/>
      <c r="L286" s="239"/>
      <c r="M286" s="240"/>
      <c r="BX286" s="237" t="str">
        <f t="shared" si="201"/>
        <v/>
      </c>
      <c r="BY286" s="237" t="str">
        <f t="shared" si="198"/>
        <v/>
      </c>
      <c r="BZ286" s="237" t="str">
        <f t="shared" si="198"/>
        <v/>
      </c>
      <c r="CA286" s="237" t="str">
        <f t="shared" si="198"/>
        <v/>
      </c>
      <c r="CB286" s="237" t="str">
        <f t="shared" si="198"/>
        <v/>
      </c>
      <c r="CC286" s="237" t="str">
        <f t="shared" si="198"/>
        <v/>
      </c>
      <c r="CD286" s="237" t="str">
        <f t="shared" si="195"/>
        <v/>
      </c>
      <c r="CE286" s="237" t="str">
        <f t="shared" si="195"/>
        <v/>
      </c>
      <c r="CF286" s="237" t="str">
        <f t="shared" si="195"/>
        <v/>
      </c>
      <c r="CG286" s="237" t="str">
        <f t="shared" si="195"/>
        <v/>
      </c>
      <c r="CH286" s="237" t="str">
        <f t="shared" si="195"/>
        <v/>
      </c>
      <c r="CI286" s="252" t="str">
        <f t="shared" si="217"/>
        <v/>
      </c>
      <c r="CP286" s="241" t="str">
        <f t="shared" si="202"/>
        <v/>
      </c>
      <c r="CQ286" s="241" t="str">
        <f t="shared" si="199"/>
        <v/>
      </c>
      <c r="CR286" s="241" t="str">
        <f t="shared" si="199"/>
        <v/>
      </c>
      <c r="CS286" s="241" t="str">
        <f t="shared" si="199"/>
        <v/>
      </c>
      <c r="CT286" s="241" t="str">
        <f t="shared" si="199"/>
        <v/>
      </c>
      <c r="CU286" s="241" t="str">
        <f t="shared" si="199"/>
        <v/>
      </c>
      <c r="CV286" s="241" t="str">
        <f t="shared" si="196"/>
        <v/>
      </c>
      <c r="CW286" s="241" t="str">
        <f t="shared" si="196"/>
        <v/>
      </c>
      <c r="CX286" s="241" t="str">
        <f t="shared" si="196"/>
        <v/>
      </c>
      <c r="CY286" s="241" t="str">
        <f t="shared" si="196"/>
        <v/>
      </c>
      <c r="CZ286" s="241" t="str">
        <f t="shared" si="196"/>
        <v/>
      </c>
      <c r="DA286" s="253" t="str">
        <f t="shared" si="218"/>
        <v/>
      </c>
      <c r="DB286" s="237"/>
      <c r="DC286" s="237"/>
      <c r="DD286" s="237"/>
      <c r="DE286" s="237"/>
      <c r="DF286" s="237"/>
      <c r="DG286" s="237"/>
      <c r="DH286" s="237" t="str">
        <f t="shared" si="203"/>
        <v/>
      </c>
      <c r="DI286" s="237" t="str">
        <f t="shared" si="200"/>
        <v/>
      </c>
      <c r="DJ286" s="237" t="str">
        <f t="shared" si="200"/>
        <v/>
      </c>
      <c r="DK286" s="237" t="str">
        <f t="shared" si="200"/>
        <v/>
      </c>
      <c r="DL286" s="237" t="str">
        <f t="shared" si="200"/>
        <v/>
      </c>
      <c r="DM286" s="237" t="str">
        <f t="shared" si="200"/>
        <v/>
      </c>
      <c r="DN286" s="237" t="str">
        <f t="shared" si="197"/>
        <v/>
      </c>
      <c r="DO286" s="237" t="str">
        <f t="shared" si="197"/>
        <v/>
      </c>
      <c r="DP286" s="237" t="str">
        <f t="shared" si="197"/>
        <v/>
      </c>
      <c r="DQ286" s="237" t="str">
        <f t="shared" si="197"/>
        <v/>
      </c>
      <c r="DR286" s="237" t="str">
        <f t="shared" si="197"/>
        <v/>
      </c>
      <c r="DS286" s="252" t="str">
        <f t="shared" si="219"/>
        <v/>
      </c>
      <c r="DY286" s="254" t="str">
        <f t="shared" si="204"/>
        <v/>
      </c>
      <c r="DZ286" s="254" t="str">
        <f t="shared" si="205"/>
        <v/>
      </c>
      <c r="EA286" s="254" t="str">
        <f t="shared" si="213"/>
        <v/>
      </c>
      <c r="EB286" s="254" t="str">
        <f t="shared" si="213"/>
        <v/>
      </c>
      <c r="EC286" s="254" t="str">
        <f t="shared" si="213"/>
        <v/>
      </c>
      <c r="ED286" s="254" t="str">
        <f t="shared" si="210"/>
        <v/>
      </c>
      <c r="EE286" s="254" t="str">
        <f t="shared" si="210"/>
        <v/>
      </c>
      <c r="EF286" s="254" t="str">
        <f t="shared" si="210"/>
        <v/>
      </c>
      <c r="EG286" s="254" t="str">
        <f t="shared" si="210"/>
        <v/>
      </c>
      <c r="EH286" s="254" t="str">
        <f t="shared" si="210"/>
        <v/>
      </c>
      <c r="EI286" s="254" t="str">
        <f t="shared" si="206"/>
        <v/>
      </c>
      <c r="EJ286" s="254" t="str">
        <f t="shared" si="207"/>
        <v/>
      </c>
      <c r="EK286" s="265" t="str">
        <f t="shared" si="192"/>
        <v/>
      </c>
      <c r="EQ286" s="255"/>
      <c r="ER286" s="255"/>
      <c r="ES286" s="255"/>
      <c r="ET286" s="255"/>
      <c r="EU286" s="255"/>
      <c r="EV286" s="255"/>
      <c r="EW286" s="255"/>
      <c r="EX286" s="255"/>
      <c r="EY286" s="255"/>
      <c r="EZ286" s="255"/>
      <c r="FA286" s="255"/>
      <c r="FB286" s="255"/>
      <c r="FC286" s="252"/>
      <c r="FI286" s="254"/>
      <c r="FJ286" s="254"/>
      <c r="FK286" s="254"/>
      <c r="FL286" s="254"/>
      <c r="FM286" s="254"/>
      <c r="FN286" s="254"/>
      <c r="FO286" s="254"/>
      <c r="FP286" s="254"/>
      <c r="FQ286" s="254"/>
      <c r="FR286" s="254"/>
      <c r="FS286" s="254"/>
      <c r="FT286" s="254"/>
      <c r="FU286" s="252"/>
      <c r="FY286" s="258" t="str">
        <f t="shared" si="193"/>
        <v/>
      </c>
      <c r="FZ286" s="266">
        <f t="shared" si="216"/>
        <v>0</v>
      </c>
      <c r="GA286" s="268">
        <f t="shared" si="209"/>
        <v>0</v>
      </c>
      <c r="GB286" s="269">
        <f t="shared" si="211"/>
        <v>0</v>
      </c>
      <c r="GC286" s="269">
        <f t="shared" si="212"/>
        <v>0</v>
      </c>
      <c r="GD286" s="270"/>
      <c r="GE286" s="271" t="str">
        <f t="shared" si="208"/>
        <v/>
      </c>
      <c r="GF286" s="271" t="str">
        <f t="shared" si="220"/>
        <v/>
      </c>
      <c r="GG286" s="272" t="str">
        <f t="shared" si="214"/>
        <v/>
      </c>
      <c r="GH286" s="272" t="str">
        <f t="shared" si="215"/>
        <v/>
      </c>
    </row>
    <row r="287" spans="1:190" ht="12.75" x14ac:dyDescent="0.2">
      <c r="A287" s="250"/>
      <c r="B287" s="65"/>
      <c r="C287" s="264"/>
      <c r="F287" s="237"/>
      <c r="H287" s="251"/>
      <c r="I287" s="238"/>
      <c r="J287" s="267"/>
      <c r="K287" s="234"/>
      <c r="L287" s="239"/>
      <c r="M287" s="240"/>
      <c r="BX287" s="237" t="str">
        <f t="shared" si="201"/>
        <v/>
      </c>
      <c r="BY287" s="237" t="str">
        <f t="shared" si="198"/>
        <v/>
      </c>
      <c r="BZ287" s="237" t="str">
        <f t="shared" si="198"/>
        <v/>
      </c>
      <c r="CA287" s="237" t="str">
        <f t="shared" si="198"/>
        <v/>
      </c>
      <c r="CB287" s="237" t="str">
        <f t="shared" si="198"/>
        <v/>
      </c>
      <c r="CC287" s="237" t="str">
        <f t="shared" si="198"/>
        <v/>
      </c>
      <c r="CD287" s="237" t="str">
        <f t="shared" si="195"/>
        <v/>
      </c>
      <c r="CE287" s="237" t="str">
        <f t="shared" si="195"/>
        <v/>
      </c>
      <c r="CF287" s="237" t="str">
        <f t="shared" si="195"/>
        <v/>
      </c>
      <c r="CG287" s="237" t="str">
        <f t="shared" si="195"/>
        <v/>
      </c>
      <c r="CH287" s="237" t="str">
        <f t="shared" si="195"/>
        <v/>
      </c>
      <c r="CI287" s="252" t="str">
        <f t="shared" si="217"/>
        <v/>
      </c>
      <c r="CP287" s="241" t="str">
        <f t="shared" si="202"/>
        <v/>
      </c>
      <c r="CQ287" s="241" t="str">
        <f t="shared" si="199"/>
        <v/>
      </c>
      <c r="CR287" s="241" t="str">
        <f t="shared" si="199"/>
        <v/>
      </c>
      <c r="CS287" s="241" t="str">
        <f t="shared" si="199"/>
        <v/>
      </c>
      <c r="CT287" s="241" t="str">
        <f t="shared" si="199"/>
        <v/>
      </c>
      <c r="CU287" s="241" t="str">
        <f t="shared" si="199"/>
        <v/>
      </c>
      <c r="CV287" s="241" t="str">
        <f t="shared" si="196"/>
        <v/>
      </c>
      <c r="CW287" s="241" t="str">
        <f t="shared" si="196"/>
        <v/>
      </c>
      <c r="CX287" s="241" t="str">
        <f t="shared" si="196"/>
        <v/>
      </c>
      <c r="CY287" s="241" t="str">
        <f t="shared" si="196"/>
        <v/>
      </c>
      <c r="CZ287" s="241" t="str">
        <f t="shared" si="196"/>
        <v/>
      </c>
      <c r="DA287" s="253" t="str">
        <f t="shared" si="218"/>
        <v/>
      </c>
      <c r="DB287" s="237"/>
      <c r="DC287" s="237"/>
      <c r="DD287" s="237"/>
      <c r="DE287" s="237"/>
      <c r="DF287" s="237"/>
      <c r="DG287" s="237"/>
      <c r="DH287" s="237" t="str">
        <f t="shared" si="203"/>
        <v/>
      </c>
      <c r="DI287" s="237" t="str">
        <f t="shared" si="200"/>
        <v/>
      </c>
      <c r="DJ287" s="237" t="str">
        <f t="shared" si="200"/>
        <v/>
      </c>
      <c r="DK287" s="237" t="str">
        <f t="shared" si="200"/>
        <v/>
      </c>
      <c r="DL287" s="237" t="str">
        <f t="shared" si="200"/>
        <v/>
      </c>
      <c r="DM287" s="237" t="str">
        <f t="shared" si="200"/>
        <v/>
      </c>
      <c r="DN287" s="237" t="str">
        <f t="shared" si="197"/>
        <v/>
      </c>
      <c r="DO287" s="237" t="str">
        <f t="shared" si="197"/>
        <v/>
      </c>
      <c r="DP287" s="237" t="str">
        <f t="shared" si="197"/>
        <v/>
      </c>
      <c r="DQ287" s="237" t="str">
        <f t="shared" si="197"/>
        <v/>
      </c>
      <c r="DR287" s="237" t="str">
        <f t="shared" si="197"/>
        <v/>
      </c>
      <c r="DS287" s="252" t="str">
        <f t="shared" si="219"/>
        <v/>
      </c>
      <c r="DY287" s="254" t="str">
        <f t="shared" si="204"/>
        <v/>
      </c>
      <c r="DZ287" s="254" t="str">
        <f t="shared" si="205"/>
        <v/>
      </c>
      <c r="EA287" s="254" t="str">
        <f t="shared" si="213"/>
        <v/>
      </c>
      <c r="EB287" s="254" t="str">
        <f t="shared" si="213"/>
        <v/>
      </c>
      <c r="EC287" s="254" t="str">
        <f t="shared" si="213"/>
        <v/>
      </c>
      <c r="ED287" s="254" t="str">
        <f t="shared" si="210"/>
        <v/>
      </c>
      <c r="EE287" s="254" t="str">
        <f t="shared" si="210"/>
        <v/>
      </c>
      <c r="EF287" s="254" t="str">
        <f t="shared" si="210"/>
        <v/>
      </c>
      <c r="EG287" s="254" t="str">
        <f t="shared" si="210"/>
        <v/>
      </c>
      <c r="EH287" s="254" t="str">
        <f t="shared" si="210"/>
        <v/>
      </c>
      <c r="EI287" s="254" t="str">
        <f t="shared" si="206"/>
        <v/>
      </c>
      <c r="EJ287" s="254" t="str">
        <f t="shared" si="207"/>
        <v/>
      </c>
      <c r="EK287" s="265" t="str">
        <f t="shared" si="192"/>
        <v/>
      </c>
      <c r="EQ287" s="255"/>
      <c r="ER287" s="255"/>
      <c r="ES287" s="255"/>
      <c r="ET287" s="255"/>
      <c r="EU287" s="255"/>
      <c r="EV287" s="255"/>
      <c r="EW287" s="255"/>
      <c r="EX287" s="255"/>
      <c r="EY287" s="255"/>
      <c r="EZ287" s="255"/>
      <c r="FA287" s="255"/>
      <c r="FB287" s="255"/>
      <c r="FC287" s="252"/>
      <c r="FI287" s="254"/>
      <c r="FJ287" s="254"/>
      <c r="FK287" s="254"/>
      <c r="FL287" s="254"/>
      <c r="FM287" s="254"/>
      <c r="FN287" s="254"/>
      <c r="FO287" s="254"/>
      <c r="FP287" s="254"/>
      <c r="FQ287" s="254"/>
      <c r="FR287" s="254"/>
      <c r="FS287" s="254"/>
      <c r="FT287" s="254"/>
      <c r="FU287" s="252"/>
      <c r="FY287" s="258" t="str">
        <f t="shared" si="193"/>
        <v/>
      </c>
      <c r="FZ287" s="266">
        <f t="shared" si="216"/>
        <v>0</v>
      </c>
      <c r="GA287" s="268">
        <f t="shared" si="209"/>
        <v>0</v>
      </c>
      <c r="GB287" s="269">
        <f t="shared" si="211"/>
        <v>0</v>
      </c>
      <c r="GC287" s="269">
        <f t="shared" si="212"/>
        <v>0</v>
      </c>
      <c r="GD287" s="270"/>
      <c r="GE287" s="271" t="str">
        <f t="shared" si="208"/>
        <v/>
      </c>
      <c r="GF287" s="271" t="str">
        <f t="shared" si="220"/>
        <v/>
      </c>
      <c r="GG287" s="272" t="str">
        <f t="shared" si="214"/>
        <v/>
      </c>
      <c r="GH287" s="272" t="str">
        <f t="shared" si="215"/>
        <v/>
      </c>
    </row>
    <row r="288" spans="1:190" ht="12.75" x14ac:dyDescent="0.2">
      <c r="A288" s="250"/>
      <c r="B288" s="65"/>
      <c r="C288" s="264"/>
      <c r="F288" s="237"/>
      <c r="H288" s="251"/>
      <c r="I288" s="238"/>
      <c r="J288" s="267"/>
      <c r="K288" s="234"/>
      <c r="L288" s="239"/>
      <c r="M288" s="240"/>
      <c r="BX288" s="237" t="str">
        <f t="shared" si="201"/>
        <v/>
      </c>
      <c r="BY288" s="237" t="str">
        <f t="shared" si="198"/>
        <v/>
      </c>
      <c r="BZ288" s="237" t="str">
        <f t="shared" si="198"/>
        <v/>
      </c>
      <c r="CA288" s="237" t="str">
        <f t="shared" si="198"/>
        <v/>
      </c>
      <c r="CB288" s="237" t="str">
        <f t="shared" si="198"/>
        <v/>
      </c>
      <c r="CC288" s="237" t="str">
        <f t="shared" si="198"/>
        <v/>
      </c>
      <c r="CD288" s="237" t="str">
        <f t="shared" si="195"/>
        <v/>
      </c>
      <c r="CE288" s="237" t="str">
        <f t="shared" si="195"/>
        <v/>
      </c>
      <c r="CF288" s="237" t="str">
        <f t="shared" si="195"/>
        <v/>
      </c>
      <c r="CG288" s="237" t="str">
        <f t="shared" si="195"/>
        <v/>
      </c>
      <c r="CH288" s="237" t="str">
        <f t="shared" si="195"/>
        <v/>
      </c>
      <c r="CI288" s="252" t="str">
        <f t="shared" si="217"/>
        <v/>
      </c>
      <c r="CP288" s="241" t="str">
        <f t="shared" si="202"/>
        <v/>
      </c>
      <c r="CQ288" s="241" t="str">
        <f t="shared" si="199"/>
        <v/>
      </c>
      <c r="CR288" s="241" t="str">
        <f t="shared" si="199"/>
        <v/>
      </c>
      <c r="CS288" s="241" t="str">
        <f t="shared" si="199"/>
        <v/>
      </c>
      <c r="CT288" s="241" t="str">
        <f t="shared" si="199"/>
        <v/>
      </c>
      <c r="CU288" s="241" t="str">
        <f t="shared" si="199"/>
        <v/>
      </c>
      <c r="CV288" s="241" t="str">
        <f t="shared" si="196"/>
        <v/>
      </c>
      <c r="CW288" s="241" t="str">
        <f t="shared" si="196"/>
        <v/>
      </c>
      <c r="CX288" s="241" t="str">
        <f t="shared" si="196"/>
        <v/>
      </c>
      <c r="CY288" s="241" t="str">
        <f t="shared" si="196"/>
        <v/>
      </c>
      <c r="CZ288" s="241" t="str">
        <f t="shared" si="196"/>
        <v/>
      </c>
      <c r="DA288" s="253" t="str">
        <f t="shared" si="218"/>
        <v/>
      </c>
      <c r="DB288" s="237"/>
      <c r="DC288" s="237"/>
      <c r="DD288" s="237"/>
      <c r="DE288" s="237"/>
      <c r="DF288" s="237"/>
      <c r="DG288" s="237"/>
      <c r="DH288" s="237" t="str">
        <f t="shared" si="203"/>
        <v/>
      </c>
      <c r="DI288" s="237" t="str">
        <f t="shared" si="200"/>
        <v/>
      </c>
      <c r="DJ288" s="237" t="str">
        <f t="shared" si="200"/>
        <v/>
      </c>
      <c r="DK288" s="237" t="str">
        <f t="shared" si="200"/>
        <v/>
      </c>
      <c r="DL288" s="237" t="str">
        <f t="shared" si="200"/>
        <v/>
      </c>
      <c r="DM288" s="237" t="str">
        <f t="shared" si="200"/>
        <v/>
      </c>
      <c r="DN288" s="237" t="str">
        <f t="shared" si="197"/>
        <v/>
      </c>
      <c r="DO288" s="237" t="str">
        <f t="shared" si="197"/>
        <v/>
      </c>
      <c r="DP288" s="237" t="str">
        <f t="shared" si="197"/>
        <v/>
      </c>
      <c r="DQ288" s="237" t="str">
        <f t="shared" si="197"/>
        <v/>
      </c>
      <c r="DR288" s="237" t="str">
        <f t="shared" si="197"/>
        <v/>
      </c>
      <c r="DS288" s="252" t="str">
        <f t="shared" si="219"/>
        <v/>
      </c>
      <c r="DY288" s="254" t="str">
        <f t="shared" si="204"/>
        <v/>
      </c>
      <c r="DZ288" s="254" t="str">
        <f t="shared" si="205"/>
        <v/>
      </c>
      <c r="EA288" s="254" t="str">
        <f t="shared" si="213"/>
        <v/>
      </c>
      <c r="EB288" s="254" t="str">
        <f t="shared" si="213"/>
        <v/>
      </c>
      <c r="EC288" s="254" t="str">
        <f t="shared" si="213"/>
        <v/>
      </c>
      <c r="ED288" s="254" t="str">
        <f t="shared" si="210"/>
        <v/>
      </c>
      <c r="EE288" s="254" t="str">
        <f t="shared" si="210"/>
        <v/>
      </c>
      <c r="EF288" s="254" t="str">
        <f t="shared" si="210"/>
        <v/>
      </c>
      <c r="EG288" s="254" t="str">
        <f t="shared" si="210"/>
        <v/>
      </c>
      <c r="EH288" s="254" t="str">
        <f t="shared" si="210"/>
        <v/>
      </c>
      <c r="EI288" s="254" t="str">
        <f t="shared" si="206"/>
        <v/>
      </c>
      <c r="EJ288" s="254" t="str">
        <f t="shared" si="207"/>
        <v/>
      </c>
      <c r="EK288" s="265" t="str">
        <f t="shared" si="192"/>
        <v/>
      </c>
      <c r="EQ288" s="255"/>
      <c r="ER288" s="255"/>
      <c r="ES288" s="255"/>
      <c r="ET288" s="255"/>
      <c r="EU288" s="255"/>
      <c r="EV288" s="255"/>
      <c r="EW288" s="255"/>
      <c r="EX288" s="255"/>
      <c r="EY288" s="255"/>
      <c r="EZ288" s="255"/>
      <c r="FA288" s="255"/>
      <c r="FB288" s="255"/>
      <c r="FC288" s="252"/>
      <c r="FI288" s="254"/>
      <c r="FJ288" s="254"/>
      <c r="FK288" s="254"/>
      <c r="FL288" s="254"/>
      <c r="FM288" s="254"/>
      <c r="FN288" s="254"/>
      <c r="FO288" s="254"/>
      <c r="FP288" s="254"/>
      <c r="FQ288" s="254"/>
      <c r="FR288" s="254"/>
      <c r="FS288" s="254"/>
      <c r="FT288" s="254"/>
      <c r="FU288" s="252"/>
      <c r="FY288" s="258" t="str">
        <f t="shared" si="193"/>
        <v/>
      </c>
      <c r="FZ288" s="266">
        <f t="shared" si="216"/>
        <v>0</v>
      </c>
      <c r="GA288" s="268">
        <f t="shared" si="209"/>
        <v>0</v>
      </c>
      <c r="GB288" s="269">
        <f t="shared" si="211"/>
        <v>0</v>
      </c>
      <c r="GC288" s="269">
        <f t="shared" si="212"/>
        <v>0</v>
      </c>
      <c r="GD288" s="270"/>
      <c r="GE288" s="271" t="str">
        <f t="shared" si="208"/>
        <v/>
      </c>
      <c r="GF288" s="271" t="str">
        <f t="shared" si="220"/>
        <v/>
      </c>
      <c r="GG288" s="272" t="str">
        <f t="shared" si="214"/>
        <v/>
      </c>
      <c r="GH288" s="272" t="str">
        <f t="shared" si="215"/>
        <v/>
      </c>
    </row>
    <row r="289" spans="1:190" ht="12.75" x14ac:dyDescent="0.2">
      <c r="A289" s="250"/>
      <c r="B289" s="65"/>
      <c r="C289" s="264"/>
      <c r="F289" s="237"/>
      <c r="H289" s="251"/>
      <c r="I289" s="238"/>
      <c r="J289" s="267"/>
      <c r="K289" s="234"/>
      <c r="L289" s="239"/>
      <c r="M289" s="240"/>
      <c r="BX289" s="237" t="str">
        <f t="shared" si="201"/>
        <v/>
      </c>
      <c r="BY289" s="237" t="str">
        <f t="shared" si="198"/>
        <v/>
      </c>
      <c r="BZ289" s="237" t="str">
        <f t="shared" si="198"/>
        <v/>
      </c>
      <c r="CA289" s="237" t="str">
        <f t="shared" si="198"/>
        <v/>
      </c>
      <c r="CB289" s="237" t="str">
        <f t="shared" si="198"/>
        <v/>
      </c>
      <c r="CC289" s="237" t="str">
        <f t="shared" si="198"/>
        <v/>
      </c>
      <c r="CD289" s="237" t="str">
        <f t="shared" si="195"/>
        <v/>
      </c>
      <c r="CE289" s="237" t="str">
        <f t="shared" si="195"/>
        <v/>
      </c>
      <c r="CF289" s="237" t="str">
        <f t="shared" si="195"/>
        <v/>
      </c>
      <c r="CG289" s="237" t="str">
        <f t="shared" si="195"/>
        <v/>
      </c>
      <c r="CH289" s="237" t="str">
        <f t="shared" si="195"/>
        <v/>
      </c>
      <c r="CI289" s="252" t="str">
        <f t="shared" si="217"/>
        <v/>
      </c>
      <c r="CP289" s="241" t="str">
        <f t="shared" si="202"/>
        <v/>
      </c>
      <c r="CQ289" s="241" t="str">
        <f t="shared" si="199"/>
        <v/>
      </c>
      <c r="CR289" s="241" t="str">
        <f t="shared" si="199"/>
        <v/>
      </c>
      <c r="CS289" s="241" t="str">
        <f t="shared" si="199"/>
        <v/>
      </c>
      <c r="CT289" s="241" t="str">
        <f t="shared" si="199"/>
        <v/>
      </c>
      <c r="CU289" s="241" t="str">
        <f t="shared" si="199"/>
        <v/>
      </c>
      <c r="CV289" s="241" t="str">
        <f t="shared" si="196"/>
        <v/>
      </c>
      <c r="CW289" s="241" t="str">
        <f t="shared" si="196"/>
        <v/>
      </c>
      <c r="CX289" s="241" t="str">
        <f t="shared" si="196"/>
        <v/>
      </c>
      <c r="CY289" s="241" t="str">
        <f t="shared" si="196"/>
        <v/>
      </c>
      <c r="CZ289" s="241" t="str">
        <f t="shared" si="196"/>
        <v/>
      </c>
      <c r="DA289" s="253" t="str">
        <f t="shared" si="218"/>
        <v/>
      </c>
      <c r="DB289" s="237"/>
      <c r="DC289" s="237"/>
      <c r="DD289" s="237"/>
      <c r="DE289" s="237"/>
      <c r="DF289" s="237"/>
      <c r="DG289" s="237"/>
      <c r="DH289" s="237" t="str">
        <f t="shared" si="203"/>
        <v/>
      </c>
      <c r="DI289" s="237" t="str">
        <f t="shared" si="200"/>
        <v/>
      </c>
      <c r="DJ289" s="237" t="str">
        <f t="shared" si="200"/>
        <v/>
      </c>
      <c r="DK289" s="237" t="str">
        <f t="shared" si="200"/>
        <v/>
      </c>
      <c r="DL289" s="237" t="str">
        <f t="shared" si="200"/>
        <v/>
      </c>
      <c r="DM289" s="237" t="str">
        <f t="shared" si="200"/>
        <v/>
      </c>
      <c r="DN289" s="237" t="str">
        <f t="shared" si="197"/>
        <v/>
      </c>
      <c r="DO289" s="237" t="str">
        <f t="shared" si="197"/>
        <v/>
      </c>
      <c r="DP289" s="237" t="str">
        <f t="shared" si="197"/>
        <v/>
      </c>
      <c r="DQ289" s="237" t="str">
        <f t="shared" si="197"/>
        <v/>
      </c>
      <c r="DR289" s="237" t="str">
        <f t="shared" si="197"/>
        <v/>
      </c>
      <c r="DS289" s="252" t="str">
        <f t="shared" si="219"/>
        <v/>
      </c>
      <c r="DY289" s="254" t="str">
        <f t="shared" si="204"/>
        <v/>
      </c>
      <c r="DZ289" s="254" t="str">
        <f t="shared" si="205"/>
        <v/>
      </c>
      <c r="EA289" s="254" t="str">
        <f t="shared" si="213"/>
        <v/>
      </c>
      <c r="EB289" s="254" t="str">
        <f t="shared" si="213"/>
        <v/>
      </c>
      <c r="EC289" s="254" t="str">
        <f t="shared" si="213"/>
        <v/>
      </c>
      <c r="ED289" s="254" t="str">
        <f t="shared" si="210"/>
        <v/>
      </c>
      <c r="EE289" s="254" t="str">
        <f t="shared" si="210"/>
        <v/>
      </c>
      <c r="EF289" s="254" t="str">
        <f t="shared" si="210"/>
        <v/>
      </c>
      <c r="EG289" s="254" t="str">
        <f t="shared" si="210"/>
        <v/>
      </c>
      <c r="EH289" s="254" t="str">
        <f t="shared" si="210"/>
        <v/>
      </c>
      <c r="EI289" s="254" t="str">
        <f t="shared" si="206"/>
        <v/>
      </c>
      <c r="EJ289" s="254" t="str">
        <f t="shared" si="207"/>
        <v/>
      </c>
      <c r="EK289" s="265" t="str">
        <f t="shared" si="192"/>
        <v/>
      </c>
      <c r="EQ289" s="255"/>
      <c r="ER289" s="255"/>
      <c r="ES289" s="255"/>
      <c r="ET289" s="255"/>
      <c r="EU289" s="255"/>
      <c r="EV289" s="255"/>
      <c r="EW289" s="255"/>
      <c r="EX289" s="255"/>
      <c r="EY289" s="255"/>
      <c r="EZ289" s="255"/>
      <c r="FA289" s="255"/>
      <c r="FB289" s="255"/>
      <c r="FC289" s="252"/>
      <c r="FI289" s="254"/>
      <c r="FJ289" s="254"/>
      <c r="FK289" s="254"/>
      <c r="FL289" s="254"/>
      <c r="FM289" s="254"/>
      <c r="FN289" s="254"/>
      <c r="FO289" s="254"/>
      <c r="FP289" s="254"/>
      <c r="FQ289" s="254"/>
      <c r="FR289" s="254"/>
      <c r="FS289" s="254"/>
      <c r="FT289" s="254"/>
      <c r="FU289" s="252"/>
      <c r="FY289" s="258" t="str">
        <f t="shared" si="193"/>
        <v/>
      </c>
      <c r="FZ289" s="266">
        <f t="shared" si="216"/>
        <v>0</v>
      </c>
      <c r="GA289" s="268">
        <f t="shared" si="209"/>
        <v>0</v>
      </c>
      <c r="GB289" s="269">
        <f t="shared" si="211"/>
        <v>0</v>
      </c>
      <c r="GC289" s="269">
        <f t="shared" si="212"/>
        <v>0</v>
      </c>
      <c r="GD289" s="270"/>
      <c r="GE289" s="271" t="str">
        <f t="shared" si="208"/>
        <v/>
      </c>
      <c r="GF289" s="271" t="str">
        <f t="shared" si="220"/>
        <v/>
      </c>
      <c r="GG289" s="272" t="str">
        <f t="shared" si="214"/>
        <v/>
      </c>
      <c r="GH289" s="272" t="str">
        <f t="shared" si="215"/>
        <v/>
      </c>
    </row>
    <row r="290" spans="1:190" ht="12.75" x14ac:dyDescent="0.2">
      <c r="A290" s="250"/>
      <c r="B290" s="65"/>
      <c r="C290" s="264"/>
      <c r="F290" s="237"/>
      <c r="H290" s="251"/>
      <c r="I290" s="238"/>
      <c r="J290" s="267"/>
      <c r="K290" s="234"/>
      <c r="L290" s="239"/>
      <c r="M290" s="240"/>
      <c r="BX290" s="237" t="str">
        <f t="shared" si="201"/>
        <v/>
      </c>
      <c r="BY290" s="237" t="str">
        <f t="shared" si="198"/>
        <v/>
      </c>
      <c r="BZ290" s="237" t="str">
        <f t="shared" si="198"/>
        <v/>
      </c>
      <c r="CA290" s="237" t="str">
        <f t="shared" si="198"/>
        <v/>
      </c>
      <c r="CB290" s="237" t="str">
        <f t="shared" si="198"/>
        <v/>
      </c>
      <c r="CC290" s="237" t="str">
        <f t="shared" si="198"/>
        <v/>
      </c>
      <c r="CD290" s="237" t="str">
        <f t="shared" si="195"/>
        <v/>
      </c>
      <c r="CE290" s="237" t="str">
        <f t="shared" si="195"/>
        <v/>
      </c>
      <c r="CF290" s="237" t="str">
        <f t="shared" si="195"/>
        <v/>
      </c>
      <c r="CG290" s="237" t="str">
        <f t="shared" si="195"/>
        <v/>
      </c>
      <c r="CH290" s="237" t="str">
        <f t="shared" si="195"/>
        <v/>
      </c>
      <c r="CI290" s="252" t="str">
        <f t="shared" si="217"/>
        <v/>
      </c>
      <c r="CP290" s="241" t="str">
        <f t="shared" si="202"/>
        <v/>
      </c>
      <c r="CQ290" s="241" t="str">
        <f t="shared" si="199"/>
        <v/>
      </c>
      <c r="CR290" s="241" t="str">
        <f t="shared" si="199"/>
        <v/>
      </c>
      <c r="CS290" s="241" t="str">
        <f t="shared" si="199"/>
        <v/>
      </c>
      <c r="CT290" s="241" t="str">
        <f t="shared" si="199"/>
        <v/>
      </c>
      <c r="CU290" s="241" t="str">
        <f t="shared" si="199"/>
        <v/>
      </c>
      <c r="CV290" s="241" t="str">
        <f t="shared" si="196"/>
        <v/>
      </c>
      <c r="CW290" s="241" t="str">
        <f t="shared" si="196"/>
        <v/>
      </c>
      <c r="CX290" s="241" t="str">
        <f t="shared" si="196"/>
        <v/>
      </c>
      <c r="CY290" s="241" t="str">
        <f t="shared" si="196"/>
        <v/>
      </c>
      <c r="CZ290" s="241" t="str">
        <f t="shared" si="196"/>
        <v/>
      </c>
      <c r="DA290" s="253" t="str">
        <f t="shared" si="218"/>
        <v/>
      </c>
      <c r="DB290" s="237"/>
      <c r="DC290" s="237"/>
      <c r="DD290" s="237"/>
      <c r="DE290" s="237"/>
      <c r="DF290" s="237"/>
      <c r="DG290" s="237"/>
      <c r="DH290" s="237" t="str">
        <f t="shared" si="203"/>
        <v/>
      </c>
      <c r="DI290" s="237" t="str">
        <f t="shared" si="200"/>
        <v/>
      </c>
      <c r="DJ290" s="237" t="str">
        <f t="shared" si="200"/>
        <v/>
      </c>
      <c r="DK290" s="237" t="str">
        <f t="shared" si="200"/>
        <v/>
      </c>
      <c r="DL290" s="237" t="str">
        <f t="shared" si="200"/>
        <v/>
      </c>
      <c r="DM290" s="237" t="str">
        <f t="shared" si="200"/>
        <v/>
      </c>
      <c r="DN290" s="237" t="str">
        <f t="shared" si="197"/>
        <v/>
      </c>
      <c r="DO290" s="237" t="str">
        <f t="shared" si="197"/>
        <v/>
      </c>
      <c r="DP290" s="237" t="str">
        <f t="shared" si="197"/>
        <v/>
      </c>
      <c r="DQ290" s="237" t="str">
        <f t="shared" si="197"/>
        <v/>
      </c>
      <c r="DR290" s="237" t="str">
        <f t="shared" si="197"/>
        <v/>
      </c>
      <c r="DS290" s="252" t="str">
        <f t="shared" si="219"/>
        <v/>
      </c>
      <c r="DY290" s="254" t="str">
        <f t="shared" si="204"/>
        <v/>
      </c>
      <c r="DZ290" s="254" t="str">
        <f t="shared" si="205"/>
        <v/>
      </c>
      <c r="EA290" s="254" t="str">
        <f t="shared" si="213"/>
        <v/>
      </c>
      <c r="EB290" s="254" t="str">
        <f t="shared" si="213"/>
        <v/>
      </c>
      <c r="EC290" s="254" t="str">
        <f t="shared" si="213"/>
        <v/>
      </c>
      <c r="ED290" s="254" t="str">
        <f t="shared" si="210"/>
        <v/>
      </c>
      <c r="EE290" s="254" t="str">
        <f t="shared" si="210"/>
        <v/>
      </c>
      <c r="EF290" s="254" t="str">
        <f t="shared" si="210"/>
        <v/>
      </c>
      <c r="EG290" s="254" t="str">
        <f t="shared" si="210"/>
        <v/>
      </c>
      <c r="EH290" s="254" t="str">
        <f t="shared" si="210"/>
        <v/>
      </c>
      <c r="EI290" s="254" t="str">
        <f t="shared" si="206"/>
        <v/>
      </c>
      <c r="EJ290" s="254" t="str">
        <f t="shared" si="207"/>
        <v/>
      </c>
      <c r="EK290" s="265" t="str">
        <f t="shared" si="192"/>
        <v/>
      </c>
      <c r="EQ290" s="255"/>
      <c r="ER290" s="255"/>
      <c r="ES290" s="255"/>
      <c r="ET290" s="255"/>
      <c r="EU290" s="255"/>
      <c r="EV290" s="255"/>
      <c r="EW290" s="255"/>
      <c r="EX290" s="255"/>
      <c r="EY290" s="255"/>
      <c r="EZ290" s="255"/>
      <c r="FA290" s="255"/>
      <c r="FB290" s="255"/>
      <c r="FC290" s="252"/>
      <c r="FI290" s="254"/>
      <c r="FJ290" s="254"/>
      <c r="FK290" s="254"/>
      <c r="FL290" s="254"/>
      <c r="FM290" s="254"/>
      <c r="FN290" s="254"/>
      <c r="FO290" s="254"/>
      <c r="FP290" s="254"/>
      <c r="FQ290" s="254"/>
      <c r="FR290" s="254"/>
      <c r="FS290" s="254"/>
      <c r="FT290" s="254"/>
      <c r="FU290" s="252"/>
      <c r="FY290" s="258" t="str">
        <f t="shared" si="193"/>
        <v/>
      </c>
      <c r="FZ290" s="266">
        <f t="shared" si="216"/>
        <v>0</v>
      </c>
      <c r="GA290" s="268">
        <f t="shared" si="209"/>
        <v>0</v>
      </c>
      <c r="GB290" s="269">
        <f t="shared" si="211"/>
        <v>0</v>
      </c>
      <c r="GC290" s="269">
        <f t="shared" si="212"/>
        <v>0</v>
      </c>
      <c r="GD290" s="270"/>
      <c r="GE290" s="271" t="str">
        <f t="shared" si="208"/>
        <v/>
      </c>
      <c r="GF290" s="271" t="str">
        <f t="shared" si="220"/>
        <v/>
      </c>
      <c r="GG290" s="272" t="str">
        <f t="shared" si="214"/>
        <v/>
      </c>
      <c r="GH290" s="272" t="str">
        <f t="shared" si="215"/>
        <v/>
      </c>
    </row>
    <row r="291" spans="1:190" ht="12.75" x14ac:dyDescent="0.2">
      <c r="A291" s="250"/>
      <c r="B291" s="65"/>
      <c r="C291" s="264"/>
      <c r="F291" s="237"/>
      <c r="H291" s="251"/>
      <c r="I291" s="238"/>
      <c r="J291" s="267"/>
      <c r="K291" s="234"/>
      <c r="L291" s="239"/>
      <c r="M291" s="240"/>
      <c r="BX291" s="237" t="str">
        <f t="shared" si="201"/>
        <v/>
      </c>
      <c r="BY291" s="237" t="str">
        <f t="shared" si="198"/>
        <v/>
      </c>
      <c r="BZ291" s="237" t="str">
        <f t="shared" si="198"/>
        <v/>
      </c>
      <c r="CA291" s="237" t="str">
        <f t="shared" si="198"/>
        <v/>
      </c>
      <c r="CB291" s="237" t="str">
        <f t="shared" si="198"/>
        <v/>
      </c>
      <c r="CC291" s="237" t="str">
        <f t="shared" si="198"/>
        <v/>
      </c>
      <c r="CD291" s="237" t="str">
        <f t="shared" si="195"/>
        <v/>
      </c>
      <c r="CE291" s="237" t="str">
        <f t="shared" si="195"/>
        <v/>
      </c>
      <c r="CF291" s="237" t="str">
        <f t="shared" si="195"/>
        <v/>
      </c>
      <c r="CG291" s="237" t="str">
        <f t="shared" si="195"/>
        <v/>
      </c>
      <c r="CH291" s="237" t="str">
        <f t="shared" si="195"/>
        <v/>
      </c>
      <c r="CI291" s="252" t="str">
        <f t="shared" si="217"/>
        <v/>
      </c>
      <c r="CP291" s="241" t="str">
        <f t="shared" si="202"/>
        <v/>
      </c>
      <c r="CQ291" s="241" t="str">
        <f t="shared" si="199"/>
        <v/>
      </c>
      <c r="CR291" s="241" t="str">
        <f t="shared" si="199"/>
        <v/>
      </c>
      <c r="CS291" s="241" t="str">
        <f t="shared" si="199"/>
        <v/>
      </c>
      <c r="CT291" s="241" t="str">
        <f t="shared" si="199"/>
        <v/>
      </c>
      <c r="CU291" s="241" t="str">
        <f t="shared" si="199"/>
        <v/>
      </c>
      <c r="CV291" s="241" t="str">
        <f t="shared" si="196"/>
        <v/>
      </c>
      <c r="CW291" s="241" t="str">
        <f t="shared" si="196"/>
        <v/>
      </c>
      <c r="CX291" s="241" t="str">
        <f t="shared" si="196"/>
        <v/>
      </c>
      <c r="CY291" s="241" t="str">
        <f t="shared" si="196"/>
        <v/>
      </c>
      <c r="CZ291" s="241" t="str">
        <f t="shared" si="196"/>
        <v/>
      </c>
      <c r="DA291" s="253" t="str">
        <f t="shared" si="218"/>
        <v/>
      </c>
      <c r="DB291" s="237"/>
      <c r="DC291" s="237"/>
      <c r="DD291" s="237"/>
      <c r="DE291" s="237"/>
      <c r="DF291" s="237"/>
      <c r="DG291" s="237"/>
      <c r="DH291" s="237" t="str">
        <f t="shared" si="203"/>
        <v/>
      </c>
      <c r="DI291" s="237" t="str">
        <f t="shared" si="200"/>
        <v/>
      </c>
      <c r="DJ291" s="237" t="str">
        <f t="shared" si="200"/>
        <v/>
      </c>
      <c r="DK291" s="237" t="str">
        <f t="shared" si="200"/>
        <v/>
      </c>
      <c r="DL291" s="237" t="str">
        <f t="shared" si="200"/>
        <v/>
      </c>
      <c r="DM291" s="237" t="str">
        <f t="shared" si="200"/>
        <v/>
      </c>
      <c r="DN291" s="237" t="str">
        <f t="shared" si="197"/>
        <v/>
      </c>
      <c r="DO291" s="237" t="str">
        <f t="shared" si="197"/>
        <v/>
      </c>
      <c r="DP291" s="237" t="str">
        <f t="shared" si="197"/>
        <v/>
      </c>
      <c r="DQ291" s="237" t="str">
        <f t="shared" si="197"/>
        <v/>
      </c>
      <c r="DR291" s="237" t="str">
        <f t="shared" si="197"/>
        <v/>
      </c>
      <c r="DS291" s="252" t="str">
        <f t="shared" si="219"/>
        <v/>
      </c>
      <c r="DY291" s="254" t="str">
        <f t="shared" si="204"/>
        <v/>
      </c>
      <c r="DZ291" s="254" t="str">
        <f t="shared" si="205"/>
        <v/>
      </c>
      <c r="EA291" s="254" t="str">
        <f t="shared" si="213"/>
        <v/>
      </c>
      <c r="EB291" s="254" t="str">
        <f t="shared" si="213"/>
        <v/>
      </c>
      <c r="EC291" s="254" t="str">
        <f t="shared" si="213"/>
        <v/>
      </c>
      <c r="ED291" s="254" t="str">
        <f t="shared" si="210"/>
        <v/>
      </c>
      <c r="EE291" s="254" t="str">
        <f t="shared" si="210"/>
        <v/>
      </c>
      <c r="EF291" s="254" t="str">
        <f t="shared" si="210"/>
        <v/>
      </c>
      <c r="EG291" s="254" t="str">
        <f t="shared" si="210"/>
        <v/>
      </c>
      <c r="EH291" s="254" t="str">
        <f t="shared" si="210"/>
        <v/>
      </c>
      <c r="EI291" s="254" t="str">
        <f t="shared" si="206"/>
        <v/>
      </c>
      <c r="EJ291" s="254" t="str">
        <f t="shared" si="207"/>
        <v/>
      </c>
      <c r="EK291" s="265" t="str">
        <f t="shared" si="192"/>
        <v/>
      </c>
      <c r="EQ291" s="255"/>
      <c r="ER291" s="255"/>
      <c r="ES291" s="255"/>
      <c r="ET291" s="255"/>
      <c r="EU291" s="255"/>
      <c r="EV291" s="255"/>
      <c r="EW291" s="255"/>
      <c r="EX291" s="255"/>
      <c r="EY291" s="255"/>
      <c r="EZ291" s="255"/>
      <c r="FA291" s="255"/>
      <c r="FB291" s="255"/>
      <c r="FC291" s="252"/>
      <c r="FI291" s="254"/>
      <c r="FJ291" s="254"/>
      <c r="FK291" s="254"/>
      <c r="FL291" s="254"/>
      <c r="FM291" s="254"/>
      <c r="FN291" s="254"/>
      <c r="FO291" s="254"/>
      <c r="FP291" s="254"/>
      <c r="FQ291" s="254"/>
      <c r="FR291" s="254"/>
      <c r="FS291" s="254"/>
      <c r="FT291" s="254"/>
      <c r="FU291" s="252"/>
      <c r="FY291" s="258" t="str">
        <f t="shared" si="193"/>
        <v/>
      </c>
      <c r="FZ291" s="266">
        <f t="shared" si="216"/>
        <v>0</v>
      </c>
      <c r="GA291" s="268">
        <f t="shared" si="209"/>
        <v>0</v>
      </c>
      <c r="GB291" s="269">
        <f t="shared" si="211"/>
        <v>0</v>
      </c>
      <c r="GC291" s="269">
        <f t="shared" si="212"/>
        <v>0</v>
      </c>
      <c r="GD291" s="270"/>
      <c r="GE291" s="271" t="str">
        <f t="shared" si="208"/>
        <v/>
      </c>
      <c r="GF291" s="271" t="str">
        <f t="shared" si="220"/>
        <v/>
      </c>
      <c r="GG291" s="272" t="str">
        <f t="shared" si="214"/>
        <v/>
      </c>
      <c r="GH291" s="272" t="str">
        <f t="shared" si="215"/>
        <v/>
      </c>
    </row>
    <row r="292" spans="1:190" ht="12.75" x14ac:dyDescent="0.2">
      <c r="A292" s="250"/>
      <c r="B292" s="65"/>
      <c r="C292" s="264"/>
      <c r="F292" s="237"/>
      <c r="H292" s="251"/>
      <c r="I292" s="238"/>
      <c r="J292" s="267"/>
      <c r="K292" s="234"/>
      <c r="L292" s="239"/>
      <c r="M292" s="240"/>
      <c r="BX292" s="237" t="str">
        <f t="shared" si="201"/>
        <v/>
      </c>
      <c r="BY292" s="237" t="str">
        <f t="shared" si="198"/>
        <v/>
      </c>
      <c r="BZ292" s="237" t="str">
        <f t="shared" si="198"/>
        <v/>
      </c>
      <c r="CA292" s="237" t="str">
        <f t="shared" si="198"/>
        <v/>
      </c>
      <c r="CB292" s="237" t="str">
        <f t="shared" si="198"/>
        <v/>
      </c>
      <c r="CC292" s="237" t="str">
        <f t="shared" si="198"/>
        <v/>
      </c>
      <c r="CD292" s="237" t="str">
        <f t="shared" si="195"/>
        <v/>
      </c>
      <c r="CE292" s="237" t="str">
        <f t="shared" si="195"/>
        <v/>
      </c>
      <c r="CF292" s="237" t="str">
        <f t="shared" si="195"/>
        <v/>
      </c>
      <c r="CG292" s="237" t="str">
        <f t="shared" si="195"/>
        <v/>
      </c>
      <c r="CH292" s="237" t="str">
        <f t="shared" si="195"/>
        <v/>
      </c>
      <c r="CI292" s="252" t="str">
        <f t="shared" si="217"/>
        <v/>
      </c>
      <c r="CP292" s="241" t="str">
        <f t="shared" si="202"/>
        <v/>
      </c>
      <c r="CQ292" s="241" t="str">
        <f t="shared" si="199"/>
        <v/>
      </c>
      <c r="CR292" s="241" t="str">
        <f t="shared" si="199"/>
        <v/>
      </c>
      <c r="CS292" s="241" t="str">
        <f t="shared" si="199"/>
        <v/>
      </c>
      <c r="CT292" s="241" t="str">
        <f t="shared" si="199"/>
        <v/>
      </c>
      <c r="CU292" s="241" t="str">
        <f t="shared" si="199"/>
        <v/>
      </c>
      <c r="CV292" s="241" t="str">
        <f t="shared" si="196"/>
        <v/>
      </c>
      <c r="CW292" s="241" t="str">
        <f t="shared" si="196"/>
        <v/>
      </c>
      <c r="CX292" s="241" t="str">
        <f t="shared" si="196"/>
        <v/>
      </c>
      <c r="CY292" s="241" t="str">
        <f t="shared" si="196"/>
        <v/>
      </c>
      <c r="CZ292" s="241" t="str">
        <f t="shared" si="196"/>
        <v/>
      </c>
      <c r="DA292" s="253" t="str">
        <f t="shared" si="218"/>
        <v/>
      </c>
      <c r="DB292" s="237"/>
      <c r="DC292" s="237"/>
      <c r="DD292" s="237"/>
      <c r="DE292" s="237"/>
      <c r="DF292" s="237"/>
      <c r="DG292" s="237"/>
      <c r="DH292" s="237" t="str">
        <f t="shared" si="203"/>
        <v/>
      </c>
      <c r="DI292" s="237" t="str">
        <f t="shared" si="200"/>
        <v/>
      </c>
      <c r="DJ292" s="237" t="str">
        <f t="shared" si="200"/>
        <v/>
      </c>
      <c r="DK292" s="237" t="str">
        <f t="shared" si="200"/>
        <v/>
      </c>
      <c r="DL292" s="237" t="str">
        <f t="shared" si="200"/>
        <v/>
      </c>
      <c r="DM292" s="237" t="str">
        <f t="shared" si="200"/>
        <v/>
      </c>
      <c r="DN292" s="237" t="str">
        <f t="shared" si="197"/>
        <v/>
      </c>
      <c r="DO292" s="237" t="str">
        <f t="shared" si="197"/>
        <v/>
      </c>
      <c r="DP292" s="237" t="str">
        <f t="shared" si="197"/>
        <v/>
      </c>
      <c r="DQ292" s="237" t="str">
        <f t="shared" si="197"/>
        <v/>
      </c>
      <c r="DR292" s="237" t="str">
        <f t="shared" si="197"/>
        <v/>
      </c>
      <c r="DS292" s="252" t="str">
        <f t="shared" si="219"/>
        <v/>
      </c>
      <c r="DY292" s="254" t="str">
        <f t="shared" si="204"/>
        <v/>
      </c>
      <c r="DZ292" s="254" t="str">
        <f t="shared" si="205"/>
        <v/>
      </c>
      <c r="EA292" s="254" t="str">
        <f t="shared" si="213"/>
        <v/>
      </c>
      <c r="EB292" s="254" t="str">
        <f t="shared" si="213"/>
        <v/>
      </c>
      <c r="EC292" s="254" t="str">
        <f t="shared" si="213"/>
        <v/>
      </c>
      <c r="ED292" s="254" t="str">
        <f t="shared" si="210"/>
        <v/>
      </c>
      <c r="EE292" s="254" t="str">
        <f t="shared" si="210"/>
        <v/>
      </c>
      <c r="EF292" s="254" t="str">
        <f t="shared" si="210"/>
        <v/>
      </c>
      <c r="EG292" s="254" t="str">
        <f t="shared" si="210"/>
        <v/>
      </c>
      <c r="EH292" s="254" t="str">
        <f t="shared" si="210"/>
        <v/>
      </c>
      <c r="EI292" s="254" t="str">
        <f t="shared" si="206"/>
        <v/>
      </c>
      <c r="EJ292" s="254" t="str">
        <f t="shared" si="207"/>
        <v/>
      </c>
      <c r="EK292" s="265" t="str">
        <f t="shared" si="192"/>
        <v/>
      </c>
      <c r="EQ292" s="255"/>
      <c r="ER292" s="255"/>
      <c r="ES292" s="255"/>
      <c r="ET292" s="255"/>
      <c r="EU292" s="255"/>
      <c r="EV292" s="255"/>
      <c r="EW292" s="255"/>
      <c r="EX292" s="255"/>
      <c r="EY292" s="255"/>
      <c r="EZ292" s="255"/>
      <c r="FA292" s="255"/>
      <c r="FB292" s="255"/>
      <c r="FC292" s="252"/>
      <c r="FI292" s="254"/>
      <c r="FJ292" s="254"/>
      <c r="FK292" s="254"/>
      <c r="FL292" s="254"/>
      <c r="FM292" s="254"/>
      <c r="FN292" s="254"/>
      <c r="FO292" s="254"/>
      <c r="FP292" s="254"/>
      <c r="FQ292" s="254"/>
      <c r="FR292" s="254"/>
      <c r="FS292" s="254"/>
      <c r="FT292" s="254"/>
      <c r="FU292" s="252"/>
      <c r="FY292" s="258" t="str">
        <f t="shared" si="193"/>
        <v/>
      </c>
      <c r="FZ292" s="266">
        <f t="shared" si="216"/>
        <v>0</v>
      </c>
      <c r="GA292" s="268">
        <f t="shared" si="209"/>
        <v>0</v>
      </c>
      <c r="GB292" s="269">
        <f t="shared" si="211"/>
        <v>0</v>
      </c>
      <c r="GC292" s="269">
        <f t="shared" si="212"/>
        <v>0</v>
      </c>
      <c r="GD292" s="270"/>
      <c r="GE292" s="271" t="str">
        <f t="shared" si="208"/>
        <v/>
      </c>
      <c r="GF292" s="271" t="str">
        <f t="shared" si="220"/>
        <v/>
      </c>
      <c r="GG292" s="272" t="str">
        <f t="shared" si="214"/>
        <v/>
      </c>
      <c r="GH292" s="272" t="str">
        <f t="shared" si="215"/>
        <v/>
      </c>
    </row>
    <row r="293" spans="1:190" ht="12.75" x14ac:dyDescent="0.2">
      <c r="A293" s="250"/>
      <c r="B293" s="65"/>
      <c r="C293" s="264"/>
      <c r="F293" s="237"/>
      <c r="H293" s="251"/>
      <c r="I293" s="238"/>
      <c r="J293" s="267"/>
      <c r="K293" s="234"/>
      <c r="L293" s="239"/>
      <c r="M293" s="240"/>
      <c r="BX293" s="237" t="str">
        <f t="shared" si="201"/>
        <v/>
      </c>
      <c r="BY293" s="237" t="str">
        <f t="shared" si="198"/>
        <v/>
      </c>
      <c r="BZ293" s="237" t="str">
        <f t="shared" si="198"/>
        <v/>
      </c>
      <c r="CA293" s="237" t="str">
        <f t="shared" si="198"/>
        <v/>
      </c>
      <c r="CB293" s="237" t="str">
        <f t="shared" si="198"/>
        <v/>
      </c>
      <c r="CC293" s="237" t="str">
        <f t="shared" si="198"/>
        <v/>
      </c>
      <c r="CD293" s="237" t="str">
        <f t="shared" si="195"/>
        <v/>
      </c>
      <c r="CE293" s="237" t="str">
        <f t="shared" si="195"/>
        <v/>
      </c>
      <c r="CF293" s="237" t="str">
        <f t="shared" si="195"/>
        <v/>
      </c>
      <c r="CG293" s="237" t="str">
        <f t="shared" si="195"/>
        <v/>
      </c>
      <c r="CH293" s="237" t="str">
        <f t="shared" si="195"/>
        <v/>
      </c>
      <c r="CI293" s="252" t="str">
        <f t="shared" si="217"/>
        <v/>
      </c>
      <c r="CP293" s="241" t="str">
        <f t="shared" si="202"/>
        <v/>
      </c>
      <c r="CQ293" s="241" t="str">
        <f t="shared" si="199"/>
        <v/>
      </c>
      <c r="CR293" s="241" t="str">
        <f t="shared" si="199"/>
        <v/>
      </c>
      <c r="CS293" s="241" t="str">
        <f t="shared" si="199"/>
        <v/>
      </c>
      <c r="CT293" s="241" t="str">
        <f t="shared" si="199"/>
        <v/>
      </c>
      <c r="CU293" s="241" t="str">
        <f t="shared" si="199"/>
        <v/>
      </c>
      <c r="CV293" s="241" t="str">
        <f t="shared" si="196"/>
        <v/>
      </c>
      <c r="CW293" s="241" t="str">
        <f t="shared" si="196"/>
        <v/>
      </c>
      <c r="CX293" s="241" t="str">
        <f t="shared" si="196"/>
        <v/>
      </c>
      <c r="CY293" s="241" t="str">
        <f t="shared" si="196"/>
        <v/>
      </c>
      <c r="CZ293" s="241" t="str">
        <f t="shared" si="196"/>
        <v/>
      </c>
      <c r="DA293" s="253" t="str">
        <f t="shared" si="218"/>
        <v/>
      </c>
      <c r="DB293" s="237"/>
      <c r="DC293" s="237"/>
      <c r="DD293" s="237"/>
      <c r="DE293" s="237"/>
      <c r="DF293" s="237"/>
      <c r="DG293" s="237"/>
      <c r="DH293" s="237" t="str">
        <f t="shared" si="203"/>
        <v/>
      </c>
      <c r="DI293" s="237" t="str">
        <f t="shared" si="200"/>
        <v/>
      </c>
      <c r="DJ293" s="237" t="str">
        <f t="shared" si="200"/>
        <v/>
      </c>
      <c r="DK293" s="237" t="str">
        <f t="shared" si="200"/>
        <v/>
      </c>
      <c r="DL293" s="237" t="str">
        <f t="shared" si="200"/>
        <v/>
      </c>
      <c r="DM293" s="237" t="str">
        <f t="shared" si="200"/>
        <v/>
      </c>
      <c r="DN293" s="237" t="str">
        <f t="shared" si="197"/>
        <v/>
      </c>
      <c r="DO293" s="237" t="str">
        <f t="shared" si="197"/>
        <v/>
      </c>
      <c r="DP293" s="237" t="str">
        <f t="shared" si="197"/>
        <v/>
      </c>
      <c r="DQ293" s="237" t="str">
        <f t="shared" si="197"/>
        <v/>
      </c>
      <c r="DR293" s="237" t="str">
        <f t="shared" si="197"/>
        <v/>
      </c>
      <c r="DS293" s="252" t="str">
        <f t="shared" si="219"/>
        <v/>
      </c>
      <c r="DY293" s="254" t="str">
        <f t="shared" si="204"/>
        <v/>
      </c>
      <c r="DZ293" s="254" t="str">
        <f t="shared" si="205"/>
        <v/>
      </c>
      <c r="EA293" s="254" t="str">
        <f t="shared" si="213"/>
        <v/>
      </c>
      <c r="EB293" s="254" t="str">
        <f t="shared" si="213"/>
        <v/>
      </c>
      <c r="EC293" s="254" t="str">
        <f t="shared" si="213"/>
        <v/>
      </c>
      <c r="ED293" s="254" t="str">
        <f t="shared" si="210"/>
        <v/>
      </c>
      <c r="EE293" s="254" t="str">
        <f t="shared" si="210"/>
        <v/>
      </c>
      <c r="EF293" s="254" t="str">
        <f t="shared" si="210"/>
        <v/>
      </c>
      <c r="EG293" s="254" t="str">
        <f t="shared" si="210"/>
        <v/>
      </c>
      <c r="EH293" s="254" t="str">
        <f t="shared" si="210"/>
        <v/>
      </c>
      <c r="EI293" s="254" t="str">
        <f t="shared" si="206"/>
        <v/>
      </c>
      <c r="EJ293" s="254" t="str">
        <f t="shared" si="207"/>
        <v/>
      </c>
      <c r="EK293" s="265" t="str">
        <f t="shared" si="192"/>
        <v/>
      </c>
      <c r="EQ293" s="255"/>
      <c r="ER293" s="255"/>
      <c r="ES293" s="255"/>
      <c r="ET293" s="255"/>
      <c r="EU293" s="255"/>
      <c r="EV293" s="255"/>
      <c r="EW293" s="255"/>
      <c r="EX293" s="255"/>
      <c r="EY293" s="255"/>
      <c r="EZ293" s="255"/>
      <c r="FA293" s="255"/>
      <c r="FB293" s="255"/>
      <c r="FC293" s="252"/>
      <c r="FI293" s="254"/>
      <c r="FJ293" s="254"/>
      <c r="FK293" s="254"/>
      <c r="FL293" s="254"/>
      <c r="FM293" s="254"/>
      <c r="FN293" s="254"/>
      <c r="FO293" s="254"/>
      <c r="FP293" s="254"/>
      <c r="FQ293" s="254"/>
      <c r="FR293" s="254"/>
      <c r="FS293" s="254"/>
      <c r="FT293" s="254"/>
      <c r="FU293" s="252"/>
      <c r="FY293" s="258" t="str">
        <f t="shared" si="193"/>
        <v/>
      </c>
      <c r="FZ293" s="266">
        <f t="shared" si="216"/>
        <v>0</v>
      </c>
      <c r="GA293" s="268">
        <f t="shared" si="209"/>
        <v>0</v>
      </c>
      <c r="GB293" s="269">
        <f t="shared" si="211"/>
        <v>0</v>
      </c>
      <c r="GC293" s="269">
        <f t="shared" si="212"/>
        <v>0</v>
      </c>
      <c r="GD293" s="270"/>
      <c r="GE293" s="271" t="str">
        <f t="shared" si="208"/>
        <v/>
      </c>
      <c r="GF293" s="271" t="str">
        <f t="shared" si="220"/>
        <v/>
      </c>
      <c r="GG293" s="272" t="str">
        <f t="shared" si="214"/>
        <v/>
      </c>
      <c r="GH293" s="272" t="str">
        <f t="shared" si="215"/>
        <v/>
      </c>
    </row>
    <row r="294" spans="1:190" ht="12.75" x14ac:dyDescent="0.2">
      <c r="A294" s="250"/>
      <c r="B294" s="65"/>
      <c r="C294" s="264"/>
      <c r="F294" s="237"/>
      <c r="H294" s="251"/>
      <c r="I294" s="238"/>
      <c r="J294" s="267"/>
      <c r="K294" s="234"/>
      <c r="L294" s="239"/>
      <c r="M294" s="240"/>
      <c r="BX294" s="237" t="str">
        <f t="shared" si="201"/>
        <v/>
      </c>
      <c r="BY294" s="237" t="str">
        <f t="shared" si="198"/>
        <v/>
      </c>
      <c r="BZ294" s="237" t="str">
        <f t="shared" si="198"/>
        <v/>
      </c>
      <c r="CA294" s="237" t="str">
        <f t="shared" si="198"/>
        <v/>
      </c>
      <c r="CB294" s="237" t="str">
        <f t="shared" si="198"/>
        <v/>
      </c>
      <c r="CC294" s="237" t="str">
        <f t="shared" si="198"/>
        <v/>
      </c>
      <c r="CD294" s="237" t="str">
        <f t="shared" si="195"/>
        <v/>
      </c>
      <c r="CE294" s="237" t="str">
        <f t="shared" si="195"/>
        <v/>
      </c>
      <c r="CF294" s="237" t="str">
        <f t="shared" si="195"/>
        <v/>
      </c>
      <c r="CG294" s="237" t="str">
        <f t="shared" si="195"/>
        <v/>
      </c>
      <c r="CH294" s="237" t="str">
        <f t="shared" si="195"/>
        <v/>
      </c>
      <c r="CI294" s="252" t="str">
        <f t="shared" si="217"/>
        <v/>
      </c>
      <c r="CP294" s="241" t="str">
        <f t="shared" si="202"/>
        <v/>
      </c>
      <c r="CQ294" s="241" t="str">
        <f t="shared" si="199"/>
        <v/>
      </c>
      <c r="CR294" s="241" t="str">
        <f t="shared" si="199"/>
        <v/>
      </c>
      <c r="CS294" s="241" t="str">
        <f t="shared" si="199"/>
        <v/>
      </c>
      <c r="CT294" s="241" t="str">
        <f t="shared" si="199"/>
        <v/>
      </c>
      <c r="CU294" s="241" t="str">
        <f t="shared" si="199"/>
        <v/>
      </c>
      <c r="CV294" s="241" t="str">
        <f t="shared" si="196"/>
        <v/>
      </c>
      <c r="CW294" s="241" t="str">
        <f t="shared" si="196"/>
        <v/>
      </c>
      <c r="CX294" s="241" t="str">
        <f t="shared" si="196"/>
        <v/>
      </c>
      <c r="CY294" s="241" t="str">
        <f t="shared" si="196"/>
        <v/>
      </c>
      <c r="CZ294" s="241" t="str">
        <f t="shared" si="196"/>
        <v/>
      </c>
      <c r="DA294" s="253" t="str">
        <f t="shared" si="218"/>
        <v/>
      </c>
      <c r="DB294" s="237"/>
      <c r="DC294" s="237"/>
      <c r="DD294" s="237"/>
      <c r="DE294" s="237"/>
      <c r="DF294" s="237"/>
      <c r="DG294" s="237"/>
      <c r="DH294" s="237" t="str">
        <f t="shared" si="203"/>
        <v/>
      </c>
      <c r="DI294" s="237" t="str">
        <f t="shared" si="200"/>
        <v/>
      </c>
      <c r="DJ294" s="237" t="str">
        <f t="shared" si="200"/>
        <v/>
      </c>
      <c r="DK294" s="237" t="str">
        <f t="shared" si="200"/>
        <v/>
      </c>
      <c r="DL294" s="237" t="str">
        <f t="shared" si="200"/>
        <v/>
      </c>
      <c r="DM294" s="237" t="str">
        <f t="shared" si="200"/>
        <v/>
      </c>
      <c r="DN294" s="237" t="str">
        <f t="shared" si="197"/>
        <v/>
      </c>
      <c r="DO294" s="237" t="str">
        <f t="shared" si="197"/>
        <v/>
      </c>
      <c r="DP294" s="237" t="str">
        <f t="shared" si="197"/>
        <v/>
      </c>
      <c r="DQ294" s="237" t="str">
        <f t="shared" si="197"/>
        <v/>
      </c>
      <c r="DR294" s="237" t="str">
        <f t="shared" si="197"/>
        <v/>
      </c>
      <c r="DS294" s="252" t="str">
        <f t="shared" si="219"/>
        <v/>
      </c>
      <c r="DY294" s="254" t="str">
        <f t="shared" si="204"/>
        <v/>
      </c>
      <c r="DZ294" s="254" t="str">
        <f t="shared" si="205"/>
        <v/>
      </c>
      <c r="EA294" s="254" t="str">
        <f t="shared" si="213"/>
        <v/>
      </c>
      <c r="EB294" s="254" t="str">
        <f t="shared" si="213"/>
        <v/>
      </c>
      <c r="EC294" s="254" t="str">
        <f t="shared" si="213"/>
        <v/>
      </c>
      <c r="ED294" s="254" t="str">
        <f t="shared" si="210"/>
        <v/>
      </c>
      <c r="EE294" s="254" t="str">
        <f t="shared" si="210"/>
        <v/>
      </c>
      <c r="EF294" s="254" t="str">
        <f t="shared" si="210"/>
        <v/>
      </c>
      <c r="EG294" s="254" t="str">
        <f t="shared" si="210"/>
        <v/>
      </c>
      <c r="EH294" s="254" t="str">
        <f t="shared" si="210"/>
        <v/>
      </c>
      <c r="EI294" s="254" t="str">
        <f t="shared" si="206"/>
        <v/>
      </c>
      <c r="EJ294" s="254" t="str">
        <f t="shared" si="207"/>
        <v/>
      </c>
      <c r="EK294" s="265" t="str">
        <f t="shared" ref="EK294:EK357" si="221">DY294&amp;DZ294&amp;EA294&amp;EB294&amp;EC294&amp;ED294&amp;EE294&amp;EF294&amp;EG294&amp;EH294&amp;EI294&amp;EJ294</f>
        <v/>
      </c>
      <c r="EQ294" s="255"/>
      <c r="ER294" s="255"/>
      <c r="ES294" s="255"/>
      <c r="ET294" s="255"/>
      <c r="EU294" s="255"/>
      <c r="EV294" s="255"/>
      <c r="EW294" s="255"/>
      <c r="EX294" s="255"/>
      <c r="EY294" s="255"/>
      <c r="EZ294" s="255"/>
      <c r="FA294" s="255"/>
      <c r="FB294" s="255"/>
      <c r="FC294" s="252"/>
      <c r="FI294" s="254"/>
      <c r="FJ294" s="254"/>
      <c r="FK294" s="254"/>
      <c r="FL294" s="254"/>
      <c r="FM294" s="254"/>
      <c r="FN294" s="254"/>
      <c r="FO294" s="254"/>
      <c r="FP294" s="254"/>
      <c r="FQ294" s="254"/>
      <c r="FR294" s="254"/>
      <c r="FS294" s="254"/>
      <c r="FT294" s="254"/>
      <c r="FU294" s="252"/>
      <c r="FY294" s="258" t="str">
        <f t="shared" ref="FY294:FY357" si="222">EK294&amp;FC294&amp;FU294</f>
        <v/>
      </c>
      <c r="FZ294" s="266">
        <f t="shared" si="216"/>
        <v>0</v>
      </c>
      <c r="GA294" s="268">
        <f t="shared" si="209"/>
        <v>0</v>
      </c>
      <c r="GB294" s="269">
        <f t="shared" si="211"/>
        <v>0</v>
      </c>
      <c r="GC294" s="269">
        <f t="shared" si="212"/>
        <v>0</v>
      </c>
      <c r="GD294" s="270"/>
      <c r="GE294" s="271" t="str">
        <f t="shared" si="208"/>
        <v/>
      </c>
      <c r="GF294" s="271" t="str">
        <f t="shared" si="220"/>
        <v/>
      </c>
      <c r="GG294" s="272" t="str">
        <f t="shared" si="214"/>
        <v/>
      </c>
      <c r="GH294" s="272" t="str">
        <f t="shared" si="215"/>
        <v/>
      </c>
    </row>
    <row r="295" spans="1:190" ht="12.75" x14ac:dyDescent="0.2">
      <c r="A295" s="250"/>
      <c r="B295" s="65"/>
      <c r="C295" s="264"/>
      <c r="F295" s="237"/>
      <c r="H295" s="251"/>
      <c r="I295" s="238"/>
      <c r="J295" s="267"/>
      <c r="K295" s="234"/>
      <c r="L295" s="239"/>
      <c r="M295" s="240"/>
      <c r="BX295" s="237" t="str">
        <f t="shared" si="201"/>
        <v/>
      </c>
      <c r="BY295" s="237" t="str">
        <f t="shared" si="198"/>
        <v/>
      </c>
      <c r="BZ295" s="237" t="str">
        <f t="shared" si="198"/>
        <v/>
      </c>
      <c r="CA295" s="237" t="str">
        <f t="shared" si="198"/>
        <v/>
      </c>
      <c r="CB295" s="237" t="str">
        <f t="shared" si="198"/>
        <v/>
      </c>
      <c r="CC295" s="237" t="str">
        <f t="shared" si="198"/>
        <v/>
      </c>
      <c r="CD295" s="237" t="str">
        <f t="shared" si="195"/>
        <v/>
      </c>
      <c r="CE295" s="237" t="str">
        <f t="shared" si="195"/>
        <v/>
      </c>
      <c r="CF295" s="237" t="str">
        <f t="shared" si="195"/>
        <v/>
      </c>
      <c r="CG295" s="237" t="str">
        <f t="shared" si="195"/>
        <v/>
      </c>
      <c r="CH295" s="237" t="str">
        <f t="shared" si="195"/>
        <v/>
      </c>
      <c r="CI295" s="252" t="str">
        <f t="shared" si="217"/>
        <v/>
      </c>
      <c r="CP295" s="241" t="str">
        <f t="shared" si="202"/>
        <v/>
      </c>
      <c r="CQ295" s="241" t="str">
        <f t="shared" si="199"/>
        <v/>
      </c>
      <c r="CR295" s="241" t="str">
        <f t="shared" si="199"/>
        <v/>
      </c>
      <c r="CS295" s="241" t="str">
        <f t="shared" si="199"/>
        <v/>
      </c>
      <c r="CT295" s="241" t="str">
        <f t="shared" si="199"/>
        <v/>
      </c>
      <c r="CU295" s="241" t="str">
        <f t="shared" si="199"/>
        <v/>
      </c>
      <c r="CV295" s="241" t="str">
        <f t="shared" si="196"/>
        <v/>
      </c>
      <c r="CW295" s="241" t="str">
        <f t="shared" si="196"/>
        <v/>
      </c>
      <c r="CX295" s="241" t="str">
        <f t="shared" si="196"/>
        <v/>
      </c>
      <c r="CY295" s="241" t="str">
        <f t="shared" si="196"/>
        <v/>
      </c>
      <c r="CZ295" s="241" t="str">
        <f t="shared" si="196"/>
        <v/>
      </c>
      <c r="DA295" s="253" t="str">
        <f t="shared" si="218"/>
        <v/>
      </c>
      <c r="DB295" s="237"/>
      <c r="DC295" s="237"/>
      <c r="DD295" s="237"/>
      <c r="DE295" s="237"/>
      <c r="DF295" s="237"/>
      <c r="DG295" s="237"/>
      <c r="DH295" s="237" t="str">
        <f t="shared" si="203"/>
        <v/>
      </c>
      <c r="DI295" s="237" t="str">
        <f t="shared" si="200"/>
        <v/>
      </c>
      <c r="DJ295" s="237" t="str">
        <f t="shared" si="200"/>
        <v/>
      </c>
      <c r="DK295" s="237" t="str">
        <f t="shared" si="200"/>
        <v/>
      </c>
      <c r="DL295" s="237" t="str">
        <f t="shared" si="200"/>
        <v/>
      </c>
      <c r="DM295" s="237" t="str">
        <f t="shared" si="200"/>
        <v/>
      </c>
      <c r="DN295" s="237" t="str">
        <f t="shared" si="197"/>
        <v/>
      </c>
      <c r="DO295" s="237" t="str">
        <f t="shared" si="197"/>
        <v/>
      </c>
      <c r="DP295" s="237" t="str">
        <f t="shared" si="197"/>
        <v/>
      </c>
      <c r="DQ295" s="237" t="str">
        <f t="shared" si="197"/>
        <v/>
      </c>
      <c r="DR295" s="237" t="str">
        <f t="shared" si="197"/>
        <v/>
      </c>
      <c r="DS295" s="252" t="str">
        <f t="shared" si="219"/>
        <v/>
      </c>
      <c r="DY295" s="254" t="str">
        <f t="shared" si="204"/>
        <v/>
      </c>
      <c r="DZ295" s="254" t="str">
        <f t="shared" si="205"/>
        <v/>
      </c>
      <c r="EA295" s="254" t="str">
        <f t="shared" si="213"/>
        <v/>
      </c>
      <c r="EB295" s="254" t="str">
        <f t="shared" si="213"/>
        <v/>
      </c>
      <c r="EC295" s="254" t="str">
        <f t="shared" si="213"/>
        <v/>
      </c>
      <c r="ED295" s="254" t="str">
        <f t="shared" si="210"/>
        <v/>
      </c>
      <c r="EE295" s="254" t="str">
        <f t="shared" si="210"/>
        <v/>
      </c>
      <c r="EF295" s="254" t="str">
        <f t="shared" si="210"/>
        <v/>
      </c>
      <c r="EG295" s="254" t="str">
        <f t="shared" si="210"/>
        <v/>
      </c>
      <c r="EH295" s="254" t="str">
        <f t="shared" si="210"/>
        <v/>
      </c>
      <c r="EI295" s="254" t="str">
        <f t="shared" si="206"/>
        <v/>
      </c>
      <c r="EJ295" s="254" t="str">
        <f t="shared" si="207"/>
        <v/>
      </c>
      <c r="EK295" s="265" t="str">
        <f t="shared" si="221"/>
        <v/>
      </c>
      <c r="EQ295" s="255"/>
      <c r="ER295" s="255"/>
      <c r="ES295" s="255"/>
      <c r="ET295" s="255"/>
      <c r="EU295" s="255"/>
      <c r="EV295" s="255"/>
      <c r="EW295" s="255"/>
      <c r="EX295" s="255"/>
      <c r="EY295" s="255"/>
      <c r="EZ295" s="255"/>
      <c r="FA295" s="255"/>
      <c r="FB295" s="255"/>
      <c r="FC295" s="252"/>
      <c r="FI295" s="254"/>
      <c r="FJ295" s="254"/>
      <c r="FK295" s="254"/>
      <c r="FL295" s="254"/>
      <c r="FM295" s="254"/>
      <c r="FN295" s="254"/>
      <c r="FO295" s="254"/>
      <c r="FP295" s="254"/>
      <c r="FQ295" s="254"/>
      <c r="FR295" s="254"/>
      <c r="FS295" s="254"/>
      <c r="FT295" s="254"/>
      <c r="FU295" s="252"/>
      <c r="FY295" s="258" t="str">
        <f t="shared" si="222"/>
        <v/>
      </c>
      <c r="FZ295" s="266">
        <f t="shared" si="216"/>
        <v>0</v>
      </c>
      <c r="GA295" s="268">
        <f t="shared" si="209"/>
        <v>0</v>
      </c>
      <c r="GB295" s="269">
        <f t="shared" si="211"/>
        <v>0</v>
      </c>
      <c r="GC295" s="269">
        <f t="shared" si="212"/>
        <v>0</v>
      </c>
      <c r="GD295" s="270"/>
      <c r="GE295" s="271" t="str">
        <f t="shared" si="208"/>
        <v/>
      </c>
      <c r="GF295" s="271" t="str">
        <f t="shared" si="220"/>
        <v/>
      </c>
      <c r="GG295" s="272" t="str">
        <f t="shared" si="214"/>
        <v/>
      </c>
      <c r="GH295" s="272" t="str">
        <f t="shared" si="215"/>
        <v/>
      </c>
    </row>
    <row r="296" spans="1:190" ht="12.75" x14ac:dyDescent="0.2">
      <c r="A296" s="250"/>
      <c r="B296" s="65"/>
      <c r="C296" s="264"/>
      <c r="F296" s="237"/>
      <c r="H296" s="251"/>
      <c r="I296" s="238"/>
      <c r="J296" s="267"/>
      <c r="K296" s="234"/>
      <c r="L296" s="239"/>
      <c r="M296" s="240"/>
      <c r="BX296" s="237" t="str">
        <f t="shared" si="201"/>
        <v/>
      </c>
      <c r="BY296" s="237" t="str">
        <f t="shared" si="198"/>
        <v/>
      </c>
      <c r="BZ296" s="237" t="str">
        <f t="shared" si="198"/>
        <v/>
      </c>
      <c r="CA296" s="237" t="str">
        <f t="shared" si="198"/>
        <v/>
      </c>
      <c r="CB296" s="237" t="str">
        <f t="shared" si="198"/>
        <v/>
      </c>
      <c r="CC296" s="237" t="str">
        <f t="shared" si="198"/>
        <v/>
      </c>
      <c r="CD296" s="237" t="str">
        <f t="shared" si="195"/>
        <v/>
      </c>
      <c r="CE296" s="237" t="str">
        <f t="shared" si="195"/>
        <v/>
      </c>
      <c r="CF296" s="237" t="str">
        <f t="shared" si="195"/>
        <v/>
      </c>
      <c r="CG296" s="237" t="str">
        <f t="shared" si="195"/>
        <v/>
      </c>
      <c r="CH296" s="237" t="str">
        <f t="shared" si="195"/>
        <v/>
      </c>
      <c r="CI296" s="252" t="str">
        <f t="shared" si="217"/>
        <v/>
      </c>
      <c r="CP296" s="241" t="str">
        <f t="shared" si="202"/>
        <v/>
      </c>
      <c r="CQ296" s="241" t="str">
        <f t="shared" si="199"/>
        <v/>
      </c>
      <c r="CR296" s="241" t="str">
        <f t="shared" si="199"/>
        <v/>
      </c>
      <c r="CS296" s="241" t="str">
        <f t="shared" si="199"/>
        <v/>
      </c>
      <c r="CT296" s="241" t="str">
        <f t="shared" si="199"/>
        <v/>
      </c>
      <c r="CU296" s="241" t="str">
        <f t="shared" si="199"/>
        <v/>
      </c>
      <c r="CV296" s="241" t="str">
        <f t="shared" si="196"/>
        <v/>
      </c>
      <c r="CW296" s="241" t="str">
        <f t="shared" si="196"/>
        <v/>
      </c>
      <c r="CX296" s="241" t="str">
        <f t="shared" si="196"/>
        <v/>
      </c>
      <c r="CY296" s="241" t="str">
        <f t="shared" si="196"/>
        <v/>
      </c>
      <c r="CZ296" s="241" t="str">
        <f t="shared" si="196"/>
        <v/>
      </c>
      <c r="DA296" s="253" t="str">
        <f t="shared" si="218"/>
        <v/>
      </c>
      <c r="DB296" s="237"/>
      <c r="DC296" s="237"/>
      <c r="DD296" s="237"/>
      <c r="DE296" s="237"/>
      <c r="DF296" s="237"/>
      <c r="DG296" s="237"/>
      <c r="DH296" s="237" t="str">
        <f t="shared" si="203"/>
        <v/>
      </c>
      <c r="DI296" s="237" t="str">
        <f t="shared" si="200"/>
        <v/>
      </c>
      <c r="DJ296" s="237" t="str">
        <f t="shared" si="200"/>
        <v/>
      </c>
      <c r="DK296" s="237" t="str">
        <f t="shared" si="200"/>
        <v/>
      </c>
      <c r="DL296" s="237" t="str">
        <f t="shared" si="200"/>
        <v/>
      </c>
      <c r="DM296" s="237" t="str">
        <f t="shared" si="200"/>
        <v/>
      </c>
      <c r="DN296" s="237" t="str">
        <f t="shared" si="197"/>
        <v/>
      </c>
      <c r="DO296" s="237" t="str">
        <f t="shared" si="197"/>
        <v/>
      </c>
      <c r="DP296" s="237" t="str">
        <f t="shared" si="197"/>
        <v/>
      </c>
      <c r="DQ296" s="237" t="str">
        <f t="shared" si="197"/>
        <v/>
      </c>
      <c r="DR296" s="237" t="str">
        <f t="shared" si="197"/>
        <v/>
      </c>
      <c r="DS296" s="252" t="str">
        <f t="shared" si="219"/>
        <v/>
      </c>
      <c r="DY296" s="254" t="str">
        <f t="shared" si="204"/>
        <v/>
      </c>
      <c r="DZ296" s="254" t="str">
        <f t="shared" si="205"/>
        <v/>
      </c>
      <c r="EA296" s="254" t="str">
        <f t="shared" si="213"/>
        <v/>
      </c>
      <c r="EB296" s="254" t="str">
        <f t="shared" si="213"/>
        <v/>
      </c>
      <c r="EC296" s="254" t="str">
        <f t="shared" si="213"/>
        <v/>
      </c>
      <c r="ED296" s="254" t="str">
        <f t="shared" si="210"/>
        <v/>
      </c>
      <c r="EE296" s="254" t="str">
        <f t="shared" si="210"/>
        <v/>
      </c>
      <c r="EF296" s="254" t="str">
        <f t="shared" si="210"/>
        <v/>
      </c>
      <c r="EG296" s="254" t="str">
        <f t="shared" si="210"/>
        <v/>
      </c>
      <c r="EH296" s="254" t="str">
        <f t="shared" si="210"/>
        <v/>
      </c>
      <c r="EI296" s="254" t="str">
        <f t="shared" si="206"/>
        <v/>
      </c>
      <c r="EJ296" s="254" t="str">
        <f t="shared" si="207"/>
        <v/>
      </c>
      <c r="EK296" s="265" t="str">
        <f t="shared" si="221"/>
        <v/>
      </c>
      <c r="EQ296" s="255"/>
      <c r="ER296" s="255"/>
      <c r="ES296" s="255"/>
      <c r="ET296" s="255"/>
      <c r="EU296" s="255"/>
      <c r="EV296" s="255"/>
      <c r="EW296" s="255"/>
      <c r="EX296" s="255"/>
      <c r="EY296" s="255"/>
      <c r="EZ296" s="255"/>
      <c r="FA296" s="255"/>
      <c r="FB296" s="255"/>
      <c r="FC296" s="252"/>
      <c r="FI296" s="254"/>
      <c r="FJ296" s="254"/>
      <c r="FK296" s="254"/>
      <c r="FL296" s="254"/>
      <c r="FM296" s="254"/>
      <c r="FN296" s="254"/>
      <c r="FO296" s="254"/>
      <c r="FP296" s="254"/>
      <c r="FQ296" s="254"/>
      <c r="FR296" s="254"/>
      <c r="FS296" s="254"/>
      <c r="FT296" s="254"/>
      <c r="FU296" s="252"/>
      <c r="FY296" s="258" t="str">
        <f t="shared" si="222"/>
        <v/>
      </c>
      <c r="FZ296" s="266">
        <f t="shared" si="216"/>
        <v>0</v>
      </c>
      <c r="GA296" s="268">
        <f t="shared" si="209"/>
        <v>0</v>
      </c>
      <c r="GB296" s="269">
        <f t="shared" si="211"/>
        <v>0</v>
      </c>
      <c r="GC296" s="269">
        <f t="shared" si="212"/>
        <v>0</v>
      </c>
      <c r="GD296" s="270"/>
      <c r="GE296" s="271" t="str">
        <f t="shared" si="208"/>
        <v/>
      </c>
      <c r="GF296" s="271" t="str">
        <f t="shared" si="220"/>
        <v/>
      </c>
      <c r="GG296" s="272" t="str">
        <f t="shared" si="214"/>
        <v/>
      </c>
      <c r="GH296" s="272" t="str">
        <f t="shared" si="215"/>
        <v/>
      </c>
    </row>
    <row r="297" spans="1:190" ht="12.75" x14ac:dyDescent="0.2">
      <c r="A297" s="250"/>
      <c r="B297" s="65"/>
      <c r="C297" s="264"/>
      <c r="F297" s="237"/>
      <c r="H297" s="251"/>
      <c r="I297" s="238"/>
      <c r="J297" s="267"/>
      <c r="K297" s="234"/>
      <c r="L297" s="239"/>
      <c r="M297" s="240"/>
      <c r="BX297" s="237" t="str">
        <f t="shared" si="201"/>
        <v/>
      </c>
      <c r="BY297" s="237" t="str">
        <f t="shared" si="198"/>
        <v/>
      </c>
      <c r="BZ297" s="237" t="str">
        <f t="shared" si="198"/>
        <v/>
      </c>
      <c r="CA297" s="237" t="str">
        <f t="shared" si="198"/>
        <v/>
      </c>
      <c r="CB297" s="237" t="str">
        <f t="shared" si="198"/>
        <v/>
      </c>
      <c r="CC297" s="237" t="str">
        <f t="shared" si="198"/>
        <v/>
      </c>
      <c r="CD297" s="237" t="str">
        <f t="shared" si="195"/>
        <v/>
      </c>
      <c r="CE297" s="237" t="str">
        <f t="shared" si="195"/>
        <v/>
      </c>
      <c r="CF297" s="237" t="str">
        <f t="shared" si="195"/>
        <v/>
      </c>
      <c r="CG297" s="237" t="str">
        <f t="shared" si="195"/>
        <v/>
      </c>
      <c r="CH297" s="237" t="str">
        <f t="shared" si="195"/>
        <v/>
      </c>
      <c r="CI297" s="252" t="str">
        <f t="shared" si="217"/>
        <v/>
      </c>
      <c r="CP297" s="241" t="str">
        <f t="shared" si="202"/>
        <v/>
      </c>
      <c r="CQ297" s="241" t="str">
        <f t="shared" si="199"/>
        <v/>
      </c>
      <c r="CR297" s="241" t="str">
        <f t="shared" si="199"/>
        <v/>
      </c>
      <c r="CS297" s="241" t="str">
        <f t="shared" si="199"/>
        <v/>
      </c>
      <c r="CT297" s="241" t="str">
        <f t="shared" si="199"/>
        <v/>
      </c>
      <c r="CU297" s="241" t="str">
        <f t="shared" si="199"/>
        <v/>
      </c>
      <c r="CV297" s="241" t="str">
        <f t="shared" si="196"/>
        <v/>
      </c>
      <c r="CW297" s="241" t="str">
        <f t="shared" si="196"/>
        <v/>
      </c>
      <c r="CX297" s="241" t="str">
        <f t="shared" si="196"/>
        <v/>
      </c>
      <c r="CY297" s="241" t="str">
        <f t="shared" si="196"/>
        <v/>
      </c>
      <c r="CZ297" s="241" t="str">
        <f t="shared" si="196"/>
        <v/>
      </c>
      <c r="DA297" s="253" t="str">
        <f t="shared" si="218"/>
        <v/>
      </c>
      <c r="DB297" s="237"/>
      <c r="DC297" s="237"/>
      <c r="DD297" s="237"/>
      <c r="DE297" s="237"/>
      <c r="DF297" s="237"/>
      <c r="DG297" s="237"/>
      <c r="DH297" s="237" t="str">
        <f t="shared" si="203"/>
        <v/>
      </c>
      <c r="DI297" s="237" t="str">
        <f t="shared" si="200"/>
        <v/>
      </c>
      <c r="DJ297" s="237" t="str">
        <f t="shared" si="200"/>
        <v/>
      </c>
      <c r="DK297" s="237" t="str">
        <f t="shared" si="200"/>
        <v/>
      </c>
      <c r="DL297" s="237" t="str">
        <f t="shared" si="200"/>
        <v/>
      </c>
      <c r="DM297" s="237" t="str">
        <f t="shared" si="200"/>
        <v/>
      </c>
      <c r="DN297" s="237" t="str">
        <f t="shared" si="197"/>
        <v/>
      </c>
      <c r="DO297" s="237" t="str">
        <f t="shared" si="197"/>
        <v/>
      </c>
      <c r="DP297" s="237" t="str">
        <f t="shared" si="197"/>
        <v/>
      </c>
      <c r="DQ297" s="237" t="str">
        <f t="shared" si="197"/>
        <v/>
      </c>
      <c r="DR297" s="237" t="str">
        <f t="shared" si="197"/>
        <v/>
      </c>
      <c r="DS297" s="252" t="str">
        <f t="shared" si="219"/>
        <v/>
      </c>
      <c r="DY297" s="254" t="str">
        <f t="shared" si="204"/>
        <v/>
      </c>
      <c r="DZ297" s="254" t="str">
        <f t="shared" si="205"/>
        <v/>
      </c>
      <c r="EA297" s="254" t="str">
        <f t="shared" si="213"/>
        <v/>
      </c>
      <c r="EB297" s="254" t="str">
        <f t="shared" si="213"/>
        <v/>
      </c>
      <c r="EC297" s="254" t="str">
        <f t="shared" si="213"/>
        <v/>
      </c>
      <c r="ED297" s="254" t="str">
        <f t="shared" si="210"/>
        <v/>
      </c>
      <c r="EE297" s="254" t="str">
        <f t="shared" si="210"/>
        <v/>
      </c>
      <c r="EF297" s="254" t="str">
        <f t="shared" si="210"/>
        <v/>
      </c>
      <c r="EG297" s="254" t="str">
        <f t="shared" si="210"/>
        <v/>
      </c>
      <c r="EH297" s="254" t="str">
        <f t="shared" si="210"/>
        <v/>
      </c>
      <c r="EI297" s="254" t="str">
        <f t="shared" si="206"/>
        <v/>
      </c>
      <c r="EJ297" s="254" t="str">
        <f t="shared" si="207"/>
        <v/>
      </c>
      <c r="EK297" s="265" t="str">
        <f t="shared" si="221"/>
        <v/>
      </c>
      <c r="EQ297" s="255"/>
      <c r="ER297" s="255"/>
      <c r="ES297" s="255"/>
      <c r="ET297" s="255"/>
      <c r="EU297" s="255"/>
      <c r="EV297" s="255"/>
      <c r="EW297" s="255"/>
      <c r="EX297" s="255"/>
      <c r="EY297" s="255"/>
      <c r="EZ297" s="255"/>
      <c r="FA297" s="255"/>
      <c r="FB297" s="255"/>
      <c r="FC297" s="252"/>
      <c r="FI297" s="254"/>
      <c r="FJ297" s="254"/>
      <c r="FK297" s="254"/>
      <c r="FL297" s="254"/>
      <c r="FM297" s="254"/>
      <c r="FN297" s="254"/>
      <c r="FO297" s="254"/>
      <c r="FP297" s="254"/>
      <c r="FQ297" s="254"/>
      <c r="FR297" s="254"/>
      <c r="FS297" s="254"/>
      <c r="FT297" s="254"/>
      <c r="FU297" s="252"/>
      <c r="FY297" s="258" t="str">
        <f t="shared" si="222"/>
        <v/>
      </c>
      <c r="FZ297" s="266">
        <f t="shared" si="216"/>
        <v>0</v>
      </c>
      <c r="GA297" s="268">
        <f t="shared" si="209"/>
        <v>0</v>
      </c>
      <c r="GB297" s="269">
        <f t="shared" si="211"/>
        <v>0</v>
      </c>
      <c r="GC297" s="269">
        <f t="shared" si="212"/>
        <v>0</v>
      </c>
      <c r="GD297" s="270"/>
      <c r="GE297" s="271" t="str">
        <f t="shared" si="208"/>
        <v/>
      </c>
      <c r="GF297" s="271" t="str">
        <f t="shared" si="220"/>
        <v/>
      </c>
      <c r="GG297" s="272" t="str">
        <f t="shared" si="214"/>
        <v/>
      </c>
      <c r="GH297" s="272" t="str">
        <f t="shared" si="215"/>
        <v/>
      </c>
    </row>
    <row r="298" spans="1:190" ht="12.75" x14ac:dyDescent="0.2">
      <c r="A298" s="250"/>
      <c r="B298" s="65"/>
      <c r="C298" s="264"/>
      <c r="F298" s="237"/>
      <c r="H298" s="251"/>
      <c r="I298" s="238"/>
      <c r="J298" s="267"/>
      <c r="K298" s="234"/>
      <c r="L298" s="239"/>
      <c r="M298" s="240"/>
      <c r="BX298" s="237" t="str">
        <f t="shared" si="201"/>
        <v/>
      </c>
      <c r="BY298" s="237" t="str">
        <f t="shared" si="198"/>
        <v/>
      </c>
      <c r="BZ298" s="237" t="str">
        <f t="shared" si="198"/>
        <v/>
      </c>
      <c r="CA298" s="237" t="str">
        <f t="shared" si="198"/>
        <v/>
      </c>
      <c r="CB298" s="237" t="str">
        <f t="shared" si="198"/>
        <v/>
      </c>
      <c r="CC298" s="237" t="str">
        <f t="shared" si="198"/>
        <v/>
      </c>
      <c r="CD298" s="237" t="str">
        <f t="shared" si="195"/>
        <v/>
      </c>
      <c r="CE298" s="237" t="str">
        <f t="shared" si="195"/>
        <v/>
      </c>
      <c r="CF298" s="237" t="str">
        <f t="shared" si="195"/>
        <v/>
      </c>
      <c r="CG298" s="237" t="str">
        <f t="shared" si="195"/>
        <v/>
      </c>
      <c r="CH298" s="237" t="str">
        <f t="shared" si="195"/>
        <v/>
      </c>
      <c r="CI298" s="252" t="str">
        <f t="shared" si="217"/>
        <v/>
      </c>
      <c r="CP298" s="241" t="str">
        <f t="shared" si="202"/>
        <v/>
      </c>
      <c r="CQ298" s="241" t="str">
        <f t="shared" si="199"/>
        <v/>
      </c>
      <c r="CR298" s="241" t="str">
        <f t="shared" si="199"/>
        <v/>
      </c>
      <c r="CS298" s="241" t="str">
        <f t="shared" si="199"/>
        <v/>
      </c>
      <c r="CT298" s="241" t="str">
        <f t="shared" si="199"/>
        <v/>
      </c>
      <c r="CU298" s="241" t="str">
        <f t="shared" si="199"/>
        <v/>
      </c>
      <c r="CV298" s="241" t="str">
        <f t="shared" si="196"/>
        <v/>
      </c>
      <c r="CW298" s="241" t="str">
        <f t="shared" si="196"/>
        <v/>
      </c>
      <c r="CX298" s="241" t="str">
        <f t="shared" si="196"/>
        <v/>
      </c>
      <c r="CY298" s="241" t="str">
        <f t="shared" si="196"/>
        <v/>
      </c>
      <c r="CZ298" s="241" t="str">
        <f t="shared" si="196"/>
        <v/>
      </c>
      <c r="DA298" s="253" t="str">
        <f t="shared" si="218"/>
        <v/>
      </c>
      <c r="DB298" s="237"/>
      <c r="DC298" s="237"/>
      <c r="DD298" s="237"/>
      <c r="DE298" s="237"/>
      <c r="DF298" s="237"/>
      <c r="DG298" s="237"/>
      <c r="DH298" s="237" t="str">
        <f t="shared" si="203"/>
        <v/>
      </c>
      <c r="DI298" s="237" t="str">
        <f t="shared" si="200"/>
        <v/>
      </c>
      <c r="DJ298" s="237" t="str">
        <f t="shared" si="200"/>
        <v/>
      </c>
      <c r="DK298" s="237" t="str">
        <f t="shared" si="200"/>
        <v/>
      </c>
      <c r="DL298" s="237" t="str">
        <f t="shared" si="200"/>
        <v/>
      </c>
      <c r="DM298" s="237" t="str">
        <f t="shared" si="200"/>
        <v/>
      </c>
      <c r="DN298" s="237" t="str">
        <f t="shared" si="197"/>
        <v/>
      </c>
      <c r="DO298" s="237" t="str">
        <f t="shared" si="197"/>
        <v/>
      </c>
      <c r="DP298" s="237" t="str">
        <f t="shared" si="197"/>
        <v/>
      </c>
      <c r="DQ298" s="237" t="str">
        <f t="shared" si="197"/>
        <v/>
      </c>
      <c r="DR298" s="237" t="str">
        <f t="shared" si="197"/>
        <v/>
      </c>
      <c r="DS298" s="252" t="str">
        <f t="shared" si="219"/>
        <v/>
      </c>
      <c r="DY298" s="254" t="str">
        <f t="shared" si="204"/>
        <v/>
      </c>
      <c r="DZ298" s="254" t="str">
        <f t="shared" si="205"/>
        <v/>
      </c>
      <c r="EA298" s="254" t="str">
        <f t="shared" si="213"/>
        <v/>
      </c>
      <c r="EB298" s="254" t="str">
        <f t="shared" si="213"/>
        <v/>
      </c>
      <c r="EC298" s="254" t="str">
        <f t="shared" si="213"/>
        <v/>
      </c>
      <c r="ED298" s="254" t="str">
        <f t="shared" si="210"/>
        <v/>
      </c>
      <c r="EE298" s="254" t="str">
        <f t="shared" si="210"/>
        <v/>
      </c>
      <c r="EF298" s="254" t="str">
        <f t="shared" si="210"/>
        <v/>
      </c>
      <c r="EG298" s="254" t="str">
        <f t="shared" si="210"/>
        <v/>
      </c>
      <c r="EH298" s="254" t="str">
        <f t="shared" si="210"/>
        <v/>
      </c>
      <c r="EI298" s="254" t="str">
        <f t="shared" si="206"/>
        <v/>
      </c>
      <c r="EJ298" s="254" t="str">
        <f t="shared" si="207"/>
        <v/>
      </c>
      <c r="EK298" s="265" t="str">
        <f t="shared" si="221"/>
        <v/>
      </c>
      <c r="EQ298" s="255"/>
      <c r="ER298" s="255"/>
      <c r="ES298" s="255"/>
      <c r="ET298" s="255"/>
      <c r="EU298" s="255"/>
      <c r="EV298" s="255"/>
      <c r="EW298" s="255"/>
      <c r="EX298" s="255"/>
      <c r="EY298" s="255"/>
      <c r="EZ298" s="255"/>
      <c r="FA298" s="255"/>
      <c r="FB298" s="255"/>
      <c r="FC298" s="252"/>
      <c r="FI298" s="254"/>
      <c r="FJ298" s="254"/>
      <c r="FK298" s="254"/>
      <c r="FL298" s="254"/>
      <c r="FM298" s="254"/>
      <c r="FN298" s="254"/>
      <c r="FO298" s="254"/>
      <c r="FP298" s="254"/>
      <c r="FQ298" s="254"/>
      <c r="FR298" s="254"/>
      <c r="FS298" s="254"/>
      <c r="FT298" s="254"/>
      <c r="FU298" s="252"/>
      <c r="FY298" s="258" t="str">
        <f t="shared" si="222"/>
        <v/>
      </c>
      <c r="FZ298" s="266">
        <f t="shared" si="216"/>
        <v>0</v>
      </c>
      <c r="GA298" s="268">
        <f t="shared" si="209"/>
        <v>0</v>
      </c>
      <c r="GB298" s="269">
        <f t="shared" si="211"/>
        <v>0</v>
      </c>
      <c r="GC298" s="269">
        <f t="shared" si="212"/>
        <v>0</v>
      </c>
      <c r="GD298" s="270"/>
      <c r="GE298" s="271" t="str">
        <f t="shared" si="208"/>
        <v/>
      </c>
      <c r="GF298" s="271" t="str">
        <f t="shared" si="220"/>
        <v/>
      </c>
      <c r="GG298" s="272" t="str">
        <f t="shared" si="214"/>
        <v/>
      </c>
      <c r="GH298" s="272" t="str">
        <f t="shared" si="215"/>
        <v/>
      </c>
    </row>
    <row r="299" spans="1:190" ht="12.75" x14ac:dyDescent="0.2">
      <c r="A299" s="250"/>
      <c r="B299" s="65"/>
      <c r="C299" s="264"/>
      <c r="F299" s="237"/>
      <c r="H299" s="251"/>
      <c r="I299" s="238"/>
      <c r="J299" s="267"/>
      <c r="K299" s="234"/>
      <c r="L299" s="239"/>
      <c r="M299" s="240"/>
      <c r="BX299" s="237" t="str">
        <f t="shared" si="201"/>
        <v/>
      </c>
      <c r="BY299" s="237" t="str">
        <f t="shared" si="198"/>
        <v/>
      </c>
      <c r="BZ299" s="237" t="str">
        <f t="shared" si="198"/>
        <v/>
      </c>
      <c r="CA299" s="237" t="str">
        <f t="shared" si="198"/>
        <v/>
      </c>
      <c r="CB299" s="237" t="str">
        <f t="shared" si="198"/>
        <v/>
      </c>
      <c r="CC299" s="237" t="str">
        <f t="shared" si="198"/>
        <v/>
      </c>
      <c r="CD299" s="237" t="str">
        <f t="shared" si="195"/>
        <v/>
      </c>
      <c r="CE299" s="237" t="str">
        <f t="shared" si="195"/>
        <v/>
      </c>
      <c r="CF299" s="237" t="str">
        <f t="shared" si="195"/>
        <v/>
      </c>
      <c r="CG299" s="237" t="str">
        <f t="shared" si="195"/>
        <v/>
      </c>
      <c r="CH299" s="237" t="str">
        <f t="shared" si="195"/>
        <v/>
      </c>
      <c r="CI299" s="252" t="str">
        <f t="shared" si="217"/>
        <v/>
      </c>
      <c r="CP299" s="241" t="str">
        <f t="shared" si="202"/>
        <v/>
      </c>
      <c r="CQ299" s="241" t="str">
        <f t="shared" si="199"/>
        <v/>
      </c>
      <c r="CR299" s="241" t="str">
        <f t="shared" si="199"/>
        <v/>
      </c>
      <c r="CS299" s="241" t="str">
        <f t="shared" si="199"/>
        <v/>
      </c>
      <c r="CT299" s="241" t="str">
        <f t="shared" si="199"/>
        <v/>
      </c>
      <c r="CU299" s="241" t="str">
        <f t="shared" si="199"/>
        <v/>
      </c>
      <c r="CV299" s="241" t="str">
        <f t="shared" si="196"/>
        <v/>
      </c>
      <c r="CW299" s="241" t="str">
        <f t="shared" si="196"/>
        <v/>
      </c>
      <c r="CX299" s="241" t="str">
        <f t="shared" si="196"/>
        <v/>
      </c>
      <c r="CY299" s="241" t="str">
        <f t="shared" si="196"/>
        <v/>
      </c>
      <c r="CZ299" s="241" t="str">
        <f t="shared" si="196"/>
        <v/>
      </c>
      <c r="DA299" s="253" t="str">
        <f t="shared" si="218"/>
        <v/>
      </c>
      <c r="DB299" s="237"/>
      <c r="DC299" s="237"/>
      <c r="DD299" s="237"/>
      <c r="DE299" s="237"/>
      <c r="DF299" s="237"/>
      <c r="DG299" s="237"/>
      <c r="DH299" s="237" t="str">
        <f t="shared" si="203"/>
        <v/>
      </c>
      <c r="DI299" s="237" t="str">
        <f t="shared" si="200"/>
        <v/>
      </c>
      <c r="DJ299" s="237" t="str">
        <f t="shared" si="200"/>
        <v/>
      </c>
      <c r="DK299" s="237" t="str">
        <f t="shared" si="200"/>
        <v/>
      </c>
      <c r="DL299" s="237" t="str">
        <f t="shared" si="200"/>
        <v/>
      </c>
      <c r="DM299" s="237" t="str">
        <f t="shared" si="200"/>
        <v/>
      </c>
      <c r="DN299" s="237" t="str">
        <f t="shared" si="197"/>
        <v/>
      </c>
      <c r="DO299" s="237" t="str">
        <f t="shared" si="197"/>
        <v/>
      </c>
      <c r="DP299" s="237" t="str">
        <f t="shared" si="197"/>
        <v/>
      </c>
      <c r="DQ299" s="237" t="str">
        <f t="shared" si="197"/>
        <v/>
      </c>
      <c r="DR299" s="237" t="str">
        <f t="shared" si="197"/>
        <v/>
      </c>
      <c r="DS299" s="252" t="str">
        <f t="shared" si="219"/>
        <v/>
      </c>
      <c r="DY299" s="254" t="str">
        <f t="shared" si="204"/>
        <v/>
      </c>
      <c r="DZ299" s="254" t="str">
        <f t="shared" si="205"/>
        <v/>
      </c>
      <c r="EA299" s="254" t="str">
        <f t="shared" si="213"/>
        <v/>
      </c>
      <c r="EB299" s="254" t="str">
        <f t="shared" si="213"/>
        <v/>
      </c>
      <c r="EC299" s="254" t="str">
        <f t="shared" si="213"/>
        <v/>
      </c>
      <c r="ED299" s="254" t="str">
        <f t="shared" si="210"/>
        <v/>
      </c>
      <c r="EE299" s="254" t="str">
        <f t="shared" si="210"/>
        <v/>
      </c>
      <c r="EF299" s="254" t="str">
        <f t="shared" si="210"/>
        <v/>
      </c>
      <c r="EG299" s="254" t="str">
        <f t="shared" si="210"/>
        <v/>
      </c>
      <c r="EH299" s="254" t="str">
        <f t="shared" si="210"/>
        <v/>
      </c>
      <c r="EI299" s="254" t="str">
        <f t="shared" si="206"/>
        <v/>
      </c>
      <c r="EJ299" s="254" t="str">
        <f t="shared" si="207"/>
        <v/>
      </c>
      <c r="EK299" s="265" t="str">
        <f t="shared" si="221"/>
        <v/>
      </c>
      <c r="EQ299" s="255"/>
      <c r="ER299" s="255"/>
      <c r="ES299" s="255"/>
      <c r="ET299" s="255"/>
      <c r="EU299" s="255"/>
      <c r="EV299" s="255"/>
      <c r="EW299" s="255"/>
      <c r="EX299" s="255"/>
      <c r="EY299" s="255"/>
      <c r="EZ299" s="255"/>
      <c r="FA299" s="255"/>
      <c r="FB299" s="255"/>
      <c r="FC299" s="252"/>
      <c r="FI299" s="254"/>
      <c r="FJ299" s="254"/>
      <c r="FK299" s="254"/>
      <c r="FL299" s="254"/>
      <c r="FM299" s="254"/>
      <c r="FN299" s="254"/>
      <c r="FO299" s="254"/>
      <c r="FP299" s="254"/>
      <c r="FQ299" s="254"/>
      <c r="FR299" s="254"/>
      <c r="FS299" s="254"/>
      <c r="FT299" s="254"/>
      <c r="FU299" s="252"/>
      <c r="FY299" s="258" t="str">
        <f t="shared" si="222"/>
        <v/>
      </c>
      <c r="FZ299" s="266">
        <f t="shared" si="216"/>
        <v>0</v>
      </c>
      <c r="GA299" s="268">
        <f t="shared" si="209"/>
        <v>0</v>
      </c>
      <c r="GB299" s="269">
        <f t="shared" si="211"/>
        <v>0</v>
      </c>
      <c r="GC299" s="269">
        <f t="shared" si="212"/>
        <v>0</v>
      </c>
      <c r="GD299" s="270"/>
      <c r="GE299" s="271" t="str">
        <f t="shared" si="208"/>
        <v/>
      </c>
      <c r="GF299" s="271" t="str">
        <f t="shared" si="220"/>
        <v/>
      </c>
      <c r="GG299" s="272" t="str">
        <f t="shared" si="214"/>
        <v/>
      </c>
      <c r="GH299" s="272" t="str">
        <f t="shared" si="215"/>
        <v/>
      </c>
    </row>
    <row r="300" spans="1:190" ht="12.75" x14ac:dyDescent="0.2">
      <c r="A300" s="250"/>
      <c r="B300" s="65"/>
      <c r="C300" s="264"/>
      <c r="F300" s="237"/>
      <c r="H300" s="251"/>
      <c r="I300" s="238"/>
      <c r="J300" s="267"/>
      <c r="K300" s="234"/>
      <c r="L300" s="239"/>
      <c r="M300" s="240"/>
      <c r="BX300" s="237" t="str">
        <f t="shared" si="201"/>
        <v/>
      </c>
      <c r="BY300" s="237" t="str">
        <f t="shared" si="198"/>
        <v/>
      </c>
      <c r="BZ300" s="237" t="str">
        <f t="shared" si="198"/>
        <v/>
      </c>
      <c r="CA300" s="237" t="str">
        <f t="shared" si="198"/>
        <v/>
      </c>
      <c r="CB300" s="237" t="str">
        <f t="shared" si="198"/>
        <v/>
      </c>
      <c r="CC300" s="237" t="str">
        <f t="shared" si="198"/>
        <v/>
      </c>
      <c r="CD300" s="237" t="str">
        <f t="shared" si="195"/>
        <v/>
      </c>
      <c r="CE300" s="237" t="str">
        <f t="shared" si="195"/>
        <v/>
      </c>
      <c r="CF300" s="237" t="str">
        <f t="shared" si="195"/>
        <v/>
      </c>
      <c r="CG300" s="237" t="str">
        <f t="shared" si="195"/>
        <v/>
      </c>
      <c r="CH300" s="237" t="str">
        <f t="shared" si="195"/>
        <v/>
      </c>
      <c r="CI300" s="252" t="str">
        <f t="shared" si="217"/>
        <v/>
      </c>
      <c r="CP300" s="241" t="str">
        <f t="shared" si="202"/>
        <v/>
      </c>
      <c r="CQ300" s="241" t="str">
        <f t="shared" si="199"/>
        <v/>
      </c>
      <c r="CR300" s="241" t="str">
        <f t="shared" si="199"/>
        <v/>
      </c>
      <c r="CS300" s="241" t="str">
        <f t="shared" si="199"/>
        <v/>
      </c>
      <c r="CT300" s="241" t="str">
        <f t="shared" si="199"/>
        <v/>
      </c>
      <c r="CU300" s="241" t="str">
        <f t="shared" si="199"/>
        <v/>
      </c>
      <c r="CV300" s="241" t="str">
        <f t="shared" si="196"/>
        <v/>
      </c>
      <c r="CW300" s="241" t="str">
        <f t="shared" si="196"/>
        <v/>
      </c>
      <c r="CX300" s="241" t="str">
        <f t="shared" si="196"/>
        <v/>
      </c>
      <c r="CY300" s="241" t="str">
        <f t="shared" si="196"/>
        <v/>
      </c>
      <c r="CZ300" s="241" t="str">
        <f t="shared" si="196"/>
        <v/>
      </c>
      <c r="DA300" s="253" t="str">
        <f t="shared" si="218"/>
        <v/>
      </c>
      <c r="DB300" s="237"/>
      <c r="DC300" s="237"/>
      <c r="DD300" s="237"/>
      <c r="DE300" s="237"/>
      <c r="DF300" s="237"/>
      <c r="DG300" s="237"/>
      <c r="DH300" s="237" t="str">
        <f t="shared" si="203"/>
        <v/>
      </c>
      <c r="DI300" s="237" t="str">
        <f t="shared" si="200"/>
        <v/>
      </c>
      <c r="DJ300" s="237" t="str">
        <f t="shared" si="200"/>
        <v/>
      </c>
      <c r="DK300" s="237" t="str">
        <f t="shared" si="200"/>
        <v/>
      </c>
      <c r="DL300" s="237" t="str">
        <f t="shared" si="200"/>
        <v/>
      </c>
      <c r="DM300" s="237" t="str">
        <f t="shared" si="200"/>
        <v/>
      </c>
      <c r="DN300" s="237" t="str">
        <f t="shared" si="197"/>
        <v/>
      </c>
      <c r="DO300" s="237" t="str">
        <f t="shared" si="197"/>
        <v/>
      </c>
      <c r="DP300" s="237" t="str">
        <f t="shared" si="197"/>
        <v/>
      </c>
      <c r="DQ300" s="237" t="str">
        <f t="shared" si="197"/>
        <v/>
      </c>
      <c r="DR300" s="237" t="str">
        <f t="shared" si="197"/>
        <v/>
      </c>
      <c r="DS300" s="252" t="str">
        <f t="shared" si="219"/>
        <v/>
      </c>
      <c r="DY300" s="254" t="str">
        <f t="shared" si="204"/>
        <v/>
      </c>
      <c r="DZ300" s="254" t="str">
        <f t="shared" si="205"/>
        <v/>
      </c>
      <c r="EA300" s="254" t="str">
        <f t="shared" si="213"/>
        <v/>
      </c>
      <c r="EB300" s="254" t="str">
        <f t="shared" si="213"/>
        <v/>
      </c>
      <c r="EC300" s="254" t="str">
        <f t="shared" si="213"/>
        <v/>
      </c>
      <c r="ED300" s="254" t="str">
        <f t="shared" si="210"/>
        <v/>
      </c>
      <c r="EE300" s="254" t="str">
        <f t="shared" si="210"/>
        <v/>
      </c>
      <c r="EF300" s="254" t="str">
        <f t="shared" si="210"/>
        <v/>
      </c>
      <c r="EG300" s="254" t="str">
        <f t="shared" si="210"/>
        <v/>
      </c>
      <c r="EH300" s="254" t="str">
        <f t="shared" si="210"/>
        <v/>
      </c>
      <c r="EI300" s="254" t="str">
        <f t="shared" si="206"/>
        <v/>
      </c>
      <c r="EJ300" s="254" t="str">
        <f t="shared" si="207"/>
        <v/>
      </c>
      <c r="EK300" s="265" t="str">
        <f t="shared" si="221"/>
        <v/>
      </c>
      <c r="EQ300" s="255"/>
      <c r="ER300" s="255"/>
      <c r="ES300" s="255"/>
      <c r="ET300" s="255"/>
      <c r="EU300" s="255"/>
      <c r="EV300" s="255"/>
      <c r="EW300" s="255"/>
      <c r="EX300" s="255"/>
      <c r="EY300" s="255"/>
      <c r="EZ300" s="255"/>
      <c r="FA300" s="255"/>
      <c r="FB300" s="255"/>
      <c r="FC300" s="252"/>
      <c r="FI300" s="254"/>
      <c r="FJ300" s="254"/>
      <c r="FK300" s="254"/>
      <c r="FL300" s="254"/>
      <c r="FM300" s="254"/>
      <c r="FN300" s="254"/>
      <c r="FO300" s="254"/>
      <c r="FP300" s="254"/>
      <c r="FQ300" s="254"/>
      <c r="FR300" s="254"/>
      <c r="FS300" s="254"/>
      <c r="FT300" s="254"/>
      <c r="FU300" s="252"/>
      <c r="FY300" s="258" t="str">
        <f t="shared" si="222"/>
        <v/>
      </c>
      <c r="FZ300" s="266">
        <f t="shared" si="216"/>
        <v>0</v>
      </c>
      <c r="GA300" s="268">
        <f t="shared" si="209"/>
        <v>0</v>
      </c>
      <c r="GB300" s="269">
        <f t="shared" si="211"/>
        <v>0</v>
      </c>
      <c r="GC300" s="269">
        <f t="shared" si="212"/>
        <v>0</v>
      </c>
      <c r="GD300" s="270"/>
      <c r="GE300" s="271" t="str">
        <f t="shared" si="208"/>
        <v/>
      </c>
      <c r="GF300" s="271" t="str">
        <f t="shared" si="220"/>
        <v/>
      </c>
      <c r="GG300" s="272" t="str">
        <f t="shared" si="214"/>
        <v/>
      </c>
      <c r="GH300" s="272" t="str">
        <f t="shared" si="215"/>
        <v/>
      </c>
    </row>
    <row r="301" spans="1:190" ht="12.75" x14ac:dyDescent="0.2">
      <c r="A301" s="250"/>
      <c r="B301" s="65"/>
      <c r="C301" s="264"/>
      <c r="F301" s="237"/>
      <c r="H301" s="251"/>
      <c r="I301" s="238"/>
      <c r="J301" s="267"/>
      <c r="K301" s="234"/>
      <c r="L301" s="239"/>
      <c r="M301" s="240"/>
      <c r="BX301" s="237" t="str">
        <f t="shared" si="201"/>
        <v/>
      </c>
      <c r="BY301" s="237" t="str">
        <f t="shared" si="198"/>
        <v/>
      </c>
      <c r="BZ301" s="237" t="str">
        <f t="shared" si="198"/>
        <v/>
      </c>
      <c r="CA301" s="237" t="str">
        <f t="shared" si="198"/>
        <v/>
      </c>
      <c r="CB301" s="237" t="str">
        <f t="shared" si="198"/>
        <v/>
      </c>
      <c r="CC301" s="237" t="str">
        <f t="shared" si="198"/>
        <v/>
      </c>
      <c r="CD301" s="237" t="str">
        <f t="shared" si="195"/>
        <v/>
      </c>
      <c r="CE301" s="237" t="str">
        <f t="shared" si="195"/>
        <v/>
      </c>
      <c r="CF301" s="237" t="str">
        <f t="shared" si="195"/>
        <v/>
      </c>
      <c r="CG301" s="237" t="str">
        <f t="shared" si="195"/>
        <v/>
      </c>
      <c r="CH301" s="237" t="str">
        <f t="shared" si="195"/>
        <v/>
      </c>
      <c r="CI301" s="252" t="str">
        <f t="shared" si="217"/>
        <v/>
      </c>
      <c r="CP301" s="241" t="str">
        <f t="shared" si="202"/>
        <v/>
      </c>
      <c r="CQ301" s="241" t="str">
        <f t="shared" si="199"/>
        <v/>
      </c>
      <c r="CR301" s="241" t="str">
        <f t="shared" si="199"/>
        <v/>
      </c>
      <c r="CS301" s="241" t="str">
        <f t="shared" si="199"/>
        <v/>
      </c>
      <c r="CT301" s="241" t="str">
        <f t="shared" si="199"/>
        <v/>
      </c>
      <c r="CU301" s="241" t="str">
        <f t="shared" si="199"/>
        <v/>
      </c>
      <c r="CV301" s="241" t="str">
        <f t="shared" si="196"/>
        <v/>
      </c>
      <c r="CW301" s="241" t="str">
        <f t="shared" si="196"/>
        <v/>
      </c>
      <c r="CX301" s="241" t="str">
        <f t="shared" si="196"/>
        <v/>
      </c>
      <c r="CY301" s="241" t="str">
        <f t="shared" si="196"/>
        <v/>
      </c>
      <c r="CZ301" s="241" t="str">
        <f t="shared" si="196"/>
        <v/>
      </c>
      <c r="DA301" s="253" t="str">
        <f t="shared" si="218"/>
        <v/>
      </c>
      <c r="DB301" s="237"/>
      <c r="DC301" s="237"/>
      <c r="DD301" s="237"/>
      <c r="DE301" s="237"/>
      <c r="DF301" s="237"/>
      <c r="DG301" s="237"/>
      <c r="DH301" s="237" t="str">
        <f t="shared" si="203"/>
        <v/>
      </c>
      <c r="DI301" s="237" t="str">
        <f t="shared" si="200"/>
        <v/>
      </c>
      <c r="DJ301" s="237" t="str">
        <f t="shared" si="200"/>
        <v/>
      </c>
      <c r="DK301" s="237" t="str">
        <f t="shared" si="200"/>
        <v/>
      </c>
      <c r="DL301" s="237" t="str">
        <f t="shared" si="200"/>
        <v/>
      </c>
      <c r="DM301" s="237" t="str">
        <f t="shared" si="200"/>
        <v/>
      </c>
      <c r="DN301" s="237" t="str">
        <f t="shared" si="197"/>
        <v/>
      </c>
      <c r="DO301" s="237" t="str">
        <f t="shared" si="197"/>
        <v/>
      </c>
      <c r="DP301" s="237" t="str">
        <f t="shared" si="197"/>
        <v/>
      </c>
      <c r="DQ301" s="237" t="str">
        <f t="shared" si="197"/>
        <v/>
      </c>
      <c r="DR301" s="237" t="str">
        <f t="shared" si="197"/>
        <v/>
      </c>
      <c r="DS301" s="252" t="str">
        <f t="shared" si="219"/>
        <v/>
      </c>
      <c r="DY301" s="254" t="str">
        <f t="shared" si="204"/>
        <v/>
      </c>
      <c r="DZ301" s="254" t="str">
        <f t="shared" si="205"/>
        <v/>
      </c>
      <c r="EA301" s="254" t="str">
        <f t="shared" si="213"/>
        <v/>
      </c>
      <c r="EB301" s="254" t="str">
        <f t="shared" si="213"/>
        <v/>
      </c>
      <c r="EC301" s="254" t="str">
        <f t="shared" si="213"/>
        <v/>
      </c>
      <c r="ED301" s="254" t="str">
        <f t="shared" si="210"/>
        <v/>
      </c>
      <c r="EE301" s="254" t="str">
        <f t="shared" si="210"/>
        <v/>
      </c>
      <c r="EF301" s="254" t="str">
        <f t="shared" si="210"/>
        <v/>
      </c>
      <c r="EG301" s="254" t="str">
        <f t="shared" si="210"/>
        <v/>
      </c>
      <c r="EH301" s="254" t="str">
        <f t="shared" si="210"/>
        <v/>
      </c>
      <c r="EI301" s="254" t="str">
        <f t="shared" si="206"/>
        <v/>
      </c>
      <c r="EJ301" s="254" t="str">
        <f t="shared" si="207"/>
        <v/>
      </c>
      <c r="EK301" s="265" t="str">
        <f t="shared" si="221"/>
        <v/>
      </c>
      <c r="EQ301" s="255"/>
      <c r="ER301" s="255"/>
      <c r="ES301" s="255"/>
      <c r="ET301" s="255"/>
      <c r="EU301" s="255"/>
      <c r="EV301" s="255"/>
      <c r="EW301" s="255"/>
      <c r="EX301" s="255"/>
      <c r="EY301" s="255"/>
      <c r="EZ301" s="255"/>
      <c r="FA301" s="255"/>
      <c r="FB301" s="255"/>
      <c r="FC301" s="252"/>
      <c r="FI301" s="254"/>
      <c r="FJ301" s="254"/>
      <c r="FK301" s="254"/>
      <c r="FL301" s="254"/>
      <c r="FM301" s="254"/>
      <c r="FN301" s="254"/>
      <c r="FO301" s="254"/>
      <c r="FP301" s="254"/>
      <c r="FQ301" s="254"/>
      <c r="FR301" s="254"/>
      <c r="FS301" s="254"/>
      <c r="FT301" s="254"/>
      <c r="FU301" s="252"/>
      <c r="FY301" s="258" t="str">
        <f t="shared" si="222"/>
        <v/>
      </c>
      <c r="FZ301" s="266">
        <f t="shared" si="216"/>
        <v>0</v>
      </c>
      <c r="GA301" s="268">
        <f t="shared" si="209"/>
        <v>0</v>
      </c>
      <c r="GB301" s="269">
        <f t="shared" si="211"/>
        <v>0</v>
      </c>
      <c r="GC301" s="269">
        <f t="shared" si="212"/>
        <v>0</v>
      </c>
      <c r="GD301" s="270"/>
      <c r="GE301" s="271" t="str">
        <f t="shared" si="208"/>
        <v/>
      </c>
      <c r="GF301" s="271" t="str">
        <f t="shared" si="220"/>
        <v/>
      </c>
      <c r="GG301" s="272" t="str">
        <f t="shared" si="214"/>
        <v/>
      </c>
      <c r="GH301" s="272" t="str">
        <f t="shared" si="215"/>
        <v/>
      </c>
    </row>
    <row r="302" spans="1:190" ht="12.75" x14ac:dyDescent="0.2">
      <c r="A302" s="250"/>
      <c r="B302" s="65"/>
      <c r="C302" s="264"/>
      <c r="F302" s="237"/>
      <c r="H302" s="251"/>
      <c r="I302" s="238"/>
      <c r="J302" s="267"/>
      <c r="K302" s="234"/>
      <c r="L302" s="239"/>
      <c r="M302" s="240"/>
      <c r="BX302" s="237" t="str">
        <f t="shared" si="201"/>
        <v/>
      </c>
      <c r="BY302" s="237" t="str">
        <f t="shared" si="198"/>
        <v/>
      </c>
      <c r="BZ302" s="237" t="str">
        <f t="shared" si="198"/>
        <v/>
      </c>
      <c r="CA302" s="237" t="str">
        <f t="shared" si="198"/>
        <v/>
      </c>
      <c r="CB302" s="237" t="str">
        <f t="shared" si="198"/>
        <v/>
      </c>
      <c r="CC302" s="237" t="str">
        <f t="shared" si="198"/>
        <v/>
      </c>
      <c r="CD302" s="237" t="str">
        <f t="shared" si="195"/>
        <v/>
      </c>
      <c r="CE302" s="237" t="str">
        <f t="shared" si="195"/>
        <v/>
      </c>
      <c r="CF302" s="237" t="str">
        <f t="shared" si="195"/>
        <v/>
      </c>
      <c r="CG302" s="237" t="str">
        <f t="shared" si="195"/>
        <v/>
      </c>
      <c r="CH302" s="237" t="str">
        <f t="shared" si="195"/>
        <v/>
      </c>
      <c r="CI302" s="252" t="str">
        <f t="shared" si="217"/>
        <v/>
      </c>
      <c r="CP302" s="241" t="str">
        <f t="shared" si="202"/>
        <v/>
      </c>
      <c r="CQ302" s="241" t="str">
        <f t="shared" si="199"/>
        <v/>
      </c>
      <c r="CR302" s="241" t="str">
        <f t="shared" si="199"/>
        <v/>
      </c>
      <c r="CS302" s="241" t="str">
        <f t="shared" si="199"/>
        <v/>
      </c>
      <c r="CT302" s="241" t="str">
        <f t="shared" si="199"/>
        <v/>
      </c>
      <c r="CU302" s="241" t="str">
        <f t="shared" si="199"/>
        <v/>
      </c>
      <c r="CV302" s="241" t="str">
        <f t="shared" si="196"/>
        <v/>
      </c>
      <c r="CW302" s="241" t="str">
        <f t="shared" si="196"/>
        <v/>
      </c>
      <c r="CX302" s="241" t="str">
        <f t="shared" si="196"/>
        <v/>
      </c>
      <c r="CY302" s="241" t="str">
        <f t="shared" si="196"/>
        <v/>
      </c>
      <c r="CZ302" s="241" t="str">
        <f t="shared" si="196"/>
        <v/>
      </c>
      <c r="DA302" s="253" t="str">
        <f t="shared" si="218"/>
        <v/>
      </c>
      <c r="DB302" s="237"/>
      <c r="DC302" s="237"/>
      <c r="DD302" s="237"/>
      <c r="DE302" s="237"/>
      <c r="DF302" s="237"/>
      <c r="DG302" s="237"/>
      <c r="DH302" s="237" t="str">
        <f t="shared" si="203"/>
        <v/>
      </c>
      <c r="DI302" s="237" t="str">
        <f t="shared" si="200"/>
        <v/>
      </c>
      <c r="DJ302" s="237" t="str">
        <f t="shared" si="200"/>
        <v/>
      </c>
      <c r="DK302" s="237" t="str">
        <f t="shared" si="200"/>
        <v/>
      </c>
      <c r="DL302" s="237" t="str">
        <f t="shared" si="200"/>
        <v/>
      </c>
      <c r="DM302" s="237" t="str">
        <f t="shared" si="200"/>
        <v/>
      </c>
      <c r="DN302" s="237" t="str">
        <f t="shared" si="197"/>
        <v/>
      </c>
      <c r="DO302" s="237" t="str">
        <f t="shared" si="197"/>
        <v/>
      </c>
      <c r="DP302" s="237" t="str">
        <f t="shared" si="197"/>
        <v/>
      </c>
      <c r="DQ302" s="237" t="str">
        <f t="shared" si="197"/>
        <v/>
      </c>
      <c r="DR302" s="237" t="str">
        <f t="shared" si="197"/>
        <v/>
      </c>
      <c r="DS302" s="252" t="str">
        <f t="shared" si="219"/>
        <v/>
      </c>
      <c r="DY302" s="254" t="str">
        <f t="shared" si="204"/>
        <v/>
      </c>
      <c r="DZ302" s="254" t="str">
        <f t="shared" si="205"/>
        <v/>
      </c>
      <c r="EA302" s="254" t="str">
        <f t="shared" si="213"/>
        <v/>
      </c>
      <c r="EB302" s="254" t="str">
        <f t="shared" si="213"/>
        <v/>
      </c>
      <c r="EC302" s="254" t="str">
        <f t="shared" si="213"/>
        <v/>
      </c>
      <c r="ED302" s="254" t="str">
        <f t="shared" si="210"/>
        <v/>
      </c>
      <c r="EE302" s="254" t="str">
        <f t="shared" si="210"/>
        <v/>
      </c>
      <c r="EF302" s="254" t="str">
        <f t="shared" si="210"/>
        <v/>
      </c>
      <c r="EG302" s="254" t="str">
        <f t="shared" si="210"/>
        <v/>
      </c>
      <c r="EH302" s="254" t="str">
        <f t="shared" si="210"/>
        <v/>
      </c>
      <c r="EI302" s="254" t="str">
        <f t="shared" si="206"/>
        <v/>
      </c>
      <c r="EJ302" s="254" t="str">
        <f t="shared" si="207"/>
        <v/>
      </c>
      <c r="EK302" s="265" t="str">
        <f t="shared" si="221"/>
        <v/>
      </c>
      <c r="EQ302" s="255"/>
      <c r="ER302" s="255"/>
      <c r="ES302" s="255"/>
      <c r="ET302" s="255"/>
      <c r="EU302" s="255"/>
      <c r="EV302" s="255"/>
      <c r="EW302" s="255"/>
      <c r="EX302" s="255"/>
      <c r="EY302" s="255"/>
      <c r="EZ302" s="255"/>
      <c r="FA302" s="255"/>
      <c r="FB302" s="255"/>
      <c r="FC302" s="252"/>
      <c r="FI302" s="254"/>
      <c r="FJ302" s="254"/>
      <c r="FK302" s="254"/>
      <c r="FL302" s="254"/>
      <c r="FM302" s="254"/>
      <c r="FN302" s="254"/>
      <c r="FO302" s="254"/>
      <c r="FP302" s="254"/>
      <c r="FQ302" s="254"/>
      <c r="FR302" s="254"/>
      <c r="FS302" s="254"/>
      <c r="FT302" s="254"/>
      <c r="FU302" s="252"/>
      <c r="FY302" s="258" t="str">
        <f t="shared" si="222"/>
        <v/>
      </c>
      <c r="FZ302" s="266">
        <f t="shared" si="216"/>
        <v>0</v>
      </c>
      <c r="GA302" s="268">
        <f t="shared" si="209"/>
        <v>0</v>
      </c>
      <c r="GB302" s="269">
        <f t="shared" si="211"/>
        <v>0</v>
      </c>
      <c r="GC302" s="269">
        <f t="shared" si="212"/>
        <v>0</v>
      </c>
      <c r="GD302" s="270"/>
      <c r="GE302" s="271" t="str">
        <f t="shared" si="208"/>
        <v/>
      </c>
      <c r="GF302" s="271" t="str">
        <f t="shared" si="220"/>
        <v/>
      </c>
      <c r="GG302" s="272" t="str">
        <f t="shared" si="214"/>
        <v/>
      </c>
      <c r="GH302" s="272" t="str">
        <f t="shared" si="215"/>
        <v/>
      </c>
    </row>
    <row r="303" spans="1:190" ht="12.75" x14ac:dyDescent="0.2">
      <c r="A303" s="250"/>
      <c r="B303" s="65"/>
      <c r="C303" s="264"/>
      <c r="F303" s="237"/>
      <c r="H303" s="251"/>
      <c r="I303" s="238"/>
      <c r="J303" s="267"/>
      <c r="K303" s="234"/>
      <c r="L303" s="239"/>
      <c r="M303" s="240"/>
      <c r="BX303" s="237" t="str">
        <f t="shared" si="201"/>
        <v/>
      </c>
      <c r="BY303" s="237" t="str">
        <f t="shared" si="198"/>
        <v/>
      </c>
      <c r="BZ303" s="237" t="str">
        <f t="shared" si="198"/>
        <v/>
      </c>
      <c r="CA303" s="237" t="str">
        <f t="shared" si="198"/>
        <v/>
      </c>
      <c r="CB303" s="237" t="str">
        <f t="shared" si="198"/>
        <v/>
      </c>
      <c r="CC303" s="237" t="str">
        <f t="shared" si="198"/>
        <v/>
      </c>
      <c r="CD303" s="237" t="str">
        <f t="shared" si="195"/>
        <v/>
      </c>
      <c r="CE303" s="237" t="str">
        <f t="shared" si="195"/>
        <v/>
      </c>
      <c r="CF303" s="237" t="str">
        <f t="shared" si="195"/>
        <v/>
      </c>
      <c r="CG303" s="237" t="str">
        <f t="shared" si="195"/>
        <v/>
      </c>
      <c r="CH303" s="237" t="str">
        <f t="shared" si="195"/>
        <v/>
      </c>
      <c r="CI303" s="252" t="str">
        <f t="shared" si="217"/>
        <v/>
      </c>
      <c r="CP303" s="241" t="str">
        <f t="shared" si="202"/>
        <v/>
      </c>
      <c r="CQ303" s="241" t="str">
        <f t="shared" si="199"/>
        <v/>
      </c>
      <c r="CR303" s="241" t="str">
        <f t="shared" si="199"/>
        <v/>
      </c>
      <c r="CS303" s="241" t="str">
        <f t="shared" si="199"/>
        <v/>
      </c>
      <c r="CT303" s="241" t="str">
        <f t="shared" si="199"/>
        <v/>
      </c>
      <c r="CU303" s="241" t="str">
        <f t="shared" si="199"/>
        <v/>
      </c>
      <c r="CV303" s="241" t="str">
        <f t="shared" si="196"/>
        <v/>
      </c>
      <c r="CW303" s="241" t="str">
        <f t="shared" si="196"/>
        <v/>
      </c>
      <c r="CX303" s="241" t="str">
        <f t="shared" si="196"/>
        <v/>
      </c>
      <c r="CY303" s="241" t="str">
        <f t="shared" si="196"/>
        <v/>
      </c>
      <c r="CZ303" s="241" t="str">
        <f t="shared" si="196"/>
        <v/>
      </c>
      <c r="DA303" s="253" t="str">
        <f t="shared" si="218"/>
        <v/>
      </c>
      <c r="DB303" s="237"/>
      <c r="DC303" s="237"/>
      <c r="DD303" s="237"/>
      <c r="DE303" s="237"/>
      <c r="DF303" s="237"/>
      <c r="DG303" s="237"/>
      <c r="DH303" s="237" t="str">
        <f t="shared" si="203"/>
        <v/>
      </c>
      <c r="DI303" s="237" t="str">
        <f t="shared" si="200"/>
        <v/>
      </c>
      <c r="DJ303" s="237" t="str">
        <f t="shared" si="200"/>
        <v/>
      </c>
      <c r="DK303" s="237" t="str">
        <f t="shared" si="200"/>
        <v/>
      </c>
      <c r="DL303" s="237" t="str">
        <f t="shared" si="200"/>
        <v/>
      </c>
      <c r="DM303" s="237" t="str">
        <f t="shared" si="200"/>
        <v/>
      </c>
      <c r="DN303" s="237" t="str">
        <f t="shared" si="197"/>
        <v/>
      </c>
      <c r="DO303" s="237" t="str">
        <f t="shared" si="197"/>
        <v/>
      </c>
      <c r="DP303" s="237" t="str">
        <f t="shared" si="197"/>
        <v/>
      </c>
      <c r="DQ303" s="237" t="str">
        <f t="shared" si="197"/>
        <v/>
      </c>
      <c r="DR303" s="237" t="str">
        <f t="shared" si="197"/>
        <v/>
      </c>
      <c r="DS303" s="252" t="str">
        <f t="shared" si="219"/>
        <v/>
      </c>
      <c r="DY303" s="254" t="str">
        <f t="shared" si="204"/>
        <v/>
      </c>
      <c r="DZ303" s="254" t="str">
        <f t="shared" si="205"/>
        <v/>
      </c>
      <c r="EA303" s="254" t="str">
        <f t="shared" si="213"/>
        <v/>
      </c>
      <c r="EB303" s="254" t="str">
        <f t="shared" si="213"/>
        <v/>
      </c>
      <c r="EC303" s="254" t="str">
        <f t="shared" si="213"/>
        <v/>
      </c>
      <c r="ED303" s="254" t="str">
        <f t="shared" si="210"/>
        <v/>
      </c>
      <c r="EE303" s="254" t="str">
        <f t="shared" si="210"/>
        <v/>
      </c>
      <c r="EF303" s="254" t="str">
        <f t="shared" si="210"/>
        <v/>
      </c>
      <c r="EG303" s="254" t="str">
        <f t="shared" si="210"/>
        <v/>
      </c>
      <c r="EH303" s="254" t="str">
        <f t="shared" si="210"/>
        <v/>
      </c>
      <c r="EI303" s="254" t="str">
        <f t="shared" si="206"/>
        <v/>
      </c>
      <c r="EJ303" s="254" t="str">
        <f t="shared" si="207"/>
        <v/>
      </c>
      <c r="EK303" s="265" t="str">
        <f t="shared" si="221"/>
        <v/>
      </c>
      <c r="EQ303" s="255"/>
      <c r="ER303" s="255"/>
      <c r="ES303" s="255"/>
      <c r="ET303" s="255"/>
      <c r="EU303" s="255"/>
      <c r="EV303" s="255"/>
      <c r="EW303" s="255"/>
      <c r="EX303" s="255"/>
      <c r="EY303" s="255"/>
      <c r="EZ303" s="255"/>
      <c r="FA303" s="255"/>
      <c r="FB303" s="255"/>
      <c r="FC303" s="252"/>
      <c r="FI303" s="254"/>
      <c r="FJ303" s="254"/>
      <c r="FK303" s="254"/>
      <c r="FL303" s="254"/>
      <c r="FM303" s="254"/>
      <c r="FN303" s="254"/>
      <c r="FO303" s="254"/>
      <c r="FP303" s="254"/>
      <c r="FQ303" s="254"/>
      <c r="FR303" s="254"/>
      <c r="FS303" s="254"/>
      <c r="FT303" s="254"/>
      <c r="FU303" s="252"/>
      <c r="FY303" s="258" t="str">
        <f t="shared" si="222"/>
        <v/>
      </c>
      <c r="FZ303" s="266">
        <f t="shared" si="216"/>
        <v>0</v>
      </c>
      <c r="GA303" s="268">
        <f t="shared" si="209"/>
        <v>0</v>
      </c>
      <c r="GB303" s="269">
        <f t="shared" si="211"/>
        <v>0</v>
      </c>
      <c r="GC303" s="269">
        <f t="shared" si="212"/>
        <v>0</v>
      </c>
      <c r="GD303" s="270"/>
      <c r="GE303" s="271" t="str">
        <f t="shared" si="208"/>
        <v/>
      </c>
      <c r="GF303" s="271" t="str">
        <f t="shared" si="220"/>
        <v/>
      </c>
      <c r="GG303" s="272" t="str">
        <f t="shared" si="214"/>
        <v/>
      </c>
      <c r="GH303" s="272" t="str">
        <f t="shared" si="215"/>
        <v/>
      </c>
    </row>
    <row r="304" spans="1:190" ht="12.75" x14ac:dyDescent="0.2">
      <c r="A304" s="250"/>
      <c r="B304" s="65"/>
      <c r="C304" s="264"/>
      <c r="F304" s="237"/>
      <c r="H304" s="251"/>
      <c r="I304" s="238"/>
      <c r="J304" s="267"/>
      <c r="K304" s="234"/>
      <c r="L304" s="239"/>
      <c r="M304" s="240"/>
      <c r="BX304" s="237" t="str">
        <f t="shared" si="201"/>
        <v/>
      </c>
      <c r="BY304" s="237" t="str">
        <f t="shared" si="198"/>
        <v/>
      </c>
      <c r="BZ304" s="237" t="str">
        <f t="shared" si="198"/>
        <v/>
      </c>
      <c r="CA304" s="237" t="str">
        <f t="shared" si="198"/>
        <v/>
      </c>
      <c r="CB304" s="237" t="str">
        <f t="shared" si="198"/>
        <v/>
      </c>
      <c r="CC304" s="237" t="str">
        <f t="shared" si="198"/>
        <v/>
      </c>
      <c r="CD304" s="237" t="str">
        <f t="shared" si="195"/>
        <v/>
      </c>
      <c r="CE304" s="237" t="str">
        <f t="shared" si="195"/>
        <v/>
      </c>
      <c r="CF304" s="237" t="str">
        <f t="shared" si="195"/>
        <v/>
      </c>
      <c r="CG304" s="237" t="str">
        <f t="shared" si="195"/>
        <v/>
      </c>
      <c r="CH304" s="237" t="str">
        <f t="shared" si="195"/>
        <v/>
      </c>
      <c r="CI304" s="252" t="str">
        <f t="shared" si="217"/>
        <v/>
      </c>
      <c r="CP304" s="241" t="str">
        <f t="shared" si="202"/>
        <v/>
      </c>
      <c r="CQ304" s="241" t="str">
        <f t="shared" si="199"/>
        <v/>
      </c>
      <c r="CR304" s="241" t="str">
        <f t="shared" si="199"/>
        <v/>
      </c>
      <c r="CS304" s="241" t="str">
        <f t="shared" si="199"/>
        <v/>
      </c>
      <c r="CT304" s="241" t="str">
        <f t="shared" si="199"/>
        <v/>
      </c>
      <c r="CU304" s="241" t="str">
        <f t="shared" si="199"/>
        <v/>
      </c>
      <c r="CV304" s="241" t="str">
        <f t="shared" si="196"/>
        <v/>
      </c>
      <c r="CW304" s="241" t="str">
        <f t="shared" si="196"/>
        <v/>
      </c>
      <c r="CX304" s="241" t="str">
        <f t="shared" si="196"/>
        <v/>
      </c>
      <c r="CY304" s="241" t="str">
        <f t="shared" si="196"/>
        <v/>
      </c>
      <c r="CZ304" s="241" t="str">
        <f t="shared" si="196"/>
        <v/>
      </c>
      <c r="DA304" s="253" t="str">
        <f t="shared" si="218"/>
        <v/>
      </c>
      <c r="DB304" s="237"/>
      <c r="DC304" s="237"/>
      <c r="DD304" s="237"/>
      <c r="DE304" s="237"/>
      <c r="DF304" s="237"/>
      <c r="DG304" s="237"/>
      <c r="DH304" s="237" t="str">
        <f t="shared" si="203"/>
        <v/>
      </c>
      <c r="DI304" s="237" t="str">
        <f t="shared" si="200"/>
        <v/>
      </c>
      <c r="DJ304" s="237" t="str">
        <f t="shared" si="200"/>
        <v/>
      </c>
      <c r="DK304" s="237" t="str">
        <f t="shared" si="200"/>
        <v/>
      </c>
      <c r="DL304" s="237" t="str">
        <f t="shared" si="200"/>
        <v/>
      </c>
      <c r="DM304" s="237" t="str">
        <f t="shared" si="200"/>
        <v/>
      </c>
      <c r="DN304" s="237" t="str">
        <f t="shared" si="197"/>
        <v/>
      </c>
      <c r="DO304" s="237" t="str">
        <f t="shared" si="197"/>
        <v/>
      </c>
      <c r="DP304" s="237" t="str">
        <f t="shared" si="197"/>
        <v/>
      </c>
      <c r="DQ304" s="237" t="str">
        <f t="shared" si="197"/>
        <v/>
      </c>
      <c r="DR304" s="237" t="str">
        <f t="shared" si="197"/>
        <v/>
      </c>
      <c r="DS304" s="252" t="str">
        <f t="shared" si="219"/>
        <v/>
      </c>
      <c r="DY304" s="254" t="str">
        <f t="shared" si="204"/>
        <v/>
      </c>
      <c r="DZ304" s="254" t="str">
        <f t="shared" si="205"/>
        <v/>
      </c>
      <c r="EA304" s="254" t="str">
        <f t="shared" si="213"/>
        <v/>
      </c>
      <c r="EB304" s="254" t="str">
        <f t="shared" si="213"/>
        <v/>
      </c>
      <c r="EC304" s="254" t="str">
        <f t="shared" si="213"/>
        <v/>
      </c>
      <c r="ED304" s="254" t="str">
        <f t="shared" si="210"/>
        <v/>
      </c>
      <c r="EE304" s="254" t="str">
        <f t="shared" si="210"/>
        <v/>
      </c>
      <c r="EF304" s="254" t="str">
        <f t="shared" si="210"/>
        <v/>
      </c>
      <c r="EG304" s="254" t="str">
        <f t="shared" si="210"/>
        <v/>
      </c>
      <c r="EH304" s="254" t="str">
        <f t="shared" si="210"/>
        <v/>
      </c>
      <c r="EI304" s="254" t="str">
        <f t="shared" si="206"/>
        <v/>
      </c>
      <c r="EJ304" s="254" t="str">
        <f t="shared" si="207"/>
        <v/>
      </c>
      <c r="EK304" s="265" t="str">
        <f t="shared" si="221"/>
        <v/>
      </c>
      <c r="EQ304" s="255"/>
      <c r="ER304" s="255"/>
      <c r="ES304" s="255"/>
      <c r="ET304" s="255"/>
      <c r="EU304" s="255"/>
      <c r="EV304" s="255"/>
      <c r="EW304" s="255"/>
      <c r="EX304" s="255"/>
      <c r="EY304" s="255"/>
      <c r="EZ304" s="255"/>
      <c r="FA304" s="255"/>
      <c r="FB304" s="255"/>
      <c r="FC304" s="252"/>
      <c r="FI304" s="254"/>
      <c r="FJ304" s="254"/>
      <c r="FK304" s="254"/>
      <c r="FL304" s="254"/>
      <c r="FM304" s="254"/>
      <c r="FN304" s="254"/>
      <c r="FO304" s="254"/>
      <c r="FP304" s="254"/>
      <c r="FQ304" s="254"/>
      <c r="FR304" s="254"/>
      <c r="FS304" s="254"/>
      <c r="FT304" s="254"/>
      <c r="FU304" s="252"/>
      <c r="FY304" s="258" t="str">
        <f t="shared" si="222"/>
        <v/>
      </c>
      <c r="FZ304" s="266">
        <f t="shared" si="216"/>
        <v>0</v>
      </c>
      <c r="GA304" s="268">
        <f t="shared" si="209"/>
        <v>0</v>
      </c>
      <c r="GB304" s="269">
        <f t="shared" si="211"/>
        <v>0</v>
      </c>
      <c r="GC304" s="269">
        <f t="shared" si="212"/>
        <v>0</v>
      </c>
      <c r="GD304" s="270"/>
      <c r="GE304" s="271" t="str">
        <f t="shared" si="208"/>
        <v/>
      </c>
      <c r="GF304" s="271" t="str">
        <f t="shared" si="220"/>
        <v/>
      </c>
      <c r="GG304" s="272" t="str">
        <f t="shared" si="214"/>
        <v/>
      </c>
      <c r="GH304" s="272" t="str">
        <f t="shared" si="215"/>
        <v/>
      </c>
    </row>
    <row r="305" spans="1:190" ht="12.75" x14ac:dyDescent="0.2">
      <c r="A305" s="250"/>
      <c r="B305" s="65"/>
      <c r="C305" s="264"/>
      <c r="F305" s="237"/>
      <c r="H305" s="251"/>
      <c r="I305" s="238"/>
      <c r="J305" s="267"/>
      <c r="K305" s="234"/>
      <c r="L305" s="239"/>
      <c r="M305" s="240"/>
      <c r="BX305" s="237" t="str">
        <f t="shared" si="201"/>
        <v/>
      </c>
      <c r="BY305" s="237" t="str">
        <f t="shared" si="198"/>
        <v/>
      </c>
      <c r="BZ305" s="237" t="str">
        <f t="shared" si="198"/>
        <v/>
      </c>
      <c r="CA305" s="237" t="str">
        <f t="shared" si="198"/>
        <v/>
      </c>
      <c r="CB305" s="237" t="str">
        <f t="shared" si="198"/>
        <v/>
      </c>
      <c r="CC305" s="237" t="str">
        <f t="shared" si="198"/>
        <v/>
      </c>
      <c r="CD305" s="237" t="str">
        <f t="shared" ref="CD305:CH355" si="223">IF($A305=1,"",IF(AB305=0,CC305,CC305&amp;CD$2))</f>
        <v/>
      </c>
      <c r="CE305" s="237" t="str">
        <f t="shared" si="223"/>
        <v/>
      </c>
      <c r="CF305" s="237" t="str">
        <f t="shared" si="223"/>
        <v/>
      </c>
      <c r="CG305" s="237" t="str">
        <f t="shared" si="223"/>
        <v/>
      </c>
      <c r="CH305" s="237" t="str">
        <f t="shared" si="223"/>
        <v/>
      </c>
      <c r="CI305" s="252" t="str">
        <f t="shared" si="217"/>
        <v/>
      </c>
      <c r="CP305" s="241" t="str">
        <f t="shared" si="202"/>
        <v/>
      </c>
      <c r="CQ305" s="241" t="str">
        <f t="shared" si="199"/>
        <v/>
      </c>
      <c r="CR305" s="241" t="str">
        <f t="shared" si="199"/>
        <v/>
      </c>
      <c r="CS305" s="241" t="str">
        <f t="shared" si="199"/>
        <v/>
      </c>
      <c r="CT305" s="241" t="str">
        <f t="shared" si="199"/>
        <v/>
      </c>
      <c r="CU305" s="241" t="str">
        <f t="shared" si="199"/>
        <v/>
      </c>
      <c r="CV305" s="241" t="str">
        <f t="shared" ref="CV305:CZ355" si="224">IF($A305=1,"",IF(AT305=0,CU305,CU305&amp;CV$2))</f>
        <v/>
      </c>
      <c r="CW305" s="241" t="str">
        <f t="shared" si="224"/>
        <v/>
      </c>
      <c r="CX305" s="241" t="str">
        <f t="shared" si="224"/>
        <v/>
      </c>
      <c r="CY305" s="241" t="str">
        <f t="shared" si="224"/>
        <v/>
      </c>
      <c r="CZ305" s="241" t="str">
        <f t="shared" si="224"/>
        <v/>
      </c>
      <c r="DA305" s="253" t="str">
        <f t="shared" si="218"/>
        <v/>
      </c>
      <c r="DB305" s="237"/>
      <c r="DC305" s="237"/>
      <c r="DD305" s="237"/>
      <c r="DE305" s="237"/>
      <c r="DF305" s="237"/>
      <c r="DG305" s="237"/>
      <c r="DH305" s="237" t="str">
        <f t="shared" si="203"/>
        <v/>
      </c>
      <c r="DI305" s="237" t="str">
        <f t="shared" si="200"/>
        <v/>
      </c>
      <c r="DJ305" s="237" t="str">
        <f t="shared" si="200"/>
        <v/>
      </c>
      <c r="DK305" s="237" t="str">
        <f t="shared" si="200"/>
        <v/>
      </c>
      <c r="DL305" s="237" t="str">
        <f t="shared" si="200"/>
        <v/>
      </c>
      <c r="DM305" s="237" t="str">
        <f t="shared" si="200"/>
        <v/>
      </c>
      <c r="DN305" s="237" t="str">
        <f t="shared" ref="DN305:DR355" si="225">IF($A305=1,"",IF(BL305=0,DM305,DM305&amp;DN$2))</f>
        <v/>
      </c>
      <c r="DO305" s="237" t="str">
        <f t="shared" si="225"/>
        <v/>
      </c>
      <c r="DP305" s="237" t="str">
        <f t="shared" si="225"/>
        <v/>
      </c>
      <c r="DQ305" s="237" t="str">
        <f t="shared" si="225"/>
        <v/>
      </c>
      <c r="DR305" s="237" t="str">
        <f t="shared" si="225"/>
        <v/>
      </c>
      <c r="DS305" s="252" t="str">
        <f t="shared" si="219"/>
        <v/>
      </c>
      <c r="DY305" s="254" t="str">
        <f t="shared" si="204"/>
        <v/>
      </c>
      <c r="DZ305" s="254" t="str">
        <f t="shared" si="205"/>
        <v/>
      </c>
      <c r="EA305" s="254" t="str">
        <f t="shared" si="213"/>
        <v/>
      </c>
      <c r="EB305" s="254" t="str">
        <f t="shared" si="213"/>
        <v/>
      </c>
      <c r="EC305" s="254" t="str">
        <f t="shared" si="213"/>
        <v/>
      </c>
      <c r="ED305" s="254" t="str">
        <f t="shared" si="210"/>
        <v/>
      </c>
      <c r="EE305" s="254" t="str">
        <f t="shared" si="210"/>
        <v/>
      </c>
      <c r="EF305" s="254" t="str">
        <f t="shared" si="210"/>
        <v/>
      </c>
      <c r="EG305" s="254" t="str">
        <f t="shared" si="210"/>
        <v/>
      </c>
      <c r="EH305" s="254" t="str">
        <f t="shared" si="210"/>
        <v/>
      </c>
      <c r="EI305" s="254" t="str">
        <f t="shared" si="206"/>
        <v/>
      </c>
      <c r="EJ305" s="254" t="str">
        <f t="shared" si="207"/>
        <v/>
      </c>
      <c r="EK305" s="265" t="str">
        <f t="shared" si="221"/>
        <v/>
      </c>
      <c r="EQ305" s="255"/>
      <c r="ER305" s="255"/>
      <c r="ES305" s="255"/>
      <c r="ET305" s="255"/>
      <c r="EU305" s="255"/>
      <c r="EV305" s="255"/>
      <c r="EW305" s="255"/>
      <c r="EX305" s="255"/>
      <c r="EY305" s="255"/>
      <c r="EZ305" s="255"/>
      <c r="FA305" s="255"/>
      <c r="FB305" s="255"/>
      <c r="FC305" s="252"/>
      <c r="FI305" s="254"/>
      <c r="FJ305" s="254"/>
      <c r="FK305" s="254"/>
      <c r="FL305" s="254"/>
      <c r="FM305" s="254"/>
      <c r="FN305" s="254"/>
      <c r="FO305" s="254"/>
      <c r="FP305" s="254"/>
      <c r="FQ305" s="254"/>
      <c r="FR305" s="254"/>
      <c r="FS305" s="254"/>
      <c r="FT305" s="254"/>
      <c r="FU305" s="252"/>
      <c r="FY305" s="258" t="str">
        <f t="shared" si="222"/>
        <v/>
      </c>
      <c r="FZ305" s="266">
        <f t="shared" si="216"/>
        <v>0</v>
      </c>
      <c r="GA305" s="268">
        <f t="shared" si="209"/>
        <v>0</v>
      </c>
      <c r="GB305" s="269">
        <f t="shared" si="211"/>
        <v>0</v>
      </c>
      <c r="GC305" s="269">
        <f t="shared" si="212"/>
        <v>0</v>
      </c>
      <c r="GD305" s="270"/>
      <c r="GE305" s="271" t="str">
        <f t="shared" si="208"/>
        <v/>
      </c>
      <c r="GF305" s="271" t="str">
        <f t="shared" si="220"/>
        <v/>
      </c>
      <c r="GG305" s="272" t="str">
        <f t="shared" si="214"/>
        <v/>
      </c>
      <c r="GH305" s="272" t="str">
        <f t="shared" si="215"/>
        <v/>
      </c>
    </row>
    <row r="306" spans="1:190" ht="12.75" x14ac:dyDescent="0.2">
      <c r="A306" s="250"/>
      <c r="B306" s="65"/>
      <c r="C306" s="264"/>
      <c r="F306" s="237"/>
      <c r="H306" s="251"/>
      <c r="I306" s="238"/>
      <c r="J306" s="267"/>
      <c r="K306" s="234"/>
      <c r="L306" s="239"/>
      <c r="M306" s="240"/>
      <c r="BX306" s="237" t="str">
        <f t="shared" si="201"/>
        <v/>
      </c>
      <c r="BY306" s="237" t="str">
        <f t="shared" ref="BY306:CC356" si="226">IF($A306=1,"",IF(W306=0,BX306,BX306&amp;BY$2))</f>
        <v/>
      </c>
      <c r="BZ306" s="237" t="str">
        <f t="shared" si="226"/>
        <v/>
      </c>
      <c r="CA306" s="237" t="str">
        <f t="shared" si="226"/>
        <v/>
      </c>
      <c r="CB306" s="237" t="str">
        <f t="shared" si="226"/>
        <v/>
      </c>
      <c r="CC306" s="237" t="str">
        <f t="shared" si="226"/>
        <v/>
      </c>
      <c r="CD306" s="237" t="str">
        <f t="shared" si="223"/>
        <v/>
      </c>
      <c r="CE306" s="237" t="str">
        <f t="shared" si="223"/>
        <v/>
      </c>
      <c r="CF306" s="237" t="str">
        <f t="shared" si="223"/>
        <v/>
      </c>
      <c r="CG306" s="237" t="str">
        <f t="shared" si="223"/>
        <v/>
      </c>
      <c r="CH306" s="237" t="str">
        <f t="shared" si="223"/>
        <v/>
      </c>
      <c r="CI306" s="252" t="str">
        <f t="shared" si="217"/>
        <v/>
      </c>
      <c r="CP306" s="241" t="str">
        <f t="shared" si="202"/>
        <v/>
      </c>
      <c r="CQ306" s="241" t="str">
        <f t="shared" ref="CQ306:CU356" si="227">IF($A306=1,"",IF(AO306=0,CP306,CP306&amp;CQ$2))</f>
        <v/>
      </c>
      <c r="CR306" s="241" t="str">
        <f t="shared" si="227"/>
        <v/>
      </c>
      <c r="CS306" s="241" t="str">
        <f t="shared" si="227"/>
        <v/>
      </c>
      <c r="CT306" s="241" t="str">
        <f t="shared" si="227"/>
        <v/>
      </c>
      <c r="CU306" s="241" t="str">
        <f t="shared" si="227"/>
        <v/>
      </c>
      <c r="CV306" s="241" t="str">
        <f t="shared" si="224"/>
        <v/>
      </c>
      <c r="CW306" s="241" t="str">
        <f t="shared" si="224"/>
        <v/>
      </c>
      <c r="CX306" s="241" t="str">
        <f t="shared" si="224"/>
        <v/>
      </c>
      <c r="CY306" s="241" t="str">
        <f t="shared" si="224"/>
        <v/>
      </c>
      <c r="CZ306" s="241" t="str">
        <f t="shared" si="224"/>
        <v/>
      </c>
      <c r="DA306" s="253" t="str">
        <f t="shared" si="218"/>
        <v/>
      </c>
      <c r="DB306" s="237"/>
      <c r="DC306" s="237"/>
      <c r="DD306" s="237"/>
      <c r="DE306" s="237"/>
      <c r="DF306" s="237"/>
      <c r="DG306" s="237"/>
      <c r="DH306" s="237" t="str">
        <f t="shared" si="203"/>
        <v/>
      </c>
      <c r="DI306" s="237" t="str">
        <f t="shared" ref="DI306:DM356" si="228">IF($A306=1,"",IF(BG306=0,DH306,DH306&amp;DI$2))</f>
        <v/>
      </c>
      <c r="DJ306" s="237" t="str">
        <f t="shared" si="228"/>
        <v/>
      </c>
      <c r="DK306" s="237" t="str">
        <f t="shared" si="228"/>
        <v/>
      </c>
      <c r="DL306" s="237" t="str">
        <f t="shared" si="228"/>
        <v/>
      </c>
      <c r="DM306" s="237" t="str">
        <f t="shared" si="228"/>
        <v/>
      </c>
      <c r="DN306" s="237" t="str">
        <f t="shared" si="225"/>
        <v/>
      </c>
      <c r="DO306" s="237" t="str">
        <f t="shared" si="225"/>
        <v/>
      </c>
      <c r="DP306" s="237" t="str">
        <f t="shared" si="225"/>
        <v/>
      </c>
      <c r="DQ306" s="237" t="str">
        <f t="shared" si="225"/>
        <v/>
      </c>
      <c r="DR306" s="237" t="str">
        <f t="shared" si="225"/>
        <v/>
      </c>
      <c r="DS306" s="252" t="str">
        <f t="shared" si="219"/>
        <v/>
      </c>
      <c r="DY306" s="254" t="str">
        <f t="shared" si="204"/>
        <v/>
      </c>
      <c r="DZ306" s="254" t="str">
        <f t="shared" si="205"/>
        <v/>
      </c>
      <c r="EA306" s="254" t="str">
        <f t="shared" si="213"/>
        <v/>
      </c>
      <c r="EB306" s="254" t="str">
        <f t="shared" si="213"/>
        <v/>
      </c>
      <c r="EC306" s="254" t="str">
        <f t="shared" si="213"/>
        <v/>
      </c>
      <c r="ED306" s="254" t="str">
        <f t="shared" si="210"/>
        <v/>
      </c>
      <c r="EE306" s="254" t="str">
        <f t="shared" si="210"/>
        <v/>
      </c>
      <c r="EF306" s="254" t="str">
        <f t="shared" si="210"/>
        <v/>
      </c>
      <c r="EG306" s="254" t="str">
        <f t="shared" si="210"/>
        <v/>
      </c>
      <c r="EH306" s="254" t="str">
        <f t="shared" si="210"/>
        <v/>
      </c>
      <c r="EI306" s="254" t="str">
        <f t="shared" si="206"/>
        <v/>
      </c>
      <c r="EJ306" s="254" t="str">
        <f t="shared" si="207"/>
        <v/>
      </c>
      <c r="EK306" s="265" t="str">
        <f t="shared" si="221"/>
        <v/>
      </c>
      <c r="EQ306" s="255"/>
      <c r="ER306" s="255"/>
      <c r="ES306" s="255"/>
      <c r="ET306" s="255"/>
      <c r="EU306" s="255"/>
      <c r="EV306" s="255"/>
      <c r="EW306" s="255"/>
      <c r="EX306" s="255"/>
      <c r="EY306" s="255"/>
      <c r="EZ306" s="255"/>
      <c r="FA306" s="255"/>
      <c r="FB306" s="255"/>
      <c r="FC306" s="252"/>
      <c r="FI306" s="254"/>
      <c r="FJ306" s="254"/>
      <c r="FK306" s="254"/>
      <c r="FL306" s="254"/>
      <c r="FM306" s="254"/>
      <c r="FN306" s="254"/>
      <c r="FO306" s="254"/>
      <c r="FP306" s="254"/>
      <c r="FQ306" s="254"/>
      <c r="FR306" s="254"/>
      <c r="FS306" s="254"/>
      <c r="FT306" s="254"/>
      <c r="FU306" s="252"/>
      <c r="FY306" s="258" t="str">
        <f t="shared" si="222"/>
        <v/>
      </c>
      <c r="FZ306" s="266">
        <f t="shared" si="216"/>
        <v>0</v>
      </c>
      <c r="GA306" s="268">
        <f t="shared" si="209"/>
        <v>0</v>
      </c>
      <c r="GB306" s="269">
        <f t="shared" si="211"/>
        <v>0</v>
      </c>
      <c r="GC306" s="269">
        <f t="shared" si="212"/>
        <v>0</v>
      </c>
      <c r="GD306" s="270"/>
      <c r="GE306" s="271" t="str">
        <f t="shared" si="208"/>
        <v/>
      </c>
      <c r="GF306" s="271" t="str">
        <f t="shared" si="220"/>
        <v/>
      </c>
      <c r="GG306" s="272" t="str">
        <f t="shared" si="214"/>
        <v/>
      </c>
      <c r="GH306" s="272" t="str">
        <f t="shared" si="215"/>
        <v/>
      </c>
    </row>
    <row r="307" spans="1:190" ht="12.75" x14ac:dyDescent="0.2">
      <c r="A307" s="250"/>
      <c r="B307" s="65"/>
      <c r="C307" s="264"/>
      <c r="F307" s="237"/>
      <c r="H307" s="251"/>
      <c r="I307" s="238"/>
      <c r="J307" s="267"/>
      <c r="K307" s="234"/>
      <c r="L307" s="239"/>
      <c r="M307" s="240"/>
      <c r="BX307" s="237" t="str">
        <f t="shared" si="201"/>
        <v/>
      </c>
      <c r="BY307" s="237" t="str">
        <f t="shared" si="226"/>
        <v/>
      </c>
      <c r="BZ307" s="237" t="str">
        <f t="shared" si="226"/>
        <v/>
      </c>
      <c r="CA307" s="237" t="str">
        <f t="shared" si="226"/>
        <v/>
      </c>
      <c r="CB307" s="237" t="str">
        <f t="shared" si="226"/>
        <v/>
      </c>
      <c r="CC307" s="237" t="str">
        <f t="shared" si="226"/>
        <v/>
      </c>
      <c r="CD307" s="237" t="str">
        <f t="shared" si="223"/>
        <v/>
      </c>
      <c r="CE307" s="237" t="str">
        <f t="shared" si="223"/>
        <v/>
      </c>
      <c r="CF307" s="237" t="str">
        <f t="shared" si="223"/>
        <v/>
      </c>
      <c r="CG307" s="237" t="str">
        <f t="shared" si="223"/>
        <v/>
      </c>
      <c r="CH307" s="237" t="str">
        <f t="shared" si="223"/>
        <v/>
      </c>
      <c r="CI307" s="252" t="str">
        <f t="shared" si="217"/>
        <v/>
      </c>
      <c r="CP307" s="241" t="str">
        <f t="shared" si="202"/>
        <v/>
      </c>
      <c r="CQ307" s="241" t="str">
        <f t="shared" si="227"/>
        <v/>
      </c>
      <c r="CR307" s="241" t="str">
        <f t="shared" si="227"/>
        <v/>
      </c>
      <c r="CS307" s="241" t="str">
        <f t="shared" si="227"/>
        <v/>
      </c>
      <c r="CT307" s="241" t="str">
        <f t="shared" si="227"/>
        <v/>
      </c>
      <c r="CU307" s="241" t="str">
        <f t="shared" si="227"/>
        <v/>
      </c>
      <c r="CV307" s="241" t="str">
        <f t="shared" si="224"/>
        <v/>
      </c>
      <c r="CW307" s="241" t="str">
        <f t="shared" si="224"/>
        <v/>
      </c>
      <c r="CX307" s="241" t="str">
        <f t="shared" si="224"/>
        <v/>
      </c>
      <c r="CY307" s="241" t="str">
        <f t="shared" si="224"/>
        <v/>
      </c>
      <c r="CZ307" s="241" t="str">
        <f t="shared" si="224"/>
        <v/>
      </c>
      <c r="DA307" s="253" t="str">
        <f t="shared" si="218"/>
        <v/>
      </c>
      <c r="DB307" s="237"/>
      <c r="DC307" s="237"/>
      <c r="DD307" s="237"/>
      <c r="DE307" s="237"/>
      <c r="DF307" s="237"/>
      <c r="DG307" s="237"/>
      <c r="DH307" s="237" t="str">
        <f t="shared" si="203"/>
        <v/>
      </c>
      <c r="DI307" s="237" t="str">
        <f t="shared" si="228"/>
        <v/>
      </c>
      <c r="DJ307" s="237" t="str">
        <f t="shared" si="228"/>
        <v/>
      </c>
      <c r="DK307" s="237" t="str">
        <f t="shared" si="228"/>
        <v/>
      </c>
      <c r="DL307" s="237" t="str">
        <f t="shared" si="228"/>
        <v/>
      </c>
      <c r="DM307" s="237" t="str">
        <f t="shared" si="228"/>
        <v/>
      </c>
      <c r="DN307" s="237" t="str">
        <f t="shared" si="225"/>
        <v/>
      </c>
      <c r="DO307" s="237" t="str">
        <f t="shared" si="225"/>
        <v/>
      </c>
      <c r="DP307" s="237" t="str">
        <f t="shared" si="225"/>
        <v/>
      </c>
      <c r="DQ307" s="237" t="str">
        <f t="shared" si="225"/>
        <v/>
      </c>
      <c r="DR307" s="237" t="str">
        <f t="shared" si="225"/>
        <v/>
      </c>
      <c r="DS307" s="252" t="str">
        <f t="shared" si="219"/>
        <v/>
      </c>
      <c r="DY307" s="254" t="str">
        <f t="shared" si="204"/>
        <v/>
      </c>
      <c r="DZ307" s="254" t="str">
        <f t="shared" si="205"/>
        <v/>
      </c>
      <c r="EA307" s="254" t="str">
        <f t="shared" si="213"/>
        <v/>
      </c>
      <c r="EB307" s="254" t="str">
        <f t="shared" si="213"/>
        <v/>
      </c>
      <c r="EC307" s="254" t="str">
        <f t="shared" si="213"/>
        <v/>
      </c>
      <c r="ED307" s="254" t="str">
        <f t="shared" si="210"/>
        <v/>
      </c>
      <c r="EE307" s="254" t="str">
        <f t="shared" si="210"/>
        <v/>
      </c>
      <c r="EF307" s="254" t="str">
        <f t="shared" si="210"/>
        <v/>
      </c>
      <c r="EG307" s="254" t="str">
        <f t="shared" si="210"/>
        <v/>
      </c>
      <c r="EH307" s="254" t="str">
        <f t="shared" si="210"/>
        <v/>
      </c>
      <c r="EI307" s="254" t="str">
        <f t="shared" si="206"/>
        <v/>
      </c>
      <c r="EJ307" s="254" t="str">
        <f t="shared" si="207"/>
        <v/>
      </c>
      <c r="EK307" s="265" t="str">
        <f t="shared" si="221"/>
        <v/>
      </c>
      <c r="EQ307" s="255"/>
      <c r="ER307" s="255"/>
      <c r="ES307" s="255"/>
      <c r="ET307" s="255"/>
      <c r="EU307" s="255"/>
      <c r="EV307" s="255"/>
      <c r="EW307" s="255"/>
      <c r="EX307" s="255"/>
      <c r="EY307" s="255"/>
      <c r="EZ307" s="255"/>
      <c r="FA307" s="255"/>
      <c r="FB307" s="255"/>
      <c r="FC307" s="252"/>
      <c r="FI307" s="254"/>
      <c r="FJ307" s="254"/>
      <c r="FK307" s="254"/>
      <c r="FL307" s="254"/>
      <c r="FM307" s="254"/>
      <c r="FN307" s="254"/>
      <c r="FO307" s="254"/>
      <c r="FP307" s="254"/>
      <c r="FQ307" s="254"/>
      <c r="FR307" s="254"/>
      <c r="FS307" s="254"/>
      <c r="FT307" s="254"/>
      <c r="FU307" s="252"/>
      <c r="FY307" s="258" t="str">
        <f t="shared" si="222"/>
        <v/>
      </c>
      <c r="FZ307" s="266">
        <f t="shared" si="216"/>
        <v>0</v>
      </c>
      <c r="GA307" s="268">
        <f t="shared" si="209"/>
        <v>0</v>
      </c>
      <c r="GB307" s="269">
        <f t="shared" si="211"/>
        <v>0</v>
      </c>
      <c r="GC307" s="269">
        <f t="shared" si="212"/>
        <v>0</v>
      </c>
      <c r="GD307" s="270"/>
      <c r="GE307" s="271" t="str">
        <f t="shared" si="208"/>
        <v/>
      </c>
      <c r="GF307" s="271" t="str">
        <f t="shared" si="220"/>
        <v/>
      </c>
      <c r="GG307" s="272" t="str">
        <f t="shared" si="214"/>
        <v/>
      </c>
      <c r="GH307" s="272" t="str">
        <f t="shared" si="215"/>
        <v/>
      </c>
    </row>
    <row r="308" spans="1:190" ht="12.75" x14ac:dyDescent="0.2">
      <c r="A308" s="250"/>
      <c r="B308" s="65"/>
      <c r="C308" s="264"/>
      <c r="F308" s="237"/>
      <c r="H308" s="251"/>
      <c r="I308" s="238"/>
      <c r="J308" s="267"/>
      <c r="K308" s="234"/>
      <c r="L308" s="239"/>
      <c r="M308" s="240"/>
      <c r="BX308" s="237" t="str">
        <f t="shared" si="201"/>
        <v/>
      </c>
      <c r="BY308" s="237" t="str">
        <f t="shared" si="226"/>
        <v/>
      </c>
      <c r="BZ308" s="237" t="str">
        <f t="shared" si="226"/>
        <v/>
      </c>
      <c r="CA308" s="237" t="str">
        <f t="shared" si="226"/>
        <v/>
      </c>
      <c r="CB308" s="237" t="str">
        <f t="shared" si="226"/>
        <v/>
      </c>
      <c r="CC308" s="237" t="str">
        <f t="shared" si="226"/>
        <v/>
      </c>
      <c r="CD308" s="237" t="str">
        <f t="shared" si="223"/>
        <v/>
      </c>
      <c r="CE308" s="237" t="str">
        <f t="shared" si="223"/>
        <v/>
      </c>
      <c r="CF308" s="237" t="str">
        <f t="shared" si="223"/>
        <v/>
      </c>
      <c r="CG308" s="237" t="str">
        <f t="shared" si="223"/>
        <v/>
      </c>
      <c r="CH308" s="237" t="str">
        <f t="shared" si="223"/>
        <v/>
      </c>
      <c r="CI308" s="252" t="str">
        <f t="shared" si="217"/>
        <v/>
      </c>
      <c r="CP308" s="241" t="str">
        <f t="shared" si="202"/>
        <v/>
      </c>
      <c r="CQ308" s="241" t="str">
        <f t="shared" si="227"/>
        <v/>
      </c>
      <c r="CR308" s="241" t="str">
        <f t="shared" si="227"/>
        <v/>
      </c>
      <c r="CS308" s="241" t="str">
        <f t="shared" si="227"/>
        <v/>
      </c>
      <c r="CT308" s="241" t="str">
        <f t="shared" si="227"/>
        <v/>
      </c>
      <c r="CU308" s="241" t="str">
        <f t="shared" si="227"/>
        <v/>
      </c>
      <c r="CV308" s="241" t="str">
        <f t="shared" si="224"/>
        <v/>
      </c>
      <c r="CW308" s="241" t="str">
        <f t="shared" si="224"/>
        <v/>
      </c>
      <c r="CX308" s="241" t="str">
        <f t="shared" si="224"/>
        <v/>
      </c>
      <c r="CY308" s="241" t="str">
        <f t="shared" si="224"/>
        <v/>
      </c>
      <c r="CZ308" s="241" t="str">
        <f t="shared" si="224"/>
        <v/>
      </c>
      <c r="DA308" s="253" t="str">
        <f t="shared" si="218"/>
        <v/>
      </c>
      <c r="DB308" s="237"/>
      <c r="DC308" s="237"/>
      <c r="DD308" s="237"/>
      <c r="DE308" s="237"/>
      <c r="DF308" s="237"/>
      <c r="DG308" s="237"/>
      <c r="DH308" s="237" t="str">
        <f t="shared" si="203"/>
        <v/>
      </c>
      <c r="DI308" s="237" t="str">
        <f t="shared" si="228"/>
        <v/>
      </c>
      <c r="DJ308" s="237" t="str">
        <f t="shared" si="228"/>
        <v/>
      </c>
      <c r="DK308" s="237" t="str">
        <f t="shared" si="228"/>
        <v/>
      </c>
      <c r="DL308" s="237" t="str">
        <f t="shared" si="228"/>
        <v/>
      </c>
      <c r="DM308" s="237" t="str">
        <f t="shared" si="228"/>
        <v/>
      </c>
      <c r="DN308" s="237" t="str">
        <f t="shared" si="225"/>
        <v/>
      </c>
      <c r="DO308" s="237" t="str">
        <f t="shared" si="225"/>
        <v/>
      </c>
      <c r="DP308" s="237" t="str">
        <f t="shared" si="225"/>
        <v/>
      </c>
      <c r="DQ308" s="237" t="str">
        <f t="shared" si="225"/>
        <v/>
      </c>
      <c r="DR308" s="237" t="str">
        <f t="shared" si="225"/>
        <v/>
      </c>
      <c r="DS308" s="252" t="str">
        <f t="shared" si="219"/>
        <v/>
      </c>
      <c r="DY308" s="254" t="str">
        <f t="shared" si="204"/>
        <v/>
      </c>
      <c r="DZ308" s="254" t="str">
        <f t="shared" si="205"/>
        <v/>
      </c>
      <c r="EA308" s="254" t="str">
        <f t="shared" si="213"/>
        <v/>
      </c>
      <c r="EB308" s="254" t="str">
        <f t="shared" si="213"/>
        <v/>
      </c>
      <c r="EC308" s="254" t="str">
        <f t="shared" si="213"/>
        <v/>
      </c>
      <c r="ED308" s="254" t="str">
        <f t="shared" si="210"/>
        <v/>
      </c>
      <c r="EE308" s="254" t="str">
        <f t="shared" si="210"/>
        <v/>
      </c>
      <c r="EF308" s="254" t="str">
        <f t="shared" si="210"/>
        <v/>
      </c>
      <c r="EG308" s="254" t="str">
        <f t="shared" si="210"/>
        <v/>
      </c>
      <c r="EH308" s="254" t="str">
        <f t="shared" si="210"/>
        <v/>
      </c>
      <c r="EI308" s="254" t="str">
        <f t="shared" si="206"/>
        <v/>
      </c>
      <c r="EJ308" s="254" t="str">
        <f t="shared" si="207"/>
        <v/>
      </c>
      <c r="EK308" s="265" t="str">
        <f t="shared" si="221"/>
        <v/>
      </c>
      <c r="EQ308" s="255"/>
      <c r="ER308" s="255"/>
      <c r="ES308" s="255"/>
      <c r="ET308" s="255"/>
      <c r="EU308" s="255"/>
      <c r="EV308" s="255"/>
      <c r="EW308" s="255"/>
      <c r="EX308" s="255"/>
      <c r="EY308" s="255"/>
      <c r="EZ308" s="255"/>
      <c r="FA308" s="255"/>
      <c r="FB308" s="255"/>
      <c r="FC308" s="252"/>
      <c r="FI308" s="254"/>
      <c r="FJ308" s="254"/>
      <c r="FK308" s="254"/>
      <c r="FL308" s="254"/>
      <c r="FM308" s="254"/>
      <c r="FN308" s="254"/>
      <c r="FO308" s="254"/>
      <c r="FP308" s="254"/>
      <c r="FQ308" s="254"/>
      <c r="FR308" s="254"/>
      <c r="FS308" s="254"/>
      <c r="FT308" s="254"/>
      <c r="FU308" s="252"/>
      <c r="FY308" s="258" t="str">
        <f t="shared" si="222"/>
        <v/>
      </c>
      <c r="FZ308" s="266">
        <f t="shared" si="216"/>
        <v>0</v>
      </c>
      <c r="GA308" s="268">
        <f t="shared" si="209"/>
        <v>0</v>
      </c>
      <c r="GB308" s="269">
        <f t="shared" si="211"/>
        <v>0</v>
      </c>
      <c r="GC308" s="269">
        <f t="shared" si="212"/>
        <v>0</v>
      </c>
      <c r="GD308" s="270"/>
      <c r="GE308" s="271" t="str">
        <f t="shared" si="208"/>
        <v/>
      </c>
      <c r="GF308" s="271" t="str">
        <f t="shared" si="220"/>
        <v/>
      </c>
      <c r="GG308" s="272" t="str">
        <f t="shared" si="214"/>
        <v/>
      </c>
      <c r="GH308" s="272" t="str">
        <f t="shared" si="215"/>
        <v/>
      </c>
    </row>
    <row r="309" spans="1:190" ht="12.75" x14ac:dyDescent="0.2">
      <c r="A309" s="250"/>
      <c r="B309" s="65"/>
      <c r="C309" s="264"/>
      <c r="F309" s="237"/>
      <c r="H309" s="251"/>
      <c r="I309" s="238"/>
      <c r="J309" s="267"/>
      <c r="K309" s="234"/>
      <c r="L309" s="239"/>
      <c r="M309" s="240"/>
      <c r="BX309" s="237" t="str">
        <f t="shared" si="201"/>
        <v/>
      </c>
      <c r="BY309" s="237" t="str">
        <f t="shared" si="226"/>
        <v/>
      </c>
      <c r="BZ309" s="237" t="str">
        <f t="shared" si="226"/>
        <v/>
      </c>
      <c r="CA309" s="237" t="str">
        <f t="shared" si="226"/>
        <v/>
      </c>
      <c r="CB309" s="237" t="str">
        <f t="shared" si="226"/>
        <v/>
      </c>
      <c r="CC309" s="237" t="str">
        <f t="shared" si="226"/>
        <v/>
      </c>
      <c r="CD309" s="237" t="str">
        <f t="shared" si="223"/>
        <v/>
      </c>
      <c r="CE309" s="237" t="str">
        <f t="shared" si="223"/>
        <v/>
      </c>
      <c r="CF309" s="237" t="str">
        <f t="shared" si="223"/>
        <v/>
      </c>
      <c r="CG309" s="237" t="str">
        <f t="shared" si="223"/>
        <v/>
      </c>
      <c r="CH309" s="237" t="str">
        <f t="shared" si="223"/>
        <v/>
      </c>
      <c r="CI309" s="252" t="str">
        <f t="shared" si="217"/>
        <v/>
      </c>
      <c r="CP309" s="241" t="str">
        <f t="shared" si="202"/>
        <v/>
      </c>
      <c r="CQ309" s="241" t="str">
        <f t="shared" si="227"/>
        <v/>
      </c>
      <c r="CR309" s="241" t="str">
        <f t="shared" si="227"/>
        <v/>
      </c>
      <c r="CS309" s="241" t="str">
        <f t="shared" si="227"/>
        <v/>
      </c>
      <c r="CT309" s="241" t="str">
        <f t="shared" si="227"/>
        <v/>
      </c>
      <c r="CU309" s="241" t="str">
        <f t="shared" si="227"/>
        <v/>
      </c>
      <c r="CV309" s="241" t="str">
        <f t="shared" si="224"/>
        <v/>
      </c>
      <c r="CW309" s="241" t="str">
        <f t="shared" si="224"/>
        <v/>
      </c>
      <c r="CX309" s="241" t="str">
        <f t="shared" si="224"/>
        <v/>
      </c>
      <c r="CY309" s="241" t="str">
        <f t="shared" si="224"/>
        <v/>
      </c>
      <c r="CZ309" s="241" t="str">
        <f t="shared" si="224"/>
        <v/>
      </c>
      <c r="DA309" s="253" t="str">
        <f t="shared" si="218"/>
        <v/>
      </c>
      <c r="DB309" s="237"/>
      <c r="DC309" s="237"/>
      <c r="DD309" s="237"/>
      <c r="DE309" s="237"/>
      <c r="DF309" s="237"/>
      <c r="DG309" s="237"/>
      <c r="DH309" s="237" t="str">
        <f t="shared" si="203"/>
        <v/>
      </c>
      <c r="DI309" s="237" t="str">
        <f t="shared" si="228"/>
        <v/>
      </c>
      <c r="DJ309" s="237" t="str">
        <f t="shared" si="228"/>
        <v/>
      </c>
      <c r="DK309" s="237" t="str">
        <f t="shared" si="228"/>
        <v/>
      </c>
      <c r="DL309" s="237" t="str">
        <f t="shared" si="228"/>
        <v/>
      </c>
      <c r="DM309" s="237" t="str">
        <f t="shared" si="228"/>
        <v/>
      </c>
      <c r="DN309" s="237" t="str">
        <f t="shared" si="225"/>
        <v/>
      </c>
      <c r="DO309" s="237" t="str">
        <f t="shared" si="225"/>
        <v/>
      </c>
      <c r="DP309" s="237" t="str">
        <f t="shared" si="225"/>
        <v/>
      </c>
      <c r="DQ309" s="237" t="str">
        <f t="shared" si="225"/>
        <v/>
      </c>
      <c r="DR309" s="237" t="str">
        <f t="shared" si="225"/>
        <v/>
      </c>
      <c r="DS309" s="252" t="str">
        <f t="shared" si="219"/>
        <v/>
      </c>
      <c r="DY309" s="254" t="str">
        <f t="shared" si="204"/>
        <v/>
      </c>
      <c r="DZ309" s="254" t="str">
        <f t="shared" si="205"/>
        <v/>
      </c>
      <c r="EA309" s="254" t="str">
        <f t="shared" si="213"/>
        <v/>
      </c>
      <c r="EB309" s="254" t="str">
        <f t="shared" si="213"/>
        <v/>
      </c>
      <c r="EC309" s="254" t="str">
        <f t="shared" si="213"/>
        <v/>
      </c>
      <c r="ED309" s="254" t="str">
        <f t="shared" si="210"/>
        <v/>
      </c>
      <c r="EE309" s="254" t="str">
        <f t="shared" si="210"/>
        <v/>
      </c>
      <c r="EF309" s="254" t="str">
        <f t="shared" si="210"/>
        <v/>
      </c>
      <c r="EG309" s="254" t="str">
        <f t="shared" si="210"/>
        <v/>
      </c>
      <c r="EH309" s="254" t="str">
        <f t="shared" si="210"/>
        <v/>
      </c>
      <c r="EI309" s="254" t="str">
        <f t="shared" si="206"/>
        <v/>
      </c>
      <c r="EJ309" s="254" t="str">
        <f t="shared" si="207"/>
        <v/>
      </c>
      <c r="EK309" s="265" t="str">
        <f t="shared" si="221"/>
        <v/>
      </c>
      <c r="EQ309" s="255"/>
      <c r="ER309" s="255"/>
      <c r="ES309" s="255"/>
      <c r="ET309" s="255"/>
      <c r="EU309" s="255"/>
      <c r="EV309" s="255"/>
      <c r="EW309" s="255"/>
      <c r="EX309" s="255"/>
      <c r="EY309" s="255"/>
      <c r="EZ309" s="255"/>
      <c r="FA309" s="255"/>
      <c r="FB309" s="255"/>
      <c r="FC309" s="252"/>
      <c r="FI309" s="254"/>
      <c r="FJ309" s="254"/>
      <c r="FK309" s="254"/>
      <c r="FL309" s="254"/>
      <c r="FM309" s="254"/>
      <c r="FN309" s="254"/>
      <c r="FO309" s="254"/>
      <c r="FP309" s="254"/>
      <c r="FQ309" s="254"/>
      <c r="FR309" s="254"/>
      <c r="FS309" s="254"/>
      <c r="FT309" s="254"/>
      <c r="FU309" s="252"/>
      <c r="FY309" s="258" t="str">
        <f t="shared" si="222"/>
        <v/>
      </c>
      <c r="FZ309" s="266">
        <f t="shared" si="216"/>
        <v>0</v>
      </c>
      <c r="GA309" s="268">
        <f t="shared" si="209"/>
        <v>0</v>
      </c>
      <c r="GB309" s="269">
        <f t="shared" si="211"/>
        <v>0</v>
      </c>
      <c r="GC309" s="269">
        <f t="shared" si="212"/>
        <v>0</v>
      </c>
      <c r="GD309" s="270"/>
      <c r="GE309" s="271" t="str">
        <f t="shared" si="208"/>
        <v/>
      </c>
      <c r="GF309" s="271" t="str">
        <f t="shared" si="220"/>
        <v/>
      </c>
      <c r="GG309" s="272" t="str">
        <f t="shared" si="214"/>
        <v/>
      </c>
      <c r="GH309" s="272" t="str">
        <f t="shared" si="215"/>
        <v/>
      </c>
    </row>
    <row r="310" spans="1:190" ht="12.75" x14ac:dyDescent="0.2">
      <c r="A310" s="250"/>
      <c r="B310" s="65"/>
      <c r="C310" s="264"/>
      <c r="F310" s="237"/>
      <c r="H310" s="251"/>
      <c r="I310" s="238"/>
      <c r="J310" s="267"/>
      <c r="K310" s="234"/>
      <c r="L310" s="239"/>
      <c r="M310" s="240"/>
      <c r="BX310" s="237" t="str">
        <f t="shared" si="201"/>
        <v/>
      </c>
      <c r="BY310" s="237" t="str">
        <f t="shared" si="226"/>
        <v/>
      </c>
      <c r="BZ310" s="237" t="str">
        <f t="shared" si="226"/>
        <v/>
      </c>
      <c r="CA310" s="237" t="str">
        <f t="shared" si="226"/>
        <v/>
      </c>
      <c r="CB310" s="237" t="str">
        <f t="shared" si="226"/>
        <v/>
      </c>
      <c r="CC310" s="237" t="str">
        <f t="shared" si="226"/>
        <v/>
      </c>
      <c r="CD310" s="237" t="str">
        <f t="shared" si="223"/>
        <v/>
      </c>
      <c r="CE310" s="237" t="str">
        <f t="shared" si="223"/>
        <v/>
      </c>
      <c r="CF310" s="237" t="str">
        <f t="shared" si="223"/>
        <v/>
      </c>
      <c r="CG310" s="237" t="str">
        <f t="shared" si="223"/>
        <v/>
      </c>
      <c r="CH310" s="237" t="str">
        <f t="shared" si="223"/>
        <v/>
      </c>
      <c r="CI310" s="252" t="str">
        <f t="shared" si="217"/>
        <v/>
      </c>
      <c r="CP310" s="241" t="str">
        <f t="shared" si="202"/>
        <v/>
      </c>
      <c r="CQ310" s="241" t="str">
        <f t="shared" si="227"/>
        <v/>
      </c>
      <c r="CR310" s="241" t="str">
        <f t="shared" si="227"/>
        <v/>
      </c>
      <c r="CS310" s="241" t="str">
        <f t="shared" si="227"/>
        <v/>
      </c>
      <c r="CT310" s="241" t="str">
        <f t="shared" si="227"/>
        <v/>
      </c>
      <c r="CU310" s="241" t="str">
        <f t="shared" si="227"/>
        <v/>
      </c>
      <c r="CV310" s="241" t="str">
        <f t="shared" si="224"/>
        <v/>
      </c>
      <c r="CW310" s="241" t="str">
        <f t="shared" si="224"/>
        <v/>
      </c>
      <c r="CX310" s="241" t="str">
        <f t="shared" si="224"/>
        <v/>
      </c>
      <c r="CY310" s="241" t="str">
        <f t="shared" si="224"/>
        <v/>
      </c>
      <c r="CZ310" s="241" t="str">
        <f t="shared" si="224"/>
        <v/>
      </c>
      <c r="DA310" s="253" t="str">
        <f t="shared" si="218"/>
        <v/>
      </c>
      <c r="DB310" s="237"/>
      <c r="DC310" s="237"/>
      <c r="DD310" s="237"/>
      <c r="DE310" s="237"/>
      <c r="DF310" s="237"/>
      <c r="DG310" s="237"/>
      <c r="DH310" s="237" t="str">
        <f t="shared" si="203"/>
        <v/>
      </c>
      <c r="DI310" s="237" t="str">
        <f t="shared" si="228"/>
        <v/>
      </c>
      <c r="DJ310" s="237" t="str">
        <f t="shared" si="228"/>
        <v/>
      </c>
      <c r="DK310" s="237" t="str">
        <f t="shared" si="228"/>
        <v/>
      </c>
      <c r="DL310" s="237" t="str">
        <f t="shared" si="228"/>
        <v/>
      </c>
      <c r="DM310" s="237" t="str">
        <f t="shared" si="228"/>
        <v/>
      </c>
      <c r="DN310" s="237" t="str">
        <f t="shared" si="225"/>
        <v/>
      </c>
      <c r="DO310" s="237" t="str">
        <f t="shared" si="225"/>
        <v/>
      </c>
      <c r="DP310" s="237" t="str">
        <f t="shared" si="225"/>
        <v/>
      </c>
      <c r="DQ310" s="237" t="str">
        <f t="shared" si="225"/>
        <v/>
      </c>
      <c r="DR310" s="237" t="str">
        <f t="shared" si="225"/>
        <v/>
      </c>
      <c r="DS310" s="252" t="str">
        <f t="shared" si="219"/>
        <v/>
      </c>
      <c r="DY310" s="254" t="str">
        <f t="shared" si="204"/>
        <v/>
      </c>
      <c r="DZ310" s="254" t="str">
        <f t="shared" si="205"/>
        <v/>
      </c>
      <c r="EA310" s="254" t="str">
        <f t="shared" si="213"/>
        <v/>
      </c>
      <c r="EB310" s="254" t="str">
        <f t="shared" si="213"/>
        <v/>
      </c>
      <c r="EC310" s="254" t="str">
        <f t="shared" si="213"/>
        <v/>
      </c>
      <c r="ED310" s="254" t="str">
        <f t="shared" si="210"/>
        <v/>
      </c>
      <c r="EE310" s="254" t="str">
        <f t="shared" si="210"/>
        <v/>
      </c>
      <c r="EF310" s="254" t="str">
        <f t="shared" si="210"/>
        <v/>
      </c>
      <c r="EG310" s="254" t="str">
        <f t="shared" si="210"/>
        <v/>
      </c>
      <c r="EH310" s="254" t="str">
        <f t="shared" si="210"/>
        <v/>
      </c>
      <c r="EI310" s="254" t="str">
        <f t="shared" si="206"/>
        <v/>
      </c>
      <c r="EJ310" s="254" t="str">
        <f t="shared" si="207"/>
        <v/>
      </c>
      <c r="EK310" s="265" t="str">
        <f t="shared" si="221"/>
        <v/>
      </c>
      <c r="EQ310" s="255"/>
      <c r="ER310" s="255"/>
      <c r="ES310" s="255"/>
      <c r="ET310" s="255"/>
      <c r="EU310" s="255"/>
      <c r="EV310" s="255"/>
      <c r="EW310" s="255"/>
      <c r="EX310" s="255"/>
      <c r="EY310" s="255"/>
      <c r="EZ310" s="255"/>
      <c r="FA310" s="255"/>
      <c r="FB310" s="255"/>
      <c r="FC310" s="252"/>
      <c r="FI310" s="254"/>
      <c r="FJ310" s="254"/>
      <c r="FK310" s="254"/>
      <c r="FL310" s="254"/>
      <c r="FM310" s="254"/>
      <c r="FN310" s="254"/>
      <c r="FO310" s="254"/>
      <c r="FP310" s="254"/>
      <c r="FQ310" s="254"/>
      <c r="FR310" s="254"/>
      <c r="FS310" s="254"/>
      <c r="FT310" s="254"/>
      <c r="FU310" s="252"/>
      <c r="FY310" s="258" t="str">
        <f t="shared" si="222"/>
        <v/>
      </c>
      <c r="FZ310" s="266">
        <f t="shared" si="216"/>
        <v>0</v>
      </c>
      <c r="GA310" s="268">
        <f t="shared" si="209"/>
        <v>0</v>
      </c>
      <c r="GB310" s="269">
        <f t="shared" si="211"/>
        <v>0</v>
      </c>
      <c r="GC310" s="269">
        <f t="shared" si="212"/>
        <v>0</v>
      </c>
      <c r="GD310" s="270"/>
      <c r="GE310" s="271" t="str">
        <f t="shared" si="208"/>
        <v/>
      </c>
      <c r="GF310" s="271" t="str">
        <f t="shared" si="220"/>
        <v/>
      </c>
      <c r="GG310" s="272" t="str">
        <f t="shared" si="214"/>
        <v/>
      </c>
      <c r="GH310" s="272" t="str">
        <f t="shared" si="215"/>
        <v/>
      </c>
    </row>
    <row r="311" spans="1:190" ht="12.75" x14ac:dyDescent="0.2">
      <c r="A311" s="250"/>
      <c r="B311" s="65"/>
      <c r="C311" s="264"/>
      <c r="F311" s="237"/>
      <c r="H311" s="251"/>
      <c r="I311" s="238"/>
      <c r="J311" s="267"/>
      <c r="K311" s="234"/>
      <c r="L311" s="239"/>
      <c r="M311" s="240"/>
      <c r="BX311" s="237" t="str">
        <f t="shared" si="201"/>
        <v/>
      </c>
      <c r="BY311" s="237" t="str">
        <f t="shared" si="226"/>
        <v/>
      </c>
      <c r="BZ311" s="237" t="str">
        <f t="shared" si="226"/>
        <v/>
      </c>
      <c r="CA311" s="237" t="str">
        <f t="shared" si="226"/>
        <v/>
      </c>
      <c r="CB311" s="237" t="str">
        <f t="shared" si="226"/>
        <v/>
      </c>
      <c r="CC311" s="237" t="str">
        <f t="shared" si="226"/>
        <v/>
      </c>
      <c r="CD311" s="237" t="str">
        <f t="shared" si="223"/>
        <v/>
      </c>
      <c r="CE311" s="237" t="str">
        <f t="shared" si="223"/>
        <v/>
      </c>
      <c r="CF311" s="237" t="str">
        <f t="shared" si="223"/>
        <v/>
      </c>
      <c r="CG311" s="237" t="str">
        <f t="shared" si="223"/>
        <v/>
      </c>
      <c r="CH311" s="237" t="str">
        <f t="shared" si="223"/>
        <v/>
      </c>
      <c r="CI311" s="252" t="str">
        <f t="shared" si="217"/>
        <v/>
      </c>
      <c r="CP311" s="241" t="str">
        <f t="shared" si="202"/>
        <v/>
      </c>
      <c r="CQ311" s="241" t="str">
        <f t="shared" si="227"/>
        <v/>
      </c>
      <c r="CR311" s="241" t="str">
        <f t="shared" si="227"/>
        <v/>
      </c>
      <c r="CS311" s="241" t="str">
        <f t="shared" si="227"/>
        <v/>
      </c>
      <c r="CT311" s="241" t="str">
        <f t="shared" si="227"/>
        <v/>
      </c>
      <c r="CU311" s="241" t="str">
        <f t="shared" si="227"/>
        <v/>
      </c>
      <c r="CV311" s="241" t="str">
        <f t="shared" si="224"/>
        <v/>
      </c>
      <c r="CW311" s="241" t="str">
        <f t="shared" si="224"/>
        <v/>
      </c>
      <c r="CX311" s="241" t="str">
        <f t="shared" si="224"/>
        <v/>
      </c>
      <c r="CY311" s="241" t="str">
        <f t="shared" si="224"/>
        <v/>
      </c>
      <c r="CZ311" s="241" t="str">
        <f t="shared" si="224"/>
        <v/>
      </c>
      <c r="DA311" s="253" t="str">
        <f t="shared" si="218"/>
        <v/>
      </c>
      <c r="DB311" s="237"/>
      <c r="DC311" s="237"/>
      <c r="DD311" s="237"/>
      <c r="DE311" s="237"/>
      <c r="DF311" s="237"/>
      <c r="DG311" s="237"/>
      <c r="DH311" s="237" t="str">
        <f t="shared" si="203"/>
        <v/>
      </c>
      <c r="DI311" s="237" t="str">
        <f t="shared" si="228"/>
        <v/>
      </c>
      <c r="DJ311" s="237" t="str">
        <f t="shared" si="228"/>
        <v/>
      </c>
      <c r="DK311" s="237" t="str">
        <f t="shared" si="228"/>
        <v/>
      </c>
      <c r="DL311" s="237" t="str">
        <f t="shared" si="228"/>
        <v/>
      </c>
      <c r="DM311" s="237" t="str">
        <f t="shared" si="228"/>
        <v/>
      </c>
      <c r="DN311" s="237" t="str">
        <f t="shared" si="225"/>
        <v/>
      </c>
      <c r="DO311" s="237" t="str">
        <f t="shared" si="225"/>
        <v/>
      </c>
      <c r="DP311" s="237" t="str">
        <f t="shared" si="225"/>
        <v/>
      </c>
      <c r="DQ311" s="237" t="str">
        <f t="shared" si="225"/>
        <v/>
      </c>
      <c r="DR311" s="237" t="str">
        <f t="shared" si="225"/>
        <v/>
      </c>
      <c r="DS311" s="252" t="str">
        <f t="shared" si="219"/>
        <v/>
      </c>
      <c r="DY311" s="254" t="str">
        <f t="shared" si="204"/>
        <v/>
      </c>
      <c r="DZ311" s="254" t="str">
        <f t="shared" si="205"/>
        <v/>
      </c>
      <c r="EA311" s="254" t="str">
        <f t="shared" si="213"/>
        <v/>
      </c>
      <c r="EB311" s="254" t="str">
        <f t="shared" si="213"/>
        <v/>
      </c>
      <c r="EC311" s="254" t="str">
        <f t="shared" si="213"/>
        <v/>
      </c>
      <c r="ED311" s="254" t="str">
        <f t="shared" si="210"/>
        <v/>
      </c>
      <c r="EE311" s="254" t="str">
        <f t="shared" si="210"/>
        <v/>
      </c>
      <c r="EF311" s="254" t="str">
        <f t="shared" si="210"/>
        <v/>
      </c>
      <c r="EG311" s="254" t="str">
        <f t="shared" si="210"/>
        <v/>
      </c>
      <c r="EH311" s="254" t="str">
        <f t="shared" si="210"/>
        <v/>
      </c>
      <c r="EI311" s="254" t="str">
        <f t="shared" si="206"/>
        <v/>
      </c>
      <c r="EJ311" s="254" t="str">
        <f t="shared" si="207"/>
        <v/>
      </c>
      <c r="EK311" s="265" t="str">
        <f t="shared" si="221"/>
        <v/>
      </c>
      <c r="EQ311" s="255"/>
      <c r="ER311" s="255"/>
      <c r="ES311" s="255"/>
      <c r="ET311" s="255"/>
      <c r="EU311" s="255"/>
      <c r="EV311" s="255"/>
      <c r="EW311" s="255"/>
      <c r="EX311" s="255"/>
      <c r="EY311" s="255"/>
      <c r="EZ311" s="255"/>
      <c r="FA311" s="255"/>
      <c r="FB311" s="255"/>
      <c r="FC311" s="252"/>
      <c r="FI311" s="254"/>
      <c r="FJ311" s="254"/>
      <c r="FK311" s="254"/>
      <c r="FL311" s="254"/>
      <c r="FM311" s="254"/>
      <c r="FN311" s="254"/>
      <c r="FO311" s="254"/>
      <c r="FP311" s="254"/>
      <c r="FQ311" s="254"/>
      <c r="FR311" s="254"/>
      <c r="FS311" s="254"/>
      <c r="FT311" s="254"/>
      <c r="FU311" s="252"/>
      <c r="FY311" s="258" t="str">
        <f t="shared" si="222"/>
        <v/>
      </c>
      <c r="FZ311" s="266">
        <f t="shared" si="216"/>
        <v>0</v>
      </c>
      <c r="GA311" s="268">
        <f t="shared" si="209"/>
        <v>0</v>
      </c>
      <c r="GB311" s="269">
        <f t="shared" si="211"/>
        <v>0</v>
      </c>
      <c r="GC311" s="269">
        <f t="shared" si="212"/>
        <v>0</v>
      </c>
      <c r="GD311" s="270"/>
      <c r="GE311" s="271" t="str">
        <f t="shared" si="208"/>
        <v/>
      </c>
      <c r="GF311" s="271" t="str">
        <f t="shared" si="220"/>
        <v/>
      </c>
      <c r="GG311" s="272" t="str">
        <f t="shared" si="214"/>
        <v/>
      </c>
      <c r="GH311" s="272" t="str">
        <f t="shared" si="215"/>
        <v/>
      </c>
    </row>
    <row r="312" spans="1:190" ht="12.75" x14ac:dyDescent="0.2">
      <c r="A312" s="250"/>
      <c r="B312" s="65"/>
      <c r="C312" s="264"/>
      <c r="F312" s="237"/>
      <c r="H312" s="251"/>
      <c r="I312" s="238"/>
      <c r="J312" s="267"/>
      <c r="K312" s="234"/>
      <c r="L312" s="239"/>
      <c r="M312" s="240"/>
      <c r="BX312" s="237" t="str">
        <f t="shared" si="201"/>
        <v/>
      </c>
      <c r="BY312" s="237" t="str">
        <f t="shared" si="226"/>
        <v/>
      </c>
      <c r="BZ312" s="237" t="str">
        <f t="shared" si="226"/>
        <v/>
      </c>
      <c r="CA312" s="237" t="str">
        <f t="shared" si="226"/>
        <v/>
      </c>
      <c r="CB312" s="237" t="str">
        <f t="shared" si="226"/>
        <v/>
      </c>
      <c r="CC312" s="237" t="str">
        <f t="shared" si="226"/>
        <v/>
      </c>
      <c r="CD312" s="237" t="str">
        <f t="shared" si="223"/>
        <v/>
      </c>
      <c r="CE312" s="237" t="str">
        <f t="shared" si="223"/>
        <v/>
      </c>
      <c r="CF312" s="237" t="str">
        <f t="shared" si="223"/>
        <v/>
      </c>
      <c r="CG312" s="237" t="str">
        <f t="shared" si="223"/>
        <v/>
      </c>
      <c r="CH312" s="237" t="str">
        <f t="shared" si="223"/>
        <v/>
      </c>
      <c r="CI312" s="252" t="str">
        <f t="shared" si="217"/>
        <v/>
      </c>
      <c r="CP312" s="241" t="str">
        <f t="shared" si="202"/>
        <v/>
      </c>
      <c r="CQ312" s="241" t="str">
        <f t="shared" si="227"/>
        <v/>
      </c>
      <c r="CR312" s="241" t="str">
        <f t="shared" si="227"/>
        <v/>
      </c>
      <c r="CS312" s="241" t="str">
        <f t="shared" si="227"/>
        <v/>
      </c>
      <c r="CT312" s="241" t="str">
        <f t="shared" si="227"/>
        <v/>
      </c>
      <c r="CU312" s="241" t="str">
        <f t="shared" si="227"/>
        <v/>
      </c>
      <c r="CV312" s="241" t="str">
        <f t="shared" si="224"/>
        <v/>
      </c>
      <c r="CW312" s="241" t="str">
        <f t="shared" si="224"/>
        <v/>
      </c>
      <c r="CX312" s="241" t="str">
        <f t="shared" si="224"/>
        <v/>
      </c>
      <c r="CY312" s="241" t="str">
        <f t="shared" si="224"/>
        <v/>
      </c>
      <c r="CZ312" s="241" t="str">
        <f t="shared" si="224"/>
        <v/>
      </c>
      <c r="DA312" s="253" t="str">
        <f t="shared" si="218"/>
        <v/>
      </c>
      <c r="DB312" s="237"/>
      <c r="DC312" s="237"/>
      <c r="DD312" s="237"/>
      <c r="DE312" s="237"/>
      <c r="DF312" s="237"/>
      <c r="DG312" s="237"/>
      <c r="DH312" s="237" t="str">
        <f t="shared" si="203"/>
        <v/>
      </c>
      <c r="DI312" s="237" t="str">
        <f t="shared" si="228"/>
        <v/>
      </c>
      <c r="DJ312" s="237" t="str">
        <f t="shared" si="228"/>
        <v/>
      </c>
      <c r="DK312" s="237" t="str">
        <f t="shared" si="228"/>
        <v/>
      </c>
      <c r="DL312" s="237" t="str">
        <f t="shared" si="228"/>
        <v/>
      </c>
      <c r="DM312" s="237" t="str">
        <f t="shared" si="228"/>
        <v/>
      </c>
      <c r="DN312" s="237" t="str">
        <f t="shared" si="225"/>
        <v/>
      </c>
      <c r="DO312" s="237" t="str">
        <f t="shared" si="225"/>
        <v/>
      </c>
      <c r="DP312" s="237" t="str">
        <f t="shared" si="225"/>
        <v/>
      </c>
      <c r="DQ312" s="237" t="str">
        <f t="shared" si="225"/>
        <v/>
      </c>
      <c r="DR312" s="237" t="str">
        <f t="shared" si="225"/>
        <v/>
      </c>
      <c r="DS312" s="252" t="str">
        <f t="shared" si="219"/>
        <v/>
      </c>
      <c r="DY312" s="254" t="str">
        <f t="shared" si="204"/>
        <v/>
      </c>
      <c r="DZ312" s="254" t="str">
        <f t="shared" si="205"/>
        <v/>
      </c>
      <c r="EA312" s="254" t="str">
        <f t="shared" si="213"/>
        <v/>
      </c>
      <c r="EB312" s="254" t="str">
        <f t="shared" si="213"/>
        <v/>
      </c>
      <c r="EC312" s="254" t="str">
        <f t="shared" si="213"/>
        <v/>
      </c>
      <c r="ED312" s="254" t="str">
        <f t="shared" si="210"/>
        <v/>
      </c>
      <c r="EE312" s="254" t="str">
        <f t="shared" si="210"/>
        <v/>
      </c>
      <c r="EF312" s="254" t="str">
        <f t="shared" si="210"/>
        <v/>
      </c>
      <c r="EG312" s="254" t="str">
        <f t="shared" si="210"/>
        <v/>
      </c>
      <c r="EH312" s="254" t="str">
        <f t="shared" si="210"/>
        <v/>
      </c>
      <c r="EI312" s="254" t="str">
        <f t="shared" si="206"/>
        <v/>
      </c>
      <c r="EJ312" s="254" t="str">
        <f t="shared" si="207"/>
        <v/>
      </c>
      <c r="EK312" s="265" t="str">
        <f t="shared" si="221"/>
        <v/>
      </c>
      <c r="EQ312" s="255"/>
      <c r="ER312" s="255"/>
      <c r="ES312" s="255"/>
      <c r="ET312" s="255"/>
      <c r="EU312" s="255"/>
      <c r="EV312" s="255"/>
      <c r="EW312" s="255"/>
      <c r="EX312" s="255"/>
      <c r="EY312" s="255"/>
      <c r="EZ312" s="255"/>
      <c r="FA312" s="255"/>
      <c r="FB312" s="255"/>
      <c r="FC312" s="252"/>
      <c r="FI312" s="254"/>
      <c r="FJ312" s="254"/>
      <c r="FK312" s="254"/>
      <c r="FL312" s="254"/>
      <c r="FM312" s="254"/>
      <c r="FN312" s="254"/>
      <c r="FO312" s="254"/>
      <c r="FP312" s="254"/>
      <c r="FQ312" s="254"/>
      <c r="FR312" s="254"/>
      <c r="FS312" s="254"/>
      <c r="FT312" s="254"/>
      <c r="FU312" s="252"/>
      <c r="FY312" s="258" t="str">
        <f t="shared" si="222"/>
        <v/>
      </c>
      <c r="FZ312" s="266">
        <f t="shared" si="216"/>
        <v>0</v>
      </c>
      <c r="GA312" s="268">
        <f t="shared" si="209"/>
        <v>0</v>
      </c>
      <c r="GB312" s="269">
        <f t="shared" si="211"/>
        <v>0</v>
      </c>
      <c r="GC312" s="269">
        <f t="shared" si="212"/>
        <v>0</v>
      </c>
      <c r="GD312" s="270"/>
      <c r="GE312" s="271" t="str">
        <f t="shared" si="208"/>
        <v/>
      </c>
      <c r="GF312" s="271" t="str">
        <f t="shared" si="220"/>
        <v/>
      </c>
      <c r="GG312" s="272" t="str">
        <f t="shared" si="214"/>
        <v/>
      </c>
      <c r="GH312" s="272" t="str">
        <f t="shared" si="215"/>
        <v/>
      </c>
    </row>
    <row r="313" spans="1:190" ht="12.75" x14ac:dyDescent="0.2">
      <c r="A313" s="250"/>
      <c r="B313" s="65"/>
      <c r="C313" s="264"/>
      <c r="F313" s="237"/>
      <c r="H313" s="251"/>
      <c r="I313" s="238"/>
      <c r="J313" s="267"/>
      <c r="K313" s="234"/>
      <c r="L313" s="239"/>
      <c r="M313" s="240"/>
      <c r="BX313" s="237" t="str">
        <f t="shared" si="201"/>
        <v/>
      </c>
      <c r="BY313" s="237" t="str">
        <f t="shared" si="226"/>
        <v/>
      </c>
      <c r="BZ313" s="237" t="str">
        <f t="shared" si="226"/>
        <v/>
      </c>
      <c r="CA313" s="237" t="str">
        <f t="shared" si="226"/>
        <v/>
      </c>
      <c r="CB313" s="237" t="str">
        <f t="shared" si="226"/>
        <v/>
      </c>
      <c r="CC313" s="237" t="str">
        <f t="shared" si="226"/>
        <v/>
      </c>
      <c r="CD313" s="237" t="str">
        <f t="shared" si="223"/>
        <v/>
      </c>
      <c r="CE313" s="237" t="str">
        <f t="shared" si="223"/>
        <v/>
      </c>
      <c r="CF313" s="237" t="str">
        <f t="shared" si="223"/>
        <v/>
      </c>
      <c r="CG313" s="237" t="str">
        <f t="shared" si="223"/>
        <v/>
      </c>
      <c r="CH313" s="237" t="str">
        <f t="shared" si="223"/>
        <v/>
      </c>
      <c r="CI313" s="252" t="str">
        <f t="shared" si="217"/>
        <v/>
      </c>
      <c r="CP313" s="241" t="str">
        <f t="shared" si="202"/>
        <v/>
      </c>
      <c r="CQ313" s="241" t="str">
        <f t="shared" si="227"/>
        <v/>
      </c>
      <c r="CR313" s="241" t="str">
        <f t="shared" si="227"/>
        <v/>
      </c>
      <c r="CS313" s="241" t="str">
        <f t="shared" si="227"/>
        <v/>
      </c>
      <c r="CT313" s="241" t="str">
        <f t="shared" si="227"/>
        <v/>
      </c>
      <c r="CU313" s="241" t="str">
        <f t="shared" si="227"/>
        <v/>
      </c>
      <c r="CV313" s="241" t="str">
        <f t="shared" si="224"/>
        <v/>
      </c>
      <c r="CW313" s="241" t="str">
        <f t="shared" si="224"/>
        <v/>
      </c>
      <c r="CX313" s="241" t="str">
        <f t="shared" si="224"/>
        <v/>
      </c>
      <c r="CY313" s="241" t="str">
        <f t="shared" si="224"/>
        <v/>
      </c>
      <c r="CZ313" s="241" t="str">
        <f t="shared" si="224"/>
        <v/>
      </c>
      <c r="DA313" s="253" t="str">
        <f t="shared" si="218"/>
        <v/>
      </c>
      <c r="DB313" s="237"/>
      <c r="DC313" s="237"/>
      <c r="DD313" s="237"/>
      <c r="DE313" s="237"/>
      <c r="DF313" s="237"/>
      <c r="DG313" s="237"/>
      <c r="DH313" s="237" t="str">
        <f t="shared" si="203"/>
        <v/>
      </c>
      <c r="DI313" s="237" t="str">
        <f t="shared" si="228"/>
        <v/>
      </c>
      <c r="DJ313" s="237" t="str">
        <f t="shared" si="228"/>
        <v/>
      </c>
      <c r="DK313" s="237" t="str">
        <f t="shared" si="228"/>
        <v/>
      </c>
      <c r="DL313" s="237" t="str">
        <f t="shared" si="228"/>
        <v/>
      </c>
      <c r="DM313" s="237" t="str">
        <f t="shared" si="228"/>
        <v/>
      </c>
      <c r="DN313" s="237" t="str">
        <f t="shared" si="225"/>
        <v/>
      </c>
      <c r="DO313" s="237" t="str">
        <f t="shared" si="225"/>
        <v/>
      </c>
      <c r="DP313" s="237" t="str">
        <f t="shared" si="225"/>
        <v/>
      </c>
      <c r="DQ313" s="237" t="str">
        <f t="shared" si="225"/>
        <v/>
      </c>
      <c r="DR313" s="237" t="str">
        <f t="shared" si="225"/>
        <v/>
      </c>
      <c r="DS313" s="252" t="str">
        <f t="shared" si="219"/>
        <v/>
      </c>
      <c r="DY313" s="254" t="str">
        <f t="shared" si="204"/>
        <v/>
      </c>
      <c r="DZ313" s="254" t="str">
        <f t="shared" si="205"/>
        <v/>
      </c>
      <c r="EA313" s="254" t="str">
        <f t="shared" si="213"/>
        <v/>
      </c>
      <c r="EB313" s="254" t="str">
        <f t="shared" si="213"/>
        <v/>
      </c>
      <c r="EC313" s="254" t="str">
        <f t="shared" si="213"/>
        <v/>
      </c>
      <c r="ED313" s="254" t="str">
        <f t="shared" si="210"/>
        <v/>
      </c>
      <c r="EE313" s="254" t="str">
        <f t="shared" si="210"/>
        <v/>
      </c>
      <c r="EF313" s="254" t="str">
        <f t="shared" si="210"/>
        <v/>
      </c>
      <c r="EG313" s="254" t="str">
        <f t="shared" si="210"/>
        <v/>
      </c>
      <c r="EH313" s="254" t="str">
        <f t="shared" si="210"/>
        <v/>
      </c>
      <c r="EI313" s="254" t="str">
        <f t="shared" si="206"/>
        <v/>
      </c>
      <c r="EJ313" s="254" t="str">
        <f t="shared" si="207"/>
        <v/>
      </c>
      <c r="EK313" s="265" t="str">
        <f t="shared" si="221"/>
        <v/>
      </c>
      <c r="EQ313" s="255"/>
      <c r="ER313" s="255"/>
      <c r="ES313" s="255"/>
      <c r="ET313" s="255"/>
      <c r="EU313" s="255"/>
      <c r="EV313" s="255"/>
      <c r="EW313" s="255"/>
      <c r="EX313" s="255"/>
      <c r="EY313" s="255"/>
      <c r="EZ313" s="255"/>
      <c r="FA313" s="255"/>
      <c r="FB313" s="255"/>
      <c r="FC313" s="252"/>
      <c r="FI313" s="254"/>
      <c r="FJ313" s="254"/>
      <c r="FK313" s="254"/>
      <c r="FL313" s="254"/>
      <c r="FM313" s="254"/>
      <c r="FN313" s="254"/>
      <c r="FO313" s="254"/>
      <c r="FP313" s="254"/>
      <c r="FQ313" s="254"/>
      <c r="FR313" s="254"/>
      <c r="FS313" s="254"/>
      <c r="FT313" s="254"/>
      <c r="FU313" s="252"/>
      <c r="FY313" s="258" t="str">
        <f t="shared" si="222"/>
        <v/>
      </c>
      <c r="FZ313" s="266">
        <f t="shared" si="216"/>
        <v>0</v>
      </c>
      <c r="GA313" s="268">
        <f t="shared" si="209"/>
        <v>0</v>
      </c>
      <c r="GB313" s="269">
        <f t="shared" si="211"/>
        <v>0</v>
      </c>
      <c r="GC313" s="269">
        <f t="shared" si="212"/>
        <v>0</v>
      </c>
      <c r="GD313" s="270"/>
      <c r="GE313" s="271" t="str">
        <f t="shared" si="208"/>
        <v/>
      </c>
      <c r="GF313" s="271" t="str">
        <f t="shared" si="220"/>
        <v/>
      </c>
      <c r="GG313" s="272" t="str">
        <f t="shared" si="214"/>
        <v/>
      </c>
      <c r="GH313" s="272" t="str">
        <f t="shared" si="215"/>
        <v/>
      </c>
    </row>
    <row r="314" spans="1:190" ht="12.75" x14ac:dyDescent="0.2">
      <c r="A314" s="250"/>
      <c r="B314" s="65"/>
      <c r="C314" s="264"/>
      <c r="F314" s="237"/>
      <c r="H314" s="251"/>
      <c r="I314" s="238"/>
      <c r="J314" s="267"/>
      <c r="K314" s="234"/>
      <c r="L314" s="239"/>
      <c r="M314" s="240"/>
      <c r="BX314" s="237" t="str">
        <f t="shared" si="201"/>
        <v/>
      </c>
      <c r="BY314" s="237" t="str">
        <f t="shared" si="226"/>
        <v/>
      </c>
      <c r="BZ314" s="237" t="str">
        <f t="shared" si="226"/>
        <v/>
      </c>
      <c r="CA314" s="237" t="str">
        <f t="shared" si="226"/>
        <v/>
      </c>
      <c r="CB314" s="237" t="str">
        <f t="shared" si="226"/>
        <v/>
      </c>
      <c r="CC314" s="237" t="str">
        <f t="shared" si="226"/>
        <v/>
      </c>
      <c r="CD314" s="237" t="str">
        <f t="shared" si="223"/>
        <v/>
      </c>
      <c r="CE314" s="237" t="str">
        <f t="shared" si="223"/>
        <v/>
      </c>
      <c r="CF314" s="237" t="str">
        <f t="shared" si="223"/>
        <v/>
      </c>
      <c r="CG314" s="237" t="str">
        <f t="shared" si="223"/>
        <v/>
      </c>
      <c r="CH314" s="237" t="str">
        <f t="shared" si="223"/>
        <v/>
      </c>
      <c r="CI314" s="252" t="str">
        <f t="shared" si="217"/>
        <v/>
      </c>
      <c r="CP314" s="241" t="str">
        <f t="shared" si="202"/>
        <v/>
      </c>
      <c r="CQ314" s="241" t="str">
        <f t="shared" si="227"/>
        <v/>
      </c>
      <c r="CR314" s="241" t="str">
        <f t="shared" si="227"/>
        <v/>
      </c>
      <c r="CS314" s="241" t="str">
        <f t="shared" si="227"/>
        <v/>
      </c>
      <c r="CT314" s="241" t="str">
        <f t="shared" si="227"/>
        <v/>
      </c>
      <c r="CU314" s="241" t="str">
        <f t="shared" si="227"/>
        <v/>
      </c>
      <c r="CV314" s="241" t="str">
        <f t="shared" si="224"/>
        <v/>
      </c>
      <c r="CW314" s="241" t="str">
        <f t="shared" si="224"/>
        <v/>
      </c>
      <c r="CX314" s="241" t="str">
        <f t="shared" si="224"/>
        <v/>
      </c>
      <c r="CY314" s="241" t="str">
        <f t="shared" si="224"/>
        <v/>
      </c>
      <c r="CZ314" s="241" t="str">
        <f t="shared" si="224"/>
        <v/>
      </c>
      <c r="DA314" s="253" t="str">
        <f t="shared" si="218"/>
        <v/>
      </c>
      <c r="DB314" s="237"/>
      <c r="DC314" s="237"/>
      <c r="DD314" s="237"/>
      <c r="DE314" s="237"/>
      <c r="DF314" s="237"/>
      <c r="DG314" s="237"/>
      <c r="DH314" s="237" t="str">
        <f t="shared" si="203"/>
        <v/>
      </c>
      <c r="DI314" s="237" t="str">
        <f t="shared" si="228"/>
        <v/>
      </c>
      <c r="DJ314" s="237" t="str">
        <f t="shared" si="228"/>
        <v/>
      </c>
      <c r="DK314" s="237" t="str">
        <f t="shared" si="228"/>
        <v/>
      </c>
      <c r="DL314" s="237" t="str">
        <f t="shared" si="228"/>
        <v/>
      </c>
      <c r="DM314" s="237" t="str">
        <f t="shared" si="228"/>
        <v/>
      </c>
      <c r="DN314" s="237" t="str">
        <f t="shared" si="225"/>
        <v/>
      </c>
      <c r="DO314" s="237" t="str">
        <f t="shared" si="225"/>
        <v/>
      </c>
      <c r="DP314" s="237" t="str">
        <f t="shared" si="225"/>
        <v/>
      </c>
      <c r="DQ314" s="237" t="str">
        <f t="shared" si="225"/>
        <v/>
      </c>
      <c r="DR314" s="237" t="str">
        <f t="shared" si="225"/>
        <v/>
      </c>
      <c r="DS314" s="252" t="str">
        <f t="shared" si="219"/>
        <v/>
      </c>
      <c r="DY314" s="254" t="str">
        <f t="shared" si="204"/>
        <v/>
      </c>
      <c r="DZ314" s="254" t="str">
        <f t="shared" si="205"/>
        <v/>
      </c>
      <c r="EA314" s="254" t="str">
        <f t="shared" si="213"/>
        <v/>
      </c>
      <c r="EB314" s="254" t="str">
        <f t="shared" si="213"/>
        <v/>
      </c>
      <c r="EC314" s="254" t="str">
        <f t="shared" si="213"/>
        <v/>
      </c>
      <c r="ED314" s="254" t="str">
        <f t="shared" si="210"/>
        <v/>
      </c>
      <c r="EE314" s="254" t="str">
        <f t="shared" si="210"/>
        <v/>
      </c>
      <c r="EF314" s="254" t="str">
        <f t="shared" si="210"/>
        <v/>
      </c>
      <c r="EG314" s="254" t="str">
        <f t="shared" si="210"/>
        <v/>
      </c>
      <c r="EH314" s="254" t="str">
        <f t="shared" si="210"/>
        <v/>
      </c>
      <c r="EI314" s="254" t="str">
        <f t="shared" si="206"/>
        <v/>
      </c>
      <c r="EJ314" s="254" t="str">
        <f t="shared" si="207"/>
        <v/>
      </c>
      <c r="EK314" s="265" t="str">
        <f t="shared" si="221"/>
        <v/>
      </c>
      <c r="EQ314" s="255"/>
      <c r="ER314" s="255"/>
      <c r="ES314" s="255"/>
      <c r="ET314" s="255"/>
      <c r="EU314" s="255"/>
      <c r="EV314" s="255"/>
      <c r="EW314" s="255"/>
      <c r="EX314" s="255"/>
      <c r="EY314" s="255"/>
      <c r="EZ314" s="255"/>
      <c r="FA314" s="255"/>
      <c r="FB314" s="255"/>
      <c r="FC314" s="252"/>
      <c r="FI314" s="254"/>
      <c r="FJ314" s="254"/>
      <c r="FK314" s="254"/>
      <c r="FL314" s="254"/>
      <c r="FM314" s="254"/>
      <c r="FN314" s="254"/>
      <c r="FO314" s="254"/>
      <c r="FP314" s="254"/>
      <c r="FQ314" s="254"/>
      <c r="FR314" s="254"/>
      <c r="FS314" s="254"/>
      <c r="FT314" s="254"/>
      <c r="FU314" s="252"/>
      <c r="FY314" s="258" t="str">
        <f t="shared" si="222"/>
        <v/>
      </c>
      <c r="FZ314" s="266">
        <f t="shared" si="216"/>
        <v>0</v>
      </c>
      <c r="GA314" s="268">
        <f t="shared" si="209"/>
        <v>0</v>
      </c>
      <c r="GB314" s="269">
        <f t="shared" si="211"/>
        <v>0</v>
      </c>
      <c r="GC314" s="269">
        <f t="shared" si="212"/>
        <v>0</v>
      </c>
      <c r="GD314" s="270"/>
      <c r="GE314" s="271" t="str">
        <f t="shared" si="208"/>
        <v/>
      </c>
      <c r="GF314" s="271" t="str">
        <f t="shared" si="220"/>
        <v/>
      </c>
      <c r="GG314" s="272" t="str">
        <f t="shared" si="214"/>
        <v/>
      </c>
      <c r="GH314" s="272" t="str">
        <f t="shared" si="215"/>
        <v/>
      </c>
    </row>
    <row r="315" spans="1:190" ht="12.75" x14ac:dyDescent="0.2">
      <c r="A315" s="250"/>
      <c r="B315" s="65"/>
      <c r="C315" s="264"/>
      <c r="F315" s="237"/>
      <c r="H315" s="251"/>
      <c r="I315" s="238"/>
      <c r="J315" s="267"/>
      <c r="K315" s="234"/>
      <c r="L315" s="239"/>
      <c r="M315" s="240"/>
      <c r="BX315" s="237" t="str">
        <f t="shared" si="201"/>
        <v/>
      </c>
      <c r="BY315" s="237" t="str">
        <f t="shared" si="226"/>
        <v/>
      </c>
      <c r="BZ315" s="237" t="str">
        <f t="shared" si="226"/>
        <v/>
      </c>
      <c r="CA315" s="237" t="str">
        <f t="shared" si="226"/>
        <v/>
      </c>
      <c r="CB315" s="237" t="str">
        <f t="shared" si="226"/>
        <v/>
      </c>
      <c r="CC315" s="237" t="str">
        <f t="shared" si="226"/>
        <v/>
      </c>
      <c r="CD315" s="237" t="str">
        <f t="shared" si="223"/>
        <v/>
      </c>
      <c r="CE315" s="237" t="str">
        <f t="shared" si="223"/>
        <v/>
      </c>
      <c r="CF315" s="237" t="str">
        <f t="shared" si="223"/>
        <v/>
      </c>
      <c r="CG315" s="237" t="str">
        <f t="shared" si="223"/>
        <v/>
      </c>
      <c r="CH315" s="237" t="str">
        <f t="shared" si="223"/>
        <v/>
      </c>
      <c r="CI315" s="252" t="str">
        <f t="shared" si="217"/>
        <v/>
      </c>
      <c r="CP315" s="241" t="str">
        <f t="shared" si="202"/>
        <v/>
      </c>
      <c r="CQ315" s="241" t="str">
        <f t="shared" si="227"/>
        <v/>
      </c>
      <c r="CR315" s="241" t="str">
        <f t="shared" si="227"/>
        <v/>
      </c>
      <c r="CS315" s="241" t="str">
        <f t="shared" si="227"/>
        <v/>
      </c>
      <c r="CT315" s="241" t="str">
        <f t="shared" si="227"/>
        <v/>
      </c>
      <c r="CU315" s="241" t="str">
        <f t="shared" si="227"/>
        <v/>
      </c>
      <c r="CV315" s="241" t="str">
        <f t="shared" si="224"/>
        <v/>
      </c>
      <c r="CW315" s="241" t="str">
        <f t="shared" si="224"/>
        <v/>
      </c>
      <c r="CX315" s="241" t="str">
        <f t="shared" si="224"/>
        <v/>
      </c>
      <c r="CY315" s="241" t="str">
        <f t="shared" si="224"/>
        <v/>
      </c>
      <c r="CZ315" s="241" t="str">
        <f t="shared" si="224"/>
        <v/>
      </c>
      <c r="DA315" s="253" t="str">
        <f t="shared" si="218"/>
        <v/>
      </c>
      <c r="DB315" s="237"/>
      <c r="DC315" s="237"/>
      <c r="DD315" s="237"/>
      <c r="DE315" s="237"/>
      <c r="DF315" s="237"/>
      <c r="DG315" s="237"/>
      <c r="DH315" s="237" t="str">
        <f t="shared" si="203"/>
        <v/>
      </c>
      <c r="DI315" s="237" t="str">
        <f t="shared" si="228"/>
        <v/>
      </c>
      <c r="DJ315" s="237" t="str">
        <f t="shared" si="228"/>
        <v/>
      </c>
      <c r="DK315" s="237" t="str">
        <f t="shared" si="228"/>
        <v/>
      </c>
      <c r="DL315" s="237" t="str">
        <f t="shared" si="228"/>
        <v/>
      </c>
      <c r="DM315" s="237" t="str">
        <f t="shared" si="228"/>
        <v/>
      </c>
      <c r="DN315" s="237" t="str">
        <f t="shared" si="225"/>
        <v/>
      </c>
      <c r="DO315" s="237" t="str">
        <f t="shared" si="225"/>
        <v/>
      </c>
      <c r="DP315" s="237" t="str">
        <f t="shared" si="225"/>
        <v/>
      </c>
      <c r="DQ315" s="237" t="str">
        <f t="shared" si="225"/>
        <v/>
      </c>
      <c r="DR315" s="237" t="str">
        <f t="shared" si="225"/>
        <v/>
      </c>
      <c r="DS315" s="252" t="str">
        <f t="shared" si="219"/>
        <v/>
      </c>
      <c r="DY315" s="254" t="str">
        <f t="shared" si="204"/>
        <v/>
      </c>
      <c r="DZ315" s="254" t="str">
        <f t="shared" si="205"/>
        <v/>
      </c>
      <c r="EA315" s="254" t="str">
        <f t="shared" si="213"/>
        <v/>
      </c>
      <c r="EB315" s="254" t="str">
        <f t="shared" si="213"/>
        <v/>
      </c>
      <c r="EC315" s="254" t="str">
        <f t="shared" si="213"/>
        <v/>
      </c>
      <c r="ED315" s="254" t="str">
        <f t="shared" si="210"/>
        <v/>
      </c>
      <c r="EE315" s="254" t="str">
        <f t="shared" si="210"/>
        <v/>
      </c>
      <c r="EF315" s="254" t="str">
        <f t="shared" si="210"/>
        <v/>
      </c>
      <c r="EG315" s="254" t="str">
        <f t="shared" si="210"/>
        <v/>
      </c>
      <c r="EH315" s="254" t="str">
        <f t="shared" si="210"/>
        <v/>
      </c>
      <c r="EI315" s="254" t="str">
        <f t="shared" si="206"/>
        <v/>
      </c>
      <c r="EJ315" s="254" t="str">
        <f t="shared" si="207"/>
        <v/>
      </c>
      <c r="EK315" s="265" t="str">
        <f t="shared" si="221"/>
        <v/>
      </c>
      <c r="EQ315" s="255"/>
      <c r="ER315" s="255"/>
      <c r="ES315" s="255"/>
      <c r="ET315" s="255"/>
      <c r="EU315" s="255"/>
      <c r="EV315" s="255"/>
      <c r="EW315" s="255"/>
      <c r="EX315" s="255"/>
      <c r="EY315" s="255"/>
      <c r="EZ315" s="255"/>
      <c r="FA315" s="255"/>
      <c r="FB315" s="255"/>
      <c r="FC315" s="252"/>
      <c r="FI315" s="254"/>
      <c r="FJ315" s="254"/>
      <c r="FK315" s="254"/>
      <c r="FL315" s="254"/>
      <c r="FM315" s="254"/>
      <c r="FN315" s="254"/>
      <c r="FO315" s="254"/>
      <c r="FP315" s="254"/>
      <c r="FQ315" s="254"/>
      <c r="FR315" s="254"/>
      <c r="FS315" s="254"/>
      <c r="FT315" s="254"/>
      <c r="FU315" s="252"/>
      <c r="FY315" s="258" t="str">
        <f t="shared" si="222"/>
        <v/>
      </c>
      <c r="FZ315" s="266">
        <f t="shared" si="216"/>
        <v>0</v>
      </c>
      <c r="GA315" s="268">
        <f t="shared" si="209"/>
        <v>0</v>
      </c>
      <c r="GB315" s="269">
        <f t="shared" si="211"/>
        <v>0</v>
      </c>
      <c r="GC315" s="269">
        <f t="shared" si="212"/>
        <v>0</v>
      </c>
      <c r="GD315" s="270"/>
      <c r="GE315" s="271" t="str">
        <f t="shared" si="208"/>
        <v/>
      </c>
      <c r="GF315" s="271" t="str">
        <f t="shared" si="220"/>
        <v/>
      </c>
      <c r="GG315" s="272" t="str">
        <f t="shared" si="214"/>
        <v/>
      </c>
      <c r="GH315" s="272" t="str">
        <f t="shared" si="215"/>
        <v/>
      </c>
    </row>
    <row r="316" spans="1:190" ht="12.75" x14ac:dyDescent="0.2">
      <c r="A316" s="250"/>
      <c r="B316" s="65"/>
      <c r="C316" s="264"/>
      <c r="F316" s="237"/>
      <c r="H316" s="251"/>
      <c r="I316" s="238"/>
      <c r="J316" s="267"/>
      <c r="K316" s="234"/>
      <c r="L316" s="239"/>
      <c r="M316" s="240"/>
      <c r="BX316" s="237" t="str">
        <f t="shared" si="201"/>
        <v/>
      </c>
      <c r="BY316" s="237" t="str">
        <f t="shared" si="226"/>
        <v/>
      </c>
      <c r="BZ316" s="237" t="str">
        <f t="shared" si="226"/>
        <v/>
      </c>
      <c r="CA316" s="237" t="str">
        <f t="shared" si="226"/>
        <v/>
      </c>
      <c r="CB316" s="237" t="str">
        <f t="shared" si="226"/>
        <v/>
      </c>
      <c r="CC316" s="237" t="str">
        <f t="shared" si="226"/>
        <v/>
      </c>
      <c r="CD316" s="237" t="str">
        <f t="shared" si="223"/>
        <v/>
      </c>
      <c r="CE316" s="237" t="str">
        <f t="shared" si="223"/>
        <v/>
      </c>
      <c r="CF316" s="237" t="str">
        <f t="shared" si="223"/>
        <v/>
      </c>
      <c r="CG316" s="237" t="str">
        <f t="shared" si="223"/>
        <v/>
      </c>
      <c r="CH316" s="237" t="str">
        <f t="shared" si="223"/>
        <v/>
      </c>
      <c r="CI316" s="252" t="str">
        <f t="shared" si="217"/>
        <v/>
      </c>
      <c r="CP316" s="241" t="str">
        <f t="shared" si="202"/>
        <v/>
      </c>
      <c r="CQ316" s="241" t="str">
        <f t="shared" si="227"/>
        <v/>
      </c>
      <c r="CR316" s="241" t="str">
        <f t="shared" si="227"/>
        <v/>
      </c>
      <c r="CS316" s="241" t="str">
        <f t="shared" si="227"/>
        <v/>
      </c>
      <c r="CT316" s="241" t="str">
        <f t="shared" si="227"/>
        <v/>
      </c>
      <c r="CU316" s="241" t="str">
        <f t="shared" si="227"/>
        <v/>
      </c>
      <c r="CV316" s="241" t="str">
        <f t="shared" si="224"/>
        <v/>
      </c>
      <c r="CW316" s="241" t="str">
        <f t="shared" si="224"/>
        <v/>
      </c>
      <c r="CX316" s="241" t="str">
        <f t="shared" si="224"/>
        <v/>
      </c>
      <c r="CY316" s="241" t="str">
        <f t="shared" si="224"/>
        <v/>
      </c>
      <c r="CZ316" s="241" t="str">
        <f t="shared" si="224"/>
        <v/>
      </c>
      <c r="DA316" s="253" t="str">
        <f t="shared" si="218"/>
        <v/>
      </c>
      <c r="DB316" s="237"/>
      <c r="DC316" s="237"/>
      <c r="DD316" s="237"/>
      <c r="DE316" s="237"/>
      <c r="DF316" s="237"/>
      <c r="DG316" s="237"/>
      <c r="DH316" s="237" t="str">
        <f t="shared" si="203"/>
        <v/>
      </c>
      <c r="DI316" s="237" t="str">
        <f t="shared" si="228"/>
        <v/>
      </c>
      <c r="DJ316" s="237" t="str">
        <f t="shared" si="228"/>
        <v/>
      </c>
      <c r="DK316" s="237" t="str">
        <f t="shared" si="228"/>
        <v/>
      </c>
      <c r="DL316" s="237" t="str">
        <f t="shared" si="228"/>
        <v/>
      </c>
      <c r="DM316" s="237" t="str">
        <f t="shared" si="228"/>
        <v/>
      </c>
      <c r="DN316" s="237" t="str">
        <f t="shared" si="225"/>
        <v/>
      </c>
      <c r="DO316" s="237" t="str">
        <f t="shared" si="225"/>
        <v/>
      </c>
      <c r="DP316" s="237" t="str">
        <f t="shared" si="225"/>
        <v/>
      </c>
      <c r="DQ316" s="237" t="str">
        <f t="shared" si="225"/>
        <v/>
      </c>
      <c r="DR316" s="237" t="str">
        <f t="shared" si="225"/>
        <v/>
      </c>
      <c r="DS316" s="252" t="str">
        <f t="shared" si="219"/>
        <v/>
      </c>
      <c r="DY316" s="254" t="str">
        <f t="shared" si="204"/>
        <v/>
      </c>
      <c r="DZ316" s="254" t="str">
        <f t="shared" si="205"/>
        <v/>
      </c>
      <c r="EA316" s="254" t="str">
        <f t="shared" si="213"/>
        <v/>
      </c>
      <c r="EB316" s="254" t="str">
        <f t="shared" si="213"/>
        <v/>
      </c>
      <c r="EC316" s="254" t="str">
        <f t="shared" si="213"/>
        <v/>
      </c>
      <c r="ED316" s="254" t="str">
        <f t="shared" si="210"/>
        <v/>
      </c>
      <c r="EE316" s="254" t="str">
        <f t="shared" si="210"/>
        <v/>
      </c>
      <c r="EF316" s="254" t="str">
        <f t="shared" si="210"/>
        <v/>
      </c>
      <c r="EG316" s="254" t="str">
        <f t="shared" si="210"/>
        <v/>
      </c>
      <c r="EH316" s="254" t="str">
        <f t="shared" si="210"/>
        <v/>
      </c>
      <c r="EI316" s="254" t="str">
        <f t="shared" si="206"/>
        <v/>
      </c>
      <c r="EJ316" s="254" t="str">
        <f t="shared" si="207"/>
        <v/>
      </c>
      <c r="EK316" s="265" t="str">
        <f t="shared" si="221"/>
        <v/>
      </c>
      <c r="EQ316" s="255"/>
      <c r="ER316" s="255"/>
      <c r="ES316" s="255"/>
      <c r="ET316" s="255"/>
      <c r="EU316" s="255"/>
      <c r="EV316" s="255"/>
      <c r="EW316" s="255"/>
      <c r="EX316" s="255"/>
      <c r="EY316" s="255"/>
      <c r="EZ316" s="255"/>
      <c r="FA316" s="255"/>
      <c r="FB316" s="255"/>
      <c r="FC316" s="252"/>
      <c r="FI316" s="254"/>
      <c r="FJ316" s="254"/>
      <c r="FK316" s="254"/>
      <c r="FL316" s="254"/>
      <c r="FM316" s="254"/>
      <c r="FN316" s="254"/>
      <c r="FO316" s="254"/>
      <c r="FP316" s="254"/>
      <c r="FQ316" s="254"/>
      <c r="FR316" s="254"/>
      <c r="FS316" s="254"/>
      <c r="FT316" s="254"/>
      <c r="FU316" s="252"/>
      <c r="FY316" s="258" t="str">
        <f t="shared" si="222"/>
        <v/>
      </c>
      <c r="FZ316" s="266">
        <f t="shared" si="216"/>
        <v>0</v>
      </c>
      <c r="GA316" s="268">
        <f t="shared" si="209"/>
        <v>0</v>
      </c>
      <c r="GB316" s="269">
        <f t="shared" si="211"/>
        <v>0</v>
      </c>
      <c r="GC316" s="269">
        <f t="shared" si="212"/>
        <v>0</v>
      </c>
      <c r="GD316" s="270"/>
      <c r="GE316" s="271" t="str">
        <f t="shared" si="208"/>
        <v/>
      </c>
      <c r="GF316" s="271" t="str">
        <f t="shared" si="220"/>
        <v/>
      </c>
      <c r="GG316" s="272" t="str">
        <f t="shared" si="214"/>
        <v/>
      </c>
      <c r="GH316" s="272" t="str">
        <f t="shared" si="215"/>
        <v/>
      </c>
    </row>
    <row r="317" spans="1:190" ht="12.75" x14ac:dyDescent="0.2">
      <c r="A317" s="250"/>
      <c r="B317" s="65"/>
      <c r="C317" s="264"/>
      <c r="F317" s="237"/>
      <c r="H317" s="251"/>
      <c r="I317" s="238"/>
      <c r="J317" s="267"/>
      <c r="K317" s="234"/>
      <c r="L317" s="239"/>
      <c r="M317" s="240"/>
      <c r="BX317" s="237" t="str">
        <f t="shared" si="201"/>
        <v/>
      </c>
      <c r="BY317" s="237" t="str">
        <f t="shared" si="226"/>
        <v/>
      </c>
      <c r="BZ317" s="237" t="str">
        <f t="shared" si="226"/>
        <v/>
      </c>
      <c r="CA317" s="237" t="str">
        <f t="shared" si="226"/>
        <v/>
      </c>
      <c r="CB317" s="237" t="str">
        <f t="shared" si="226"/>
        <v/>
      </c>
      <c r="CC317" s="237" t="str">
        <f t="shared" si="226"/>
        <v/>
      </c>
      <c r="CD317" s="237" t="str">
        <f t="shared" si="223"/>
        <v/>
      </c>
      <c r="CE317" s="237" t="str">
        <f t="shared" si="223"/>
        <v/>
      </c>
      <c r="CF317" s="237" t="str">
        <f t="shared" si="223"/>
        <v/>
      </c>
      <c r="CG317" s="237" t="str">
        <f t="shared" si="223"/>
        <v/>
      </c>
      <c r="CH317" s="237" t="str">
        <f t="shared" si="223"/>
        <v/>
      </c>
      <c r="CI317" s="252" t="str">
        <f t="shared" si="217"/>
        <v/>
      </c>
      <c r="CP317" s="241" t="str">
        <f t="shared" si="202"/>
        <v/>
      </c>
      <c r="CQ317" s="241" t="str">
        <f t="shared" si="227"/>
        <v/>
      </c>
      <c r="CR317" s="241" t="str">
        <f t="shared" si="227"/>
        <v/>
      </c>
      <c r="CS317" s="241" t="str">
        <f t="shared" si="227"/>
        <v/>
      </c>
      <c r="CT317" s="241" t="str">
        <f t="shared" si="227"/>
        <v/>
      </c>
      <c r="CU317" s="241" t="str">
        <f t="shared" si="227"/>
        <v/>
      </c>
      <c r="CV317" s="241" t="str">
        <f t="shared" si="224"/>
        <v/>
      </c>
      <c r="CW317" s="241" t="str">
        <f t="shared" si="224"/>
        <v/>
      </c>
      <c r="CX317" s="241" t="str">
        <f t="shared" si="224"/>
        <v/>
      </c>
      <c r="CY317" s="241" t="str">
        <f t="shared" si="224"/>
        <v/>
      </c>
      <c r="CZ317" s="241" t="str">
        <f t="shared" si="224"/>
        <v/>
      </c>
      <c r="DA317" s="253" t="str">
        <f t="shared" si="218"/>
        <v/>
      </c>
      <c r="DB317" s="237"/>
      <c r="DC317" s="237"/>
      <c r="DD317" s="237"/>
      <c r="DE317" s="237"/>
      <c r="DF317" s="237"/>
      <c r="DG317" s="237"/>
      <c r="DH317" s="237" t="str">
        <f t="shared" si="203"/>
        <v/>
      </c>
      <c r="DI317" s="237" t="str">
        <f t="shared" si="228"/>
        <v/>
      </c>
      <c r="DJ317" s="237" t="str">
        <f t="shared" si="228"/>
        <v/>
      </c>
      <c r="DK317" s="237" t="str">
        <f t="shared" si="228"/>
        <v/>
      </c>
      <c r="DL317" s="237" t="str">
        <f t="shared" si="228"/>
        <v/>
      </c>
      <c r="DM317" s="237" t="str">
        <f t="shared" si="228"/>
        <v/>
      </c>
      <c r="DN317" s="237" t="str">
        <f t="shared" si="225"/>
        <v/>
      </c>
      <c r="DO317" s="237" t="str">
        <f t="shared" si="225"/>
        <v/>
      </c>
      <c r="DP317" s="237" t="str">
        <f t="shared" si="225"/>
        <v/>
      </c>
      <c r="DQ317" s="237" t="str">
        <f t="shared" si="225"/>
        <v/>
      </c>
      <c r="DR317" s="237" t="str">
        <f t="shared" si="225"/>
        <v/>
      </c>
      <c r="DS317" s="252" t="str">
        <f t="shared" si="219"/>
        <v/>
      </c>
      <c r="DY317" s="254" t="str">
        <f t="shared" si="204"/>
        <v/>
      </c>
      <c r="DZ317" s="254" t="str">
        <f t="shared" si="205"/>
        <v/>
      </c>
      <c r="EA317" s="254" t="str">
        <f t="shared" si="213"/>
        <v/>
      </c>
      <c r="EB317" s="254" t="str">
        <f t="shared" si="213"/>
        <v/>
      </c>
      <c r="EC317" s="254" t="str">
        <f t="shared" si="213"/>
        <v/>
      </c>
      <c r="ED317" s="254" t="str">
        <f t="shared" si="210"/>
        <v/>
      </c>
      <c r="EE317" s="254" t="str">
        <f t="shared" si="210"/>
        <v/>
      </c>
      <c r="EF317" s="254" t="str">
        <f t="shared" si="210"/>
        <v/>
      </c>
      <c r="EG317" s="254" t="str">
        <f t="shared" si="210"/>
        <v/>
      </c>
      <c r="EH317" s="254" t="str">
        <f t="shared" si="210"/>
        <v/>
      </c>
      <c r="EI317" s="254" t="str">
        <f t="shared" si="206"/>
        <v/>
      </c>
      <c r="EJ317" s="254" t="str">
        <f t="shared" si="207"/>
        <v/>
      </c>
      <c r="EK317" s="265" t="str">
        <f t="shared" si="221"/>
        <v/>
      </c>
      <c r="EQ317" s="255"/>
      <c r="ER317" s="255"/>
      <c r="ES317" s="255"/>
      <c r="ET317" s="255"/>
      <c r="EU317" s="255"/>
      <c r="EV317" s="255"/>
      <c r="EW317" s="255"/>
      <c r="EX317" s="255"/>
      <c r="EY317" s="255"/>
      <c r="EZ317" s="255"/>
      <c r="FA317" s="255"/>
      <c r="FB317" s="255"/>
      <c r="FC317" s="252"/>
      <c r="FI317" s="254"/>
      <c r="FJ317" s="254"/>
      <c r="FK317" s="254"/>
      <c r="FL317" s="254"/>
      <c r="FM317" s="254"/>
      <c r="FN317" s="254"/>
      <c r="FO317" s="254"/>
      <c r="FP317" s="254"/>
      <c r="FQ317" s="254"/>
      <c r="FR317" s="254"/>
      <c r="FS317" s="254"/>
      <c r="FT317" s="254"/>
      <c r="FU317" s="252"/>
      <c r="FY317" s="258" t="str">
        <f t="shared" si="222"/>
        <v/>
      </c>
      <c r="FZ317" s="266">
        <f t="shared" si="216"/>
        <v>0</v>
      </c>
      <c r="GA317" s="268">
        <f t="shared" si="209"/>
        <v>0</v>
      </c>
      <c r="GB317" s="269">
        <f t="shared" si="211"/>
        <v>0</v>
      </c>
      <c r="GC317" s="269">
        <f t="shared" si="212"/>
        <v>0</v>
      </c>
      <c r="GD317" s="270"/>
      <c r="GE317" s="271" t="str">
        <f t="shared" si="208"/>
        <v/>
      </c>
      <c r="GF317" s="271" t="str">
        <f t="shared" si="220"/>
        <v/>
      </c>
      <c r="GG317" s="272" t="str">
        <f t="shared" si="214"/>
        <v/>
      </c>
      <c r="GH317" s="272" t="str">
        <f t="shared" si="215"/>
        <v/>
      </c>
    </row>
    <row r="318" spans="1:190" ht="12.75" x14ac:dyDescent="0.2">
      <c r="A318" s="250"/>
      <c r="B318" s="65"/>
      <c r="C318" s="264"/>
      <c r="F318" s="237"/>
      <c r="H318" s="251"/>
      <c r="I318" s="238"/>
      <c r="J318" s="267"/>
      <c r="K318" s="234"/>
      <c r="L318" s="239"/>
      <c r="M318" s="240"/>
      <c r="BX318" s="237" t="str">
        <f t="shared" si="201"/>
        <v/>
      </c>
      <c r="BY318" s="237" t="str">
        <f t="shared" si="226"/>
        <v/>
      </c>
      <c r="BZ318" s="237" t="str">
        <f t="shared" si="226"/>
        <v/>
      </c>
      <c r="CA318" s="237" t="str">
        <f t="shared" si="226"/>
        <v/>
      </c>
      <c r="CB318" s="237" t="str">
        <f t="shared" si="226"/>
        <v/>
      </c>
      <c r="CC318" s="237" t="str">
        <f t="shared" si="226"/>
        <v/>
      </c>
      <c r="CD318" s="237" t="str">
        <f t="shared" si="223"/>
        <v/>
      </c>
      <c r="CE318" s="237" t="str">
        <f t="shared" si="223"/>
        <v/>
      </c>
      <c r="CF318" s="237" t="str">
        <f t="shared" si="223"/>
        <v/>
      </c>
      <c r="CG318" s="237" t="str">
        <f t="shared" si="223"/>
        <v/>
      </c>
      <c r="CH318" s="237" t="str">
        <f t="shared" si="223"/>
        <v/>
      </c>
      <c r="CI318" s="252" t="str">
        <f t="shared" si="217"/>
        <v/>
      </c>
      <c r="CP318" s="241" t="str">
        <f t="shared" si="202"/>
        <v/>
      </c>
      <c r="CQ318" s="241" t="str">
        <f t="shared" si="227"/>
        <v/>
      </c>
      <c r="CR318" s="241" t="str">
        <f t="shared" si="227"/>
        <v/>
      </c>
      <c r="CS318" s="241" t="str">
        <f t="shared" si="227"/>
        <v/>
      </c>
      <c r="CT318" s="241" t="str">
        <f t="shared" si="227"/>
        <v/>
      </c>
      <c r="CU318" s="241" t="str">
        <f t="shared" si="227"/>
        <v/>
      </c>
      <c r="CV318" s="241" t="str">
        <f t="shared" si="224"/>
        <v/>
      </c>
      <c r="CW318" s="241" t="str">
        <f t="shared" si="224"/>
        <v/>
      </c>
      <c r="CX318" s="241" t="str">
        <f t="shared" si="224"/>
        <v/>
      </c>
      <c r="CY318" s="241" t="str">
        <f t="shared" si="224"/>
        <v/>
      </c>
      <c r="CZ318" s="241" t="str">
        <f t="shared" si="224"/>
        <v/>
      </c>
      <c r="DA318" s="253" t="str">
        <f t="shared" si="218"/>
        <v/>
      </c>
      <c r="DB318" s="237"/>
      <c r="DC318" s="237"/>
      <c r="DD318" s="237"/>
      <c r="DE318" s="237"/>
      <c r="DF318" s="237"/>
      <c r="DG318" s="237"/>
      <c r="DH318" s="237" t="str">
        <f t="shared" si="203"/>
        <v/>
      </c>
      <c r="DI318" s="237" t="str">
        <f t="shared" si="228"/>
        <v/>
      </c>
      <c r="DJ318" s="237" t="str">
        <f t="shared" si="228"/>
        <v/>
      </c>
      <c r="DK318" s="237" t="str">
        <f t="shared" si="228"/>
        <v/>
      </c>
      <c r="DL318" s="237" t="str">
        <f t="shared" si="228"/>
        <v/>
      </c>
      <c r="DM318" s="237" t="str">
        <f t="shared" si="228"/>
        <v/>
      </c>
      <c r="DN318" s="237" t="str">
        <f t="shared" si="225"/>
        <v/>
      </c>
      <c r="DO318" s="237" t="str">
        <f t="shared" si="225"/>
        <v/>
      </c>
      <c r="DP318" s="237" t="str">
        <f t="shared" si="225"/>
        <v/>
      </c>
      <c r="DQ318" s="237" t="str">
        <f t="shared" si="225"/>
        <v/>
      </c>
      <c r="DR318" s="237" t="str">
        <f t="shared" si="225"/>
        <v/>
      </c>
      <c r="DS318" s="252" t="str">
        <f t="shared" si="219"/>
        <v/>
      </c>
      <c r="DY318" s="254" t="str">
        <f t="shared" si="204"/>
        <v/>
      </c>
      <c r="DZ318" s="254" t="str">
        <f t="shared" si="205"/>
        <v/>
      </c>
      <c r="EA318" s="254" t="str">
        <f t="shared" si="213"/>
        <v/>
      </c>
      <c r="EB318" s="254" t="str">
        <f t="shared" si="213"/>
        <v/>
      </c>
      <c r="EC318" s="254" t="str">
        <f t="shared" si="213"/>
        <v/>
      </c>
      <c r="ED318" s="254" t="str">
        <f t="shared" si="210"/>
        <v/>
      </c>
      <c r="EE318" s="254" t="str">
        <f t="shared" si="210"/>
        <v/>
      </c>
      <c r="EF318" s="254" t="str">
        <f t="shared" si="210"/>
        <v/>
      </c>
      <c r="EG318" s="254" t="str">
        <f t="shared" si="210"/>
        <v/>
      </c>
      <c r="EH318" s="254" t="str">
        <f t="shared" si="210"/>
        <v/>
      </c>
      <c r="EI318" s="254" t="str">
        <f t="shared" si="206"/>
        <v/>
      </c>
      <c r="EJ318" s="254" t="str">
        <f t="shared" si="207"/>
        <v/>
      </c>
      <c r="EK318" s="265" t="str">
        <f t="shared" si="221"/>
        <v/>
      </c>
      <c r="EQ318" s="255"/>
      <c r="ER318" s="255"/>
      <c r="ES318" s="255"/>
      <c r="ET318" s="255"/>
      <c r="EU318" s="255"/>
      <c r="EV318" s="255"/>
      <c r="EW318" s="255"/>
      <c r="EX318" s="255"/>
      <c r="EY318" s="255"/>
      <c r="EZ318" s="255"/>
      <c r="FA318" s="255"/>
      <c r="FB318" s="255"/>
      <c r="FC318" s="252"/>
      <c r="FI318" s="254"/>
      <c r="FJ318" s="254"/>
      <c r="FK318" s="254"/>
      <c r="FL318" s="254"/>
      <c r="FM318" s="254"/>
      <c r="FN318" s="254"/>
      <c r="FO318" s="254"/>
      <c r="FP318" s="254"/>
      <c r="FQ318" s="254"/>
      <c r="FR318" s="254"/>
      <c r="FS318" s="254"/>
      <c r="FT318" s="254"/>
      <c r="FU318" s="252"/>
      <c r="FY318" s="258" t="str">
        <f t="shared" si="222"/>
        <v/>
      </c>
      <c r="FZ318" s="266">
        <f t="shared" si="216"/>
        <v>0</v>
      </c>
      <c r="GA318" s="268">
        <f t="shared" si="209"/>
        <v>0</v>
      </c>
      <c r="GB318" s="269">
        <f t="shared" si="211"/>
        <v>0</v>
      </c>
      <c r="GC318" s="269">
        <f t="shared" si="212"/>
        <v>0</v>
      </c>
      <c r="GD318" s="270"/>
      <c r="GE318" s="271" t="str">
        <f t="shared" si="208"/>
        <v/>
      </c>
      <c r="GF318" s="271" t="str">
        <f t="shared" si="220"/>
        <v/>
      </c>
      <c r="GG318" s="272" t="str">
        <f t="shared" si="214"/>
        <v/>
      </c>
      <c r="GH318" s="272" t="str">
        <f t="shared" si="215"/>
        <v/>
      </c>
    </row>
    <row r="319" spans="1:190" ht="12.75" x14ac:dyDescent="0.2">
      <c r="A319" s="250"/>
      <c r="B319" s="65"/>
      <c r="C319" s="264"/>
      <c r="F319" s="237"/>
      <c r="H319" s="251"/>
      <c r="I319" s="238"/>
      <c r="J319" s="267"/>
      <c r="K319" s="234"/>
      <c r="L319" s="239"/>
      <c r="M319" s="240"/>
      <c r="BX319" s="237" t="str">
        <f t="shared" si="201"/>
        <v/>
      </c>
      <c r="BY319" s="237" t="str">
        <f t="shared" si="226"/>
        <v/>
      </c>
      <c r="BZ319" s="237" t="str">
        <f t="shared" si="226"/>
        <v/>
      </c>
      <c r="CA319" s="237" t="str">
        <f t="shared" si="226"/>
        <v/>
      </c>
      <c r="CB319" s="237" t="str">
        <f t="shared" si="226"/>
        <v/>
      </c>
      <c r="CC319" s="237" t="str">
        <f t="shared" si="226"/>
        <v/>
      </c>
      <c r="CD319" s="237" t="str">
        <f t="shared" si="223"/>
        <v/>
      </c>
      <c r="CE319" s="237" t="str">
        <f t="shared" si="223"/>
        <v/>
      </c>
      <c r="CF319" s="237" t="str">
        <f t="shared" si="223"/>
        <v/>
      </c>
      <c r="CG319" s="237" t="str">
        <f t="shared" si="223"/>
        <v/>
      </c>
      <c r="CH319" s="237" t="str">
        <f t="shared" si="223"/>
        <v/>
      </c>
      <c r="CI319" s="252" t="str">
        <f t="shared" si="217"/>
        <v/>
      </c>
      <c r="CP319" s="241" t="str">
        <f t="shared" si="202"/>
        <v/>
      </c>
      <c r="CQ319" s="241" t="str">
        <f t="shared" si="227"/>
        <v/>
      </c>
      <c r="CR319" s="241" t="str">
        <f t="shared" si="227"/>
        <v/>
      </c>
      <c r="CS319" s="241" t="str">
        <f t="shared" si="227"/>
        <v/>
      </c>
      <c r="CT319" s="241" t="str">
        <f t="shared" si="227"/>
        <v/>
      </c>
      <c r="CU319" s="241" t="str">
        <f t="shared" si="227"/>
        <v/>
      </c>
      <c r="CV319" s="241" t="str">
        <f t="shared" si="224"/>
        <v/>
      </c>
      <c r="CW319" s="241" t="str">
        <f t="shared" si="224"/>
        <v/>
      </c>
      <c r="CX319" s="241" t="str">
        <f t="shared" si="224"/>
        <v/>
      </c>
      <c r="CY319" s="241" t="str">
        <f t="shared" si="224"/>
        <v/>
      </c>
      <c r="CZ319" s="241" t="str">
        <f t="shared" si="224"/>
        <v/>
      </c>
      <c r="DA319" s="253" t="str">
        <f t="shared" si="218"/>
        <v/>
      </c>
      <c r="DB319" s="237"/>
      <c r="DC319" s="237"/>
      <c r="DD319" s="237"/>
      <c r="DE319" s="237"/>
      <c r="DF319" s="237"/>
      <c r="DG319" s="237"/>
      <c r="DH319" s="237" t="str">
        <f t="shared" si="203"/>
        <v/>
      </c>
      <c r="DI319" s="237" t="str">
        <f t="shared" si="228"/>
        <v/>
      </c>
      <c r="DJ319" s="237" t="str">
        <f t="shared" si="228"/>
        <v/>
      </c>
      <c r="DK319" s="237" t="str">
        <f t="shared" si="228"/>
        <v/>
      </c>
      <c r="DL319" s="237" t="str">
        <f t="shared" si="228"/>
        <v/>
      </c>
      <c r="DM319" s="237" t="str">
        <f t="shared" si="228"/>
        <v/>
      </c>
      <c r="DN319" s="237" t="str">
        <f t="shared" si="225"/>
        <v/>
      </c>
      <c r="DO319" s="237" t="str">
        <f t="shared" si="225"/>
        <v/>
      </c>
      <c r="DP319" s="237" t="str">
        <f t="shared" si="225"/>
        <v/>
      </c>
      <c r="DQ319" s="237" t="str">
        <f t="shared" si="225"/>
        <v/>
      </c>
      <c r="DR319" s="237" t="str">
        <f t="shared" si="225"/>
        <v/>
      </c>
      <c r="DS319" s="252" t="str">
        <f t="shared" si="219"/>
        <v/>
      </c>
      <c r="DY319" s="254" t="str">
        <f t="shared" si="204"/>
        <v/>
      </c>
      <c r="DZ319" s="254" t="str">
        <f t="shared" si="205"/>
        <v/>
      </c>
      <c r="EA319" s="254" t="str">
        <f t="shared" si="213"/>
        <v/>
      </c>
      <c r="EB319" s="254" t="str">
        <f t="shared" si="213"/>
        <v/>
      </c>
      <c r="EC319" s="254" t="str">
        <f t="shared" si="213"/>
        <v/>
      </c>
      <c r="ED319" s="254" t="str">
        <f t="shared" si="210"/>
        <v/>
      </c>
      <c r="EE319" s="254" t="str">
        <f t="shared" si="210"/>
        <v/>
      </c>
      <c r="EF319" s="254" t="str">
        <f t="shared" si="210"/>
        <v/>
      </c>
      <c r="EG319" s="254" t="str">
        <f t="shared" si="210"/>
        <v/>
      </c>
      <c r="EH319" s="254" t="str">
        <f t="shared" si="210"/>
        <v/>
      </c>
      <c r="EI319" s="254" t="str">
        <f t="shared" si="206"/>
        <v/>
      </c>
      <c r="EJ319" s="254" t="str">
        <f t="shared" si="207"/>
        <v/>
      </c>
      <c r="EK319" s="265" t="str">
        <f t="shared" si="221"/>
        <v/>
      </c>
      <c r="EQ319" s="255"/>
      <c r="ER319" s="255"/>
      <c r="ES319" s="255"/>
      <c r="ET319" s="255"/>
      <c r="EU319" s="255"/>
      <c r="EV319" s="255"/>
      <c r="EW319" s="255"/>
      <c r="EX319" s="255"/>
      <c r="EY319" s="255"/>
      <c r="EZ319" s="255"/>
      <c r="FA319" s="255"/>
      <c r="FB319" s="255"/>
      <c r="FC319" s="252"/>
      <c r="FI319" s="254"/>
      <c r="FJ319" s="254"/>
      <c r="FK319" s="254"/>
      <c r="FL319" s="254"/>
      <c r="FM319" s="254"/>
      <c r="FN319" s="254"/>
      <c r="FO319" s="254"/>
      <c r="FP319" s="254"/>
      <c r="FQ319" s="254"/>
      <c r="FR319" s="254"/>
      <c r="FS319" s="254"/>
      <c r="FT319" s="254"/>
      <c r="FU319" s="252"/>
      <c r="FY319" s="258" t="str">
        <f t="shared" si="222"/>
        <v/>
      </c>
      <c r="FZ319" s="266">
        <f t="shared" si="216"/>
        <v>0</v>
      </c>
      <c r="GA319" s="268">
        <f t="shared" si="209"/>
        <v>0</v>
      </c>
      <c r="GB319" s="269">
        <f t="shared" si="211"/>
        <v>0</v>
      </c>
      <c r="GC319" s="269">
        <f t="shared" si="212"/>
        <v>0</v>
      </c>
      <c r="GD319" s="270"/>
      <c r="GE319" s="271" t="str">
        <f t="shared" si="208"/>
        <v/>
      </c>
      <c r="GF319" s="271" t="str">
        <f t="shared" si="220"/>
        <v/>
      </c>
      <c r="GG319" s="272" t="str">
        <f t="shared" si="214"/>
        <v/>
      </c>
      <c r="GH319" s="272" t="str">
        <f t="shared" si="215"/>
        <v/>
      </c>
    </row>
    <row r="320" spans="1:190" ht="12.75" x14ac:dyDescent="0.2">
      <c r="A320" s="250"/>
      <c r="B320" s="65"/>
      <c r="C320" s="264"/>
      <c r="F320" s="237"/>
      <c r="H320" s="251"/>
      <c r="I320" s="238"/>
      <c r="J320" s="267"/>
      <c r="K320" s="234"/>
      <c r="L320" s="239"/>
      <c r="M320" s="240"/>
      <c r="BX320" s="237" t="str">
        <f t="shared" si="201"/>
        <v/>
      </c>
      <c r="BY320" s="237" t="str">
        <f t="shared" si="226"/>
        <v/>
      </c>
      <c r="BZ320" s="237" t="str">
        <f t="shared" si="226"/>
        <v/>
      </c>
      <c r="CA320" s="237" t="str">
        <f t="shared" si="226"/>
        <v/>
      </c>
      <c r="CB320" s="237" t="str">
        <f t="shared" si="226"/>
        <v/>
      </c>
      <c r="CC320" s="237" t="str">
        <f t="shared" si="226"/>
        <v/>
      </c>
      <c r="CD320" s="237" t="str">
        <f t="shared" si="223"/>
        <v/>
      </c>
      <c r="CE320" s="237" t="str">
        <f t="shared" si="223"/>
        <v/>
      </c>
      <c r="CF320" s="237" t="str">
        <f t="shared" si="223"/>
        <v/>
      </c>
      <c r="CG320" s="237" t="str">
        <f t="shared" si="223"/>
        <v/>
      </c>
      <c r="CH320" s="237" t="str">
        <f t="shared" si="223"/>
        <v/>
      </c>
      <c r="CI320" s="252" t="str">
        <f t="shared" si="217"/>
        <v/>
      </c>
      <c r="CP320" s="241" t="str">
        <f t="shared" si="202"/>
        <v/>
      </c>
      <c r="CQ320" s="241" t="str">
        <f t="shared" si="227"/>
        <v/>
      </c>
      <c r="CR320" s="241" t="str">
        <f t="shared" si="227"/>
        <v/>
      </c>
      <c r="CS320" s="241" t="str">
        <f t="shared" si="227"/>
        <v/>
      </c>
      <c r="CT320" s="241" t="str">
        <f t="shared" si="227"/>
        <v/>
      </c>
      <c r="CU320" s="241" t="str">
        <f t="shared" si="227"/>
        <v/>
      </c>
      <c r="CV320" s="241" t="str">
        <f t="shared" si="224"/>
        <v/>
      </c>
      <c r="CW320" s="241" t="str">
        <f t="shared" si="224"/>
        <v/>
      </c>
      <c r="CX320" s="241" t="str">
        <f t="shared" si="224"/>
        <v/>
      </c>
      <c r="CY320" s="241" t="str">
        <f t="shared" si="224"/>
        <v/>
      </c>
      <c r="CZ320" s="241" t="str">
        <f t="shared" si="224"/>
        <v/>
      </c>
      <c r="DA320" s="253" t="str">
        <f t="shared" si="218"/>
        <v/>
      </c>
      <c r="DB320" s="237"/>
      <c r="DC320" s="237"/>
      <c r="DD320" s="237"/>
      <c r="DE320" s="237"/>
      <c r="DF320" s="237"/>
      <c r="DG320" s="237"/>
      <c r="DH320" s="237" t="str">
        <f t="shared" si="203"/>
        <v/>
      </c>
      <c r="DI320" s="237" t="str">
        <f t="shared" si="228"/>
        <v/>
      </c>
      <c r="DJ320" s="237" t="str">
        <f t="shared" si="228"/>
        <v/>
      </c>
      <c r="DK320" s="237" t="str">
        <f t="shared" si="228"/>
        <v/>
      </c>
      <c r="DL320" s="237" t="str">
        <f t="shared" si="228"/>
        <v/>
      </c>
      <c r="DM320" s="237" t="str">
        <f t="shared" si="228"/>
        <v/>
      </c>
      <c r="DN320" s="237" t="str">
        <f t="shared" si="225"/>
        <v/>
      </c>
      <c r="DO320" s="237" t="str">
        <f t="shared" si="225"/>
        <v/>
      </c>
      <c r="DP320" s="237" t="str">
        <f t="shared" si="225"/>
        <v/>
      </c>
      <c r="DQ320" s="237" t="str">
        <f t="shared" si="225"/>
        <v/>
      </c>
      <c r="DR320" s="237" t="str">
        <f t="shared" si="225"/>
        <v/>
      </c>
      <c r="DS320" s="252" t="str">
        <f t="shared" si="219"/>
        <v/>
      </c>
      <c r="DY320" s="254" t="str">
        <f t="shared" si="204"/>
        <v/>
      </c>
      <c r="DZ320" s="254" t="str">
        <f t="shared" si="205"/>
        <v/>
      </c>
      <c r="EA320" s="254" t="str">
        <f t="shared" si="213"/>
        <v/>
      </c>
      <c r="EB320" s="254" t="str">
        <f t="shared" si="213"/>
        <v/>
      </c>
      <c r="EC320" s="254" t="str">
        <f t="shared" si="213"/>
        <v/>
      </c>
      <c r="ED320" s="254" t="str">
        <f t="shared" si="210"/>
        <v/>
      </c>
      <c r="EE320" s="254" t="str">
        <f t="shared" si="210"/>
        <v/>
      </c>
      <c r="EF320" s="254" t="str">
        <f t="shared" si="210"/>
        <v/>
      </c>
      <c r="EG320" s="254" t="str">
        <f t="shared" si="210"/>
        <v/>
      </c>
      <c r="EH320" s="254" t="str">
        <f t="shared" si="210"/>
        <v/>
      </c>
      <c r="EI320" s="254" t="str">
        <f t="shared" si="206"/>
        <v/>
      </c>
      <c r="EJ320" s="254" t="str">
        <f t="shared" si="207"/>
        <v/>
      </c>
      <c r="EK320" s="265" t="str">
        <f t="shared" si="221"/>
        <v/>
      </c>
      <c r="EQ320" s="255"/>
      <c r="ER320" s="255"/>
      <c r="ES320" s="255"/>
      <c r="ET320" s="255"/>
      <c r="EU320" s="255"/>
      <c r="EV320" s="255"/>
      <c r="EW320" s="255"/>
      <c r="EX320" s="255"/>
      <c r="EY320" s="255"/>
      <c r="EZ320" s="255"/>
      <c r="FA320" s="255"/>
      <c r="FB320" s="255"/>
      <c r="FC320" s="252"/>
      <c r="FI320" s="254"/>
      <c r="FJ320" s="254"/>
      <c r="FK320" s="254"/>
      <c r="FL320" s="254"/>
      <c r="FM320" s="254"/>
      <c r="FN320" s="254"/>
      <c r="FO320" s="254"/>
      <c r="FP320" s="254"/>
      <c r="FQ320" s="254"/>
      <c r="FR320" s="254"/>
      <c r="FS320" s="254"/>
      <c r="FT320" s="254"/>
      <c r="FU320" s="252"/>
      <c r="FY320" s="258" t="str">
        <f t="shared" si="222"/>
        <v/>
      </c>
      <c r="FZ320" s="266">
        <f t="shared" si="216"/>
        <v>0</v>
      </c>
      <c r="GA320" s="268">
        <f t="shared" si="209"/>
        <v>0</v>
      </c>
      <c r="GB320" s="269">
        <f t="shared" si="211"/>
        <v>0</v>
      </c>
      <c r="GC320" s="269">
        <f t="shared" si="212"/>
        <v>0</v>
      </c>
      <c r="GD320" s="270"/>
      <c r="GE320" s="271" t="str">
        <f t="shared" si="208"/>
        <v/>
      </c>
      <c r="GF320" s="271" t="str">
        <f t="shared" si="220"/>
        <v/>
      </c>
      <c r="GG320" s="272" t="str">
        <f t="shared" si="214"/>
        <v/>
      </c>
      <c r="GH320" s="272" t="str">
        <f t="shared" si="215"/>
        <v/>
      </c>
    </row>
    <row r="321" spans="1:190" ht="12.75" x14ac:dyDescent="0.2">
      <c r="A321" s="250"/>
      <c r="B321" s="65"/>
      <c r="C321" s="264"/>
      <c r="F321" s="237"/>
      <c r="H321" s="251"/>
      <c r="I321" s="238"/>
      <c r="J321" s="267"/>
      <c r="K321" s="234"/>
      <c r="L321" s="239"/>
      <c r="M321" s="240"/>
      <c r="BX321" s="237" t="str">
        <f t="shared" si="201"/>
        <v/>
      </c>
      <c r="BY321" s="237" t="str">
        <f t="shared" si="226"/>
        <v/>
      </c>
      <c r="BZ321" s="237" t="str">
        <f t="shared" si="226"/>
        <v/>
      </c>
      <c r="CA321" s="237" t="str">
        <f t="shared" si="226"/>
        <v/>
      </c>
      <c r="CB321" s="237" t="str">
        <f t="shared" si="226"/>
        <v/>
      </c>
      <c r="CC321" s="237" t="str">
        <f t="shared" si="226"/>
        <v/>
      </c>
      <c r="CD321" s="237" t="str">
        <f t="shared" si="223"/>
        <v/>
      </c>
      <c r="CE321" s="237" t="str">
        <f t="shared" si="223"/>
        <v/>
      </c>
      <c r="CF321" s="237" t="str">
        <f t="shared" si="223"/>
        <v/>
      </c>
      <c r="CG321" s="237" t="str">
        <f t="shared" si="223"/>
        <v/>
      </c>
      <c r="CH321" s="237" t="str">
        <f t="shared" si="223"/>
        <v/>
      </c>
      <c r="CI321" s="252" t="str">
        <f t="shared" si="217"/>
        <v/>
      </c>
      <c r="CP321" s="241" t="str">
        <f t="shared" si="202"/>
        <v/>
      </c>
      <c r="CQ321" s="241" t="str">
        <f t="shared" si="227"/>
        <v/>
      </c>
      <c r="CR321" s="241" t="str">
        <f t="shared" si="227"/>
        <v/>
      </c>
      <c r="CS321" s="241" t="str">
        <f t="shared" si="227"/>
        <v/>
      </c>
      <c r="CT321" s="241" t="str">
        <f t="shared" si="227"/>
        <v/>
      </c>
      <c r="CU321" s="241" t="str">
        <f t="shared" si="227"/>
        <v/>
      </c>
      <c r="CV321" s="241" t="str">
        <f t="shared" si="224"/>
        <v/>
      </c>
      <c r="CW321" s="241" t="str">
        <f t="shared" si="224"/>
        <v/>
      </c>
      <c r="CX321" s="241" t="str">
        <f t="shared" si="224"/>
        <v/>
      </c>
      <c r="CY321" s="241" t="str">
        <f t="shared" si="224"/>
        <v/>
      </c>
      <c r="CZ321" s="241" t="str">
        <f t="shared" si="224"/>
        <v/>
      </c>
      <c r="DA321" s="253" t="str">
        <f t="shared" si="218"/>
        <v/>
      </c>
      <c r="DB321" s="237"/>
      <c r="DC321" s="237"/>
      <c r="DD321" s="237"/>
      <c r="DE321" s="237"/>
      <c r="DF321" s="237"/>
      <c r="DG321" s="237"/>
      <c r="DH321" s="237" t="str">
        <f t="shared" si="203"/>
        <v/>
      </c>
      <c r="DI321" s="237" t="str">
        <f t="shared" si="228"/>
        <v/>
      </c>
      <c r="DJ321" s="237" t="str">
        <f t="shared" si="228"/>
        <v/>
      </c>
      <c r="DK321" s="237" t="str">
        <f t="shared" si="228"/>
        <v/>
      </c>
      <c r="DL321" s="237" t="str">
        <f t="shared" si="228"/>
        <v/>
      </c>
      <c r="DM321" s="237" t="str">
        <f t="shared" si="228"/>
        <v/>
      </c>
      <c r="DN321" s="237" t="str">
        <f t="shared" si="225"/>
        <v/>
      </c>
      <c r="DO321" s="237" t="str">
        <f t="shared" si="225"/>
        <v/>
      </c>
      <c r="DP321" s="237" t="str">
        <f t="shared" si="225"/>
        <v/>
      </c>
      <c r="DQ321" s="237" t="str">
        <f t="shared" si="225"/>
        <v/>
      </c>
      <c r="DR321" s="237" t="str">
        <f t="shared" si="225"/>
        <v/>
      </c>
      <c r="DS321" s="252" t="str">
        <f t="shared" si="219"/>
        <v/>
      </c>
      <c r="DY321" s="254" t="str">
        <f t="shared" si="204"/>
        <v/>
      </c>
      <c r="DZ321" s="254" t="str">
        <f t="shared" si="205"/>
        <v/>
      </c>
      <c r="EA321" s="254" t="str">
        <f t="shared" si="213"/>
        <v/>
      </c>
      <c r="EB321" s="254" t="str">
        <f t="shared" si="213"/>
        <v/>
      </c>
      <c r="EC321" s="254" t="str">
        <f t="shared" si="213"/>
        <v/>
      </c>
      <c r="ED321" s="254" t="str">
        <f t="shared" si="213"/>
        <v/>
      </c>
      <c r="EE321" s="254" t="str">
        <f t="shared" si="213"/>
        <v/>
      </c>
      <c r="EF321" s="254" t="str">
        <f t="shared" si="213"/>
        <v/>
      </c>
      <c r="EG321" s="254" t="str">
        <f t="shared" si="213"/>
        <v/>
      </c>
      <c r="EH321" s="254" t="str">
        <f t="shared" si="213"/>
        <v/>
      </c>
      <c r="EI321" s="254" t="str">
        <f t="shared" si="206"/>
        <v/>
      </c>
      <c r="EJ321" s="254" t="str">
        <f t="shared" si="207"/>
        <v/>
      </c>
      <c r="EK321" s="265" t="str">
        <f t="shared" si="221"/>
        <v/>
      </c>
      <c r="EQ321" s="255"/>
      <c r="ER321" s="255"/>
      <c r="ES321" s="255"/>
      <c r="ET321" s="255"/>
      <c r="EU321" s="255"/>
      <c r="EV321" s="255"/>
      <c r="EW321" s="255"/>
      <c r="EX321" s="255"/>
      <c r="EY321" s="255"/>
      <c r="EZ321" s="255"/>
      <c r="FA321" s="255"/>
      <c r="FB321" s="255"/>
      <c r="FC321" s="252"/>
      <c r="FI321" s="254"/>
      <c r="FJ321" s="254"/>
      <c r="FK321" s="254"/>
      <c r="FL321" s="254"/>
      <c r="FM321" s="254"/>
      <c r="FN321" s="254"/>
      <c r="FO321" s="254"/>
      <c r="FP321" s="254"/>
      <c r="FQ321" s="254"/>
      <c r="FR321" s="254"/>
      <c r="FS321" s="254"/>
      <c r="FT321" s="254"/>
      <c r="FU321" s="252"/>
      <c r="FY321" s="258" t="str">
        <f t="shared" si="222"/>
        <v/>
      </c>
      <c r="FZ321" s="266">
        <f t="shared" si="216"/>
        <v>0</v>
      </c>
      <c r="GA321" s="268">
        <f t="shared" si="209"/>
        <v>0</v>
      </c>
      <c r="GB321" s="269">
        <f t="shared" si="211"/>
        <v>0</v>
      </c>
      <c r="GC321" s="269">
        <f t="shared" si="212"/>
        <v>0</v>
      </c>
      <c r="GD321" s="270"/>
      <c r="GE321" s="271" t="str">
        <f t="shared" si="208"/>
        <v/>
      </c>
      <c r="GF321" s="271" t="str">
        <f t="shared" si="220"/>
        <v/>
      </c>
      <c r="GG321" s="272" t="str">
        <f t="shared" si="214"/>
        <v/>
      </c>
      <c r="GH321" s="272" t="str">
        <f t="shared" si="215"/>
        <v/>
      </c>
    </row>
    <row r="322" spans="1:190" ht="12.75" x14ac:dyDescent="0.2">
      <c r="A322" s="250"/>
      <c r="B322" s="65"/>
      <c r="C322" s="264"/>
      <c r="F322" s="237"/>
      <c r="H322" s="251"/>
      <c r="I322" s="238"/>
      <c r="J322" s="267"/>
      <c r="K322" s="234"/>
      <c r="L322" s="239"/>
      <c r="M322" s="240"/>
      <c r="BX322" s="237" t="str">
        <f t="shared" si="201"/>
        <v/>
      </c>
      <c r="BY322" s="237" t="str">
        <f t="shared" si="226"/>
        <v/>
      </c>
      <c r="BZ322" s="237" t="str">
        <f t="shared" si="226"/>
        <v/>
      </c>
      <c r="CA322" s="237" t="str">
        <f t="shared" si="226"/>
        <v/>
      </c>
      <c r="CB322" s="237" t="str">
        <f t="shared" si="226"/>
        <v/>
      </c>
      <c r="CC322" s="237" t="str">
        <f t="shared" si="226"/>
        <v/>
      </c>
      <c r="CD322" s="237" t="str">
        <f t="shared" si="223"/>
        <v/>
      </c>
      <c r="CE322" s="237" t="str">
        <f t="shared" si="223"/>
        <v/>
      </c>
      <c r="CF322" s="237" t="str">
        <f t="shared" si="223"/>
        <v/>
      </c>
      <c r="CG322" s="237" t="str">
        <f t="shared" si="223"/>
        <v/>
      </c>
      <c r="CH322" s="237" t="str">
        <f t="shared" si="223"/>
        <v/>
      </c>
      <c r="CI322" s="252" t="str">
        <f t="shared" si="217"/>
        <v/>
      </c>
      <c r="CP322" s="241" t="str">
        <f t="shared" si="202"/>
        <v/>
      </c>
      <c r="CQ322" s="241" t="str">
        <f t="shared" si="227"/>
        <v/>
      </c>
      <c r="CR322" s="241" t="str">
        <f t="shared" si="227"/>
        <v/>
      </c>
      <c r="CS322" s="241" t="str">
        <f t="shared" si="227"/>
        <v/>
      </c>
      <c r="CT322" s="241" t="str">
        <f t="shared" si="227"/>
        <v/>
      </c>
      <c r="CU322" s="241" t="str">
        <f t="shared" si="227"/>
        <v/>
      </c>
      <c r="CV322" s="241" t="str">
        <f t="shared" si="224"/>
        <v/>
      </c>
      <c r="CW322" s="241" t="str">
        <f t="shared" si="224"/>
        <v/>
      </c>
      <c r="CX322" s="241" t="str">
        <f t="shared" si="224"/>
        <v/>
      </c>
      <c r="CY322" s="241" t="str">
        <f t="shared" si="224"/>
        <v/>
      </c>
      <c r="CZ322" s="241" t="str">
        <f t="shared" si="224"/>
        <v/>
      </c>
      <c r="DA322" s="253" t="str">
        <f t="shared" si="218"/>
        <v/>
      </c>
      <c r="DB322" s="237"/>
      <c r="DC322" s="237"/>
      <c r="DD322" s="237"/>
      <c r="DE322" s="237"/>
      <c r="DF322" s="237"/>
      <c r="DG322" s="237"/>
      <c r="DH322" s="237" t="str">
        <f t="shared" si="203"/>
        <v/>
      </c>
      <c r="DI322" s="237" t="str">
        <f t="shared" si="228"/>
        <v/>
      </c>
      <c r="DJ322" s="237" t="str">
        <f t="shared" si="228"/>
        <v/>
      </c>
      <c r="DK322" s="237" t="str">
        <f t="shared" si="228"/>
        <v/>
      </c>
      <c r="DL322" s="237" t="str">
        <f t="shared" si="228"/>
        <v/>
      </c>
      <c r="DM322" s="237" t="str">
        <f t="shared" si="228"/>
        <v/>
      </c>
      <c r="DN322" s="237" t="str">
        <f t="shared" si="225"/>
        <v/>
      </c>
      <c r="DO322" s="237" t="str">
        <f t="shared" si="225"/>
        <v/>
      </c>
      <c r="DP322" s="237" t="str">
        <f t="shared" si="225"/>
        <v/>
      </c>
      <c r="DQ322" s="237" t="str">
        <f t="shared" si="225"/>
        <v/>
      </c>
      <c r="DR322" s="237" t="str">
        <f t="shared" si="225"/>
        <v/>
      </c>
      <c r="DS322" s="252" t="str">
        <f t="shared" si="219"/>
        <v/>
      </c>
      <c r="DY322" s="254" t="str">
        <f t="shared" si="204"/>
        <v/>
      </c>
      <c r="DZ322" s="254" t="str">
        <f t="shared" si="205"/>
        <v/>
      </c>
      <c r="EA322" s="254" t="str">
        <f t="shared" si="213"/>
        <v/>
      </c>
      <c r="EB322" s="254" t="str">
        <f t="shared" si="213"/>
        <v/>
      </c>
      <c r="EC322" s="254" t="str">
        <f t="shared" si="213"/>
        <v/>
      </c>
      <c r="ED322" s="254" t="str">
        <f t="shared" si="213"/>
        <v/>
      </c>
      <c r="EE322" s="254" t="str">
        <f t="shared" si="213"/>
        <v/>
      </c>
      <c r="EF322" s="254" t="str">
        <f t="shared" si="213"/>
        <v/>
      </c>
      <c r="EG322" s="254" t="str">
        <f t="shared" si="213"/>
        <v/>
      </c>
      <c r="EH322" s="254" t="str">
        <f t="shared" si="213"/>
        <v/>
      </c>
      <c r="EI322" s="254" t="str">
        <f t="shared" si="206"/>
        <v/>
      </c>
      <c r="EJ322" s="254" t="str">
        <f t="shared" si="207"/>
        <v/>
      </c>
      <c r="EK322" s="265" t="str">
        <f t="shared" si="221"/>
        <v/>
      </c>
      <c r="EQ322" s="255"/>
      <c r="ER322" s="255"/>
      <c r="ES322" s="255"/>
      <c r="ET322" s="255"/>
      <c r="EU322" s="255"/>
      <c r="EV322" s="255"/>
      <c r="EW322" s="255"/>
      <c r="EX322" s="255"/>
      <c r="EY322" s="255"/>
      <c r="EZ322" s="255"/>
      <c r="FA322" s="255"/>
      <c r="FB322" s="255"/>
      <c r="FC322" s="252"/>
      <c r="FI322" s="254"/>
      <c r="FJ322" s="254"/>
      <c r="FK322" s="254"/>
      <c r="FL322" s="254"/>
      <c r="FM322" s="254"/>
      <c r="FN322" s="254"/>
      <c r="FO322" s="254"/>
      <c r="FP322" s="254"/>
      <c r="FQ322" s="254"/>
      <c r="FR322" s="254"/>
      <c r="FS322" s="254"/>
      <c r="FT322" s="254"/>
      <c r="FU322" s="252"/>
      <c r="FY322" s="258" t="str">
        <f t="shared" si="222"/>
        <v/>
      </c>
      <c r="FZ322" s="266">
        <f t="shared" si="216"/>
        <v>0</v>
      </c>
      <c r="GA322" s="268">
        <f t="shared" si="209"/>
        <v>0</v>
      </c>
      <c r="GB322" s="269">
        <f t="shared" si="211"/>
        <v>0</v>
      </c>
      <c r="GC322" s="269">
        <f t="shared" si="212"/>
        <v>0</v>
      </c>
      <c r="GD322" s="270"/>
      <c r="GE322" s="271" t="str">
        <f t="shared" si="208"/>
        <v/>
      </c>
      <c r="GF322" s="271" t="str">
        <f t="shared" si="220"/>
        <v/>
      </c>
      <c r="GG322" s="272" t="str">
        <f t="shared" si="214"/>
        <v/>
      </c>
      <c r="GH322" s="272" t="str">
        <f t="shared" si="215"/>
        <v/>
      </c>
    </row>
    <row r="323" spans="1:190" ht="12.75" x14ac:dyDescent="0.2">
      <c r="A323" s="250"/>
      <c r="B323" s="65"/>
      <c r="C323" s="264"/>
      <c r="F323" s="237"/>
      <c r="H323" s="251"/>
      <c r="I323" s="238"/>
      <c r="J323" s="267"/>
      <c r="K323" s="234"/>
      <c r="L323" s="239"/>
      <c r="M323" s="240"/>
      <c r="BX323" s="237" t="str">
        <f t="shared" si="201"/>
        <v/>
      </c>
      <c r="BY323" s="237" t="str">
        <f t="shared" si="226"/>
        <v/>
      </c>
      <c r="BZ323" s="237" t="str">
        <f t="shared" si="226"/>
        <v/>
      </c>
      <c r="CA323" s="237" t="str">
        <f t="shared" si="226"/>
        <v/>
      </c>
      <c r="CB323" s="237" t="str">
        <f t="shared" si="226"/>
        <v/>
      </c>
      <c r="CC323" s="237" t="str">
        <f t="shared" si="226"/>
        <v/>
      </c>
      <c r="CD323" s="237" t="str">
        <f t="shared" si="223"/>
        <v/>
      </c>
      <c r="CE323" s="237" t="str">
        <f t="shared" si="223"/>
        <v/>
      </c>
      <c r="CF323" s="237" t="str">
        <f t="shared" si="223"/>
        <v/>
      </c>
      <c r="CG323" s="237" t="str">
        <f t="shared" si="223"/>
        <v/>
      </c>
      <c r="CH323" s="237" t="str">
        <f t="shared" si="223"/>
        <v/>
      </c>
      <c r="CI323" s="252" t="str">
        <f t="shared" si="217"/>
        <v/>
      </c>
      <c r="CP323" s="241" t="str">
        <f t="shared" si="202"/>
        <v/>
      </c>
      <c r="CQ323" s="241" t="str">
        <f t="shared" si="227"/>
        <v/>
      </c>
      <c r="CR323" s="241" t="str">
        <f t="shared" si="227"/>
        <v/>
      </c>
      <c r="CS323" s="241" t="str">
        <f t="shared" si="227"/>
        <v/>
      </c>
      <c r="CT323" s="241" t="str">
        <f t="shared" si="227"/>
        <v/>
      </c>
      <c r="CU323" s="241" t="str">
        <f t="shared" si="227"/>
        <v/>
      </c>
      <c r="CV323" s="241" t="str">
        <f t="shared" si="224"/>
        <v/>
      </c>
      <c r="CW323" s="241" t="str">
        <f t="shared" si="224"/>
        <v/>
      </c>
      <c r="CX323" s="241" t="str">
        <f t="shared" si="224"/>
        <v/>
      </c>
      <c r="CY323" s="241" t="str">
        <f t="shared" si="224"/>
        <v/>
      </c>
      <c r="CZ323" s="241" t="str">
        <f t="shared" si="224"/>
        <v/>
      </c>
      <c r="DA323" s="253" t="str">
        <f t="shared" si="218"/>
        <v/>
      </c>
      <c r="DB323" s="237"/>
      <c r="DC323" s="237"/>
      <c r="DD323" s="237"/>
      <c r="DE323" s="237"/>
      <c r="DF323" s="237"/>
      <c r="DG323" s="237"/>
      <c r="DH323" s="237" t="str">
        <f t="shared" si="203"/>
        <v/>
      </c>
      <c r="DI323" s="237" t="str">
        <f t="shared" si="228"/>
        <v/>
      </c>
      <c r="DJ323" s="237" t="str">
        <f t="shared" si="228"/>
        <v/>
      </c>
      <c r="DK323" s="237" t="str">
        <f t="shared" si="228"/>
        <v/>
      </c>
      <c r="DL323" s="237" t="str">
        <f t="shared" si="228"/>
        <v/>
      </c>
      <c r="DM323" s="237" t="str">
        <f t="shared" si="228"/>
        <v/>
      </c>
      <c r="DN323" s="237" t="str">
        <f t="shared" si="225"/>
        <v/>
      </c>
      <c r="DO323" s="237" t="str">
        <f t="shared" si="225"/>
        <v/>
      </c>
      <c r="DP323" s="237" t="str">
        <f t="shared" si="225"/>
        <v/>
      </c>
      <c r="DQ323" s="237" t="str">
        <f t="shared" si="225"/>
        <v/>
      </c>
      <c r="DR323" s="237" t="str">
        <f t="shared" si="225"/>
        <v/>
      </c>
      <c r="DS323" s="252" t="str">
        <f t="shared" si="219"/>
        <v/>
      </c>
      <c r="DY323" s="254" t="str">
        <f t="shared" si="204"/>
        <v/>
      </c>
      <c r="DZ323" s="254" t="str">
        <f t="shared" si="205"/>
        <v/>
      </c>
      <c r="EA323" s="254" t="str">
        <f t="shared" si="213"/>
        <v/>
      </c>
      <c r="EB323" s="254" t="str">
        <f t="shared" si="213"/>
        <v/>
      </c>
      <c r="EC323" s="254" t="str">
        <f t="shared" si="213"/>
        <v/>
      </c>
      <c r="ED323" s="254" t="str">
        <f t="shared" si="213"/>
        <v/>
      </c>
      <c r="EE323" s="254" t="str">
        <f t="shared" si="213"/>
        <v/>
      </c>
      <c r="EF323" s="254" t="str">
        <f t="shared" si="213"/>
        <v/>
      </c>
      <c r="EG323" s="254" t="str">
        <f t="shared" si="213"/>
        <v/>
      </c>
      <c r="EH323" s="254" t="str">
        <f t="shared" si="213"/>
        <v/>
      </c>
      <c r="EI323" s="254" t="str">
        <f t="shared" si="206"/>
        <v/>
      </c>
      <c r="EJ323" s="254" t="str">
        <f t="shared" si="207"/>
        <v/>
      </c>
      <c r="EK323" s="265" t="str">
        <f t="shared" si="221"/>
        <v/>
      </c>
      <c r="EQ323" s="255"/>
      <c r="ER323" s="255"/>
      <c r="ES323" s="255"/>
      <c r="ET323" s="255"/>
      <c r="EU323" s="255"/>
      <c r="EV323" s="255"/>
      <c r="EW323" s="255"/>
      <c r="EX323" s="255"/>
      <c r="EY323" s="255"/>
      <c r="EZ323" s="255"/>
      <c r="FA323" s="255"/>
      <c r="FB323" s="255"/>
      <c r="FC323" s="252"/>
      <c r="FI323" s="254"/>
      <c r="FJ323" s="254"/>
      <c r="FK323" s="254"/>
      <c r="FL323" s="254"/>
      <c r="FM323" s="254"/>
      <c r="FN323" s="254"/>
      <c r="FO323" s="254"/>
      <c r="FP323" s="254"/>
      <c r="FQ323" s="254"/>
      <c r="FR323" s="254"/>
      <c r="FS323" s="254"/>
      <c r="FT323" s="254"/>
      <c r="FU323" s="252"/>
      <c r="FY323" s="258" t="str">
        <f t="shared" si="222"/>
        <v/>
      </c>
      <c r="FZ323" s="266">
        <f t="shared" si="216"/>
        <v>0</v>
      </c>
      <c r="GA323" s="268">
        <f t="shared" si="209"/>
        <v>0</v>
      </c>
      <c r="GB323" s="269">
        <f t="shared" si="211"/>
        <v>0</v>
      </c>
      <c r="GC323" s="269">
        <f t="shared" si="212"/>
        <v>0</v>
      </c>
      <c r="GD323" s="270"/>
      <c r="GE323" s="271" t="str">
        <f t="shared" si="208"/>
        <v/>
      </c>
      <c r="GF323" s="271" t="str">
        <f t="shared" si="220"/>
        <v/>
      </c>
      <c r="GG323" s="272" t="str">
        <f t="shared" si="214"/>
        <v/>
      </c>
      <c r="GH323" s="272" t="str">
        <f t="shared" si="215"/>
        <v/>
      </c>
    </row>
    <row r="324" spans="1:190" ht="12.75" x14ac:dyDescent="0.2">
      <c r="A324" s="250"/>
      <c r="B324" s="65"/>
      <c r="C324" s="264"/>
      <c r="F324" s="237"/>
      <c r="H324" s="251"/>
      <c r="I324" s="238"/>
      <c r="J324" s="267"/>
      <c r="K324" s="234"/>
      <c r="L324" s="239"/>
      <c r="M324" s="240"/>
      <c r="BX324" s="237" t="str">
        <f t="shared" si="201"/>
        <v/>
      </c>
      <c r="BY324" s="237" t="str">
        <f t="shared" si="226"/>
        <v/>
      </c>
      <c r="BZ324" s="237" t="str">
        <f t="shared" si="226"/>
        <v/>
      </c>
      <c r="CA324" s="237" t="str">
        <f t="shared" si="226"/>
        <v/>
      </c>
      <c r="CB324" s="237" t="str">
        <f t="shared" si="226"/>
        <v/>
      </c>
      <c r="CC324" s="237" t="str">
        <f t="shared" si="226"/>
        <v/>
      </c>
      <c r="CD324" s="237" t="str">
        <f t="shared" si="223"/>
        <v/>
      </c>
      <c r="CE324" s="237" t="str">
        <f t="shared" si="223"/>
        <v/>
      </c>
      <c r="CF324" s="237" t="str">
        <f t="shared" si="223"/>
        <v/>
      </c>
      <c r="CG324" s="237" t="str">
        <f t="shared" si="223"/>
        <v/>
      </c>
      <c r="CH324" s="237" t="str">
        <f t="shared" si="223"/>
        <v/>
      </c>
      <c r="CI324" s="252" t="str">
        <f t="shared" si="217"/>
        <v/>
      </c>
      <c r="CP324" s="241" t="str">
        <f t="shared" si="202"/>
        <v/>
      </c>
      <c r="CQ324" s="241" t="str">
        <f t="shared" si="227"/>
        <v/>
      </c>
      <c r="CR324" s="241" t="str">
        <f t="shared" si="227"/>
        <v/>
      </c>
      <c r="CS324" s="241" t="str">
        <f t="shared" si="227"/>
        <v/>
      </c>
      <c r="CT324" s="241" t="str">
        <f t="shared" si="227"/>
        <v/>
      </c>
      <c r="CU324" s="241" t="str">
        <f t="shared" si="227"/>
        <v/>
      </c>
      <c r="CV324" s="241" t="str">
        <f t="shared" si="224"/>
        <v/>
      </c>
      <c r="CW324" s="241" t="str">
        <f t="shared" si="224"/>
        <v/>
      </c>
      <c r="CX324" s="241" t="str">
        <f t="shared" si="224"/>
        <v/>
      </c>
      <c r="CY324" s="241" t="str">
        <f t="shared" si="224"/>
        <v/>
      </c>
      <c r="CZ324" s="241" t="str">
        <f t="shared" si="224"/>
        <v/>
      </c>
      <c r="DA324" s="253" t="str">
        <f t="shared" si="218"/>
        <v/>
      </c>
      <c r="DB324" s="237"/>
      <c r="DC324" s="237"/>
      <c r="DD324" s="237"/>
      <c r="DE324" s="237"/>
      <c r="DF324" s="237"/>
      <c r="DG324" s="237"/>
      <c r="DH324" s="237" t="str">
        <f t="shared" si="203"/>
        <v/>
      </c>
      <c r="DI324" s="237" t="str">
        <f t="shared" si="228"/>
        <v/>
      </c>
      <c r="DJ324" s="237" t="str">
        <f t="shared" si="228"/>
        <v/>
      </c>
      <c r="DK324" s="237" t="str">
        <f t="shared" si="228"/>
        <v/>
      </c>
      <c r="DL324" s="237" t="str">
        <f t="shared" si="228"/>
        <v/>
      </c>
      <c r="DM324" s="237" t="str">
        <f t="shared" si="228"/>
        <v/>
      </c>
      <c r="DN324" s="237" t="str">
        <f t="shared" si="225"/>
        <v/>
      </c>
      <c r="DO324" s="237" t="str">
        <f t="shared" si="225"/>
        <v/>
      </c>
      <c r="DP324" s="237" t="str">
        <f t="shared" si="225"/>
        <v/>
      </c>
      <c r="DQ324" s="237" t="str">
        <f t="shared" si="225"/>
        <v/>
      </c>
      <c r="DR324" s="237" t="str">
        <f t="shared" si="225"/>
        <v/>
      </c>
      <c r="DS324" s="252" t="str">
        <f t="shared" si="219"/>
        <v/>
      </c>
      <c r="DY324" s="254" t="str">
        <f t="shared" si="204"/>
        <v/>
      </c>
      <c r="DZ324" s="254" t="str">
        <f t="shared" si="205"/>
        <v/>
      </c>
      <c r="EA324" s="254" t="str">
        <f t="shared" si="213"/>
        <v/>
      </c>
      <c r="EB324" s="254" t="str">
        <f t="shared" si="213"/>
        <v/>
      </c>
      <c r="EC324" s="254" t="str">
        <f t="shared" si="213"/>
        <v/>
      </c>
      <c r="ED324" s="254" t="str">
        <f t="shared" si="213"/>
        <v/>
      </c>
      <c r="EE324" s="254" t="str">
        <f t="shared" si="213"/>
        <v/>
      </c>
      <c r="EF324" s="254" t="str">
        <f t="shared" si="213"/>
        <v/>
      </c>
      <c r="EG324" s="254" t="str">
        <f t="shared" si="213"/>
        <v/>
      </c>
      <c r="EH324" s="254" t="str">
        <f t="shared" si="213"/>
        <v/>
      </c>
      <c r="EI324" s="254" t="str">
        <f t="shared" si="206"/>
        <v/>
      </c>
      <c r="EJ324" s="254" t="str">
        <f t="shared" si="207"/>
        <v/>
      </c>
      <c r="EK324" s="265" t="str">
        <f t="shared" si="221"/>
        <v/>
      </c>
      <c r="EQ324" s="255"/>
      <c r="ER324" s="255"/>
      <c r="ES324" s="255"/>
      <c r="ET324" s="255"/>
      <c r="EU324" s="255"/>
      <c r="EV324" s="255"/>
      <c r="EW324" s="255"/>
      <c r="EX324" s="255"/>
      <c r="EY324" s="255"/>
      <c r="EZ324" s="255"/>
      <c r="FA324" s="255"/>
      <c r="FB324" s="255"/>
      <c r="FC324" s="252"/>
      <c r="FI324" s="254"/>
      <c r="FJ324" s="254"/>
      <c r="FK324" s="254"/>
      <c r="FL324" s="254"/>
      <c r="FM324" s="254"/>
      <c r="FN324" s="254"/>
      <c r="FO324" s="254"/>
      <c r="FP324" s="254"/>
      <c r="FQ324" s="254"/>
      <c r="FR324" s="254"/>
      <c r="FS324" s="254"/>
      <c r="FT324" s="254"/>
      <c r="FU324" s="252"/>
      <c r="FY324" s="258" t="str">
        <f t="shared" si="222"/>
        <v/>
      </c>
      <c r="FZ324" s="266">
        <f t="shared" si="216"/>
        <v>0</v>
      </c>
      <c r="GA324" s="268">
        <f t="shared" si="209"/>
        <v>0</v>
      </c>
      <c r="GB324" s="269">
        <f t="shared" si="211"/>
        <v>0</v>
      </c>
      <c r="GC324" s="269">
        <f t="shared" si="212"/>
        <v>0</v>
      </c>
      <c r="GD324" s="270"/>
      <c r="GE324" s="271" t="str">
        <f t="shared" si="208"/>
        <v/>
      </c>
      <c r="GF324" s="271" t="str">
        <f t="shared" si="220"/>
        <v/>
      </c>
      <c r="GG324" s="272" t="str">
        <f t="shared" si="214"/>
        <v/>
      </c>
      <c r="GH324" s="272" t="str">
        <f t="shared" si="215"/>
        <v/>
      </c>
    </row>
    <row r="325" spans="1:190" ht="12.75" x14ac:dyDescent="0.2">
      <c r="A325" s="250"/>
      <c r="B325" s="65"/>
      <c r="C325" s="264"/>
      <c r="F325" s="237"/>
      <c r="H325" s="251"/>
      <c r="I325" s="238"/>
      <c r="J325" s="267"/>
      <c r="K325" s="234"/>
      <c r="L325" s="239"/>
      <c r="M325" s="240"/>
      <c r="BX325" s="237" t="str">
        <f t="shared" si="201"/>
        <v/>
      </c>
      <c r="BY325" s="237" t="str">
        <f t="shared" si="226"/>
        <v/>
      </c>
      <c r="BZ325" s="237" t="str">
        <f t="shared" si="226"/>
        <v/>
      </c>
      <c r="CA325" s="237" t="str">
        <f t="shared" si="226"/>
        <v/>
      </c>
      <c r="CB325" s="237" t="str">
        <f t="shared" si="226"/>
        <v/>
      </c>
      <c r="CC325" s="237" t="str">
        <f t="shared" si="226"/>
        <v/>
      </c>
      <c r="CD325" s="237" t="str">
        <f t="shared" si="223"/>
        <v/>
      </c>
      <c r="CE325" s="237" t="str">
        <f t="shared" si="223"/>
        <v/>
      </c>
      <c r="CF325" s="237" t="str">
        <f t="shared" si="223"/>
        <v/>
      </c>
      <c r="CG325" s="237" t="str">
        <f t="shared" si="223"/>
        <v/>
      </c>
      <c r="CH325" s="237" t="str">
        <f t="shared" si="223"/>
        <v/>
      </c>
      <c r="CI325" s="252" t="str">
        <f t="shared" si="217"/>
        <v/>
      </c>
      <c r="CP325" s="241" t="str">
        <f t="shared" si="202"/>
        <v/>
      </c>
      <c r="CQ325" s="241" t="str">
        <f t="shared" si="227"/>
        <v/>
      </c>
      <c r="CR325" s="241" t="str">
        <f t="shared" si="227"/>
        <v/>
      </c>
      <c r="CS325" s="241" t="str">
        <f t="shared" si="227"/>
        <v/>
      </c>
      <c r="CT325" s="241" t="str">
        <f t="shared" si="227"/>
        <v/>
      </c>
      <c r="CU325" s="241" t="str">
        <f t="shared" si="227"/>
        <v/>
      </c>
      <c r="CV325" s="241" t="str">
        <f t="shared" si="224"/>
        <v/>
      </c>
      <c r="CW325" s="241" t="str">
        <f t="shared" si="224"/>
        <v/>
      </c>
      <c r="CX325" s="241" t="str">
        <f t="shared" si="224"/>
        <v/>
      </c>
      <c r="CY325" s="241" t="str">
        <f t="shared" si="224"/>
        <v/>
      </c>
      <c r="CZ325" s="241" t="str">
        <f t="shared" si="224"/>
        <v/>
      </c>
      <c r="DA325" s="253" t="str">
        <f t="shared" si="218"/>
        <v/>
      </c>
      <c r="DB325" s="237"/>
      <c r="DC325" s="237"/>
      <c r="DD325" s="237"/>
      <c r="DE325" s="237"/>
      <c r="DF325" s="237"/>
      <c r="DG325" s="237"/>
      <c r="DH325" s="237" t="str">
        <f t="shared" si="203"/>
        <v/>
      </c>
      <c r="DI325" s="237" t="str">
        <f t="shared" si="228"/>
        <v/>
      </c>
      <c r="DJ325" s="237" t="str">
        <f t="shared" si="228"/>
        <v/>
      </c>
      <c r="DK325" s="237" t="str">
        <f t="shared" si="228"/>
        <v/>
      </c>
      <c r="DL325" s="237" t="str">
        <f t="shared" si="228"/>
        <v/>
      </c>
      <c r="DM325" s="237" t="str">
        <f t="shared" si="228"/>
        <v/>
      </c>
      <c r="DN325" s="237" t="str">
        <f t="shared" si="225"/>
        <v/>
      </c>
      <c r="DO325" s="237" t="str">
        <f t="shared" si="225"/>
        <v/>
      </c>
      <c r="DP325" s="237" t="str">
        <f t="shared" si="225"/>
        <v/>
      </c>
      <c r="DQ325" s="237" t="str">
        <f t="shared" si="225"/>
        <v/>
      </c>
      <c r="DR325" s="237" t="str">
        <f t="shared" si="225"/>
        <v/>
      </c>
      <c r="DS325" s="252" t="str">
        <f t="shared" si="219"/>
        <v/>
      </c>
      <c r="DY325" s="254" t="str">
        <f t="shared" si="204"/>
        <v/>
      </c>
      <c r="DZ325" s="254" t="str">
        <f t="shared" si="205"/>
        <v/>
      </c>
      <c r="EA325" s="254" t="str">
        <f t="shared" si="213"/>
        <v/>
      </c>
      <c r="EB325" s="254" t="str">
        <f t="shared" si="213"/>
        <v/>
      </c>
      <c r="EC325" s="254" t="str">
        <f t="shared" si="213"/>
        <v/>
      </c>
      <c r="ED325" s="254" t="str">
        <f t="shared" si="213"/>
        <v/>
      </c>
      <c r="EE325" s="254" t="str">
        <f t="shared" si="213"/>
        <v/>
      </c>
      <c r="EF325" s="254" t="str">
        <f t="shared" si="213"/>
        <v/>
      </c>
      <c r="EG325" s="254" t="str">
        <f t="shared" si="213"/>
        <v/>
      </c>
      <c r="EH325" s="254" t="str">
        <f t="shared" si="213"/>
        <v/>
      </c>
      <c r="EI325" s="254" t="str">
        <f t="shared" si="206"/>
        <v/>
      </c>
      <c r="EJ325" s="254" t="str">
        <f t="shared" si="207"/>
        <v/>
      </c>
      <c r="EK325" s="265" t="str">
        <f t="shared" si="221"/>
        <v/>
      </c>
      <c r="EQ325" s="255"/>
      <c r="ER325" s="255"/>
      <c r="ES325" s="255"/>
      <c r="ET325" s="255"/>
      <c r="EU325" s="255"/>
      <c r="EV325" s="255"/>
      <c r="EW325" s="255"/>
      <c r="EX325" s="255"/>
      <c r="EY325" s="255"/>
      <c r="EZ325" s="255"/>
      <c r="FA325" s="255"/>
      <c r="FB325" s="255"/>
      <c r="FC325" s="252"/>
      <c r="FI325" s="254"/>
      <c r="FJ325" s="254"/>
      <c r="FK325" s="254"/>
      <c r="FL325" s="254"/>
      <c r="FM325" s="254"/>
      <c r="FN325" s="254"/>
      <c r="FO325" s="254"/>
      <c r="FP325" s="254"/>
      <c r="FQ325" s="254"/>
      <c r="FR325" s="254"/>
      <c r="FS325" s="254"/>
      <c r="FT325" s="254"/>
      <c r="FU325" s="252"/>
      <c r="FY325" s="258" t="str">
        <f t="shared" si="222"/>
        <v/>
      </c>
      <c r="FZ325" s="266">
        <f t="shared" si="216"/>
        <v>0</v>
      </c>
      <c r="GA325" s="268">
        <f t="shared" si="209"/>
        <v>0</v>
      </c>
      <c r="GB325" s="269">
        <f t="shared" si="211"/>
        <v>0</v>
      </c>
      <c r="GC325" s="269">
        <f t="shared" si="212"/>
        <v>0</v>
      </c>
      <c r="GD325" s="270"/>
      <c r="GE325" s="271" t="str">
        <f t="shared" si="208"/>
        <v/>
      </c>
      <c r="GF325" s="271" t="str">
        <f t="shared" si="220"/>
        <v/>
      </c>
      <c r="GG325" s="272" t="str">
        <f t="shared" si="214"/>
        <v/>
      </c>
      <c r="GH325" s="272" t="str">
        <f t="shared" si="215"/>
        <v/>
      </c>
    </row>
    <row r="326" spans="1:190" ht="12.75" x14ac:dyDescent="0.2">
      <c r="A326" s="250"/>
      <c r="B326" s="65"/>
      <c r="C326" s="264"/>
      <c r="F326" s="237"/>
      <c r="H326" s="251"/>
      <c r="I326" s="238"/>
      <c r="J326" s="267"/>
      <c r="K326" s="234"/>
      <c r="L326" s="239"/>
      <c r="M326" s="240"/>
      <c r="BX326" s="237" t="str">
        <f t="shared" si="201"/>
        <v/>
      </c>
      <c r="BY326" s="237" t="str">
        <f t="shared" si="226"/>
        <v/>
      </c>
      <c r="BZ326" s="237" t="str">
        <f t="shared" si="226"/>
        <v/>
      </c>
      <c r="CA326" s="237" t="str">
        <f t="shared" si="226"/>
        <v/>
      </c>
      <c r="CB326" s="237" t="str">
        <f t="shared" si="226"/>
        <v/>
      </c>
      <c r="CC326" s="237" t="str">
        <f t="shared" si="226"/>
        <v/>
      </c>
      <c r="CD326" s="237" t="str">
        <f t="shared" si="223"/>
        <v/>
      </c>
      <c r="CE326" s="237" t="str">
        <f t="shared" si="223"/>
        <v/>
      </c>
      <c r="CF326" s="237" t="str">
        <f t="shared" si="223"/>
        <v/>
      </c>
      <c r="CG326" s="237" t="str">
        <f t="shared" si="223"/>
        <v/>
      </c>
      <c r="CH326" s="237" t="str">
        <f t="shared" si="223"/>
        <v/>
      </c>
      <c r="CI326" s="252" t="str">
        <f t="shared" si="217"/>
        <v/>
      </c>
      <c r="CP326" s="241" t="str">
        <f t="shared" si="202"/>
        <v/>
      </c>
      <c r="CQ326" s="241" t="str">
        <f t="shared" si="227"/>
        <v/>
      </c>
      <c r="CR326" s="241" t="str">
        <f t="shared" si="227"/>
        <v/>
      </c>
      <c r="CS326" s="241" t="str">
        <f t="shared" si="227"/>
        <v/>
      </c>
      <c r="CT326" s="241" t="str">
        <f t="shared" si="227"/>
        <v/>
      </c>
      <c r="CU326" s="241" t="str">
        <f t="shared" si="227"/>
        <v/>
      </c>
      <c r="CV326" s="241" t="str">
        <f t="shared" si="224"/>
        <v/>
      </c>
      <c r="CW326" s="241" t="str">
        <f t="shared" si="224"/>
        <v/>
      </c>
      <c r="CX326" s="241" t="str">
        <f t="shared" si="224"/>
        <v/>
      </c>
      <c r="CY326" s="241" t="str">
        <f t="shared" si="224"/>
        <v/>
      </c>
      <c r="CZ326" s="241" t="str">
        <f t="shared" si="224"/>
        <v/>
      </c>
      <c r="DA326" s="253" t="str">
        <f t="shared" si="218"/>
        <v/>
      </c>
      <c r="DB326" s="237"/>
      <c r="DC326" s="237"/>
      <c r="DD326" s="237"/>
      <c r="DE326" s="237"/>
      <c r="DF326" s="237"/>
      <c r="DG326" s="237"/>
      <c r="DH326" s="237" t="str">
        <f t="shared" si="203"/>
        <v/>
      </c>
      <c r="DI326" s="237" t="str">
        <f t="shared" si="228"/>
        <v/>
      </c>
      <c r="DJ326" s="237" t="str">
        <f t="shared" si="228"/>
        <v/>
      </c>
      <c r="DK326" s="237" t="str">
        <f t="shared" si="228"/>
        <v/>
      </c>
      <c r="DL326" s="237" t="str">
        <f t="shared" si="228"/>
        <v/>
      </c>
      <c r="DM326" s="237" t="str">
        <f t="shared" si="228"/>
        <v/>
      </c>
      <c r="DN326" s="237" t="str">
        <f t="shared" si="225"/>
        <v/>
      </c>
      <c r="DO326" s="237" t="str">
        <f t="shared" si="225"/>
        <v/>
      </c>
      <c r="DP326" s="237" t="str">
        <f t="shared" si="225"/>
        <v/>
      </c>
      <c r="DQ326" s="237" t="str">
        <f t="shared" si="225"/>
        <v/>
      </c>
      <c r="DR326" s="237" t="str">
        <f t="shared" si="225"/>
        <v/>
      </c>
      <c r="DS326" s="252" t="str">
        <f t="shared" si="219"/>
        <v/>
      </c>
      <c r="DY326" s="254" t="str">
        <f t="shared" si="204"/>
        <v/>
      </c>
      <c r="DZ326" s="254" t="str">
        <f t="shared" si="205"/>
        <v/>
      </c>
      <c r="EA326" s="254" t="str">
        <f t="shared" si="213"/>
        <v/>
      </c>
      <c r="EB326" s="254" t="str">
        <f t="shared" si="213"/>
        <v/>
      </c>
      <c r="EC326" s="254" t="str">
        <f t="shared" si="213"/>
        <v/>
      </c>
      <c r="ED326" s="254" t="str">
        <f t="shared" si="213"/>
        <v/>
      </c>
      <c r="EE326" s="254" t="str">
        <f t="shared" si="213"/>
        <v/>
      </c>
      <c r="EF326" s="254" t="str">
        <f t="shared" si="213"/>
        <v/>
      </c>
      <c r="EG326" s="254" t="str">
        <f t="shared" si="213"/>
        <v/>
      </c>
      <c r="EH326" s="254" t="str">
        <f t="shared" si="213"/>
        <v/>
      </c>
      <c r="EI326" s="254" t="str">
        <f t="shared" si="206"/>
        <v/>
      </c>
      <c r="EJ326" s="254" t="str">
        <f t="shared" si="207"/>
        <v/>
      </c>
      <c r="EK326" s="265" t="str">
        <f t="shared" si="221"/>
        <v/>
      </c>
      <c r="EQ326" s="255"/>
      <c r="ER326" s="255"/>
      <c r="ES326" s="255"/>
      <c r="ET326" s="255"/>
      <c r="EU326" s="255"/>
      <c r="EV326" s="255"/>
      <c r="EW326" s="255"/>
      <c r="EX326" s="255"/>
      <c r="EY326" s="255"/>
      <c r="EZ326" s="255"/>
      <c r="FA326" s="255"/>
      <c r="FB326" s="255"/>
      <c r="FC326" s="252"/>
      <c r="FI326" s="254"/>
      <c r="FJ326" s="254"/>
      <c r="FK326" s="254"/>
      <c r="FL326" s="254"/>
      <c r="FM326" s="254"/>
      <c r="FN326" s="254"/>
      <c r="FO326" s="254"/>
      <c r="FP326" s="254"/>
      <c r="FQ326" s="254"/>
      <c r="FR326" s="254"/>
      <c r="FS326" s="254"/>
      <c r="FT326" s="254"/>
      <c r="FU326" s="252"/>
      <c r="FY326" s="258" t="str">
        <f t="shared" si="222"/>
        <v/>
      </c>
      <c r="FZ326" s="266">
        <f t="shared" si="216"/>
        <v>0</v>
      </c>
      <c r="GA326" s="268">
        <f t="shared" si="209"/>
        <v>0</v>
      </c>
      <c r="GB326" s="269">
        <f t="shared" si="211"/>
        <v>0</v>
      </c>
      <c r="GC326" s="269">
        <f t="shared" si="212"/>
        <v>0</v>
      </c>
      <c r="GD326" s="270"/>
      <c r="GE326" s="271" t="str">
        <f t="shared" si="208"/>
        <v/>
      </c>
      <c r="GF326" s="271" t="str">
        <f t="shared" si="220"/>
        <v/>
      </c>
      <c r="GG326" s="272" t="str">
        <f t="shared" si="214"/>
        <v/>
      </c>
      <c r="GH326" s="272" t="str">
        <f t="shared" si="215"/>
        <v/>
      </c>
    </row>
    <row r="327" spans="1:190" ht="12.75" x14ac:dyDescent="0.2">
      <c r="A327" s="250"/>
      <c r="B327" s="65"/>
      <c r="C327" s="264"/>
      <c r="F327" s="237"/>
      <c r="H327" s="251"/>
      <c r="I327" s="238"/>
      <c r="J327" s="267"/>
      <c r="K327" s="234"/>
      <c r="L327" s="239"/>
      <c r="M327" s="240"/>
      <c r="BX327" s="237" t="str">
        <f t="shared" si="201"/>
        <v/>
      </c>
      <c r="BY327" s="237" t="str">
        <f t="shared" si="226"/>
        <v/>
      </c>
      <c r="BZ327" s="237" t="str">
        <f t="shared" si="226"/>
        <v/>
      </c>
      <c r="CA327" s="237" t="str">
        <f t="shared" si="226"/>
        <v/>
      </c>
      <c r="CB327" s="237" t="str">
        <f t="shared" si="226"/>
        <v/>
      </c>
      <c r="CC327" s="237" t="str">
        <f t="shared" si="226"/>
        <v/>
      </c>
      <c r="CD327" s="237" t="str">
        <f t="shared" si="223"/>
        <v/>
      </c>
      <c r="CE327" s="237" t="str">
        <f t="shared" si="223"/>
        <v/>
      </c>
      <c r="CF327" s="237" t="str">
        <f t="shared" si="223"/>
        <v/>
      </c>
      <c r="CG327" s="237" t="str">
        <f t="shared" si="223"/>
        <v/>
      </c>
      <c r="CH327" s="237" t="str">
        <f t="shared" si="223"/>
        <v/>
      </c>
      <c r="CI327" s="252" t="str">
        <f t="shared" si="217"/>
        <v/>
      </c>
      <c r="CP327" s="241" t="str">
        <f t="shared" si="202"/>
        <v/>
      </c>
      <c r="CQ327" s="241" t="str">
        <f t="shared" si="227"/>
        <v/>
      </c>
      <c r="CR327" s="241" t="str">
        <f t="shared" si="227"/>
        <v/>
      </c>
      <c r="CS327" s="241" t="str">
        <f t="shared" si="227"/>
        <v/>
      </c>
      <c r="CT327" s="241" t="str">
        <f t="shared" si="227"/>
        <v/>
      </c>
      <c r="CU327" s="241" t="str">
        <f t="shared" si="227"/>
        <v/>
      </c>
      <c r="CV327" s="241" t="str">
        <f t="shared" si="224"/>
        <v/>
      </c>
      <c r="CW327" s="241" t="str">
        <f t="shared" si="224"/>
        <v/>
      </c>
      <c r="CX327" s="241" t="str">
        <f t="shared" si="224"/>
        <v/>
      </c>
      <c r="CY327" s="241" t="str">
        <f t="shared" si="224"/>
        <v/>
      </c>
      <c r="CZ327" s="241" t="str">
        <f t="shared" si="224"/>
        <v/>
      </c>
      <c r="DA327" s="253" t="str">
        <f t="shared" si="218"/>
        <v/>
      </c>
      <c r="DB327" s="237"/>
      <c r="DC327" s="237"/>
      <c r="DD327" s="237"/>
      <c r="DE327" s="237"/>
      <c r="DF327" s="237"/>
      <c r="DG327" s="237"/>
      <c r="DH327" s="237" t="str">
        <f t="shared" si="203"/>
        <v/>
      </c>
      <c r="DI327" s="237" t="str">
        <f t="shared" si="228"/>
        <v/>
      </c>
      <c r="DJ327" s="237" t="str">
        <f t="shared" si="228"/>
        <v/>
      </c>
      <c r="DK327" s="237" t="str">
        <f t="shared" si="228"/>
        <v/>
      </c>
      <c r="DL327" s="237" t="str">
        <f t="shared" si="228"/>
        <v/>
      </c>
      <c r="DM327" s="237" t="str">
        <f t="shared" si="228"/>
        <v/>
      </c>
      <c r="DN327" s="237" t="str">
        <f t="shared" si="225"/>
        <v/>
      </c>
      <c r="DO327" s="237" t="str">
        <f t="shared" si="225"/>
        <v/>
      </c>
      <c r="DP327" s="237" t="str">
        <f t="shared" si="225"/>
        <v/>
      </c>
      <c r="DQ327" s="237" t="str">
        <f t="shared" si="225"/>
        <v/>
      </c>
      <c r="DR327" s="237" t="str">
        <f t="shared" si="225"/>
        <v/>
      </c>
      <c r="DS327" s="252" t="str">
        <f t="shared" si="219"/>
        <v/>
      </c>
      <c r="DY327" s="254" t="str">
        <f t="shared" si="204"/>
        <v/>
      </c>
      <c r="DZ327" s="254" t="str">
        <f t="shared" si="205"/>
        <v/>
      </c>
      <c r="EA327" s="254" t="str">
        <f t="shared" si="213"/>
        <v/>
      </c>
      <c r="EB327" s="254" t="str">
        <f t="shared" si="213"/>
        <v/>
      </c>
      <c r="EC327" s="254" t="str">
        <f t="shared" si="213"/>
        <v/>
      </c>
      <c r="ED327" s="254" t="str">
        <f t="shared" si="213"/>
        <v/>
      </c>
      <c r="EE327" s="254" t="str">
        <f t="shared" si="213"/>
        <v/>
      </c>
      <c r="EF327" s="254" t="str">
        <f t="shared" si="213"/>
        <v/>
      </c>
      <c r="EG327" s="254" t="str">
        <f t="shared" si="213"/>
        <v/>
      </c>
      <c r="EH327" s="254" t="str">
        <f t="shared" si="213"/>
        <v/>
      </c>
      <c r="EI327" s="254" t="str">
        <f t="shared" si="206"/>
        <v/>
      </c>
      <c r="EJ327" s="254" t="str">
        <f t="shared" si="207"/>
        <v/>
      </c>
      <c r="EK327" s="265" t="str">
        <f t="shared" si="221"/>
        <v/>
      </c>
      <c r="EQ327" s="255"/>
      <c r="ER327" s="255"/>
      <c r="ES327" s="255"/>
      <c r="ET327" s="255"/>
      <c r="EU327" s="255"/>
      <c r="EV327" s="255"/>
      <c r="EW327" s="255"/>
      <c r="EX327" s="255"/>
      <c r="EY327" s="255"/>
      <c r="EZ327" s="255"/>
      <c r="FA327" s="255"/>
      <c r="FB327" s="255"/>
      <c r="FC327" s="252"/>
      <c r="FI327" s="254"/>
      <c r="FJ327" s="254"/>
      <c r="FK327" s="254"/>
      <c r="FL327" s="254"/>
      <c r="FM327" s="254"/>
      <c r="FN327" s="254"/>
      <c r="FO327" s="254"/>
      <c r="FP327" s="254"/>
      <c r="FQ327" s="254"/>
      <c r="FR327" s="254"/>
      <c r="FS327" s="254"/>
      <c r="FT327" s="254"/>
      <c r="FU327" s="252"/>
      <c r="FY327" s="258" t="str">
        <f t="shared" si="222"/>
        <v/>
      </c>
      <c r="FZ327" s="266">
        <f t="shared" si="216"/>
        <v>0</v>
      </c>
      <c r="GA327" s="268">
        <f t="shared" si="209"/>
        <v>0</v>
      </c>
      <c r="GB327" s="269">
        <f t="shared" si="211"/>
        <v>0</v>
      </c>
      <c r="GC327" s="269">
        <f t="shared" si="212"/>
        <v>0</v>
      </c>
      <c r="GD327" s="270"/>
      <c r="GE327" s="271" t="str">
        <f t="shared" si="208"/>
        <v/>
      </c>
      <c r="GF327" s="271" t="str">
        <f t="shared" si="220"/>
        <v/>
      </c>
      <c r="GG327" s="272" t="str">
        <f t="shared" si="214"/>
        <v/>
      </c>
      <c r="GH327" s="272" t="str">
        <f t="shared" si="215"/>
        <v/>
      </c>
    </row>
    <row r="328" spans="1:190" ht="12.75" x14ac:dyDescent="0.2">
      <c r="A328" s="250"/>
      <c r="B328" s="65"/>
      <c r="C328" s="264"/>
      <c r="F328" s="237"/>
      <c r="H328" s="251"/>
      <c r="I328" s="238"/>
      <c r="J328" s="267"/>
      <c r="K328" s="234"/>
      <c r="L328" s="239"/>
      <c r="M328" s="240"/>
      <c r="BX328" s="237" t="str">
        <f t="shared" si="201"/>
        <v/>
      </c>
      <c r="BY328" s="237" t="str">
        <f t="shared" si="226"/>
        <v/>
      </c>
      <c r="BZ328" s="237" t="str">
        <f t="shared" si="226"/>
        <v/>
      </c>
      <c r="CA328" s="237" t="str">
        <f t="shared" si="226"/>
        <v/>
      </c>
      <c r="CB328" s="237" t="str">
        <f t="shared" si="226"/>
        <v/>
      </c>
      <c r="CC328" s="237" t="str">
        <f t="shared" si="226"/>
        <v/>
      </c>
      <c r="CD328" s="237" t="str">
        <f t="shared" si="223"/>
        <v/>
      </c>
      <c r="CE328" s="237" t="str">
        <f t="shared" si="223"/>
        <v/>
      </c>
      <c r="CF328" s="237" t="str">
        <f t="shared" si="223"/>
        <v/>
      </c>
      <c r="CG328" s="237" t="str">
        <f t="shared" si="223"/>
        <v/>
      </c>
      <c r="CH328" s="237" t="str">
        <f t="shared" si="223"/>
        <v/>
      </c>
      <c r="CI328" s="252" t="str">
        <f t="shared" si="217"/>
        <v/>
      </c>
      <c r="CP328" s="241" t="str">
        <f t="shared" si="202"/>
        <v/>
      </c>
      <c r="CQ328" s="241" t="str">
        <f t="shared" si="227"/>
        <v/>
      </c>
      <c r="CR328" s="241" t="str">
        <f t="shared" si="227"/>
        <v/>
      </c>
      <c r="CS328" s="241" t="str">
        <f t="shared" si="227"/>
        <v/>
      </c>
      <c r="CT328" s="241" t="str">
        <f t="shared" si="227"/>
        <v/>
      </c>
      <c r="CU328" s="241" t="str">
        <f t="shared" si="227"/>
        <v/>
      </c>
      <c r="CV328" s="241" t="str">
        <f t="shared" si="224"/>
        <v/>
      </c>
      <c r="CW328" s="241" t="str">
        <f t="shared" si="224"/>
        <v/>
      </c>
      <c r="CX328" s="241" t="str">
        <f t="shared" si="224"/>
        <v/>
      </c>
      <c r="CY328" s="241" t="str">
        <f t="shared" si="224"/>
        <v/>
      </c>
      <c r="CZ328" s="241" t="str">
        <f t="shared" si="224"/>
        <v/>
      </c>
      <c r="DA328" s="253" t="str">
        <f t="shared" si="218"/>
        <v/>
      </c>
      <c r="DB328" s="237"/>
      <c r="DC328" s="237"/>
      <c r="DD328" s="237"/>
      <c r="DE328" s="237"/>
      <c r="DF328" s="237"/>
      <c r="DG328" s="237"/>
      <c r="DH328" s="237" t="str">
        <f t="shared" si="203"/>
        <v/>
      </c>
      <c r="DI328" s="237" t="str">
        <f t="shared" si="228"/>
        <v/>
      </c>
      <c r="DJ328" s="237" t="str">
        <f t="shared" si="228"/>
        <v/>
      </c>
      <c r="DK328" s="237" t="str">
        <f t="shared" si="228"/>
        <v/>
      </c>
      <c r="DL328" s="237" t="str">
        <f t="shared" si="228"/>
        <v/>
      </c>
      <c r="DM328" s="237" t="str">
        <f t="shared" si="228"/>
        <v/>
      </c>
      <c r="DN328" s="237" t="str">
        <f t="shared" si="225"/>
        <v/>
      </c>
      <c r="DO328" s="237" t="str">
        <f t="shared" si="225"/>
        <v/>
      </c>
      <c r="DP328" s="237" t="str">
        <f t="shared" si="225"/>
        <v/>
      </c>
      <c r="DQ328" s="237" t="str">
        <f t="shared" si="225"/>
        <v/>
      </c>
      <c r="DR328" s="237" t="str">
        <f t="shared" si="225"/>
        <v/>
      </c>
      <c r="DS328" s="252" t="str">
        <f t="shared" si="219"/>
        <v/>
      </c>
      <c r="DY328" s="254" t="str">
        <f t="shared" si="204"/>
        <v/>
      </c>
      <c r="DZ328" s="254" t="str">
        <f t="shared" si="205"/>
        <v/>
      </c>
      <c r="EA328" s="254" t="str">
        <f t="shared" si="213"/>
        <v/>
      </c>
      <c r="EB328" s="254" t="str">
        <f t="shared" si="213"/>
        <v/>
      </c>
      <c r="EC328" s="254" t="str">
        <f t="shared" si="213"/>
        <v/>
      </c>
      <c r="ED328" s="254" t="str">
        <f t="shared" si="213"/>
        <v/>
      </c>
      <c r="EE328" s="254" t="str">
        <f t="shared" si="213"/>
        <v/>
      </c>
      <c r="EF328" s="254" t="str">
        <f t="shared" si="213"/>
        <v/>
      </c>
      <c r="EG328" s="254" t="str">
        <f t="shared" si="213"/>
        <v/>
      </c>
      <c r="EH328" s="254" t="str">
        <f t="shared" si="213"/>
        <v/>
      </c>
      <c r="EI328" s="254" t="str">
        <f t="shared" si="206"/>
        <v/>
      </c>
      <c r="EJ328" s="254" t="str">
        <f t="shared" si="207"/>
        <v/>
      </c>
      <c r="EK328" s="265" t="str">
        <f t="shared" si="221"/>
        <v/>
      </c>
      <c r="EQ328" s="255"/>
      <c r="ER328" s="255"/>
      <c r="ES328" s="255"/>
      <c r="ET328" s="255"/>
      <c r="EU328" s="255"/>
      <c r="EV328" s="255"/>
      <c r="EW328" s="255"/>
      <c r="EX328" s="255"/>
      <c r="EY328" s="255"/>
      <c r="EZ328" s="255"/>
      <c r="FA328" s="255"/>
      <c r="FB328" s="255"/>
      <c r="FC328" s="252"/>
      <c r="FI328" s="254"/>
      <c r="FJ328" s="254"/>
      <c r="FK328" s="254"/>
      <c r="FL328" s="254"/>
      <c r="FM328" s="254"/>
      <c r="FN328" s="254"/>
      <c r="FO328" s="254"/>
      <c r="FP328" s="254"/>
      <c r="FQ328" s="254"/>
      <c r="FR328" s="254"/>
      <c r="FS328" s="254"/>
      <c r="FT328" s="254"/>
      <c r="FU328" s="252"/>
      <c r="FY328" s="258" t="str">
        <f t="shared" si="222"/>
        <v/>
      </c>
      <c r="FZ328" s="266">
        <f t="shared" si="216"/>
        <v>0</v>
      </c>
      <c r="GA328" s="268">
        <f t="shared" si="209"/>
        <v>0</v>
      </c>
      <c r="GB328" s="269">
        <f t="shared" si="211"/>
        <v>0</v>
      </c>
      <c r="GC328" s="269">
        <f t="shared" si="212"/>
        <v>0</v>
      </c>
      <c r="GD328" s="270"/>
      <c r="GE328" s="271" t="str">
        <f t="shared" si="208"/>
        <v/>
      </c>
      <c r="GF328" s="271" t="str">
        <f t="shared" si="220"/>
        <v/>
      </c>
      <c r="GG328" s="272" t="str">
        <f t="shared" si="214"/>
        <v/>
      </c>
      <c r="GH328" s="272" t="str">
        <f t="shared" si="215"/>
        <v/>
      </c>
    </row>
    <row r="329" spans="1:190" ht="12.75" x14ac:dyDescent="0.2">
      <c r="A329" s="250"/>
      <c r="B329" s="65"/>
      <c r="C329" s="264"/>
      <c r="F329" s="237"/>
      <c r="H329" s="251"/>
      <c r="I329" s="238"/>
      <c r="J329" s="267"/>
      <c r="K329" s="234"/>
      <c r="L329" s="239"/>
      <c r="M329" s="240"/>
      <c r="BX329" s="237" t="str">
        <f t="shared" si="201"/>
        <v/>
      </c>
      <c r="BY329" s="237" t="str">
        <f t="shared" si="226"/>
        <v/>
      </c>
      <c r="BZ329" s="237" t="str">
        <f t="shared" si="226"/>
        <v/>
      </c>
      <c r="CA329" s="237" t="str">
        <f t="shared" si="226"/>
        <v/>
      </c>
      <c r="CB329" s="237" t="str">
        <f t="shared" si="226"/>
        <v/>
      </c>
      <c r="CC329" s="237" t="str">
        <f t="shared" si="226"/>
        <v/>
      </c>
      <c r="CD329" s="237" t="str">
        <f t="shared" si="223"/>
        <v/>
      </c>
      <c r="CE329" s="237" t="str">
        <f t="shared" si="223"/>
        <v/>
      </c>
      <c r="CF329" s="237" t="str">
        <f t="shared" si="223"/>
        <v/>
      </c>
      <c r="CG329" s="237" t="str">
        <f t="shared" si="223"/>
        <v/>
      </c>
      <c r="CH329" s="237" t="str">
        <f t="shared" si="223"/>
        <v/>
      </c>
      <c r="CI329" s="252" t="str">
        <f t="shared" si="217"/>
        <v/>
      </c>
      <c r="CP329" s="241" t="str">
        <f t="shared" si="202"/>
        <v/>
      </c>
      <c r="CQ329" s="241" t="str">
        <f t="shared" si="227"/>
        <v/>
      </c>
      <c r="CR329" s="241" t="str">
        <f t="shared" si="227"/>
        <v/>
      </c>
      <c r="CS329" s="241" t="str">
        <f t="shared" si="227"/>
        <v/>
      </c>
      <c r="CT329" s="241" t="str">
        <f t="shared" si="227"/>
        <v/>
      </c>
      <c r="CU329" s="241" t="str">
        <f t="shared" si="227"/>
        <v/>
      </c>
      <c r="CV329" s="241" t="str">
        <f t="shared" si="224"/>
        <v/>
      </c>
      <c r="CW329" s="241" t="str">
        <f t="shared" si="224"/>
        <v/>
      </c>
      <c r="CX329" s="241" t="str">
        <f t="shared" si="224"/>
        <v/>
      </c>
      <c r="CY329" s="241" t="str">
        <f t="shared" si="224"/>
        <v/>
      </c>
      <c r="CZ329" s="241" t="str">
        <f t="shared" si="224"/>
        <v/>
      </c>
      <c r="DA329" s="253" t="str">
        <f t="shared" si="218"/>
        <v/>
      </c>
      <c r="DB329" s="237"/>
      <c r="DC329" s="237"/>
      <c r="DD329" s="237"/>
      <c r="DE329" s="237"/>
      <c r="DF329" s="237"/>
      <c r="DG329" s="237"/>
      <c r="DH329" s="237" t="str">
        <f t="shared" si="203"/>
        <v/>
      </c>
      <c r="DI329" s="237" t="str">
        <f t="shared" si="228"/>
        <v/>
      </c>
      <c r="DJ329" s="237" t="str">
        <f t="shared" si="228"/>
        <v/>
      </c>
      <c r="DK329" s="237" t="str">
        <f t="shared" si="228"/>
        <v/>
      </c>
      <c r="DL329" s="237" t="str">
        <f t="shared" si="228"/>
        <v/>
      </c>
      <c r="DM329" s="237" t="str">
        <f t="shared" si="228"/>
        <v/>
      </c>
      <c r="DN329" s="237" t="str">
        <f t="shared" si="225"/>
        <v/>
      </c>
      <c r="DO329" s="237" t="str">
        <f t="shared" si="225"/>
        <v/>
      </c>
      <c r="DP329" s="237" t="str">
        <f t="shared" si="225"/>
        <v/>
      </c>
      <c r="DQ329" s="237" t="str">
        <f t="shared" si="225"/>
        <v/>
      </c>
      <c r="DR329" s="237" t="str">
        <f t="shared" si="225"/>
        <v/>
      </c>
      <c r="DS329" s="252" t="str">
        <f t="shared" si="219"/>
        <v/>
      </c>
      <c r="DY329" s="254" t="str">
        <f t="shared" si="204"/>
        <v/>
      </c>
      <c r="DZ329" s="254" t="str">
        <f t="shared" si="205"/>
        <v/>
      </c>
      <c r="EA329" s="254" t="str">
        <f t="shared" si="213"/>
        <v/>
      </c>
      <c r="EB329" s="254" t="str">
        <f t="shared" si="213"/>
        <v/>
      </c>
      <c r="EC329" s="254" t="str">
        <f t="shared" si="213"/>
        <v/>
      </c>
      <c r="ED329" s="254" t="str">
        <f t="shared" si="213"/>
        <v/>
      </c>
      <c r="EE329" s="254" t="str">
        <f t="shared" si="213"/>
        <v/>
      </c>
      <c r="EF329" s="254" t="str">
        <f t="shared" si="213"/>
        <v/>
      </c>
      <c r="EG329" s="254" t="str">
        <f t="shared" si="213"/>
        <v/>
      </c>
      <c r="EH329" s="254" t="str">
        <f t="shared" si="213"/>
        <v/>
      </c>
      <c r="EI329" s="254" t="str">
        <f t="shared" si="206"/>
        <v/>
      </c>
      <c r="EJ329" s="254" t="str">
        <f t="shared" si="207"/>
        <v/>
      </c>
      <c r="EK329" s="265" t="str">
        <f t="shared" si="221"/>
        <v/>
      </c>
      <c r="EQ329" s="255"/>
      <c r="ER329" s="255"/>
      <c r="ES329" s="255"/>
      <c r="ET329" s="255"/>
      <c r="EU329" s="255"/>
      <c r="EV329" s="255"/>
      <c r="EW329" s="255"/>
      <c r="EX329" s="255"/>
      <c r="EY329" s="255"/>
      <c r="EZ329" s="255"/>
      <c r="FA329" s="255"/>
      <c r="FB329" s="255"/>
      <c r="FC329" s="252"/>
      <c r="FI329" s="254"/>
      <c r="FJ329" s="254"/>
      <c r="FK329" s="254"/>
      <c r="FL329" s="254"/>
      <c r="FM329" s="254"/>
      <c r="FN329" s="254"/>
      <c r="FO329" s="254"/>
      <c r="FP329" s="254"/>
      <c r="FQ329" s="254"/>
      <c r="FR329" s="254"/>
      <c r="FS329" s="254"/>
      <c r="FT329" s="254"/>
      <c r="FU329" s="252"/>
      <c r="FY329" s="258" t="str">
        <f t="shared" si="222"/>
        <v/>
      </c>
      <c r="FZ329" s="266">
        <f t="shared" si="216"/>
        <v>0</v>
      </c>
      <c r="GA329" s="268">
        <f t="shared" si="209"/>
        <v>0</v>
      </c>
      <c r="GB329" s="269">
        <f t="shared" si="211"/>
        <v>0</v>
      </c>
      <c r="GC329" s="269">
        <f t="shared" si="212"/>
        <v>0</v>
      </c>
      <c r="GD329" s="270"/>
      <c r="GE329" s="271" t="str">
        <f t="shared" si="208"/>
        <v/>
      </c>
      <c r="GF329" s="271" t="str">
        <f t="shared" si="220"/>
        <v/>
      </c>
      <c r="GG329" s="272" t="str">
        <f t="shared" si="214"/>
        <v/>
      </c>
      <c r="GH329" s="272" t="str">
        <f t="shared" si="215"/>
        <v/>
      </c>
    </row>
    <row r="330" spans="1:190" ht="12.75" x14ac:dyDescent="0.2">
      <c r="A330" s="250"/>
      <c r="B330" s="65"/>
      <c r="C330" s="264"/>
      <c r="F330" s="237"/>
      <c r="H330" s="251"/>
      <c r="I330" s="238"/>
      <c r="J330" s="267"/>
      <c r="K330" s="234"/>
      <c r="L330" s="239"/>
      <c r="M330" s="240"/>
      <c r="BX330" s="237" t="str">
        <f t="shared" si="201"/>
        <v/>
      </c>
      <c r="BY330" s="237" t="str">
        <f t="shared" si="226"/>
        <v/>
      </c>
      <c r="BZ330" s="237" t="str">
        <f t="shared" si="226"/>
        <v/>
      </c>
      <c r="CA330" s="237" t="str">
        <f t="shared" si="226"/>
        <v/>
      </c>
      <c r="CB330" s="237" t="str">
        <f t="shared" si="226"/>
        <v/>
      </c>
      <c r="CC330" s="237" t="str">
        <f t="shared" si="226"/>
        <v/>
      </c>
      <c r="CD330" s="237" t="str">
        <f t="shared" si="223"/>
        <v/>
      </c>
      <c r="CE330" s="237" t="str">
        <f t="shared" si="223"/>
        <v/>
      </c>
      <c r="CF330" s="237" t="str">
        <f t="shared" si="223"/>
        <v/>
      </c>
      <c r="CG330" s="237" t="str">
        <f t="shared" si="223"/>
        <v/>
      </c>
      <c r="CH330" s="237" t="str">
        <f t="shared" si="223"/>
        <v/>
      </c>
      <c r="CI330" s="252" t="str">
        <f t="shared" si="217"/>
        <v/>
      </c>
      <c r="CP330" s="241" t="str">
        <f t="shared" si="202"/>
        <v/>
      </c>
      <c r="CQ330" s="241" t="str">
        <f t="shared" si="227"/>
        <v/>
      </c>
      <c r="CR330" s="241" t="str">
        <f t="shared" si="227"/>
        <v/>
      </c>
      <c r="CS330" s="241" t="str">
        <f t="shared" si="227"/>
        <v/>
      </c>
      <c r="CT330" s="241" t="str">
        <f t="shared" si="227"/>
        <v/>
      </c>
      <c r="CU330" s="241" t="str">
        <f t="shared" si="227"/>
        <v/>
      </c>
      <c r="CV330" s="241" t="str">
        <f t="shared" si="224"/>
        <v/>
      </c>
      <c r="CW330" s="241" t="str">
        <f t="shared" si="224"/>
        <v/>
      </c>
      <c r="CX330" s="241" t="str">
        <f t="shared" si="224"/>
        <v/>
      </c>
      <c r="CY330" s="241" t="str">
        <f t="shared" si="224"/>
        <v/>
      </c>
      <c r="CZ330" s="241" t="str">
        <f t="shared" si="224"/>
        <v/>
      </c>
      <c r="DA330" s="253" t="str">
        <f t="shared" si="218"/>
        <v/>
      </c>
      <c r="DB330" s="237"/>
      <c r="DC330" s="237"/>
      <c r="DD330" s="237"/>
      <c r="DE330" s="237"/>
      <c r="DF330" s="237"/>
      <c r="DG330" s="237"/>
      <c r="DH330" s="237" t="str">
        <f t="shared" si="203"/>
        <v/>
      </c>
      <c r="DI330" s="237" t="str">
        <f t="shared" si="228"/>
        <v/>
      </c>
      <c r="DJ330" s="237" t="str">
        <f t="shared" si="228"/>
        <v/>
      </c>
      <c r="DK330" s="237" t="str">
        <f t="shared" si="228"/>
        <v/>
      </c>
      <c r="DL330" s="237" t="str">
        <f t="shared" si="228"/>
        <v/>
      </c>
      <c r="DM330" s="237" t="str">
        <f t="shared" si="228"/>
        <v/>
      </c>
      <c r="DN330" s="237" t="str">
        <f t="shared" si="225"/>
        <v/>
      </c>
      <c r="DO330" s="237" t="str">
        <f t="shared" si="225"/>
        <v/>
      </c>
      <c r="DP330" s="237" t="str">
        <f t="shared" si="225"/>
        <v/>
      </c>
      <c r="DQ330" s="237" t="str">
        <f t="shared" si="225"/>
        <v/>
      </c>
      <c r="DR330" s="237" t="str">
        <f t="shared" si="225"/>
        <v/>
      </c>
      <c r="DS330" s="252" t="str">
        <f t="shared" si="219"/>
        <v/>
      </c>
      <c r="DY330" s="254" t="str">
        <f t="shared" si="204"/>
        <v/>
      </c>
      <c r="DZ330" s="254" t="str">
        <f t="shared" si="205"/>
        <v/>
      </c>
      <c r="EA330" s="254" t="str">
        <f t="shared" si="213"/>
        <v/>
      </c>
      <c r="EB330" s="254" t="str">
        <f t="shared" si="213"/>
        <v/>
      </c>
      <c r="EC330" s="254" t="str">
        <f t="shared" si="213"/>
        <v/>
      </c>
      <c r="ED330" s="254" t="str">
        <f t="shared" si="213"/>
        <v/>
      </c>
      <c r="EE330" s="254" t="str">
        <f t="shared" si="213"/>
        <v/>
      </c>
      <c r="EF330" s="254" t="str">
        <f t="shared" si="213"/>
        <v/>
      </c>
      <c r="EG330" s="254" t="str">
        <f t="shared" si="213"/>
        <v/>
      </c>
      <c r="EH330" s="254" t="str">
        <f t="shared" si="213"/>
        <v/>
      </c>
      <c r="EI330" s="254" t="str">
        <f t="shared" si="206"/>
        <v/>
      </c>
      <c r="EJ330" s="254" t="str">
        <f t="shared" si="207"/>
        <v/>
      </c>
      <c r="EK330" s="265" t="str">
        <f t="shared" si="221"/>
        <v/>
      </c>
      <c r="EQ330" s="255"/>
      <c r="ER330" s="255"/>
      <c r="ES330" s="255"/>
      <c r="ET330" s="255"/>
      <c r="EU330" s="255"/>
      <c r="EV330" s="255"/>
      <c r="EW330" s="255"/>
      <c r="EX330" s="255"/>
      <c r="EY330" s="255"/>
      <c r="EZ330" s="255"/>
      <c r="FA330" s="255"/>
      <c r="FB330" s="255"/>
      <c r="FC330" s="252"/>
      <c r="FI330" s="254"/>
      <c r="FJ330" s="254"/>
      <c r="FK330" s="254"/>
      <c r="FL330" s="254"/>
      <c r="FM330" s="254"/>
      <c r="FN330" s="254"/>
      <c r="FO330" s="254"/>
      <c r="FP330" s="254"/>
      <c r="FQ330" s="254"/>
      <c r="FR330" s="254"/>
      <c r="FS330" s="254"/>
      <c r="FT330" s="254"/>
      <c r="FU330" s="252"/>
      <c r="FY330" s="258" t="str">
        <f t="shared" si="222"/>
        <v/>
      </c>
      <c r="FZ330" s="266">
        <f t="shared" si="216"/>
        <v>0</v>
      </c>
      <c r="GA330" s="268">
        <f t="shared" si="209"/>
        <v>0</v>
      </c>
      <c r="GB330" s="269">
        <f t="shared" si="211"/>
        <v>0</v>
      </c>
      <c r="GC330" s="269">
        <f t="shared" si="212"/>
        <v>0</v>
      </c>
      <c r="GD330" s="270"/>
      <c r="GE330" s="271" t="str">
        <f t="shared" si="208"/>
        <v/>
      </c>
      <c r="GF330" s="271" t="str">
        <f t="shared" si="220"/>
        <v/>
      </c>
      <c r="GG330" s="272" t="str">
        <f t="shared" si="214"/>
        <v/>
      </c>
      <c r="GH330" s="272" t="str">
        <f t="shared" si="215"/>
        <v/>
      </c>
    </row>
    <row r="331" spans="1:190" ht="12.75" x14ac:dyDescent="0.2">
      <c r="A331" s="250"/>
      <c r="B331" s="65"/>
      <c r="C331" s="264"/>
      <c r="F331" s="237"/>
      <c r="H331" s="251"/>
      <c r="I331" s="238"/>
      <c r="J331" s="267"/>
      <c r="K331" s="234"/>
      <c r="L331" s="239"/>
      <c r="M331" s="240"/>
      <c r="BX331" s="237" t="str">
        <f t="shared" ref="BX331:BX394" si="229">IF(OR($A331=1,V331=0),"",BX$2)</f>
        <v/>
      </c>
      <c r="BY331" s="237" t="str">
        <f t="shared" si="226"/>
        <v/>
      </c>
      <c r="BZ331" s="237" t="str">
        <f t="shared" si="226"/>
        <v/>
      </c>
      <c r="CA331" s="237" t="str">
        <f t="shared" si="226"/>
        <v/>
      </c>
      <c r="CB331" s="237" t="str">
        <f t="shared" si="226"/>
        <v/>
      </c>
      <c r="CC331" s="237" t="str">
        <f t="shared" si="226"/>
        <v/>
      </c>
      <c r="CD331" s="237" t="str">
        <f t="shared" si="223"/>
        <v/>
      </c>
      <c r="CE331" s="237" t="str">
        <f t="shared" si="223"/>
        <v/>
      </c>
      <c r="CF331" s="237" t="str">
        <f t="shared" si="223"/>
        <v/>
      </c>
      <c r="CG331" s="237" t="str">
        <f t="shared" si="223"/>
        <v/>
      </c>
      <c r="CH331" s="237" t="str">
        <f t="shared" si="223"/>
        <v/>
      </c>
      <c r="CI331" s="252" t="str">
        <f t="shared" si="217"/>
        <v/>
      </c>
      <c r="CP331" s="241" t="str">
        <f t="shared" ref="CP331:CP394" si="230">IF(OR($A331=1,AN331=0),"",CP$2)</f>
        <v/>
      </c>
      <c r="CQ331" s="241" t="str">
        <f t="shared" si="227"/>
        <v/>
      </c>
      <c r="CR331" s="241" t="str">
        <f t="shared" si="227"/>
        <v/>
      </c>
      <c r="CS331" s="241" t="str">
        <f t="shared" si="227"/>
        <v/>
      </c>
      <c r="CT331" s="241" t="str">
        <f t="shared" si="227"/>
        <v/>
      </c>
      <c r="CU331" s="241" t="str">
        <f t="shared" si="227"/>
        <v/>
      </c>
      <c r="CV331" s="241" t="str">
        <f t="shared" si="224"/>
        <v/>
      </c>
      <c r="CW331" s="241" t="str">
        <f t="shared" si="224"/>
        <v/>
      </c>
      <c r="CX331" s="241" t="str">
        <f t="shared" si="224"/>
        <v/>
      </c>
      <c r="CY331" s="241" t="str">
        <f t="shared" si="224"/>
        <v/>
      </c>
      <c r="CZ331" s="241" t="str">
        <f t="shared" si="224"/>
        <v/>
      </c>
      <c r="DA331" s="253" t="str">
        <f t="shared" si="218"/>
        <v/>
      </c>
      <c r="DB331" s="237"/>
      <c r="DC331" s="237"/>
      <c r="DD331" s="237"/>
      <c r="DE331" s="237"/>
      <c r="DF331" s="237"/>
      <c r="DG331" s="237"/>
      <c r="DH331" s="237" t="str">
        <f t="shared" ref="DH331:DH394" si="231">IF(OR($A331=1,BF331=0),"",DH$2)</f>
        <v/>
      </c>
      <c r="DI331" s="237" t="str">
        <f t="shared" si="228"/>
        <v/>
      </c>
      <c r="DJ331" s="237" t="str">
        <f t="shared" si="228"/>
        <v/>
      </c>
      <c r="DK331" s="237" t="str">
        <f t="shared" si="228"/>
        <v/>
      </c>
      <c r="DL331" s="237" t="str">
        <f t="shared" si="228"/>
        <v/>
      </c>
      <c r="DM331" s="237" t="str">
        <f t="shared" si="228"/>
        <v/>
      </c>
      <c r="DN331" s="237" t="str">
        <f t="shared" si="225"/>
        <v/>
      </c>
      <c r="DO331" s="237" t="str">
        <f t="shared" si="225"/>
        <v/>
      </c>
      <c r="DP331" s="237" t="str">
        <f t="shared" si="225"/>
        <v/>
      </c>
      <c r="DQ331" s="237" t="str">
        <f t="shared" si="225"/>
        <v/>
      </c>
      <c r="DR331" s="237" t="str">
        <f t="shared" si="225"/>
        <v/>
      </c>
      <c r="DS331" s="252" t="str">
        <f t="shared" si="219"/>
        <v/>
      </c>
      <c r="DY331" s="254" t="str">
        <f t="shared" ref="DY331:DY394" si="232">IF($A331=1,"",IF(AND(W331&gt;0,X331&gt;0),DY$1,""))</f>
        <v/>
      </c>
      <c r="DZ331" s="254" t="str">
        <f t="shared" ref="DZ331:DZ394" si="233">IF($A331=1,"",IF(OR(AND(V331&gt;0,X331&gt;0),AND(X331&gt;0,Y331&gt;0)),DZ$1,""))</f>
        <v/>
      </c>
      <c r="EA331" s="254" t="str">
        <f t="shared" si="213"/>
        <v/>
      </c>
      <c r="EB331" s="254" t="str">
        <f t="shared" si="213"/>
        <v/>
      </c>
      <c r="EC331" s="254" t="str">
        <f t="shared" si="213"/>
        <v/>
      </c>
      <c r="ED331" s="254" t="str">
        <f t="shared" si="213"/>
        <v/>
      </c>
      <c r="EE331" s="254" t="str">
        <f t="shared" si="213"/>
        <v/>
      </c>
      <c r="EF331" s="254" t="str">
        <f t="shared" si="213"/>
        <v/>
      </c>
      <c r="EG331" s="254" t="str">
        <f t="shared" si="213"/>
        <v/>
      </c>
      <c r="EH331" s="254" t="str">
        <f t="shared" si="213"/>
        <v/>
      </c>
      <c r="EI331" s="254" t="str">
        <f t="shared" ref="EI331:EI394" si="234">IF($A331=1,"",IF(OR(AND(AD331&gt;0,AE331&gt;0),AND(AE331&gt;0,AG331&gt;0)),EI$1,""))</f>
        <v/>
      </c>
      <c r="EJ331" s="254" t="str">
        <f t="shared" ref="EJ331:EJ394" si="235">IF($A331=1,"",IF(OR(AND(AE331&gt;0,AF331&gt;0)),EJ$1,""))</f>
        <v/>
      </c>
      <c r="EK331" s="265" t="str">
        <f t="shared" si="221"/>
        <v/>
      </c>
      <c r="EQ331" s="255"/>
      <c r="ER331" s="255"/>
      <c r="ES331" s="255"/>
      <c r="ET331" s="255"/>
      <c r="EU331" s="255"/>
      <c r="EV331" s="255"/>
      <c r="EW331" s="255"/>
      <c r="EX331" s="255"/>
      <c r="EY331" s="255"/>
      <c r="EZ331" s="255"/>
      <c r="FA331" s="255"/>
      <c r="FB331" s="255"/>
      <c r="FC331" s="252"/>
      <c r="FI331" s="254"/>
      <c r="FJ331" s="254"/>
      <c r="FK331" s="254"/>
      <c r="FL331" s="254"/>
      <c r="FM331" s="254"/>
      <c r="FN331" s="254"/>
      <c r="FO331" s="254"/>
      <c r="FP331" s="254"/>
      <c r="FQ331" s="254"/>
      <c r="FR331" s="254"/>
      <c r="FS331" s="254"/>
      <c r="FT331" s="254"/>
      <c r="FU331" s="252"/>
      <c r="FY331" s="258" t="str">
        <f t="shared" si="222"/>
        <v/>
      </c>
      <c r="FZ331" s="266">
        <f t="shared" si="216"/>
        <v>0</v>
      </c>
      <c r="GA331" s="268">
        <f t="shared" si="209"/>
        <v>0</v>
      </c>
      <c r="GB331" s="269">
        <f t="shared" si="211"/>
        <v>0</v>
      </c>
      <c r="GC331" s="269">
        <f t="shared" si="212"/>
        <v>0</v>
      </c>
      <c r="GD331" s="270"/>
      <c r="GE331" s="271" t="str">
        <f t="shared" si="208"/>
        <v/>
      </c>
      <c r="GF331" s="271" t="str">
        <f t="shared" si="220"/>
        <v/>
      </c>
      <c r="GG331" s="272" t="str">
        <f t="shared" si="214"/>
        <v/>
      </c>
      <c r="GH331" s="272" t="str">
        <f t="shared" si="215"/>
        <v/>
      </c>
    </row>
    <row r="332" spans="1:190" ht="12.75" x14ac:dyDescent="0.2">
      <c r="A332" s="250"/>
      <c r="B332" s="65"/>
      <c r="C332" s="264"/>
      <c r="F332" s="237"/>
      <c r="H332" s="251"/>
      <c r="I332" s="238"/>
      <c r="J332" s="267"/>
      <c r="K332" s="234"/>
      <c r="L332" s="239"/>
      <c r="M332" s="240"/>
      <c r="BX332" s="237" t="str">
        <f t="shared" si="229"/>
        <v/>
      </c>
      <c r="BY332" s="237" t="str">
        <f t="shared" si="226"/>
        <v/>
      </c>
      <c r="BZ332" s="237" t="str">
        <f t="shared" si="226"/>
        <v/>
      </c>
      <c r="CA332" s="237" t="str">
        <f t="shared" si="226"/>
        <v/>
      </c>
      <c r="CB332" s="237" t="str">
        <f t="shared" si="226"/>
        <v/>
      </c>
      <c r="CC332" s="237" t="str">
        <f t="shared" si="226"/>
        <v/>
      </c>
      <c r="CD332" s="237" t="str">
        <f t="shared" si="223"/>
        <v/>
      </c>
      <c r="CE332" s="237" t="str">
        <f t="shared" si="223"/>
        <v/>
      </c>
      <c r="CF332" s="237" t="str">
        <f t="shared" si="223"/>
        <v/>
      </c>
      <c r="CG332" s="237" t="str">
        <f t="shared" si="223"/>
        <v/>
      </c>
      <c r="CH332" s="237" t="str">
        <f t="shared" si="223"/>
        <v/>
      </c>
      <c r="CI332" s="252" t="str">
        <f t="shared" si="217"/>
        <v/>
      </c>
      <c r="CP332" s="241" t="str">
        <f t="shared" si="230"/>
        <v/>
      </c>
      <c r="CQ332" s="241" t="str">
        <f t="shared" si="227"/>
        <v/>
      </c>
      <c r="CR332" s="241" t="str">
        <f t="shared" si="227"/>
        <v/>
      </c>
      <c r="CS332" s="241" t="str">
        <f t="shared" si="227"/>
        <v/>
      </c>
      <c r="CT332" s="241" t="str">
        <f t="shared" si="227"/>
        <v/>
      </c>
      <c r="CU332" s="241" t="str">
        <f t="shared" si="227"/>
        <v/>
      </c>
      <c r="CV332" s="241" t="str">
        <f t="shared" si="224"/>
        <v/>
      </c>
      <c r="CW332" s="241" t="str">
        <f t="shared" si="224"/>
        <v/>
      </c>
      <c r="CX332" s="241" t="str">
        <f t="shared" si="224"/>
        <v/>
      </c>
      <c r="CY332" s="241" t="str">
        <f t="shared" si="224"/>
        <v/>
      </c>
      <c r="CZ332" s="241" t="str">
        <f t="shared" si="224"/>
        <v/>
      </c>
      <c r="DA332" s="253" t="str">
        <f t="shared" si="218"/>
        <v/>
      </c>
      <c r="DB332" s="237"/>
      <c r="DC332" s="237"/>
      <c r="DD332" s="237"/>
      <c r="DE332" s="237"/>
      <c r="DF332" s="237"/>
      <c r="DG332" s="237"/>
      <c r="DH332" s="237" t="str">
        <f t="shared" si="231"/>
        <v/>
      </c>
      <c r="DI332" s="237" t="str">
        <f t="shared" si="228"/>
        <v/>
      </c>
      <c r="DJ332" s="237" t="str">
        <f t="shared" si="228"/>
        <v/>
      </c>
      <c r="DK332" s="237" t="str">
        <f t="shared" si="228"/>
        <v/>
      </c>
      <c r="DL332" s="237" t="str">
        <f t="shared" si="228"/>
        <v/>
      </c>
      <c r="DM332" s="237" t="str">
        <f t="shared" si="228"/>
        <v/>
      </c>
      <c r="DN332" s="237" t="str">
        <f t="shared" si="225"/>
        <v/>
      </c>
      <c r="DO332" s="237" t="str">
        <f t="shared" si="225"/>
        <v/>
      </c>
      <c r="DP332" s="237" t="str">
        <f t="shared" si="225"/>
        <v/>
      </c>
      <c r="DQ332" s="237" t="str">
        <f t="shared" si="225"/>
        <v/>
      </c>
      <c r="DR332" s="237" t="str">
        <f t="shared" si="225"/>
        <v/>
      </c>
      <c r="DS332" s="252" t="str">
        <f t="shared" si="219"/>
        <v/>
      </c>
      <c r="DY332" s="254" t="str">
        <f t="shared" si="232"/>
        <v/>
      </c>
      <c r="DZ332" s="254" t="str">
        <f t="shared" si="233"/>
        <v/>
      </c>
      <c r="EA332" s="254" t="str">
        <f t="shared" si="213"/>
        <v/>
      </c>
      <c r="EB332" s="254" t="str">
        <f t="shared" si="213"/>
        <v/>
      </c>
      <c r="EC332" s="254" t="str">
        <f t="shared" si="213"/>
        <v/>
      </c>
      <c r="ED332" s="254" t="str">
        <f t="shared" si="213"/>
        <v/>
      </c>
      <c r="EE332" s="254" t="str">
        <f t="shared" si="213"/>
        <v/>
      </c>
      <c r="EF332" s="254" t="str">
        <f t="shared" si="213"/>
        <v/>
      </c>
      <c r="EG332" s="254" t="str">
        <f t="shared" si="213"/>
        <v/>
      </c>
      <c r="EH332" s="254" t="str">
        <f t="shared" si="213"/>
        <v/>
      </c>
      <c r="EI332" s="254" t="str">
        <f t="shared" si="234"/>
        <v/>
      </c>
      <c r="EJ332" s="254" t="str">
        <f t="shared" si="235"/>
        <v/>
      </c>
      <c r="EK332" s="265" t="str">
        <f t="shared" si="221"/>
        <v/>
      </c>
      <c r="EQ332" s="255"/>
      <c r="ER332" s="255"/>
      <c r="ES332" s="255"/>
      <c r="ET332" s="255"/>
      <c r="EU332" s="255"/>
      <c r="EV332" s="255"/>
      <c r="EW332" s="255"/>
      <c r="EX332" s="255"/>
      <c r="EY332" s="255"/>
      <c r="EZ332" s="255"/>
      <c r="FA332" s="255"/>
      <c r="FB332" s="255"/>
      <c r="FC332" s="252"/>
      <c r="FI332" s="254"/>
      <c r="FJ332" s="254"/>
      <c r="FK332" s="254"/>
      <c r="FL332" s="254"/>
      <c r="FM332" s="254"/>
      <c r="FN332" s="254"/>
      <c r="FO332" s="254"/>
      <c r="FP332" s="254"/>
      <c r="FQ332" s="254"/>
      <c r="FR332" s="254"/>
      <c r="FS332" s="254"/>
      <c r="FT332" s="254"/>
      <c r="FU332" s="252"/>
      <c r="FY332" s="258" t="str">
        <f t="shared" si="222"/>
        <v/>
      </c>
      <c r="FZ332" s="266">
        <f t="shared" si="216"/>
        <v>0</v>
      </c>
      <c r="GA332" s="268">
        <f t="shared" si="209"/>
        <v>0</v>
      </c>
      <c r="GB332" s="269">
        <f t="shared" si="211"/>
        <v>0</v>
      </c>
      <c r="GC332" s="269">
        <f t="shared" si="212"/>
        <v>0</v>
      </c>
      <c r="GD332" s="270"/>
      <c r="GE332" s="271" t="str">
        <f t="shared" ref="GE332:GE395" si="236">IF(G332="","",IF(GC332=0,IF(GA332&lt;31,VLOOKUP(FZ332,betsynum,3,FALSE),VLOOKUP(FZ332,betsynum,5,FALSE)),REPLACE(IF(GA332&lt;31,VLOOKUP(FZ332,betsynum,3,FALSE),VLOOKUP(FZ332,betsynum,5,FALSE)),LEN(IF(GA332&lt;31,VLOOKUP(FZ332,betsynum,3,FALSE),VLOOKUP(FZ332,betsynum,5,FALSE))),1,"")))</f>
        <v/>
      </c>
      <c r="GF332" s="271" t="str">
        <f t="shared" si="220"/>
        <v/>
      </c>
      <c r="GG332" s="272" t="str">
        <f t="shared" si="214"/>
        <v/>
      </c>
      <c r="GH332" s="272" t="str">
        <f t="shared" si="215"/>
        <v/>
      </c>
    </row>
    <row r="333" spans="1:190" ht="12.75" x14ac:dyDescent="0.2">
      <c r="A333" s="250"/>
      <c r="B333" s="65"/>
      <c r="C333" s="264"/>
      <c r="F333" s="237"/>
      <c r="H333" s="251"/>
      <c r="I333" s="238"/>
      <c r="J333" s="267"/>
      <c r="K333" s="234"/>
      <c r="L333" s="239"/>
      <c r="M333" s="240"/>
      <c r="BX333" s="237" t="str">
        <f t="shared" si="229"/>
        <v/>
      </c>
      <c r="BY333" s="237" t="str">
        <f t="shared" si="226"/>
        <v/>
      </c>
      <c r="BZ333" s="237" t="str">
        <f t="shared" si="226"/>
        <v/>
      </c>
      <c r="CA333" s="237" t="str">
        <f t="shared" si="226"/>
        <v/>
      </c>
      <c r="CB333" s="237" t="str">
        <f t="shared" si="226"/>
        <v/>
      </c>
      <c r="CC333" s="237" t="str">
        <f t="shared" si="226"/>
        <v/>
      </c>
      <c r="CD333" s="237" t="str">
        <f t="shared" si="223"/>
        <v/>
      </c>
      <c r="CE333" s="237" t="str">
        <f t="shared" si="223"/>
        <v/>
      </c>
      <c r="CF333" s="237" t="str">
        <f t="shared" si="223"/>
        <v/>
      </c>
      <c r="CG333" s="237" t="str">
        <f t="shared" si="223"/>
        <v/>
      </c>
      <c r="CH333" s="237" t="str">
        <f t="shared" si="223"/>
        <v/>
      </c>
      <c r="CI333" s="252" t="str">
        <f t="shared" si="217"/>
        <v/>
      </c>
      <c r="CP333" s="241" t="str">
        <f t="shared" si="230"/>
        <v/>
      </c>
      <c r="CQ333" s="241" t="str">
        <f t="shared" si="227"/>
        <v/>
      </c>
      <c r="CR333" s="241" t="str">
        <f t="shared" si="227"/>
        <v/>
      </c>
      <c r="CS333" s="241" t="str">
        <f t="shared" si="227"/>
        <v/>
      </c>
      <c r="CT333" s="241" t="str">
        <f t="shared" si="227"/>
        <v/>
      </c>
      <c r="CU333" s="241" t="str">
        <f t="shared" si="227"/>
        <v/>
      </c>
      <c r="CV333" s="241" t="str">
        <f t="shared" si="224"/>
        <v/>
      </c>
      <c r="CW333" s="241" t="str">
        <f t="shared" si="224"/>
        <v/>
      </c>
      <c r="CX333" s="241" t="str">
        <f t="shared" si="224"/>
        <v/>
      </c>
      <c r="CY333" s="241" t="str">
        <f t="shared" si="224"/>
        <v/>
      </c>
      <c r="CZ333" s="241" t="str">
        <f t="shared" si="224"/>
        <v/>
      </c>
      <c r="DA333" s="253" t="str">
        <f t="shared" si="218"/>
        <v/>
      </c>
      <c r="DB333" s="237"/>
      <c r="DC333" s="237"/>
      <c r="DD333" s="237"/>
      <c r="DE333" s="237"/>
      <c r="DF333" s="237"/>
      <c r="DG333" s="237"/>
      <c r="DH333" s="237" t="str">
        <f t="shared" si="231"/>
        <v/>
      </c>
      <c r="DI333" s="237" t="str">
        <f t="shared" si="228"/>
        <v/>
      </c>
      <c r="DJ333" s="237" t="str">
        <f t="shared" si="228"/>
        <v/>
      </c>
      <c r="DK333" s="237" t="str">
        <f t="shared" si="228"/>
        <v/>
      </c>
      <c r="DL333" s="237" t="str">
        <f t="shared" si="228"/>
        <v/>
      </c>
      <c r="DM333" s="237" t="str">
        <f t="shared" si="228"/>
        <v/>
      </c>
      <c r="DN333" s="237" t="str">
        <f t="shared" si="225"/>
        <v/>
      </c>
      <c r="DO333" s="237" t="str">
        <f t="shared" si="225"/>
        <v/>
      </c>
      <c r="DP333" s="237" t="str">
        <f t="shared" si="225"/>
        <v/>
      </c>
      <c r="DQ333" s="237" t="str">
        <f t="shared" si="225"/>
        <v/>
      </c>
      <c r="DR333" s="237" t="str">
        <f t="shared" si="225"/>
        <v/>
      </c>
      <c r="DS333" s="252" t="str">
        <f t="shared" si="219"/>
        <v/>
      </c>
      <c r="DY333" s="254" t="str">
        <f t="shared" si="232"/>
        <v/>
      </c>
      <c r="DZ333" s="254" t="str">
        <f t="shared" si="233"/>
        <v/>
      </c>
      <c r="EA333" s="254" t="str">
        <f t="shared" si="213"/>
        <v/>
      </c>
      <c r="EB333" s="254" t="str">
        <f t="shared" si="213"/>
        <v/>
      </c>
      <c r="EC333" s="254" t="str">
        <f t="shared" si="213"/>
        <v/>
      </c>
      <c r="ED333" s="254" t="str">
        <f t="shared" si="213"/>
        <v/>
      </c>
      <c r="EE333" s="254" t="str">
        <f t="shared" si="213"/>
        <v/>
      </c>
      <c r="EF333" s="254" t="str">
        <f t="shared" si="213"/>
        <v/>
      </c>
      <c r="EG333" s="254" t="str">
        <f t="shared" si="213"/>
        <v/>
      </c>
      <c r="EH333" s="254" t="str">
        <f t="shared" si="213"/>
        <v/>
      </c>
      <c r="EI333" s="254" t="str">
        <f t="shared" si="234"/>
        <v/>
      </c>
      <c r="EJ333" s="254" t="str">
        <f t="shared" si="235"/>
        <v/>
      </c>
      <c r="EK333" s="265" t="str">
        <f t="shared" si="221"/>
        <v/>
      </c>
      <c r="EQ333" s="255"/>
      <c r="ER333" s="255"/>
      <c r="ES333" s="255"/>
      <c r="ET333" s="255"/>
      <c r="EU333" s="255"/>
      <c r="EV333" s="255"/>
      <c r="EW333" s="255"/>
      <c r="EX333" s="255"/>
      <c r="EY333" s="255"/>
      <c r="EZ333" s="255"/>
      <c r="FA333" s="255"/>
      <c r="FB333" s="255"/>
      <c r="FC333" s="252"/>
      <c r="FI333" s="254"/>
      <c r="FJ333" s="254"/>
      <c r="FK333" s="254"/>
      <c r="FL333" s="254"/>
      <c r="FM333" s="254"/>
      <c r="FN333" s="254"/>
      <c r="FO333" s="254"/>
      <c r="FP333" s="254"/>
      <c r="FQ333" s="254"/>
      <c r="FR333" s="254"/>
      <c r="FS333" s="254"/>
      <c r="FT333" s="254"/>
      <c r="FU333" s="252"/>
      <c r="FY333" s="258" t="str">
        <f t="shared" si="222"/>
        <v/>
      </c>
      <c r="FZ333" s="266">
        <f t="shared" si="216"/>
        <v>0</v>
      </c>
      <c r="GA333" s="268">
        <f t="shared" ref="GA333:GA396" si="237">J333</f>
        <v>0</v>
      </c>
      <c r="GB333" s="269">
        <f t="shared" si="211"/>
        <v>0</v>
      </c>
      <c r="GC333" s="269">
        <f t="shared" si="212"/>
        <v>0</v>
      </c>
      <c r="GD333" s="270"/>
      <c r="GE333" s="271" t="str">
        <f t="shared" si="236"/>
        <v/>
      </c>
      <c r="GF333" s="271" t="str">
        <f t="shared" si="220"/>
        <v/>
      </c>
      <c r="GG333" s="272" t="str">
        <f t="shared" si="214"/>
        <v/>
      </c>
      <c r="GH333" s="272" t="str">
        <f t="shared" si="215"/>
        <v/>
      </c>
    </row>
    <row r="334" spans="1:190" ht="12.75" x14ac:dyDescent="0.2">
      <c r="A334" s="250"/>
      <c r="B334" s="65"/>
      <c r="C334" s="264"/>
      <c r="F334" s="237"/>
      <c r="H334" s="251"/>
      <c r="I334" s="238"/>
      <c r="J334" s="267"/>
      <c r="K334" s="234"/>
      <c r="L334" s="239"/>
      <c r="M334" s="240"/>
      <c r="BX334" s="237" t="str">
        <f t="shared" si="229"/>
        <v/>
      </c>
      <c r="BY334" s="237" t="str">
        <f t="shared" si="226"/>
        <v/>
      </c>
      <c r="BZ334" s="237" t="str">
        <f t="shared" si="226"/>
        <v/>
      </c>
      <c r="CA334" s="237" t="str">
        <f t="shared" si="226"/>
        <v/>
      </c>
      <c r="CB334" s="237" t="str">
        <f t="shared" si="226"/>
        <v/>
      </c>
      <c r="CC334" s="237" t="str">
        <f t="shared" si="226"/>
        <v/>
      </c>
      <c r="CD334" s="237" t="str">
        <f t="shared" si="223"/>
        <v/>
      </c>
      <c r="CE334" s="237" t="str">
        <f t="shared" si="223"/>
        <v/>
      </c>
      <c r="CF334" s="237" t="str">
        <f t="shared" si="223"/>
        <v/>
      </c>
      <c r="CG334" s="237" t="str">
        <f t="shared" si="223"/>
        <v/>
      </c>
      <c r="CH334" s="237" t="str">
        <f t="shared" si="223"/>
        <v/>
      </c>
      <c r="CI334" s="252" t="str">
        <f t="shared" si="217"/>
        <v/>
      </c>
      <c r="CP334" s="241" t="str">
        <f t="shared" si="230"/>
        <v/>
      </c>
      <c r="CQ334" s="241" t="str">
        <f t="shared" si="227"/>
        <v/>
      </c>
      <c r="CR334" s="241" t="str">
        <f t="shared" si="227"/>
        <v/>
      </c>
      <c r="CS334" s="241" t="str">
        <f t="shared" si="227"/>
        <v/>
      </c>
      <c r="CT334" s="241" t="str">
        <f t="shared" si="227"/>
        <v/>
      </c>
      <c r="CU334" s="241" t="str">
        <f t="shared" si="227"/>
        <v/>
      </c>
      <c r="CV334" s="241" t="str">
        <f t="shared" si="224"/>
        <v/>
      </c>
      <c r="CW334" s="241" t="str">
        <f t="shared" si="224"/>
        <v/>
      </c>
      <c r="CX334" s="241" t="str">
        <f t="shared" si="224"/>
        <v/>
      </c>
      <c r="CY334" s="241" t="str">
        <f t="shared" si="224"/>
        <v/>
      </c>
      <c r="CZ334" s="241" t="str">
        <f t="shared" si="224"/>
        <v/>
      </c>
      <c r="DA334" s="253" t="str">
        <f t="shared" si="218"/>
        <v/>
      </c>
      <c r="DB334" s="237"/>
      <c r="DC334" s="237"/>
      <c r="DD334" s="237"/>
      <c r="DE334" s="237"/>
      <c r="DF334" s="237"/>
      <c r="DG334" s="237"/>
      <c r="DH334" s="237" t="str">
        <f t="shared" si="231"/>
        <v/>
      </c>
      <c r="DI334" s="237" t="str">
        <f t="shared" si="228"/>
        <v/>
      </c>
      <c r="DJ334" s="237" t="str">
        <f t="shared" si="228"/>
        <v/>
      </c>
      <c r="DK334" s="237" t="str">
        <f t="shared" si="228"/>
        <v/>
      </c>
      <c r="DL334" s="237" t="str">
        <f t="shared" si="228"/>
        <v/>
      </c>
      <c r="DM334" s="237" t="str">
        <f t="shared" si="228"/>
        <v/>
      </c>
      <c r="DN334" s="237" t="str">
        <f t="shared" si="225"/>
        <v/>
      </c>
      <c r="DO334" s="237" t="str">
        <f t="shared" si="225"/>
        <v/>
      </c>
      <c r="DP334" s="237" t="str">
        <f t="shared" si="225"/>
        <v/>
      </c>
      <c r="DQ334" s="237" t="str">
        <f t="shared" si="225"/>
        <v/>
      </c>
      <c r="DR334" s="237" t="str">
        <f t="shared" si="225"/>
        <v/>
      </c>
      <c r="DS334" s="252" t="str">
        <f t="shared" si="219"/>
        <v/>
      </c>
      <c r="DY334" s="254" t="str">
        <f t="shared" si="232"/>
        <v/>
      </c>
      <c r="DZ334" s="254" t="str">
        <f t="shared" si="233"/>
        <v/>
      </c>
      <c r="EA334" s="254" t="str">
        <f t="shared" si="213"/>
        <v/>
      </c>
      <c r="EB334" s="254" t="str">
        <f t="shared" ref="EB334:EH370" si="238">IF($A334=1,"",IF(OR(AND(W334&gt;0,X334&gt;0),AND(X334&gt;0,Z334&gt;0),AND(Z334&gt;0,AA334&gt;0)),EB$1,""))</f>
        <v/>
      </c>
      <c r="EC334" s="254" t="str">
        <f t="shared" si="238"/>
        <v/>
      </c>
      <c r="ED334" s="254" t="str">
        <f t="shared" si="238"/>
        <v/>
      </c>
      <c r="EE334" s="254" t="str">
        <f t="shared" si="238"/>
        <v/>
      </c>
      <c r="EF334" s="254" t="str">
        <f t="shared" si="238"/>
        <v/>
      </c>
      <c r="EG334" s="254" t="str">
        <f t="shared" si="238"/>
        <v/>
      </c>
      <c r="EH334" s="254" t="str">
        <f t="shared" si="238"/>
        <v/>
      </c>
      <c r="EI334" s="254" t="str">
        <f t="shared" si="234"/>
        <v/>
      </c>
      <c r="EJ334" s="254" t="str">
        <f t="shared" si="235"/>
        <v/>
      </c>
      <c r="EK334" s="265" t="str">
        <f t="shared" si="221"/>
        <v/>
      </c>
      <c r="EQ334" s="255"/>
      <c r="ER334" s="255"/>
      <c r="ES334" s="255"/>
      <c r="ET334" s="255"/>
      <c r="EU334" s="255"/>
      <c r="EV334" s="255"/>
      <c r="EW334" s="255"/>
      <c r="EX334" s="255"/>
      <c r="EY334" s="255"/>
      <c r="EZ334" s="255"/>
      <c r="FA334" s="255"/>
      <c r="FB334" s="255"/>
      <c r="FC334" s="252"/>
      <c r="FI334" s="254"/>
      <c r="FJ334" s="254"/>
      <c r="FK334" s="254"/>
      <c r="FL334" s="254"/>
      <c r="FM334" s="254"/>
      <c r="FN334" s="254"/>
      <c r="FO334" s="254"/>
      <c r="FP334" s="254"/>
      <c r="FQ334" s="254"/>
      <c r="FR334" s="254"/>
      <c r="FS334" s="254"/>
      <c r="FT334" s="254"/>
      <c r="FU334" s="252"/>
      <c r="FY334" s="258" t="str">
        <f t="shared" si="222"/>
        <v/>
      </c>
      <c r="FZ334" s="266">
        <f t="shared" si="216"/>
        <v>0</v>
      </c>
      <c r="GA334" s="268">
        <f t="shared" si="237"/>
        <v>0</v>
      </c>
      <c r="GB334" s="269">
        <f t="shared" ref="GB334:GB397" si="239">IF(GA334&lt;31,GA334,GA334-GC334*3)</f>
        <v>0</v>
      </c>
      <c r="GC334" s="269">
        <f t="shared" ref="GC334:GC397" si="240">IF(GA334&gt;30,10,GA334-GB334)</f>
        <v>0</v>
      </c>
      <c r="GD334" s="270"/>
      <c r="GE334" s="271" t="str">
        <f t="shared" si="236"/>
        <v/>
      </c>
      <c r="GF334" s="271" t="str">
        <f t="shared" si="220"/>
        <v/>
      </c>
      <c r="GG334" s="272" t="str">
        <f t="shared" si="214"/>
        <v/>
      </c>
      <c r="GH334" s="272" t="str">
        <f t="shared" si="215"/>
        <v/>
      </c>
    </row>
    <row r="335" spans="1:190" ht="12.75" x14ac:dyDescent="0.2">
      <c r="A335" s="250"/>
      <c r="B335" s="65"/>
      <c r="C335" s="264"/>
      <c r="F335" s="237"/>
      <c r="H335" s="251"/>
      <c r="I335" s="238"/>
      <c r="J335" s="267"/>
      <c r="K335" s="234"/>
      <c r="L335" s="239"/>
      <c r="M335" s="240"/>
      <c r="BX335" s="237" t="str">
        <f t="shared" si="229"/>
        <v/>
      </c>
      <c r="BY335" s="237" t="str">
        <f t="shared" si="226"/>
        <v/>
      </c>
      <c r="BZ335" s="237" t="str">
        <f t="shared" si="226"/>
        <v/>
      </c>
      <c r="CA335" s="237" t="str">
        <f t="shared" si="226"/>
        <v/>
      </c>
      <c r="CB335" s="237" t="str">
        <f t="shared" si="226"/>
        <v/>
      </c>
      <c r="CC335" s="237" t="str">
        <f t="shared" si="226"/>
        <v/>
      </c>
      <c r="CD335" s="237" t="str">
        <f t="shared" si="223"/>
        <v/>
      </c>
      <c r="CE335" s="237" t="str">
        <f t="shared" si="223"/>
        <v/>
      </c>
      <c r="CF335" s="237" t="str">
        <f t="shared" si="223"/>
        <v/>
      </c>
      <c r="CG335" s="237" t="str">
        <f t="shared" si="223"/>
        <v/>
      </c>
      <c r="CH335" s="237" t="str">
        <f t="shared" si="223"/>
        <v/>
      </c>
      <c r="CI335" s="252" t="str">
        <f t="shared" si="217"/>
        <v/>
      </c>
      <c r="CP335" s="241" t="str">
        <f t="shared" si="230"/>
        <v/>
      </c>
      <c r="CQ335" s="241" t="str">
        <f t="shared" si="227"/>
        <v/>
      </c>
      <c r="CR335" s="241" t="str">
        <f t="shared" si="227"/>
        <v/>
      </c>
      <c r="CS335" s="241" t="str">
        <f t="shared" si="227"/>
        <v/>
      </c>
      <c r="CT335" s="241" t="str">
        <f t="shared" si="227"/>
        <v/>
      </c>
      <c r="CU335" s="241" t="str">
        <f t="shared" si="227"/>
        <v/>
      </c>
      <c r="CV335" s="241" t="str">
        <f t="shared" si="224"/>
        <v/>
      </c>
      <c r="CW335" s="241" t="str">
        <f t="shared" si="224"/>
        <v/>
      </c>
      <c r="CX335" s="241" t="str">
        <f t="shared" si="224"/>
        <v/>
      </c>
      <c r="CY335" s="241" t="str">
        <f t="shared" si="224"/>
        <v/>
      </c>
      <c r="CZ335" s="241" t="str">
        <f t="shared" si="224"/>
        <v/>
      </c>
      <c r="DA335" s="253" t="str">
        <f t="shared" si="218"/>
        <v/>
      </c>
      <c r="DB335" s="237"/>
      <c r="DC335" s="237"/>
      <c r="DD335" s="237"/>
      <c r="DE335" s="237"/>
      <c r="DF335" s="237"/>
      <c r="DG335" s="237"/>
      <c r="DH335" s="237" t="str">
        <f t="shared" si="231"/>
        <v/>
      </c>
      <c r="DI335" s="237" t="str">
        <f t="shared" si="228"/>
        <v/>
      </c>
      <c r="DJ335" s="237" t="str">
        <f t="shared" si="228"/>
        <v/>
      </c>
      <c r="DK335" s="237" t="str">
        <f t="shared" si="228"/>
        <v/>
      </c>
      <c r="DL335" s="237" t="str">
        <f t="shared" si="228"/>
        <v/>
      </c>
      <c r="DM335" s="237" t="str">
        <f t="shared" si="228"/>
        <v/>
      </c>
      <c r="DN335" s="237" t="str">
        <f t="shared" si="225"/>
        <v/>
      </c>
      <c r="DO335" s="237" t="str">
        <f t="shared" si="225"/>
        <v/>
      </c>
      <c r="DP335" s="237" t="str">
        <f t="shared" si="225"/>
        <v/>
      </c>
      <c r="DQ335" s="237" t="str">
        <f t="shared" si="225"/>
        <v/>
      </c>
      <c r="DR335" s="237" t="str">
        <f t="shared" si="225"/>
        <v/>
      </c>
      <c r="DS335" s="252" t="str">
        <f t="shared" si="219"/>
        <v/>
      </c>
      <c r="DY335" s="254" t="str">
        <f t="shared" si="232"/>
        <v/>
      </c>
      <c r="DZ335" s="254" t="str">
        <f t="shared" si="233"/>
        <v/>
      </c>
      <c r="EA335" s="254" t="str">
        <f t="shared" ref="EA335:ED398" si="241">IF($A335=1,"",IF(OR(AND(V335&gt;0,W335&gt;0),AND(W335&gt;0,Y335&gt;0),AND(Y335&gt;0,Z335&gt;0)),EA$1,""))</f>
        <v/>
      </c>
      <c r="EB335" s="254" t="str">
        <f t="shared" si="238"/>
        <v/>
      </c>
      <c r="EC335" s="254" t="str">
        <f t="shared" si="238"/>
        <v/>
      </c>
      <c r="ED335" s="254" t="str">
        <f t="shared" si="238"/>
        <v/>
      </c>
      <c r="EE335" s="254" t="str">
        <f t="shared" si="238"/>
        <v/>
      </c>
      <c r="EF335" s="254" t="str">
        <f t="shared" si="238"/>
        <v/>
      </c>
      <c r="EG335" s="254" t="str">
        <f t="shared" si="238"/>
        <v/>
      </c>
      <c r="EH335" s="254" t="str">
        <f t="shared" si="238"/>
        <v/>
      </c>
      <c r="EI335" s="254" t="str">
        <f t="shared" si="234"/>
        <v/>
      </c>
      <c r="EJ335" s="254" t="str">
        <f t="shared" si="235"/>
        <v/>
      </c>
      <c r="EK335" s="265" t="str">
        <f t="shared" si="221"/>
        <v/>
      </c>
      <c r="EQ335" s="255"/>
      <c r="ER335" s="255"/>
      <c r="ES335" s="255"/>
      <c r="ET335" s="255"/>
      <c r="EU335" s="255"/>
      <c r="EV335" s="255"/>
      <c r="EW335" s="255"/>
      <c r="EX335" s="255"/>
      <c r="EY335" s="255"/>
      <c r="EZ335" s="255"/>
      <c r="FA335" s="255"/>
      <c r="FB335" s="255"/>
      <c r="FC335" s="252"/>
      <c r="FI335" s="254"/>
      <c r="FJ335" s="254"/>
      <c r="FK335" s="254"/>
      <c r="FL335" s="254"/>
      <c r="FM335" s="254"/>
      <c r="FN335" s="254"/>
      <c r="FO335" s="254"/>
      <c r="FP335" s="254"/>
      <c r="FQ335" s="254"/>
      <c r="FR335" s="254"/>
      <c r="FS335" s="254"/>
      <c r="FT335" s="254"/>
      <c r="FU335" s="252"/>
      <c r="FY335" s="258" t="str">
        <f t="shared" si="222"/>
        <v/>
      </c>
      <c r="FZ335" s="266">
        <f t="shared" si="216"/>
        <v>0</v>
      </c>
      <c r="GA335" s="268">
        <f t="shared" si="237"/>
        <v>0</v>
      </c>
      <c r="GB335" s="269">
        <f t="shared" si="239"/>
        <v>0</v>
      </c>
      <c r="GC335" s="269">
        <f t="shared" si="240"/>
        <v>0</v>
      </c>
      <c r="GD335" s="270"/>
      <c r="GE335" s="271" t="str">
        <f t="shared" si="236"/>
        <v/>
      </c>
      <c r="GF335" s="271" t="str">
        <f t="shared" si="220"/>
        <v/>
      </c>
      <c r="GG335" s="272" t="str">
        <f t="shared" ref="GG335:GG398" si="242">IF(OR(GB335=0,$GE335=""),"",IF($H335=1,GB335,IF($H335=2,GB335&amp;","&amp;GB335,IF($H335=3,GB335&amp;","&amp;GB335&amp;","&amp;GB335,IF($H335=4,GB335&amp;","&amp;GB335&amp;","&amp;GB335&amp;","&amp;GB335,IF($H335=5,GB335&amp;","&amp;GB335&amp;","&amp;GB335&amp;","&amp;GB335&amp;","&amp;GB335,GB335&amp;","&amp;GB335&amp;","&amp;GB335&amp;","&amp;GB335&amp;","&amp;GB335&amp;","&amp;GB335))))))</f>
        <v/>
      </c>
      <c r="GH335" s="272" t="str">
        <f t="shared" ref="GH335:GH398" si="243">IF(OR(GC335=0,$GE335=""),"",IF($H335=1,GC335&amp;","&amp;GC335&amp;","&amp;GC335,IF($H335=2,GC335&amp;","&amp;GC335&amp;","&amp;GC335&amp;","&amp;GC335&amp;","&amp;GC335&amp;","&amp;GC335,IF($H335=3,GC335&amp;","&amp;GC335&amp;","&amp;GC335&amp;","&amp;GC335&amp;","&amp;GC335&amp;","&amp;GC335&amp;","&amp;GC335&amp;","&amp;GC335&amp;","&amp;GC335,IF($H335=4,GC335&amp;","&amp;GC335&amp;","&amp;GC335&amp;","&amp;GC335&amp;","&amp;GC335&amp;","&amp;GC335&amp;","&amp;GC335&amp;","&amp;GC335&amp;","&amp;GC335&amp;","&amp;GC335&amp;","&amp;GC335&amp;","&amp;GC335,IF($H335=5,GC335&amp;","&amp;GC335&amp;","&amp;GC335&amp;","&amp;GC335&amp;","&amp;GC335&amp;","&amp;GC335&amp;","&amp;GC335&amp;","&amp;GC335&amp;","&amp;GC335&amp;","&amp;GC335&amp;","&amp;GC335&amp;","&amp;GC335&amp;","&amp;GC335&amp;","&amp;GC335&amp;","&amp;GC335,GC335&amp;","&amp;GC335&amp;","&amp;GC335&amp;","&amp;GC335&amp;","&amp;GC335&amp;","&amp;GC335&amp;","&amp;GC335&amp;","&amp;GC335&amp;","&amp;GC335&amp;","&amp;GC335&amp;","&amp;GC335&amp;","&amp;GC335&amp;","&amp;GC335&amp;","&amp;GC335&amp;","&amp;GC335&amp;","&amp;GC335&amp;","&amp;GC335&amp;","&amp;GC335))))))</f>
        <v/>
      </c>
    </row>
    <row r="336" spans="1:190" ht="12.75" x14ac:dyDescent="0.2">
      <c r="A336" s="250"/>
      <c r="B336" s="65"/>
      <c r="C336" s="264"/>
      <c r="F336" s="237"/>
      <c r="H336" s="251"/>
      <c r="I336" s="238"/>
      <c r="J336" s="267"/>
      <c r="K336" s="234"/>
      <c r="L336" s="239"/>
      <c r="M336" s="240"/>
      <c r="BX336" s="237" t="str">
        <f t="shared" si="229"/>
        <v/>
      </c>
      <c r="BY336" s="237" t="str">
        <f t="shared" si="226"/>
        <v/>
      </c>
      <c r="BZ336" s="237" t="str">
        <f t="shared" si="226"/>
        <v/>
      </c>
      <c r="CA336" s="237" t="str">
        <f t="shared" si="226"/>
        <v/>
      </c>
      <c r="CB336" s="237" t="str">
        <f t="shared" si="226"/>
        <v/>
      </c>
      <c r="CC336" s="237" t="str">
        <f t="shared" si="226"/>
        <v/>
      </c>
      <c r="CD336" s="237" t="str">
        <f t="shared" si="223"/>
        <v/>
      </c>
      <c r="CE336" s="237" t="str">
        <f t="shared" si="223"/>
        <v/>
      </c>
      <c r="CF336" s="237" t="str">
        <f t="shared" si="223"/>
        <v/>
      </c>
      <c r="CG336" s="237" t="str">
        <f t="shared" si="223"/>
        <v/>
      </c>
      <c r="CH336" s="237" t="str">
        <f t="shared" si="223"/>
        <v/>
      </c>
      <c r="CI336" s="252" t="str">
        <f t="shared" si="217"/>
        <v/>
      </c>
      <c r="CP336" s="241" t="str">
        <f t="shared" si="230"/>
        <v/>
      </c>
      <c r="CQ336" s="241" t="str">
        <f t="shared" si="227"/>
        <v/>
      </c>
      <c r="CR336" s="241" t="str">
        <f t="shared" si="227"/>
        <v/>
      </c>
      <c r="CS336" s="241" t="str">
        <f t="shared" si="227"/>
        <v/>
      </c>
      <c r="CT336" s="241" t="str">
        <f t="shared" si="227"/>
        <v/>
      </c>
      <c r="CU336" s="241" t="str">
        <f t="shared" si="227"/>
        <v/>
      </c>
      <c r="CV336" s="241" t="str">
        <f t="shared" si="224"/>
        <v/>
      </c>
      <c r="CW336" s="241" t="str">
        <f t="shared" si="224"/>
        <v/>
      </c>
      <c r="CX336" s="241" t="str">
        <f t="shared" si="224"/>
        <v/>
      </c>
      <c r="CY336" s="241" t="str">
        <f t="shared" si="224"/>
        <v/>
      </c>
      <c r="CZ336" s="241" t="str">
        <f t="shared" si="224"/>
        <v/>
      </c>
      <c r="DA336" s="253" t="str">
        <f t="shared" si="218"/>
        <v/>
      </c>
      <c r="DB336" s="237"/>
      <c r="DC336" s="237"/>
      <c r="DD336" s="237"/>
      <c r="DE336" s="237"/>
      <c r="DF336" s="237"/>
      <c r="DG336" s="237"/>
      <c r="DH336" s="237" t="str">
        <f t="shared" si="231"/>
        <v/>
      </c>
      <c r="DI336" s="237" t="str">
        <f t="shared" si="228"/>
        <v/>
      </c>
      <c r="DJ336" s="237" t="str">
        <f t="shared" si="228"/>
        <v/>
      </c>
      <c r="DK336" s="237" t="str">
        <f t="shared" si="228"/>
        <v/>
      </c>
      <c r="DL336" s="237" t="str">
        <f t="shared" si="228"/>
        <v/>
      </c>
      <c r="DM336" s="237" t="str">
        <f t="shared" si="228"/>
        <v/>
      </c>
      <c r="DN336" s="237" t="str">
        <f t="shared" si="225"/>
        <v/>
      </c>
      <c r="DO336" s="237" t="str">
        <f t="shared" si="225"/>
        <v/>
      </c>
      <c r="DP336" s="237" t="str">
        <f t="shared" si="225"/>
        <v/>
      </c>
      <c r="DQ336" s="237" t="str">
        <f t="shared" si="225"/>
        <v/>
      </c>
      <c r="DR336" s="237" t="str">
        <f t="shared" si="225"/>
        <v/>
      </c>
      <c r="DS336" s="252" t="str">
        <f t="shared" si="219"/>
        <v/>
      </c>
      <c r="DY336" s="254" t="str">
        <f t="shared" si="232"/>
        <v/>
      </c>
      <c r="DZ336" s="254" t="str">
        <f t="shared" si="233"/>
        <v/>
      </c>
      <c r="EA336" s="254" t="str">
        <f t="shared" si="241"/>
        <v/>
      </c>
      <c r="EB336" s="254" t="str">
        <f t="shared" si="238"/>
        <v/>
      </c>
      <c r="EC336" s="254" t="str">
        <f t="shared" si="238"/>
        <v/>
      </c>
      <c r="ED336" s="254" t="str">
        <f t="shared" si="238"/>
        <v/>
      </c>
      <c r="EE336" s="254" t="str">
        <f t="shared" si="238"/>
        <v/>
      </c>
      <c r="EF336" s="254" t="str">
        <f t="shared" si="238"/>
        <v/>
      </c>
      <c r="EG336" s="254" t="str">
        <f t="shared" si="238"/>
        <v/>
      </c>
      <c r="EH336" s="254" t="str">
        <f t="shared" si="238"/>
        <v/>
      </c>
      <c r="EI336" s="254" t="str">
        <f t="shared" si="234"/>
        <v/>
      </c>
      <c r="EJ336" s="254" t="str">
        <f t="shared" si="235"/>
        <v/>
      </c>
      <c r="EK336" s="265" t="str">
        <f t="shared" si="221"/>
        <v/>
      </c>
      <c r="EQ336" s="255"/>
      <c r="ER336" s="255"/>
      <c r="ES336" s="255"/>
      <c r="ET336" s="255"/>
      <c r="EU336" s="255"/>
      <c r="EV336" s="255"/>
      <c r="EW336" s="255"/>
      <c r="EX336" s="255"/>
      <c r="EY336" s="255"/>
      <c r="EZ336" s="255"/>
      <c r="FA336" s="255"/>
      <c r="FB336" s="255"/>
      <c r="FC336" s="252"/>
      <c r="FI336" s="254"/>
      <c r="FJ336" s="254"/>
      <c r="FK336" s="254"/>
      <c r="FL336" s="254"/>
      <c r="FM336" s="254"/>
      <c r="FN336" s="254"/>
      <c r="FO336" s="254"/>
      <c r="FP336" s="254"/>
      <c r="FQ336" s="254"/>
      <c r="FR336" s="254"/>
      <c r="FS336" s="254"/>
      <c r="FT336" s="254"/>
      <c r="FU336" s="252"/>
      <c r="FY336" s="258" t="str">
        <f t="shared" si="222"/>
        <v/>
      </c>
      <c r="FZ336" s="266">
        <f t="shared" si="216"/>
        <v>0</v>
      </c>
      <c r="GA336" s="268">
        <f t="shared" si="237"/>
        <v>0</v>
      </c>
      <c r="GB336" s="269">
        <f t="shared" si="239"/>
        <v>0</v>
      </c>
      <c r="GC336" s="269">
        <f t="shared" si="240"/>
        <v>0</v>
      </c>
      <c r="GD336" s="270"/>
      <c r="GE336" s="271" t="str">
        <f t="shared" si="236"/>
        <v/>
      </c>
      <c r="GF336" s="271" t="str">
        <f t="shared" si="220"/>
        <v/>
      </c>
      <c r="GG336" s="272" t="str">
        <f t="shared" si="242"/>
        <v/>
      </c>
      <c r="GH336" s="272" t="str">
        <f t="shared" si="243"/>
        <v/>
      </c>
    </row>
    <row r="337" spans="1:190" ht="12.75" x14ac:dyDescent="0.2">
      <c r="A337" s="250"/>
      <c r="B337" s="65"/>
      <c r="C337" s="264"/>
      <c r="F337" s="237"/>
      <c r="H337" s="251"/>
      <c r="I337" s="238"/>
      <c r="J337" s="267"/>
      <c r="K337" s="234"/>
      <c r="L337" s="239"/>
      <c r="M337" s="240"/>
      <c r="BX337" s="237" t="str">
        <f t="shared" si="229"/>
        <v/>
      </c>
      <c r="BY337" s="237" t="str">
        <f t="shared" si="226"/>
        <v/>
      </c>
      <c r="BZ337" s="237" t="str">
        <f t="shared" si="226"/>
        <v/>
      </c>
      <c r="CA337" s="237" t="str">
        <f t="shared" si="226"/>
        <v/>
      </c>
      <c r="CB337" s="237" t="str">
        <f t="shared" si="226"/>
        <v/>
      </c>
      <c r="CC337" s="237" t="str">
        <f t="shared" si="226"/>
        <v/>
      </c>
      <c r="CD337" s="237" t="str">
        <f t="shared" si="223"/>
        <v/>
      </c>
      <c r="CE337" s="237" t="str">
        <f t="shared" si="223"/>
        <v/>
      </c>
      <c r="CF337" s="237" t="str">
        <f t="shared" si="223"/>
        <v/>
      </c>
      <c r="CG337" s="237" t="str">
        <f t="shared" si="223"/>
        <v/>
      </c>
      <c r="CH337" s="237" t="str">
        <f t="shared" si="223"/>
        <v/>
      </c>
      <c r="CI337" s="252" t="str">
        <f t="shared" si="217"/>
        <v/>
      </c>
      <c r="CP337" s="241" t="str">
        <f t="shared" si="230"/>
        <v/>
      </c>
      <c r="CQ337" s="241" t="str">
        <f t="shared" si="227"/>
        <v/>
      </c>
      <c r="CR337" s="241" t="str">
        <f t="shared" si="227"/>
        <v/>
      </c>
      <c r="CS337" s="241" t="str">
        <f t="shared" si="227"/>
        <v/>
      </c>
      <c r="CT337" s="241" t="str">
        <f t="shared" si="227"/>
        <v/>
      </c>
      <c r="CU337" s="241" t="str">
        <f t="shared" si="227"/>
        <v/>
      </c>
      <c r="CV337" s="241" t="str">
        <f t="shared" si="224"/>
        <v/>
      </c>
      <c r="CW337" s="241" t="str">
        <f t="shared" si="224"/>
        <v/>
      </c>
      <c r="CX337" s="241" t="str">
        <f t="shared" si="224"/>
        <v/>
      </c>
      <c r="CY337" s="241" t="str">
        <f t="shared" si="224"/>
        <v/>
      </c>
      <c r="CZ337" s="241" t="str">
        <f t="shared" si="224"/>
        <v/>
      </c>
      <c r="DA337" s="253" t="str">
        <f t="shared" si="218"/>
        <v/>
      </c>
      <c r="DB337" s="237"/>
      <c r="DC337" s="237"/>
      <c r="DD337" s="237"/>
      <c r="DE337" s="237"/>
      <c r="DF337" s="237"/>
      <c r="DG337" s="237"/>
      <c r="DH337" s="237" t="str">
        <f t="shared" si="231"/>
        <v/>
      </c>
      <c r="DI337" s="237" t="str">
        <f t="shared" si="228"/>
        <v/>
      </c>
      <c r="DJ337" s="237" t="str">
        <f t="shared" si="228"/>
        <v/>
      </c>
      <c r="DK337" s="237" t="str">
        <f t="shared" si="228"/>
        <v/>
      </c>
      <c r="DL337" s="237" t="str">
        <f t="shared" si="228"/>
        <v/>
      </c>
      <c r="DM337" s="237" t="str">
        <f t="shared" si="228"/>
        <v/>
      </c>
      <c r="DN337" s="237" t="str">
        <f t="shared" si="225"/>
        <v/>
      </c>
      <c r="DO337" s="237" t="str">
        <f t="shared" si="225"/>
        <v/>
      </c>
      <c r="DP337" s="237" t="str">
        <f t="shared" si="225"/>
        <v/>
      </c>
      <c r="DQ337" s="237" t="str">
        <f t="shared" si="225"/>
        <v/>
      </c>
      <c r="DR337" s="237" t="str">
        <f t="shared" si="225"/>
        <v/>
      </c>
      <c r="DS337" s="252" t="str">
        <f t="shared" si="219"/>
        <v/>
      </c>
      <c r="DY337" s="254" t="str">
        <f t="shared" si="232"/>
        <v/>
      </c>
      <c r="DZ337" s="254" t="str">
        <f t="shared" si="233"/>
        <v/>
      </c>
      <c r="EA337" s="254" t="str">
        <f t="shared" si="241"/>
        <v/>
      </c>
      <c r="EB337" s="254" t="str">
        <f t="shared" si="238"/>
        <v/>
      </c>
      <c r="EC337" s="254" t="str">
        <f t="shared" si="238"/>
        <v/>
      </c>
      <c r="ED337" s="254" t="str">
        <f t="shared" si="238"/>
        <v/>
      </c>
      <c r="EE337" s="254" t="str">
        <f t="shared" si="238"/>
        <v/>
      </c>
      <c r="EF337" s="254" t="str">
        <f t="shared" si="238"/>
        <v/>
      </c>
      <c r="EG337" s="254" t="str">
        <f t="shared" si="238"/>
        <v/>
      </c>
      <c r="EH337" s="254" t="str">
        <f t="shared" si="238"/>
        <v/>
      </c>
      <c r="EI337" s="254" t="str">
        <f t="shared" si="234"/>
        <v/>
      </c>
      <c r="EJ337" s="254" t="str">
        <f t="shared" si="235"/>
        <v/>
      </c>
      <c r="EK337" s="265" t="str">
        <f t="shared" si="221"/>
        <v/>
      </c>
      <c r="EQ337" s="255"/>
      <c r="ER337" s="255"/>
      <c r="ES337" s="255"/>
      <c r="ET337" s="255"/>
      <c r="EU337" s="255"/>
      <c r="EV337" s="255"/>
      <c r="EW337" s="255"/>
      <c r="EX337" s="255"/>
      <c r="EY337" s="255"/>
      <c r="EZ337" s="255"/>
      <c r="FA337" s="255"/>
      <c r="FB337" s="255"/>
      <c r="FC337" s="252"/>
      <c r="FI337" s="254"/>
      <c r="FJ337" s="254"/>
      <c r="FK337" s="254"/>
      <c r="FL337" s="254"/>
      <c r="FM337" s="254"/>
      <c r="FN337" s="254"/>
      <c r="FO337" s="254"/>
      <c r="FP337" s="254"/>
      <c r="FQ337" s="254"/>
      <c r="FR337" s="254"/>
      <c r="FS337" s="254"/>
      <c r="FT337" s="254"/>
      <c r="FU337" s="252"/>
      <c r="FY337" s="258" t="str">
        <f t="shared" si="222"/>
        <v/>
      </c>
      <c r="FZ337" s="266">
        <f t="shared" si="216"/>
        <v>0</v>
      </c>
      <c r="GA337" s="268">
        <f t="shared" si="237"/>
        <v>0</v>
      </c>
      <c r="GB337" s="269">
        <f t="shared" si="239"/>
        <v>0</v>
      </c>
      <c r="GC337" s="269">
        <f t="shared" si="240"/>
        <v>0</v>
      </c>
      <c r="GD337" s="270"/>
      <c r="GE337" s="271" t="str">
        <f t="shared" si="236"/>
        <v/>
      </c>
      <c r="GF337" s="271" t="str">
        <f t="shared" si="220"/>
        <v/>
      </c>
      <c r="GG337" s="272" t="str">
        <f t="shared" si="242"/>
        <v/>
      </c>
      <c r="GH337" s="272" t="str">
        <f t="shared" si="243"/>
        <v/>
      </c>
    </row>
    <row r="338" spans="1:190" ht="12.75" x14ac:dyDescent="0.2">
      <c r="A338" s="250"/>
      <c r="B338" s="65"/>
      <c r="C338" s="264"/>
      <c r="F338" s="237"/>
      <c r="H338" s="251"/>
      <c r="I338" s="238"/>
      <c r="J338" s="267"/>
      <c r="K338" s="234"/>
      <c r="L338" s="239"/>
      <c r="M338" s="240"/>
      <c r="BX338" s="237" t="str">
        <f t="shared" si="229"/>
        <v/>
      </c>
      <c r="BY338" s="237" t="str">
        <f t="shared" si="226"/>
        <v/>
      </c>
      <c r="BZ338" s="237" t="str">
        <f t="shared" si="226"/>
        <v/>
      </c>
      <c r="CA338" s="237" t="str">
        <f t="shared" si="226"/>
        <v/>
      </c>
      <c r="CB338" s="237" t="str">
        <f t="shared" si="226"/>
        <v/>
      </c>
      <c r="CC338" s="237" t="str">
        <f t="shared" si="226"/>
        <v/>
      </c>
      <c r="CD338" s="237" t="str">
        <f t="shared" si="223"/>
        <v/>
      </c>
      <c r="CE338" s="237" t="str">
        <f t="shared" si="223"/>
        <v/>
      </c>
      <c r="CF338" s="237" t="str">
        <f t="shared" si="223"/>
        <v/>
      </c>
      <c r="CG338" s="237" t="str">
        <f t="shared" si="223"/>
        <v/>
      </c>
      <c r="CH338" s="237" t="str">
        <f t="shared" si="223"/>
        <v/>
      </c>
      <c r="CI338" s="252" t="str">
        <f t="shared" si="217"/>
        <v/>
      </c>
      <c r="CP338" s="241" t="str">
        <f t="shared" si="230"/>
        <v/>
      </c>
      <c r="CQ338" s="241" t="str">
        <f t="shared" si="227"/>
        <v/>
      </c>
      <c r="CR338" s="241" t="str">
        <f t="shared" si="227"/>
        <v/>
      </c>
      <c r="CS338" s="241" t="str">
        <f t="shared" si="227"/>
        <v/>
      </c>
      <c r="CT338" s="241" t="str">
        <f t="shared" si="227"/>
        <v/>
      </c>
      <c r="CU338" s="241" t="str">
        <f t="shared" si="227"/>
        <v/>
      </c>
      <c r="CV338" s="241" t="str">
        <f t="shared" si="224"/>
        <v/>
      </c>
      <c r="CW338" s="241" t="str">
        <f t="shared" si="224"/>
        <v/>
      </c>
      <c r="CX338" s="241" t="str">
        <f t="shared" si="224"/>
        <v/>
      </c>
      <c r="CY338" s="241" t="str">
        <f t="shared" si="224"/>
        <v/>
      </c>
      <c r="CZ338" s="241" t="str">
        <f t="shared" si="224"/>
        <v/>
      </c>
      <c r="DA338" s="253" t="str">
        <f t="shared" si="218"/>
        <v/>
      </c>
      <c r="DB338" s="237"/>
      <c r="DC338" s="237"/>
      <c r="DD338" s="237"/>
      <c r="DE338" s="237"/>
      <c r="DF338" s="237"/>
      <c r="DG338" s="237"/>
      <c r="DH338" s="237" t="str">
        <f t="shared" si="231"/>
        <v/>
      </c>
      <c r="DI338" s="237" t="str">
        <f t="shared" si="228"/>
        <v/>
      </c>
      <c r="DJ338" s="237" t="str">
        <f t="shared" si="228"/>
        <v/>
      </c>
      <c r="DK338" s="237" t="str">
        <f t="shared" si="228"/>
        <v/>
      </c>
      <c r="DL338" s="237" t="str">
        <f t="shared" si="228"/>
        <v/>
      </c>
      <c r="DM338" s="237" t="str">
        <f t="shared" si="228"/>
        <v/>
      </c>
      <c r="DN338" s="237" t="str">
        <f t="shared" si="225"/>
        <v/>
      </c>
      <c r="DO338" s="237" t="str">
        <f t="shared" si="225"/>
        <v/>
      </c>
      <c r="DP338" s="237" t="str">
        <f t="shared" si="225"/>
        <v/>
      </c>
      <c r="DQ338" s="237" t="str">
        <f t="shared" si="225"/>
        <v/>
      </c>
      <c r="DR338" s="237" t="str">
        <f t="shared" si="225"/>
        <v/>
      </c>
      <c r="DS338" s="252" t="str">
        <f t="shared" si="219"/>
        <v/>
      </c>
      <c r="DY338" s="254" t="str">
        <f t="shared" si="232"/>
        <v/>
      </c>
      <c r="DZ338" s="254" t="str">
        <f t="shared" si="233"/>
        <v/>
      </c>
      <c r="EA338" s="254" t="str">
        <f t="shared" si="241"/>
        <v/>
      </c>
      <c r="EB338" s="254" t="str">
        <f t="shared" si="238"/>
        <v/>
      </c>
      <c r="EC338" s="254" t="str">
        <f t="shared" si="238"/>
        <v/>
      </c>
      <c r="ED338" s="254" t="str">
        <f t="shared" si="238"/>
        <v/>
      </c>
      <c r="EE338" s="254" t="str">
        <f t="shared" si="238"/>
        <v/>
      </c>
      <c r="EF338" s="254" t="str">
        <f t="shared" si="238"/>
        <v/>
      </c>
      <c r="EG338" s="254" t="str">
        <f t="shared" si="238"/>
        <v/>
      </c>
      <c r="EH338" s="254" t="str">
        <f t="shared" si="238"/>
        <v/>
      </c>
      <c r="EI338" s="254" t="str">
        <f t="shared" si="234"/>
        <v/>
      </c>
      <c r="EJ338" s="254" t="str">
        <f t="shared" si="235"/>
        <v/>
      </c>
      <c r="EK338" s="265" t="str">
        <f t="shared" si="221"/>
        <v/>
      </c>
      <c r="EQ338" s="255"/>
      <c r="ER338" s="255"/>
      <c r="ES338" s="255"/>
      <c r="ET338" s="255"/>
      <c r="EU338" s="255"/>
      <c r="EV338" s="255"/>
      <c r="EW338" s="255"/>
      <c r="EX338" s="255"/>
      <c r="EY338" s="255"/>
      <c r="EZ338" s="255"/>
      <c r="FA338" s="255"/>
      <c r="FB338" s="255"/>
      <c r="FC338" s="252"/>
      <c r="FI338" s="254"/>
      <c r="FJ338" s="254"/>
      <c r="FK338" s="254"/>
      <c r="FL338" s="254"/>
      <c r="FM338" s="254"/>
      <c r="FN338" s="254"/>
      <c r="FO338" s="254"/>
      <c r="FP338" s="254"/>
      <c r="FQ338" s="254"/>
      <c r="FR338" s="254"/>
      <c r="FS338" s="254"/>
      <c r="FT338" s="254"/>
      <c r="FU338" s="252"/>
      <c r="FY338" s="258" t="str">
        <f t="shared" si="222"/>
        <v/>
      </c>
      <c r="FZ338" s="266">
        <f t="shared" ref="FZ338:FZ401" si="244">G338</f>
        <v>0</v>
      </c>
      <c r="GA338" s="268">
        <f t="shared" si="237"/>
        <v>0</v>
      </c>
      <c r="GB338" s="269">
        <f t="shared" si="239"/>
        <v>0</v>
      </c>
      <c r="GC338" s="269">
        <f t="shared" si="240"/>
        <v>0</v>
      </c>
      <c r="GD338" s="270"/>
      <c r="GE338" s="271" t="str">
        <f t="shared" si="236"/>
        <v/>
      </c>
      <c r="GF338" s="271" t="str">
        <f t="shared" si="220"/>
        <v/>
      </c>
      <c r="GG338" s="272" t="str">
        <f t="shared" si="242"/>
        <v/>
      </c>
      <c r="GH338" s="272" t="str">
        <f t="shared" si="243"/>
        <v/>
      </c>
    </row>
    <row r="339" spans="1:190" ht="12.75" x14ac:dyDescent="0.2">
      <c r="A339" s="250"/>
      <c r="B339" s="65"/>
      <c r="C339" s="264"/>
      <c r="F339" s="237"/>
      <c r="H339" s="251"/>
      <c r="I339" s="238"/>
      <c r="J339" s="267"/>
      <c r="K339" s="234"/>
      <c r="L339" s="239"/>
      <c r="M339" s="240"/>
      <c r="BX339" s="237" t="str">
        <f t="shared" si="229"/>
        <v/>
      </c>
      <c r="BY339" s="237" t="str">
        <f t="shared" si="226"/>
        <v/>
      </c>
      <c r="BZ339" s="237" t="str">
        <f t="shared" si="226"/>
        <v/>
      </c>
      <c r="CA339" s="237" t="str">
        <f t="shared" si="226"/>
        <v/>
      </c>
      <c r="CB339" s="237" t="str">
        <f t="shared" si="226"/>
        <v/>
      </c>
      <c r="CC339" s="237" t="str">
        <f t="shared" si="226"/>
        <v/>
      </c>
      <c r="CD339" s="237" t="str">
        <f t="shared" si="223"/>
        <v/>
      </c>
      <c r="CE339" s="237" t="str">
        <f t="shared" si="223"/>
        <v/>
      </c>
      <c r="CF339" s="237" t="str">
        <f t="shared" si="223"/>
        <v/>
      </c>
      <c r="CG339" s="237" t="str">
        <f t="shared" si="223"/>
        <v/>
      </c>
      <c r="CH339" s="237" t="str">
        <f t="shared" si="223"/>
        <v/>
      </c>
      <c r="CI339" s="252" t="str">
        <f t="shared" ref="CI339:CI402" si="245">IF(C338="","",IF($A339=1,"",IF(AG339=0,CH339,CH339&amp;CI$2)))</f>
        <v/>
      </c>
      <c r="CP339" s="241" t="str">
        <f t="shared" si="230"/>
        <v/>
      </c>
      <c r="CQ339" s="241" t="str">
        <f t="shared" si="227"/>
        <v/>
      </c>
      <c r="CR339" s="241" t="str">
        <f t="shared" si="227"/>
        <v/>
      </c>
      <c r="CS339" s="241" t="str">
        <f t="shared" si="227"/>
        <v/>
      </c>
      <c r="CT339" s="241" t="str">
        <f t="shared" si="227"/>
        <v/>
      </c>
      <c r="CU339" s="241" t="str">
        <f t="shared" si="227"/>
        <v/>
      </c>
      <c r="CV339" s="241" t="str">
        <f t="shared" si="224"/>
        <v/>
      </c>
      <c r="CW339" s="241" t="str">
        <f t="shared" si="224"/>
        <v/>
      </c>
      <c r="CX339" s="241" t="str">
        <f t="shared" si="224"/>
        <v/>
      </c>
      <c r="CY339" s="241" t="str">
        <f t="shared" si="224"/>
        <v/>
      </c>
      <c r="CZ339" s="241" t="str">
        <f t="shared" si="224"/>
        <v/>
      </c>
      <c r="DA339" s="253" t="str">
        <f t="shared" ref="DA339:DA402" si="246">IF(C338="","",IF($A339=1,"",IF(AY339=0,CZ339,CZ339&amp;DA$2)))</f>
        <v/>
      </c>
      <c r="DB339" s="237"/>
      <c r="DC339" s="237"/>
      <c r="DD339" s="237"/>
      <c r="DE339" s="237"/>
      <c r="DF339" s="237"/>
      <c r="DG339" s="237"/>
      <c r="DH339" s="237" t="str">
        <f t="shared" si="231"/>
        <v/>
      </c>
      <c r="DI339" s="237" t="str">
        <f t="shared" si="228"/>
        <v/>
      </c>
      <c r="DJ339" s="237" t="str">
        <f t="shared" si="228"/>
        <v/>
      </c>
      <c r="DK339" s="237" t="str">
        <f t="shared" si="228"/>
        <v/>
      </c>
      <c r="DL339" s="237" t="str">
        <f t="shared" si="228"/>
        <v/>
      </c>
      <c r="DM339" s="237" t="str">
        <f t="shared" si="228"/>
        <v/>
      </c>
      <c r="DN339" s="237" t="str">
        <f t="shared" si="225"/>
        <v/>
      </c>
      <c r="DO339" s="237" t="str">
        <f t="shared" si="225"/>
        <v/>
      </c>
      <c r="DP339" s="237" t="str">
        <f t="shared" si="225"/>
        <v/>
      </c>
      <c r="DQ339" s="237" t="str">
        <f t="shared" si="225"/>
        <v/>
      </c>
      <c r="DR339" s="237" t="str">
        <f t="shared" si="225"/>
        <v/>
      </c>
      <c r="DS339" s="252" t="str">
        <f t="shared" ref="DS339:DS402" si="247">IF(C338="","",IF($A339=1,"",IF(BQ339=0,DR339,DR339&amp;DS$2)))</f>
        <v/>
      </c>
      <c r="DY339" s="254" t="str">
        <f t="shared" si="232"/>
        <v/>
      </c>
      <c r="DZ339" s="254" t="str">
        <f t="shared" si="233"/>
        <v/>
      </c>
      <c r="EA339" s="254" t="str">
        <f t="shared" si="241"/>
        <v/>
      </c>
      <c r="EB339" s="254" t="str">
        <f t="shared" si="238"/>
        <v/>
      </c>
      <c r="EC339" s="254" t="str">
        <f t="shared" si="238"/>
        <v/>
      </c>
      <c r="ED339" s="254" t="str">
        <f t="shared" si="238"/>
        <v/>
      </c>
      <c r="EE339" s="254" t="str">
        <f t="shared" si="238"/>
        <v/>
      </c>
      <c r="EF339" s="254" t="str">
        <f t="shared" si="238"/>
        <v/>
      </c>
      <c r="EG339" s="254" t="str">
        <f t="shared" si="238"/>
        <v/>
      </c>
      <c r="EH339" s="254" t="str">
        <f t="shared" si="238"/>
        <v/>
      </c>
      <c r="EI339" s="254" t="str">
        <f t="shared" si="234"/>
        <v/>
      </c>
      <c r="EJ339" s="254" t="str">
        <f t="shared" si="235"/>
        <v/>
      </c>
      <c r="EK339" s="265" t="str">
        <f t="shared" si="221"/>
        <v/>
      </c>
      <c r="EQ339" s="255"/>
      <c r="ER339" s="255"/>
      <c r="ES339" s="255"/>
      <c r="ET339" s="255"/>
      <c r="EU339" s="255"/>
      <c r="EV339" s="255"/>
      <c r="EW339" s="255"/>
      <c r="EX339" s="255"/>
      <c r="EY339" s="255"/>
      <c r="EZ339" s="255"/>
      <c r="FA339" s="255"/>
      <c r="FB339" s="255"/>
      <c r="FC339" s="252"/>
      <c r="FI339" s="254"/>
      <c r="FJ339" s="254"/>
      <c r="FK339" s="254"/>
      <c r="FL339" s="254"/>
      <c r="FM339" s="254"/>
      <c r="FN339" s="254"/>
      <c r="FO339" s="254"/>
      <c r="FP339" s="254"/>
      <c r="FQ339" s="254"/>
      <c r="FR339" s="254"/>
      <c r="FS339" s="254"/>
      <c r="FT339" s="254"/>
      <c r="FU339" s="252"/>
      <c r="FY339" s="258" t="str">
        <f t="shared" si="222"/>
        <v/>
      </c>
      <c r="FZ339" s="266">
        <f t="shared" si="244"/>
        <v>0</v>
      </c>
      <c r="GA339" s="268">
        <f t="shared" si="237"/>
        <v>0</v>
      </c>
      <c r="GB339" s="269">
        <f t="shared" si="239"/>
        <v>0</v>
      </c>
      <c r="GC339" s="269">
        <f t="shared" si="240"/>
        <v>0</v>
      </c>
      <c r="GD339" s="270"/>
      <c r="GE339" s="271" t="str">
        <f t="shared" si="236"/>
        <v/>
      </c>
      <c r="GF339" s="271" t="str">
        <f t="shared" si="220"/>
        <v/>
      </c>
      <c r="GG339" s="272" t="str">
        <f t="shared" si="242"/>
        <v/>
      </c>
      <c r="GH339" s="272" t="str">
        <f t="shared" si="243"/>
        <v/>
      </c>
    </row>
    <row r="340" spans="1:190" ht="12.75" x14ac:dyDescent="0.2">
      <c r="A340" s="250"/>
      <c r="B340" s="65"/>
      <c r="C340" s="264"/>
      <c r="F340" s="237"/>
      <c r="H340" s="251"/>
      <c r="I340" s="238"/>
      <c r="J340" s="267"/>
      <c r="K340" s="234"/>
      <c r="L340" s="239"/>
      <c r="M340" s="240"/>
      <c r="BX340" s="237" t="str">
        <f t="shared" si="229"/>
        <v/>
      </c>
      <c r="BY340" s="237" t="str">
        <f t="shared" si="226"/>
        <v/>
      </c>
      <c r="BZ340" s="237" t="str">
        <f t="shared" si="226"/>
        <v/>
      </c>
      <c r="CA340" s="237" t="str">
        <f t="shared" si="226"/>
        <v/>
      </c>
      <c r="CB340" s="237" t="str">
        <f t="shared" si="226"/>
        <v/>
      </c>
      <c r="CC340" s="237" t="str">
        <f t="shared" si="226"/>
        <v/>
      </c>
      <c r="CD340" s="237" t="str">
        <f t="shared" si="223"/>
        <v/>
      </c>
      <c r="CE340" s="237" t="str">
        <f t="shared" si="223"/>
        <v/>
      </c>
      <c r="CF340" s="237" t="str">
        <f t="shared" si="223"/>
        <v/>
      </c>
      <c r="CG340" s="237" t="str">
        <f t="shared" si="223"/>
        <v/>
      </c>
      <c r="CH340" s="237" t="str">
        <f t="shared" si="223"/>
        <v/>
      </c>
      <c r="CI340" s="252" t="str">
        <f t="shared" si="245"/>
        <v/>
      </c>
      <c r="CP340" s="241" t="str">
        <f t="shared" si="230"/>
        <v/>
      </c>
      <c r="CQ340" s="241" t="str">
        <f t="shared" si="227"/>
        <v/>
      </c>
      <c r="CR340" s="241" t="str">
        <f t="shared" si="227"/>
        <v/>
      </c>
      <c r="CS340" s="241" t="str">
        <f t="shared" si="227"/>
        <v/>
      </c>
      <c r="CT340" s="241" t="str">
        <f t="shared" si="227"/>
        <v/>
      </c>
      <c r="CU340" s="241" t="str">
        <f t="shared" si="227"/>
        <v/>
      </c>
      <c r="CV340" s="241" t="str">
        <f t="shared" si="224"/>
        <v/>
      </c>
      <c r="CW340" s="241" t="str">
        <f t="shared" si="224"/>
        <v/>
      </c>
      <c r="CX340" s="241" t="str">
        <f t="shared" si="224"/>
        <v/>
      </c>
      <c r="CY340" s="241" t="str">
        <f t="shared" si="224"/>
        <v/>
      </c>
      <c r="CZ340" s="241" t="str">
        <f t="shared" si="224"/>
        <v/>
      </c>
      <c r="DA340" s="253" t="str">
        <f t="shared" si="246"/>
        <v/>
      </c>
      <c r="DB340" s="237"/>
      <c r="DC340" s="237"/>
      <c r="DD340" s="237"/>
      <c r="DE340" s="237"/>
      <c r="DF340" s="237"/>
      <c r="DG340" s="237"/>
      <c r="DH340" s="237" t="str">
        <f t="shared" si="231"/>
        <v/>
      </c>
      <c r="DI340" s="237" t="str">
        <f t="shared" si="228"/>
        <v/>
      </c>
      <c r="DJ340" s="237" t="str">
        <f t="shared" si="228"/>
        <v/>
      </c>
      <c r="DK340" s="237" t="str">
        <f t="shared" si="228"/>
        <v/>
      </c>
      <c r="DL340" s="237" t="str">
        <f t="shared" si="228"/>
        <v/>
      </c>
      <c r="DM340" s="237" t="str">
        <f t="shared" si="228"/>
        <v/>
      </c>
      <c r="DN340" s="237" t="str">
        <f t="shared" si="225"/>
        <v/>
      </c>
      <c r="DO340" s="237" t="str">
        <f t="shared" si="225"/>
        <v/>
      </c>
      <c r="DP340" s="237" t="str">
        <f t="shared" si="225"/>
        <v/>
      </c>
      <c r="DQ340" s="237" t="str">
        <f t="shared" si="225"/>
        <v/>
      </c>
      <c r="DR340" s="237" t="str">
        <f t="shared" si="225"/>
        <v/>
      </c>
      <c r="DS340" s="252" t="str">
        <f t="shared" si="247"/>
        <v/>
      </c>
      <c r="DY340" s="254" t="str">
        <f t="shared" si="232"/>
        <v/>
      </c>
      <c r="DZ340" s="254" t="str">
        <f t="shared" si="233"/>
        <v/>
      </c>
      <c r="EA340" s="254" t="str">
        <f t="shared" si="241"/>
        <v/>
      </c>
      <c r="EB340" s="254" t="str">
        <f t="shared" si="238"/>
        <v/>
      </c>
      <c r="EC340" s="254" t="str">
        <f t="shared" si="238"/>
        <v/>
      </c>
      <c r="ED340" s="254" t="str">
        <f t="shared" si="238"/>
        <v/>
      </c>
      <c r="EE340" s="254" t="str">
        <f t="shared" si="238"/>
        <v/>
      </c>
      <c r="EF340" s="254" t="str">
        <f t="shared" si="238"/>
        <v/>
      </c>
      <c r="EG340" s="254" t="str">
        <f t="shared" si="238"/>
        <v/>
      </c>
      <c r="EH340" s="254" t="str">
        <f t="shared" si="238"/>
        <v/>
      </c>
      <c r="EI340" s="254" t="str">
        <f t="shared" si="234"/>
        <v/>
      </c>
      <c r="EJ340" s="254" t="str">
        <f t="shared" si="235"/>
        <v/>
      </c>
      <c r="EK340" s="265" t="str">
        <f t="shared" si="221"/>
        <v/>
      </c>
      <c r="EQ340" s="255"/>
      <c r="ER340" s="255"/>
      <c r="ES340" s="255"/>
      <c r="ET340" s="255"/>
      <c r="EU340" s="255"/>
      <c r="EV340" s="255"/>
      <c r="EW340" s="255"/>
      <c r="EX340" s="255"/>
      <c r="EY340" s="255"/>
      <c r="EZ340" s="255"/>
      <c r="FA340" s="255"/>
      <c r="FB340" s="255"/>
      <c r="FC340" s="252"/>
      <c r="FI340" s="254"/>
      <c r="FJ340" s="254"/>
      <c r="FK340" s="254"/>
      <c r="FL340" s="254"/>
      <c r="FM340" s="254"/>
      <c r="FN340" s="254"/>
      <c r="FO340" s="254"/>
      <c r="FP340" s="254"/>
      <c r="FQ340" s="254"/>
      <c r="FR340" s="254"/>
      <c r="FS340" s="254"/>
      <c r="FT340" s="254"/>
      <c r="FU340" s="252"/>
      <c r="FY340" s="258" t="str">
        <f t="shared" si="222"/>
        <v/>
      </c>
      <c r="FZ340" s="266">
        <f t="shared" si="244"/>
        <v>0</v>
      </c>
      <c r="GA340" s="268">
        <f t="shared" si="237"/>
        <v>0</v>
      </c>
      <c r="GB340" s="269">
        <f t="shared" si="239"/>
        <v>0</v>
      </c>
      <c r="GC340" s="269">
        <f t="shared" si="240"/>
        <v>0</v>
      </c>
      <c r="GD340" s="270"/>
      <c r="GE340" s="271" t="str">
        <f t="shared" si="236"/>
        <v/>
      </c>
      <c r="GF340" s="271" t="str">
        <f t="shared" si="220"/>
        <v/>
      </c>
      <c r="GG340" s="272" t="str">
        <f t="shared" si="242"/>
        <v/>
      </c>
      <c r="GH340" s="272" t="str">
        <f t="shared" si="243"/>
        <v/>
      </c>
    </row>
    <row r="341" spans="1:190" ht="12.75" x14ac:dyDescent="0.2">
      <c r="A341" s="250"/>
      <c r="B341" s="65"/>
      <c r="C341" s="264"/>
      <c r="F341" s="237"/>
      <c r="H341" s="251"/>
      <c r="I341" s="238"/>
      <c r="J341" s="267"/>
      <c r="K341" s="234"/>
      <c r="L341" s="239"/>
      <c r="M341" s="240"/>
      <c r="BX341" s="237" t="str">
        <f t="shared" si="229"/>
        <v/>
      </c>
      <c r="BY341" s="237" t="str">
        <f t="shared" si="226"/>
        <v/>
      </c>
      <c r="BZ341" s="237" t="str">
        <f t="shared" si="226"/>
        <v/>
      </c>
      <c r="CA341" s="237" t="str">
        <f t="shared" si="226"/>
        <v/>
      </c>
      <c r="CB341" s="237" t="str">
        <f t="shared" si="226"/>
        <v/>
      </c>
      <c r="CC341" s="237" t="str">
        <f t="shared" si="226"/>
        <v/>
      </c>
      <c r="CD341" s="237" t="str">
        <f t="shared" si="223"/>
        <v/>
      </c>
      <c r="CE341" s="237" t="str">
        <f t="shared" si="223"/>
        <v/>
      </c>
      <c r="CF341" s="237" t="str">
        <f t="shared" si="223"/>
        <v/>
      </c>
      <c r="CG341" s="237" t="str">
        <f t="shared" si="223"/>
        <v/>
      </c>
      <c r="CH341" s="237" t="str">
        <f t="shared" si="223"/>
        <v/>
      </c>
      <c r="CI341" s="252" t="str">
        <f t="shared" si="245"/>
        <v/>
      </c>
      <c r="CP341" s="241" t="str">
        <f t="shared" si="230"/>
        <v/>
      </c>
      <c r="CQ341" s="241" t="str">
        <f t="shared" si="227"/>
        <v/>
      </c>
      <c r="CR341" s="241" t="str">
        <f t="shared" si="227"/>
        <v/>
      </c>
      <c r="CS341" s="241" t="str">
        <f t="shared" si="227"/>
        <v/>
      </c>
      <c r="CT341" s="241" t="str">
        <f t="shared" si="227"/>
        <v/>
      </c>
      <c r="CU341" s="241" t="str">
        <f t="shared" si="227"/>
        <v/>
      </c>
      <c r="CV341" s="241" t="str">
        <f t="shared" si="224"/>
        <v/>
      </c>
      <c r="CW341" s="241" t="str">
        <f t="shared" si="224"/>
        <v/>
      </c>
      <c r="CX341" s="241" t="str">
        <f t="shared" si="224"/>
        <v/>
      </c>
      <c r="CY341" s="241" t="str">
        <f t="shared" si="224"/>
        <v/>
      </c>
      <c r="CZ341" s="241" t="str">
        <f t="shared" si="224"/>
        <v/>
      </c>
      <c r="DA341" s="253" t="str">
        <f t="shared" si="246"/>
        <v/>
      </c>
      <c r="DB341" s="237"/>
      <c r="DC341" s="237"/>
      <c r="DD341" s="237"/>
      <c r="DE341" s="237"/>
      <c r="DF341" s="237"/>
      <c r="DG341" s="237"/>
      <c r="DH341" s="237" t="str">
        <f t="shared" si="231"/>
        <v/>
      </c>
      <c r="DI341" s="237" t="str">
        <f t="shared" si="228"/>
        <v/>
      </c>
      <c r="DJ341" s="237" t="str">
        <f t="shared" si="228"/>
        <v/>
      </c>
      <c r="DK341" s="237" t="str">
        <f t="shared" si="228"/>
        <v/>
      </c>
      <c r="DL341" s="237" t="str">
        <f t="shared" si="228"/>
        <v/>
      </c>
      <c r="DM341" s="237" t="str">
        <f t="shared" si="228"/>
        <v/>
      </c>
      <c r="DN341" s="237" t="str">
        <f t="shared" si="225"/>
        <v/>
      </c>
      <c r="DO341" s="237" t="str">
        <f t="shared" si="225"/>
        <v/>
      </c>
      <c r="DP341" s="237" t="str">
        <f t="shared" si="225"/>
        <v/>
      </c>
      <c r="DQ341" s="237" t="str">
        <f t="shared" si="225"/>
        <v/>
      </c>
      <c r="DR341" s="237" t="str">
        <f t="shared" si="225"/>
        <v/>
      </c>
      <c r="DS341" s="252" t="str">
        <f t="shared" si="247"/>
        <v/>
      </c>
      <c r="DY341" s="254" t="str">
        <f t="shared" si="232"/>
        <v/>
      </c>
      <c r="DZ341" s="254" t="str">
        <f t="shared" si="233"/>
        <v/>
      </c>
      <c r="EA341" s="254" t="str">
        <f t="shared" si="241"/>
        <v/>
      </c>
      <c r="EB341" s="254" t="str">
        <f t="shared" si="238"/>
        <v/>
      </c>
      <c r="EC341" s="254" t="str">
        <f t="shared" si="238"/>
        <v/>
      </c>
      <c r="ED341" s="254" t="str">
        <f t="shared" si="238"/>
        <v/>
      </c>
      <c r="EE341" s="254" t="str">
        <f t="shared" si="238"/>
        <v/>
      </c>
      <c r="EF341" s="254" t="str">
        <f t="shared" si="238"/>
        <v/>
      </c>
      <c r="EG341" s="254" t="str">
        <f t="shared" si="238"/>
        <v/>
      </c>
      <c r="EH341" s="254" t="str">
        <f t="shared" si="238"/>
        <v/>
      </c>
      <c r="EI341" s="254" t="str">
        <f t="shared" si="234"/>
        <v/>
      </c>
      <c r="EJ341" s="254" t="str">
        <f t="shared" si="235"/>
        <v/>
      </c>
      <c r="EK341" s="265" t="str">
        <f t="shared" si="221"/>
        <v/>
      </c>
      <c r="EQ341" s="255"/>
      <c r="ER341" s="255"/>
      <c r="ES341" s="255"/>
      <c r="ET341" s="255"/>
      <c r="EU341" s="255"/>
      <c r="EV341" s="255"/>
      <c r="EW341" s="255"/>
      <c r="EX341" s="255"/>
      <c r="EY341" s="255"/>
      <c r="EZ341" s="255"/>
      <c r="FA341" s="255"/>
      <c r="FB341" s="255"/>
      <c r="FC341" s="252"/>
      <c r="FI341" s="254"/>
      <c r="FJ341" s="254"/>
      <c r="FK341" s="254"/>
      <c r="FL341" s="254"/>
      <c r="FM341" s="254"/>
      <c r="FN341" s="254"/>
      <c r="FO341" s="254"/>
      <c r="FP341" s="254"/>
      <c r="FQ341" s="254"/>
      <c r="FR341" s="254"/>
      <c r="FS341" s="254"/>
      <c r="FT341" s="254"/>
      <c r="FU341" s="252"/>
      <c r="FY341" s="258" t="str">
        <f t="shared" si="222"/>
        <v/>
      </c>
      <c r="FZ341" s="266">
        <f t="shared" si="244"/>
        <v>0</v>
      </c>
      <c r="GA341" s="268">
        <f t="shared" si="237"/>
        <v>0</v>
      </c>
      <c r="GB341" s="269">
        <f t="shared" si="239"/>
        <v>0</v>
      </c>
      <c r="GC341" s="269">
        <f t="shared" si="240"/>
        <v>0</v>
      </c>
      <c r="GD341" s="270"/>
      <c r="GE341" s="271" t="str">
        <f t="shared" si="236"/>
        <v/>
      </c>
      <c r="GF341" s="271" t="str">
        <f t="shared" si="220"/>
        <v/>
      </c>
      <c r="GG341" s="272" t="str">
        <f t="shared" si="242"/>
        <v/>
      </c>
      <c r="GH341" s="272" t="str">
        <f t="shared" si="243"/>
        <v/>
      </c>
    </row>
    <row r="342" spans="1:190" ht="12.75" x14ac:dyDescent="0.2">
      <c r="A342" s="250"/>
      <c r="B342" s="65"/>
      <c r="C342" s="264"/>
      <c r="F342" s="237"/>
      <c r="H342" s="251"/>
      <c r="I342" s="238"/>
      <c r="J342" s="267"/>
      <c r="K342" s="234"/>
      <c r="L342" s="239"/>
      <c r="M342" s="240"/>
      <c r="BX342" s="237" t="str">
        <f t="shared" si="229"/>
        <v/>
      </c>
      <c r="BY342" s="237" t="str">
        <f t="shared" si="226"/>
        <v/>
      </c>
      <c r="BZ342" s="237" t="str">
        <f t="shared" si="226"/>
        <v/>
      </c>
      <c r="CA342" s="237" t="str">
        <f t="shared" si="226"/>
        <v/>
      </c>
      <c r="CB342" s="237" t="str">
        <f t="shared" si="226"/>
        <v/>
      </c>
      <c r="CC342" s="237" t="str">
        <f t="shared" si="226"/>
        <v/>
      </c>
      <c r="CD342" s="237" t="str">
        <f t="shared" si="223"/>
        <v/>
      </c>
      <c r="CE342" s="237" t="str">
        <f t="shared" si="223"/>
        <v/>
      </c>
      <c r="CF342" s="237" t="str">
        <f t="shared" si="223"/>
        <v/>
      </c>
      <c r="CG342" s="237" t="str">
        <f t="shared" si="223"/>
        <v/>
      </c>
      <c r="CH342" s="237" t="str">
        <f t="shared" si="223"/>
        <v/>
      </c>
      <c r="CI342" s="252" t="str">
        <f t="shared" si="245"/>
        <v/>
      </c>
      <c r="CP342" s="241" t="str">
        <f t="shared" si="230"/>
        <v/>
      </c>
      <c r="CQ342" s="241" t="str">
        <f t="shared" si="227"/>
        <v/>
      </c>
      <c r="CR342" s="241" t="str">
        <f t="shared" si="227"/>
        <v/>
      </c>
      <c r="CS342" s="241" t="str">
        <f t="shared" si="227"/>
        <v/>
      </c>
      <c r="CT342" s="241" t="str">
        <f t="shared" si="227"/>
        <v/>
      </c>
      <c r="CU342" s="241" t="str">
        <f t="shared" si="227"/>
        <v/>
      </c>
      <c r="CV342" s="241" t="str">
        <f t="shared" si="224"/>
        <v/>
      </c>
      <c r="CW342" s="241" t="str">
        <f t="shared" si="224"/>
        <v/>
      </c>
      <c r="CX342" s="241" t="str">
        <f t="shared" si="224"/>
        <v/>
      </c>
      <c r="CY342" s="241" t="str">
        <f t="shared" si="224"/>
        <v/>
      </c>
      <c r="CZ342" s="241" t="str">
        <f t="shared" si="224"/>
        <v/>
      </c>
      <c r="DA342" s="253" t="str">
        <f t="shared" si="246"/>
        <v/>
      </c>
      <c r="DB342" s="237"/>
      <c r="DC342" s="237"/>
      <c r="DD342" s="237"/>
      <c r="DE342" s="237"/>
      <c r="DF342" s="237"/>
      <c r="DG342" s="237"/>
      <c r="DH342" s="237" t="str">
        <f t="shared" si="231"/>
        <v/>
      </c>
      <c r="DI342" s="237" t="str">
        <f t="shared" si="228"/>
        <v/>
      </c>
      <c r="DJ342" s="237" t="str">
        <f t="shared" si="228"/>
        <v/>
      </c>
      <c r="DK342" s="237" t="str">
        <f t="shared" si="228"/>
        <v/>
      </c>
      <c r="DL342" s="237" t="str">
        <f t="shared" si="228"/>
        <v/>
      </c>
      <c r="DM342" s="237" t="str">
        <f t="shared" si="228"/>
        <v/>
      </c>
      <c r="DN342" s="237" t="str">
        <f t="shared" si="225"/>
        <v/>
      </c>
      <c r="DO342" s="237" t="str">
        <f t="shared" si="225"/>
        <v/>
      </c>
      <c r="DP342" s="237" t="str">
        <f t="shared" si="225"/>
        <v/>
      </c>
      <c r="DQ342" s="237" t="str">
        <f t="shared" si="225"/>
        <v/>
      </c>
      <c r="DR342" s="237" t="str">
        <f t="shared" si="225"/>
        <v/>
      </c>
      <c r="DS342" s="252" t="str">
        <f t="shared" si="247"/>
        <v/>
      </c>
      <c r="DY342" s="254" t="str">
        <f t="shared" si="232"/>
        <v/>
      </c>
      <c r="DZ342" s="254" t="str">
        <f t="shared" si="233"/>
        <v/>
      </c>
      <c r="EA342" s="254" t="str">
        <f t="shared" si="241"/>
        <v/>
      </c>
      <c r="EB342" s="254" t="str">
        <f t="shared" si="238"/>
        <v/>
      </c>
      <c r="EC342" s="254" t="str">
        <f t="shared" si="238"/>
        <v/>
      </c>
      <c r="ED342" s="254" t="str">
        <f t="shared" si="238"/>
        <v/>
      </c>
      <c r="EE342" s="254" t="str">
        <f t="shared" si="238"/>
        <v/>
      </c>
      <c r="EF342" s="254" t="str">
        <f t="shared" si="238"/>
        <v/>
      </c>
      <c r="EG342" s="254" t="str">
        <f t="shared" si="238"/>
        <v/>
      </c>
      <c r="EH342" s="254" t="str">
        <f t="shared" si="238"/>
        <v/>
      </c>
      <c r="EI342" s="254" t="str">
        <f t="shared" si="234"/>
        <v/>
      </c>
      <c r="EJ342" s="254" t="str">
        <f t="shared" si="235"/>
        <v/>
      </c>
      <c r="EK342" s="265" t="str">
        <f t="shared" si="221"/>
        <v/>
      </c>
      <c r="EQ342" s="255"/>
      <c r="ER342" s="255"/>
      <c r="ES342" s="255"/>
      <c r="ET342" s="255"/>
      <c r="EU342" s="255"/>
      <c r="EV342" s="255"/>
      <c r="EW342" s="255"/>
      <c r="EX342" s="255"/>
      <c r="EY342" s="255"/>
      <c r="EZ342" s="255"/>
      <c r="FA342" s="255"/>
      <c r="FB342" s="255"/>
      <c r="FC342" s="252"/>
      <c r="FI342" s="254"/>
      <c r="FJ342" s="254"/>
      <c r="FK342" s="254"/>
      <c r="FL342" s="254"/>
      <c r="FM342" s="254"/>
      <c r="FN342" s="254"/>
      <c r="FO342" s="254"/>
      <c r="FP342" s="254"/>
      <c r="FQ342" s="254"/>
      <c r="FR342" s="254"/>
      <c r="FS342" s="254"/>
      <c r="FT342" s="254"/>
      <c r="FU342" s="252"/>
      <c r="FY342" s="258" t="str">
        <f t="shared" si="222"/>
        <v/>
      </c>
      <c r="FZ342" s="266">
        <f t="shared" si="244"/>
        <v>0</v>
      </c>
      <c r="GA342" s="268">
        <f t="shared" si="237"/>
        <v>0</v>
      </c>
      <c r="GB342" s="269">
        <f t="shared" si="239"/>
        <v>0</v>
      </c>
      <c r="GC342" s="269">
        <f t="shared" si="240"/>
        <v>0</v>
      </c>
      <c r="GD342" s="270"/>
      <c r="GE342" s="271" t="str">
        <f t="shared" si="236"/>
        <v/>
      </c>
      <c r="GF342" s="271" t="str">
        <f t="shared" si="220"/>
        <v/>
      </c>
      <c r="GG342" s="272" t="str">
        <f t="shared" si="242"/>
        <v/>
      </c>
      <c r="GH342" s="272" t="str">
        <f t="shared" si="243"/>
        <v/>
      </c>
    </row>
    <row r="343" spans="1:190" ht="12.75" x14ac:dyDescent="0.2">
      <c r="A343" s="250"/>
      <c r="B343" s="65"/>
      <c r="C343" s="264"/>
      <c r="F343" s="237"/>
      <c r="H343" s="251"/>
      <c r="I343" s="238"/>
      <c r="J343" s="267"/>
      <c r="K343" s="234"/>
      <c r="L343" s="239"/>
      <c r="M343" s="240"/>
      <c r="BX343" s="237" t="str">
        <f t="shared" si="229"/>
        <v/>
      </c>
      <c r="BY343" s="237" t="str">
        <f t="shared" si="226"/>
        <v/>
      </c>
      <c r="BZ343" s="237" t="str">
        <f t="shared" si="226"/>
        <v/>
      </c>
      <c r="CA343" s="237" t="str">
        <f t="shared" si="226"/>
        <v/>
      </c>
      <c r="CB343" s="237" t="str">
        <f t="shared" si="226"/>
        <v/>
      </c>
      <c r="CC343" s="237" t="str">
        <f t="shared" si="226"/>
        <v/>
      </c>
      <c r="CD343" s="237" t="str">
        <f t="shared" si="223"/>
        <v/>
      </c>
      <c r="CE343" s="237" t="str">
        <f t="shared" si="223"/>
        <v/>
      </c>
      <c r="CF343" s="237" t="str">
        <f t="shared" si="223"/>
        <v/>
      </c>
      <c r="CG343" s="237" t="str">
        <f t="shared" si="223"/>
        <v/>
      </c>
      <c r="CH343" s="237" t="str">
        <f t="shared" si="223"/>
        <v/>
      </c>
      <c r="CI343" s="252" t="str">
        <f t="shared" si="245"/>
        <v/>
      </c>
      <c r="CP343" s="241" t="str">
        <f t="shared" si="230"/>
        <v/>
      </c>
      <c r="CQ343" s="241" t="str">
        <f t="shared" si="227"/>
        <v/>
      </c>
      <c r="CR343" s="241" t="str">
        <f t="shared" si="227"/>
        <v/>
      </c>
      <c r="CS343" s="241" t="str">
        <f t="shared" si="227"/>
        <v/>
      </c>
      <c r="CT343" s="241" t="str">
        <f t="shared" si="227"/>
        <v/>
      </c>
      <c r="CU343" s="241" t="str">
        <f t="shared" si="227"/>
        <v/>
      </c>
      <c r="CV343" s="241" t="str">
        <f t="shared" si="224"/>
        <v/>
      </c>
      <c r="CW343" s="241" t="str">
        <f t="shared" si="224"/>
        <v/>
      </c>
      <c r="CX343" s="241" t="str">
        <f t="shared" si="224"/>
        <v/>
      </c>
      <c r="CY343" s="241" t="str">
        <f t="shared" si="224"/>
        <v/>
      </c>
      <c r="CZ343" s="241" t="str">
        <f t="shared" si="224"/>
        <v/>
      </c>
      <c r="DA343" s="253" t="str">
        <f t="shared" si="246"/>
        <v/>
      </c>
      <c r="DB343" s="237"/>
      <c r="DC343" s="237"/>
      <c r="DD343" s="237"/>
      <c r="DE343" s="237"/>
      <c r="DF343" s="237"/>
      <c r="DG343" s="237"/>
      <c r="DH343" s="237" t="str">
        <f t="shared" si="231"/>
        <v/>
      </c>
      <c r="DI343" s="237" t="str">
        <f t="shared" si="228"/>
        <v/>
      </c>
      <c r="DJ343" s="237" t="str">
        <f t="shared" si="228"/>
        <v/>
      </c>
      <c r="DK343" s="237" t="str">
        <f t="shared" si="228"/>
        <v/>
      </c>
      <c r="DL343" s="237" t="str">
        <f t="shared" si="228"/>
        <v/>
      </c>
      <c r="DM343" s="237" t="str">
        <f t="shared" si="228"/>
        <v/>
      </c>
      <c r="DN343" s="237" t="str">
        <f t="shared" si="225"/>
        <v/>
      </c>
      <c r="DO343" s="237" t="str">
        <f t="shared" si="225"/>
        <v/>
      </c>
      <c r="DP343" s="237" t="str">
        <f t="shared" si="225"/>
        <v/>
      </c>
      <c r="DQ343" s="237" t="str">
        <f t="shared" si="225"/>
        <v/>
      </c>
      <c r="DR343" s="237" t="str">
        <f t="shared" si="225"/>
        <v/>
      </c>
      <c r="DS343" s="252" t="str">
        <f t="shared" si="247"/>
        <v/>
      </c>
      <c r="DY343" s="254" t="str">
        <f t="shared" si="232"/>
        <v/>
      </c>
      <c r="DZ343" s="254" t="str">
        <f t="shared" si="233"/>
        <v/>
      </c>
      <c r="EA343" s="254" t="str">
        <f t="shared" si="241"/>
        <v/>
      </c>
      <c r="EB343" s="254" t="str">
        <f t="shared" si="238"/>
        <v/>
      </c>
      <c r="EC343" s="254" t="str">
        <f t="shared" si="238"/>
        <v/>
      </c>
      <c r="ED343" s="254" t="str">
        <f t="shared" si="238"/>
        <v/>
      </c>
      <c r="EE343" s="254" t="str">
        <f t="shared" si="238"/>
        <v/>
      </c>
      <c r="EF343" s="254" t="str">
        <f t="shared" si="238"/>
        <v/>
      </c>
      <c r="EG343" s="254" t="str">
        <f t="shared" si="238"/>
        <v/>
      </c>
      <c r="EH343" s="254" t="str">
        <f t="shared" si="238"/>
        <v/>
      </c>
      <c r="EI343" s="254" t="str">
        <f t="shared" si="234"/>
        <v/>
      </c>
      <c r="EJ343" s="254" t="str">
        <f t="shared" si="235"/>
        <v/>
      </c>
      <c r="EK343" s="265" t="str">
        <f t="shared" si="221"/>
        <v/>
      </c>
      <c r="EQ343" s="255"/>
      <c r="ER343" s="255"/>
      <c r="ES343" s="255"/>
      <c r="ET343" s="255"/>
      <c r="EU343" s="255"/>
      <c r="EV343" s="255"/>
      <c r="EW343" s="255"/>
      <c r="EX343" s="255"/>
      <c r="EY343" s="255"/>
      <c r="EZ343" s="255"/>
      <c r="FA343" s="255"/>
      <c r="FB343" s="255"/>
      <c r="FC343" s="252"/>
      <c r="FI343" s="254"/>
      <c r="FJ343" s="254"/>
      <c r="FK343" s="254"/>
      <c r="FL343" s="254"/>
      <c r="FM343" s="254"/>
      <c r="FN343" s="254"/>
      <c r="FO343" s="254"/>
      <c r="FP343" s="254"/>
      <c r="FQ343" s="254"/>
      <c r="FR343" s="254"/>
      <c r="FS343" s="254"/>
      <c r="FT343" s="254"/>
      <c r="FU343" s="252"/>
      <c r="FY343" s="258" t="str">
        <f t="shared" si="222"/>
        <v/>
      </c>
      <c r="FZ343" s="266">
        <f t="shared" si="244"/>
        <v>0</v>
      </c>
      <c r="GA343" s="268">
        <f t="shared" si="237"/>
        <v>0</v>
      </c>
      <c r="GB343" s="269">
        <f t="shared" si="239"/>
        <v>0</v>
      </c>
      <c r="GC343" s="269">
        <f t="shared" si="240"/>
        <v>0</v>
      </c>
      <c r="GD343" s="270"/>
      <c r="GE343" s="271" t="str">
        <f t="shared" si="236"/>
        <v/>
      </c>
      <c r="GF343" s="271" t="str">
        <f t="shared" si="220"/>
        <v/>
      </c>
      <c r="GG343" s="272" t="str">
        <f t="shared" si="242"/>
        <v/>
      </c>
      <c r="GH343" s="272" t="str">
        <f t="shared" si="243"/>
        <v/>
      </c>
    </row>
    <row r="344" spans="1:190" ht="12.75" x14ac:dyDescent="0.2">
      <c r="A344" s="250"/>
      <c r="B344" s="65"/>
      <c r="C344" s="264"/>
      <c r="F344" s="237"/>
      <c r="H344" s="251"/>
      <c r="I344" s="238"/>
      <c r="J344" s="267"/>
      <c r="K344" s="234"/>
      <c r="L344" s="239"/>
      <c r="M344" s="240"/>
      <c r="BX344" s="237" t="str">
        <f t="shared" si="229"/>
        <v/>
      </c>
      <c r="BY344" s="237" t="str">
        <f t="shared" si="226"/>
        <v/>
      </c>
      <c r="BZ344" s="237" t="str">
        <f t="shared" si="226"/>
        <v/>
      </c>
      <c r="CA344" s="237" t="str">
        <f t="shared" si="226"/>
        <v/>
      </c>
      <c r="CB344" s="237" t="str">
        <f t="shared" si="226"/>
        <v/>
      </c>
      <c r="CC344" s="237" t="str">
        <f t="shared" si="226"/>
        <v/>
      </c>
      <c r="CD344" s="237" t="str">
        <f t="shared" si="223"/>
        <v/>
      </c>
      <c r="CE344" s="237" t="str">
        <f t="shared" si="223"/>
        <v/>
      </c>
      <c r="CF344" s="237" t="str">
        <f t="shared" si="223"/>
        <v/>
      </c>
      <c r="CG344" s="237" t="str">
        <f t="shared" si="223"/>
        <v/>
      </c>
      <c r="CH344" s="237" t="str">
        <f t="shared" si="223"/>
        <v/>
      </c>
      <c r="CI344" s="252" t="str">
        <f t="shared" si="245"/>
        <v/>
      </c>
      <c r="CP344" s="241" t="str">
        <f t="shared" si="230"/>
        <v/>
      </c>
      <c r="CQ344" s="241" t="str">
        <f t="shared" si="227"/>
        <v/>
      </c>
      <c r="CR344" s="241" t="str">
        <f t="shared" si="227"/>
        <v/>
      </c>
      <c r="CS344" s="241" t="str">
        <f t="shared" si="227"/>
        <v/>
      </c>
      <c r="CT344" s="241" t="str">
        <f t="shared" si="227"/>
        <v/>
      </c>
      <c r="CU344" s="241" t="str">
        <f t="shared" si="227"/>
        <v/>
      </c>
      <c r="CV344" s="241" t="str">
        <f t="shared" si="224"/>
        <v/>
      </c>
      <c r="CW344" s="241" t="str">
        <f t="shared" si="224"/>
        <v/>
      </c>
      <c r="CX344" s="241" t="str">
        <f t="shared" si="224"/>
        <v/>
      </c>
      <c r="CY344" s="241" t="str">
        <f t="shared" si="224"/>
        <v/>
      </c>
      <c r="CZ344" s="241" t="str">
        <f t="shared" si="224"/>
        <v/>
      </c>
      <c r="DA344" s="253" t="str">
        <f t="shared" si="246"/>
        <v/>
      </c>
      <c r="DB344" s="237"/>
      <c r="DC344" s="237"/>
      <c r="DD344" s="237"/>
      <c r="DE344" s="237"/>
      <c r="DF344" s="237"/>
      <c r="DG344" s="237"/>
      <c r="DH344" s="237" t="str">
        <f t="shared" si="231"/>
        <v/>
      </c>
      <c r="DI344" s="237" t="str">
        <f t="shared" si="228"/>
        <v/>
      </c>
      <c r="DJ344" s="237" t="str">
        <f t="shared" si="228"/>
        <v/>
      </c>
      <c r="DK344" s="237" t="str">
        <f t="shared" si="228"/>
        <v/>
      </c>
      <c r="DL344" s="237" t="str">
        <f t="shared" si="228"/>
        <v/>
      </c>
      <c r="DM344" s="237" t="str">
        <f t="shared" si="228"/>
        <v/>
      </c>
      <c r="DN344" s="237" t="str">
        <f t="shared" si="225"/>
        <v/>
      </c>
      <c r="DO344" s="237" t="str">
        <f t="shared" si="225"/>
        <v/>
      </c>
      <c r="DP344" s="237" t="str">
        <f t="shared" si="225"/>
        <v/>
      </c>
      <c r="DQ344" s="237" t="str">
        <f t="shared" si="225"/>
        <v/>
      </c>
      <c r="DR344" s="237" t="str">
        <f t="shared" si="225"/>
        <v/>
      </c>
      <c r="DS344" s="252" t="str">
        <f t="shared" si="247"/>
        <v/>
      </c>
      <c r="DY344" s="254" t="str">
        <f t="shared" si="232"/>
        <v/>
      </c>
      <c r="DZ344" s="254" t="str">
        <f t="shared" si="233"/>
        <v/>
      </c>
      <c r="EA344" s="254" t="str">
        <f t="shared" si="241"/>
        <v/>
      </c>
      <c r="EB344" s="254" t="str">
        <f t="shared" si="238"/>
        <v/>
      </c>
      <c r="EC344" s="254" t="str">
        <f t="shared" si="238"/>
        <v/>
      </c>
      <c r="ED344" s="254" t="str">
        <f t="shared" si="238"/>
        <v/>
      </c>
      <c r="EE344" s="254" t="str">
        <f t="shared" si="238"/>
        <v/>
      </c>
      <c r="EF344" s="254" t="str">
        <f t="shared" si="238"/>
        <v/>
      </c>
      <c r="EG344" s="254" t="str">
        <f t="shared" si="238"/>
        <v/>
      </c>
      <c r="EH344" s="254" t="str">
        <f t="shared" si="238"/>
        <v/>
      </c>
      <c r="EI344" s="254" t="str">
        <f t="shared" si="234"/>
        <v/>
      </c>
      <c r="EJ344" s="254" t="str">
        <f t="shared" si="235"/>
        <v/>
      </c>
      <c r="EK344" s="265" t="str">
        <f t="shared" si="221"/>
        <v/>
      </c>
      <c r="EQ344" s="255"/>
      <c r="ER344" s="255"/>
      <c r="ES344" s="255"/>
      <c r="ET344" s="255"/>
      <c r="EU344" s="255"/>
      <c r="EV344" s="255"/>
      <c r="EW344" s="255"/>
      <c r="EX344" s="255"/>
      <c r="EY344" s="255"/>
      <c r="EZ344" s="255"/>
      <c r="FA344" s="255"/>
      <c r="FB344" s="255"/>
      <c r="FC344" s="252"/>
      <c r="FI344" s="254"/>
      <c r="FJ344" s="254"/>
      <c r="FK344" s="254"/>
      <c r="FL344" s="254"/>
      <c r="FM344" s="254"/>
      <c r="FN344" s="254"/>
      <c r="FO344" s="254"/>
      <c r="FP344" s="254"/>
      <c r="FQ344" s="254"/>
      <c r="FR344" s="254"/>
      <c r="FS344" s="254"/>
      <c r="FT344" s="254"/>
      <c r="FU344" s="252"/>
      <c r="FY344" s="258" t="str">
        <f t="shared" si="222"/>
        <v/>
      </c>
      <c r="FZ344" s="266">
        <f t="shared" si="244"/>
        <v>0</v>
      </c>
      <c r="GA344" s="268">
        <f t="shared" si="237"/>
        <v>0</v>
      </c>
      <c r="GB344" s="269">
        <f t="shared" si="239"/>
        <v>0</v>
      </c>
      <c r="GC344" s="269">
        <f t="shared" si="240"/>
        <v>0</v>
      </c>
      <c r="GD344" s="270"/>
      <c r="GE344" s="271" t="str">
        <f t="shared" si="236"/>
        <v/>
      </c>
      <c r="GF344" s="271" t="str">
        <f t="shared" si="220"/>
        <v/>
      </c>
      <c r="GG344" s="272" t="str">
        <f t="shared" si="242"/>
        <v/>
      </c>
      <c r="GH344" s="272" t="str">
        <f t="shared" si="243"/>
        <v/>
      </c>
    </row>
    <row r="345" spans="1:190" ht="12.75" x14ac:dyDescent="0.2">
      <c r="A345" s="250"/>
      <c r="B345" s="65"/>
      <c r="C345" s="264"/>
      <c r="F345" s="237"/>
      <c r="H345" s="251"/>
      <c r="I345" s="238"/>
      <c r="J345" s="267"/>
      <c r="K345" s="234"/>
      <c r="L345" s="239"/>
      <c r="M345" s="240"/>
      <c r="BX345" s="237" t="str">
        <f t="shared" si="229"/>
        <v/>
      </c>
      <c r="BY345" s="237" t="str">
        <f t="shared" si="226"/>
        <v/>
      </c>
      <c r="BZ345" s="237" t="str">
        <f t="shared" si="226"/>
        <v/>
      </c>
      <c r="CA345" s="237" t="str">
        <f t="shared" si="226"/>
        <v/>
      </c>
      <c r="CB345" s="237" t="str">
        <f t="shared" si="226"/>
        <v/>
      </c>
      <c r="CC345" s="237" t="str">
        <f t="shared" si="226"/>
        <v/>
      </c>
      <c r="CD345" s="237" t="str">
        <f t="shared" si="223"/>
        <v/>
      </c>
      <c r="CE345" s="237" t="str">
        <f t="shared" si="223"/>
        <v/>
      </c>
      <c r="CF345" s="237" t="str">
        <f t="shared" si="223"/>
        <v/>
      </c>
      <c r="CG345" s="237" t="str">
        <f t="shared" si="223"/>
        <v/>
      </c>
      <c r="CH345" s="237" t="str">
        <f t="shared" si="223"/>
        <v/>
      </c>
      <c r="CI345" s="252" t="str">
        <f t="shared" si="245"/>
        <v/>
      </c>
      <c r="CP345" s="241" t="str">
        <f t="shared" si="230"/>
        <v/>
      </c>
      <c r="CQ345" s="241" t="str">
        <f t="shared" si="227"/>
        <v/>
      </c>
      <c r="CR345" s="241" t="str">
        <f t="shared" si="227"/>
        <v/>
      </c>
      <c r="CS345" s="241" t="str">
        <f t="shared" si="227"/>
        <v/>
      </c>
      <c r="CT345" s="241" t="str">
        <f t="shared" si="227"/>
        <v/>
      </c>
      <c r="CU345" s="241" t="str">
        <f t="shared" si="227"/>
        <v/>
      </c>
      <c r="CV345" s="241" t="str">
        <f t="shared" si="224"/>
        <v/>
      </c>
      <c r="CW345" s="241" t="str">
        <f t="shared" si="224"/>
        <v/>
      </c>
      <c r="CX345" s="241" t="str">
        <f t="shared" si="224"/>
        <v/>
      </c>
      <c r="CY345" s="241" t="str">
        <f t="shared" si="224"/>
        <v/>
      </c>
      <c r="CZ345" s="241" t="str">
        <f t="shared" si="224"/>
        <v/>
      </c>
      <c r="DA345" s="253" t="str">
        <f t="shared" si="246"/>
        <v/>
      </c>
      <c r="DB345" s="237"/>
      <c r="DC345" s="237"/>
      <c r="DD345" s="237"/>
      <c r="DE345" s="237"/>
      <c r="DF345" s="237"/>
      <c r="DG345" s="237"/>
      <c r="DH345" s="237" t="str">
        <f t="shared" si="231"/>
        <v/>
      </c>
      <c r="DI345" s="237" t="str">
        <f t="shared" si="228"/>
        <v/>
      </c>
      <c r="DJ345" s="237" t="str">
        <f t="shared" si="228"/>
        <v/>
      </c>
      <c r="DK345" s="237" t="str">
        <f t="shared" si="228"/>
        <v/>
      </c>
      <c r="DL345" s="237" t="str">
        <f t="shared" si="228"/>
        <v/>
      </c>
      <c r="DM345" s="237" t="str">
        <f t="shared" si="228"/>
        <v/>
      </c>
      <c r="DN345" s="237" t="str">
        <f t="shared" si="225"/>
        <v/>
      </c>
      <c r="DO345" s="237" t="str">
        <f t="shared" si="225"/>
        <v/>
      </c>
      <c r="DP345" s="237" t="str">
        <f t="shared" si="225"/>
        <v/>
      </c>
      <c r="DQ345" s="237" t="str">
        <f t="shared" si="225"/>
        <v/>
      </c>
      <c r="DR345" s="237" t="str">
        <f t="shared" si="225"/>
        <v/>
      </c>
      <c r="DS345" s="252" t="str">
        <f t="shared" si="247"/>
        <v/>
      </c>
      <c r="DY345" s="254" t="str">
        <f t="shared" si="232"/>
        <v/>
      </c>
      <c r="DZ345" s="254" t="str">
        <f t="shared" si="233"/>
        <v/>
      </c>
      <c r="EA345" s="254" t="str">
        <f t="shared" si="241"/>
        <v/>
      </c>
      <c r="EB345" s="254" t="str">
        <f t="shared" si="238"/>
        <v/>
      </c>
      <c r="EC345" s="254" t="str">
        <f t="shared" si="238"/>
        <v/>
      </c>
      <c r="ED345" s="254" t="str">
        <f t="shared" si="238"/>
        <v/>
      </c>
      <c r="EE345" s="254" t="str">
        <f t="shared" si="238"/>
        <v/>
      </c>
      <c r="EF345" s="254" t="str">
        <f t="shared" si="238"/>
        <v/>
      </c>
      <c r="EG345" s="254" t="str">
        <f t="shared" si="238"/>
        <v/>
      </c>
      <c r="EH345" s="254" t="str">
        <f t="shared" si="238"/>
        <v/>
      </c>
      <c r="EI345" s="254" t="str">
        <f t="shared" si="234"/>
        <v/>
      </c>
      <c r="EJ345" s="254" t="str">
        <f t="shared" si="235"/>
        <v/>
      </c>
      <c r="EK345" s="265" t="str">
        <f t="shared" si="221"/>
        <v/>
      </c>
      <c r="EQ345" s="255"/>
      <c r="ER345" s="255"/>
      <c r="ES345" s="255"/>
      <c r="ET345" s="255"/>
      <c r="EU345" s="255"/>
      <c r="EV345" s="255"/>
      <c r="EW345" s="255"/>
      <c r="EX345" s="255"/>
      <c r="EY345" s="255"/>
      <c r="EZ345" s="255"/>
      <c r="FA345" s="255"/>
      <c r="FB345" s="255"/>
      <c r="FC345" s="252"/>
      <c r="FI345" s="254"/>
      <c r="FJ345" s="254"/>
      <c r="FK345" s="254"/>
      <c r="FL345" s="254"/>
      <c r="FM345" s="254"/>
      <c r="FN345" s="254"/>
      <c r="FO345" s="254"/>
      <c r="FP345" s="254"/>
      <c r="FQ345" s="254"/>
      <c r="FR345" s="254"/>
      <c r="FS345" s="254"/>
      <c r="FT345" s="254"/>
      <c r="FU345" s="252"/>
      <c r="FY345" s="258" t="str">
        <f t="shared" si="222"/>
        <v/>
      </c>
      <c r="FZ345" s="266">
        <f t="shared" si="244"/>
        <v>0</v>
      </c>
      <c r="GA345" s="268">
        <f t="shared" si="237"/>
        <v>0</v>
      </c>
      <c r="GB345" s="269">
        <f t="shared" si="239"/>
        <v>0</v>
      </c>
      <c r="GC345" s="269">
        <f t="shared" si="240"/>
        <v>0</v>
      </c>
      <c r="GD345" s="270"/>
      <c r="GE345" s="271" t="str">
        <f t="shared" si="236"/>
        <v/>
      </c>
      <c r="GF345" s="271" t="str">
        <f t="shared" si="220"/>
        <v/>
      </c>
      <c r="GG345" s="272" t="str">
        <f t="shared" si="242"/>
        <v/>
      </c>
      <c r="GH345" s="272" t="str">
        <f t="shared" si="243"/>
        <v/>
      </c>
    </row>
    <row r="346" spans="1:190" ht="12.75" x14ac:dyDescent="0.2">
      <c r="A346" s="250"/>
      <c r="B346" s="65"/>
      <c r="C346" s="264"/>
      <c r="F346" s="237"/>
      <c r="H346" s="251"/>
      <c r="I346" s="238"/>
      <c r="J346" s="267"/>
      <c r="K346" s="234"/>
      <c r="L346" s="239"/>
      <c r="M346" s="240"/>
      <c r="BX346" s="237" t="str">
        <f t="shared" si="229"/>
        <v/>
      </c>
      <c r="BY346" s="237" t="str">
        <f t="shared" si="226"/>
        <v/>
      </c>
      <c r="BZ346" s="237" t="str">
        <f t="shared" si="226"/>
        <v/>
      </c>
      <c r="CA346" s="237" t="str">
        <f t="shared" si="226"/>
        <v/>
      </c>
      <c r="CB346" s="237" t="str">
        <f t="shared" si="226"/>
        <v/>
      </c>
      <c r="CC346" s="237" t="str">
        <f t="shared" si="226"/>
        <v/>
      </c>
      <c r="CD346" s="237" t="str">
        <f t="shared" si="223"/>
        <v/>
      </c>
      <c r="CE346" s="237" t="str">
        <f t="shared" si="223"/>
        <v/>
      </c>
      <c r="CF346" s="237" t="str">
        <f t="shared" si="223"/>
        <v/>
      </c>
      <c r="CG346" s="237" t="str">
        <f t="shared" si="223"/>
        <v/>
      </c>
      <c r="CH346" s="237" t="str">
        <f t="shared" si="223"/>
        <v/>
      </c>
      <c r="CI346" s="252" t="str">
        <f t="shared" si="245"/>
        <v/>
      </c>
      <c r="CP346" s="241" t="str">
        <f t="shared" si="230"/>
        <v/>
      </c>
      <c r="CQ346" s="241" t="str">
        <f t="shared" si="227"/>
        <v/>
      </c>
      <c r="CR346" s="241" t="str">
        <f t="shared" si="227"/>
        <v/>
      </c>
      <c r="CS346" s="241" t="str">
        <f t="shared" si="227"/>
        <v/>
      </c>
      <c r="CT346" s="241" t="str">
        <f t="shared" si="227"/>
        <v/>
      </c>
      <c r="CU346" s="241" t="str">
        <f t="shared" si="227"/>
        <v/>
      </c>
      <c r="CV346" s="241" t="str">
        <f t="shared" si="224"/>
        <v/>
      </c>
      <c r="CW346" s="241" t="str">
        <f t="shared" si="224"/>
        <v/>
      </c>
      <c r="CX346" s="241" t="str">
        <f t="shared" si="224"/>
        <v/>
      </c>
      <c r="CY346" s="241" t="str">
        <f t="shared" si="224"/>
        <v/>
      </c>
      <c r="CZ346" s="241" t="str">
        <f t="shared" si="224"/>
        <v/>
      </c>
      <c r="DA346" s="253" t="str">
        <f t="shared" si="246"/>
        <v/>
      </c>
      <c r="DB346" s="237"/>
      <c r="DC346" s="237"/>
      <c r="DD346" s="237"/>
      <c r="DE346" s="237"/>
      <c r="DF346" s="237"/>
      <c r="DG346" s="237"/>
      <c r="DH346" s="237" t="str">
        <f t="shared" si="231"/>
        <v/>
      </c>
      <c r="DI346" s="237" t="str">
        <f t="shared" si="228"/>
        <v/>
      </c>
      <c r="DJ346" s="237" t="str">
        <f t="shared" si="228"/>
        <v/>
      </c>
      <c r="DK346" s="237" t="str">
        <f t="shared" si="228"/>
        <v/>
      </c>
      <c r="DL346" s="237" t="str">
        <f t="shared" si="228"/>
        <v/>
      </c>
      <c r="DM346" s="237" t="str">
        <f t="shared" si="228"/>
        <v/>
      </c>
      <c r="DN346" s="237" t="str">
        <f t="shared" si="225"/>
        <v/>
      </c>
      <c r="DO346" s="237" t="str">
        <f t="shared" si="225"/>
        <v/>
      </c>
      <c r="DP346" s="237" t="str">
        <f t="shared" si="225"/>
        <v/>
      </c>
      <c r="DQ346" s="237" t="str">
        <f t="shared" si="225"/>
        <v/>
      </c>
      <c r="DR346" s="237" t="str">
        <f t="shared" si="225"/>
        <v/>
      </c>
      <c r="DS346" s="252" t="str">
        <f t="shared" si="247"/>
        <v/>
      </c>
      <c r="DY346" s="254" t="str">
        <f t="shared" si="232"/>
        <v/>
      </c>
      <c r="DZ346" s="254" t="str">
        <f t="shared" si="233"/>
        <v/>
      </c>
      <c r="EA346" s="254" t="str">
        <f t="shared" si="241"/>
        <v/>
      </c>
      <c r="EB346" s="254" t="str">
        <f t="shared" si="238"/>
        <v/>
      </c>
      <c r="EC346" s="254" t="str">
        <f t="shared" si="238"/>
        <v/>
      </c>
      <c r="ED346" s="254" t="str">
        <f t="shared" si="238"/>
        <v/>
      </c>
      <c r="EE346" s="254" t="str">
        <f t="shared" si="238"/>
        <v/>
      </c>
      <c r="EF346" s="254" t="str">
        <f t="shared" si="238"/>
        <v/>
      </c>
      <c r="EG346" s="254" t="str">
        <f t="shared" si="238"/>
        <v/>
      </c>
      <c r="EH346" s="254" t="str">
        <f t="shared" si="238"/>
        <v/>
      </c>
      <c r="EI346" s="254" t="str">
        <f t="shared" si="234"/>
        <v/>
      </c>
      <c r="EJ346" s="254" t="str">
        <f t="shared" si="235"/>
        <v/>
      </c>
      <c r="EK346" s="265" t="str">
        <f t="shared" si="221"/>
        <v/>
      </c>
      <c r="EQ346" s="255"/>
      <c r="ER346" s="255"/>
      <c r="ES346" s="255"/>
      <c r="ET346" s="255"/>
      <c r="EU346" s="255"/>
      <c r="EV346" s="255"/>
      <c r="EW346" s="255"/>
      <c r="EX346" s="255"/>
      <c r="EY346" s="255"/>
      <c r="EZ346" s="255"/>
      <c r="FA346" s="255"/>
      <c r="FB346" s="255"/>
      <c r="FC346" s="252"/>
      <c r="FI346" s="254"/>
      <c r="FJ346" s="254"/>
      <c r="FK346" s="254"/>
      <c r="FL346" s="254"/>
      <c r="FM346" s="254"/>
      <c r="FN346" s="254"/>
      <c r="FO346" s="254"/>
      <c r="FP346" s="254"/>
      <c r="FQ346" s="254"/>
      <c r="FR346" s="254"/>
      <c r="FS346" s="254"/>
      <c r="FT346" s="254"/>
      <c r="FU346" s="252"/>
      <c r="FY346" s="258" t="str">
        <f t="shared" si="222"/>
        <v/>
      </c>
      <c r="FZ346" s="266">
        <f t="shared" si="244"/>
        <v>0</v>
      </c>
      <c r="GA346" s="268">
        <f t="shared" si="237"/>
        <v>0</v>
      </c>
      <c r="GB346" s="269">
        <f t="shared" si="239"/>
        <v>0</v>
      </c>
      <c r="GC346" s="269">
        <f t="shared" si="240"/>
        <v>0</v>
      </c>
      <c r="GD346" s="270"/>
      <c r="GE346" s="271" t="str">
        <f t="shared" si="236"/>
        <v/>
      </c>
      <c r="GF346" s="271" t="str">
        <f t="shared" ref="GF346:GF409" si="248">IF(GG346="",GH346,IF(GH346="",GG346,GG346&amp;GH346))</f>
        <v/>
      </c>
      <c r="GG346" s="272" t="str">
        <f t="shared" si="242"/>
        <v/>
      </c>
      <c r="GH346" s="272" t="str">
        <f t="shared" si="243"/>
        <v/>
      </c>
    </row>
    <row r="347" spans="1:190" ht="12.75" x14ac:dyDescent="0.2">
      <c r="A347" s="250"/>
      <c r="B347" s="65"/>
      <c r="C347" s="264"/>
      <c r="F347" s="237"/>
      <c r="H347" s="251"/>
      <c r="I347" s="238"/>
      <c r="J347" s="267"/>
      <c r="K347" s="234"/>
      <c r="L347" s="239"/>
      <c r="M347" s="240"/>
      <c r="BX347" s="237" t="str">
        <f t="shared" si="229"/>
        <v/>
      </c>
      <c r="BY347" s="237" t="str">
        <f t="shared" si="226"/>
        <v/>
      </c>
      <c r="BZ347" s="237" t="str">
        <f t="shared" si="226"/>
        <v/>
      </c>
      <c r="CA347" s="237" t="str">
        <f t="shared" si="226"/>
        <v/>
      </c>
      <c r="CB347" s="237" t="str">
        <f t="shared" si="226"/>
        <v/>
      </c>
      <c r="CC347" s="237" t="str">
        <f t="shared" si="226"/>
        <v/>
      </c>
      <c r="CD347" s="237" t="str">
        <f t="shared" si="223"/>
        <v/>
      </c>
      <c r="CE347" s="237" t="str">
        <f t="shared" si="223"/>
        <v/>
      </c>
      <c r="CF347" s="237" t="str">
        <f t="shared" si="223"/>
        <v/>
      </c>
      <c r="CG347" s="237" t="str">
        <f t="shared" si="223"/>
        <v/>
      </c>
      <c r="CH347" s="237" t="str">
        <f t="shared" si="223"/>
        <v/>
      </c>
      <c r="CI347" s="252" t="str">
        <f t="shared" si="245"/>
        <v/>
      </c>
      <c r="CP347" s="241" t="str">
        <f t="shared" si="230"/>
        <v/>
      </c>
      <c r="CQ347" s="241" t="str">
        <f t="shared" si="227"/>
        <v/>
      </c>
      <c r="CR347" s="241" t="str">
        <f t="shared" si="227"/>
        <v/>
      </c>
      <c r="CS347" s="241" t="str">
        <f t="shared" si="227"/>
        <v/>
      </c>
      <c r="CT347" s="241" t="str">
        <f t="shared" si="227"/>
        <v/>
      </c>
      <c r="CU347" s="241" t="str">
        <f t="shared" si="227"/>
        <v/>
      </c>
      <c r="CV347" s="241" t="str">
        <f t="shared" si="224"/>
        <v/>
      </c>
      <c r="CW347" s="241" t="str">
        <f t="shared" si="224"/>
        <v/>
      </c>
      <c r="CX347" s="241" t="str">
        <f t="shared" si="224"/>
        <v/>
      </c>
      <c r="CY347" s="241" t="str">
        <f t="shared" si="224"/>
        <v/>
      </c>
      <c r="CZ347" s="241" t="str">
        <f t="shared" si="224"/>
        <v/>
      </c>
      <c r="DA347" s="253" t="str">
        <f t="shared" si="246"/>
        <v/>
      </c>
      <c r="DB347" s="237"/>
      <c r="DC347" s="237"/>
      <c r="DD347" s="237"/>
      <c r="DE347" s="237"/>
      <c r="DF347" s="237"/>
      <c r="DG347" s="237"/>
      <c r="DH347" s="237" t="str">
        <f t="shared" si="231"/>
        <v/>
      </c>
      <c r="DI347" s="237" t="str">
        <f t="shared" si="228"/>
        <v/>
      </c>
      <c r="DJ347" s="237" t="str">
        <f t="shared" si="228"/>
        <v/>
      </c>
      <c r="DK347" s="237" t="str">
        <f t="shared" si="228"/>
        <v/>
      </c>
      <c r="DL347" s="237" t="str">
        <f t="shared" si="228"/>
        <v/>
      </c>
      <c r="DM347" s="237" t="str">
        <f t="shared" si="228"/>
        <v/>
      </c>
      <c r="DN347" s="237" t="str">
        <f t="shared" si="225"/>
        <v/>
      </c>
      <c r="DO347" s="237" t="str">
        <f t="shared" si="225"/>
        <v/>
      </c>
      <c r="DP347" s="237" t="str">
        <f t="shared" si="225"/>
        <v/>
      </c>
      <c r="DQ347" s="237" t="str">
        <f t="shared" si="225"/>
        <v/>
      </c>
      <c r="DR347" s="237" t="str">
        <f t="shared" si="225"/>
        <v/>
      </c>
      <c r="DS347" s="252" t="str">
        <f t="shared" si="247"/>
        <v/>
      </c>
      <c r="DY347" s="254" t="str">
        <f t="shared" si="232"/>
        <v/>
      </c>
      <c r="DZ347" s="254" t="str">
        <f t="shared" si="233"/>
        <v/>
      </c>
      <c r="EA347" s="254" t="str">
        <f t="shared" si="241"/>
        <v/>
      </c>
      <c r="EB347" s="254" t="str">
        <f t="shared" si="238"/>
        <v/>
      </c>
      <c r="EC347" s="254" t="str">
        <f t="shared" si="238"/>
        <v/>
      </c>
      <c r="ED347" s="254" t="str">
        <f t="shared" si="238"/>
        <v/>
      </c>
      <c r="EE347" s="254" t="str">
        <f t="shared" si="238"/>
        <v/>
      </c>
      <c r="EF347" s="254" t="str">
        <f t="shared" si="238"/>
        <v/>
      </c>
      <c r="EG347" s="254" t="str">
        <f t="shared" si="238"/>
        <v/>
      </c>
      <c r="EH347" s="254" t="str">
        <f t="shared" si="238"/>
        <v/>
      </c>
      <c r="EI347" s="254" t="str">
        <f t="shared" si="234"/>
        <v/>
      </c>
      <c r="EJ347" s="254" t="str">
        <f t="shared" si="235"/>
        <v/>
      </c>
      <c r="EK347" s="265" t="str">
        <f t="shared" si="221"/>
        <v/>
      </c>
      <c r="EQ347" s="255"/>
      <c r="ER347" s="255"/>
      <c r="ES347" s="255"/>
      <c r="ET347" s="255"/>
      <c r="EU347" s="255"/>
      <c r="EV347" s="255"/>
      <c r="EW347" s="255"/>
      <c r="EX347" s="255"/>
      <c r="EY347" s="255"/>
      <c r="EZ347" s="255"/>
      <c r="FA347" s="255"/>
      <c r="FB347" s="255"/>
      <c r="FC347" s="252"/>
      <c r="FI347" s="254"/>
      <c r="FJ347" s="254"/>
      <c r="FK347" s="254"/>
      <c r="FL347" s="254"/>
      <c r="FM347" s="254"/>
      <c r="FN347" s="254"/>
      <c r="FO347" s="254"/>
      <c r="FP347" s="254"/>
      <c r="FQ347" s="254"/>
      <c r="FR347" s="254"/>
      <c r="FS347" s="254"/>
      <c r="FT347" s="254"/>
      <c r="FU347" s="252"/>
      <c r="FY347" s="258" t="str">
        <f t="shared" si="222"/>
        <v/>
      </c>
      <c r="FZ347" s="266">
        <f t="shared" si="244"/>
        <v>0</v>
      </c>
      <c r="GA347" s="268">
        <f t="shared" si="237"/>
        <v>0</v>
      </c>
      <c r="GB347" s="269">
        <f t="shared" si="239"/>
        <v>0</v>
      </c>
      <c r="GC347" s="269">
        <f t="shared" si="240"/>
        <v>0</v>
      </c>
      <c r="GD347" s="270"/>
      <c r="GE347" s="271" t="str">
        <f t="shared" si="236"/>
        <v/>
      </c>
      <c r="GF347" s="271" t="str">
        <f t="shared" si="248"/>
        <v/>
      </c>
      <c r="GG347" s="272" t="str">
        <f t="shared" si="242"/>
        <v/>
      </c>
      <c r="GH347" s="272" t="str">
        <f t="shared" si="243"/>
        <v/>
      </c>
    </row>
    <row r="348" spans="1:190" ht="12.75" x14ac:dyDescent="0.2">
      <c r="A348" s="250"/>
      <c r="B348" s="65"/>
      <c r="C348" s="264"/>
      <c r="F348" s="237"/>
      <c r="H348" s="251"/>
      <c r="I348" s="238"/>
      <c r="J348" s="267"/>
      <c r="K348" s="234"/>
      <c r="L348" s="239"/>
      <c r="M348" s="240"/>
      <c r="BX348" s="237" t="str">
        <f t="shared" si="229"/>
        <v/>
      </c>
      <c r="BY348" s="237" t="str">
        <f t="shared" si="226"/>
        <v/>
      </c>
      <c r="BZ348" s="237" t="str">
        <f t="shared" si="226"/>
        <v/>
      </c>
      <c r="CA348" s="237" t="str">
        <f t="shared" si="226"/>
        <v/>
      </c>
      <c r="CB348" s="237" t="str">
        <f t="shared" si="226"/>
        <v/>
      </c>
      <c r="CC348" s="237" t="str">
        <f t="shared" si="226"/>
        <v/>
      </c>
      <c r="CD348" s="237" t="str">
        <f t="shared" si="223"/>
        <v/>
      </c>
      <c r="CE348" s="237" t="str">
        <f t="shared" si="223"/>
        <v/>
      </c>
      <c r="CF348" s="237" t="str">
        <f t="shared" si="223"/>
        <v/>
      </c>
      <c r="CG348" s="237" t="str">
        <f t="shared" si="223"/>
        <v/>
      </c>
      <c r="CH348" s="237" t="str">
        <f t="shared" si="223"/>
        <v/>
      </c>
      <c r="CI348" s="252" t="str">
        <f t="shared" si="245"/>
        <v/>
      </c>
      <c r="CP348" s="241" t="str">
        <f t="shared" si="230"/>
        <v/>
      </c>
      <c r="CQ348" s="241" t="str">
        <f t="shared" si="227"/>
        <v/>
      </c>
      <c r="CR348" s="241" t="str">
        <f t="shared" si="227"/>
        <v/>
      </c>
      <c r="CS348" s="241" t="str">
        <f t="shared" si="227"/>
        <v/>
      </c>
      <c r="CT348" s="241" t="str">
        <f t="shared" si="227"/>
        <v/>
      </c>
      <c r="CU348" s="241" t="str">
        <f t="shared" si="227"/>
        <v/>
      </c>
      <c r="CV348" s="241" t="str">
        <f t="shared" si="224"/>
        <v/>
      </c>
      <c r="CW348" s="241" t="str">
        <f t="shared" si="224"/>
        <v/>
      </c>
      <c r="CX348" s="241" t="str">
        <f t="shared" si="224"/>
        <v/>
      </c>
      <c r="CY348" s="241" t="str">
        <f t="shared" si="224"/>
        <v/>
      </c>
      <c r="CZ348" s="241" t="str">
        <f t="shared" si="224"/>
        <v/>
      </c>
      <c r="DA348" s="253" t="str">
        <f t="shared" si="246"/>
        <v/>
      </c>
      <c r="DB348" s="237"/>
      <c r="DC348" s="237"/>
      <c r="DD348" s="237"/>
      <c r="DE348" s="237"/>
      <c r="DF348" s="237"/>
      <c r="DG348" s="237"/>
      <c r="DH348" s="237" t="str">
        <f t="shared" si="231"/>
        <v/>
      </c>
      <c r="DI348" s="237" t="str">
        <f t="shared" si="228"/>
        <v/>
      </c>
      <c r="DJ348" s="237" t="str">
        <f t="shared" si="228"/>
        <v/>
      </c>
      <c r="DK348" s="237" t="str">
        <f t="shared" si="228"/>
        <v/>
      </c>
      <c r="DL348" s="237" t="str">
        <f t="shared" si="228"/>
        <v/>
      </c>
      <c r="DM348" s="237" t="str">
        <f t="shared" si="228"/>
        <v/>
      </c>
      <c r="DN348" s="237" t="str">
        <f t="shared" si="225"/>
        <v/>
      </c>
      <c r="DO348" s="237" t="str">
        <f t="shared" si="225"/>
        <v/>
      </c>
      <c r="DP348" s="237" t="str">
        <f t="shared" si="225"/>
        <v/>
      </c>
      <c r="DQ348" s="237" t="str">
        <f t="shared" si="225"/>
        <v/>
      </c>
      <c r="DR348" s="237" t="str">
        <f t="shared" si="225"/>
        <v/>
      </c>
      <c r="DS348" s="252" t="str">
        <f t="shared" si="247"/>
        <v/>
      </c>
      <c r="DY348" s="254" t="str">
        <f t="shared" si="232"/>
        <v/>
      </c>
      <c r="DZ348" s="254" t="str">
        <f t="shared" si="233"/>
        <v/>
      </c>
      <c r="EA348" s="254" t="str">
        <f t="shared" si="241"/>
        <v/>
      </c>
      <c r="EB348" s="254" t="str">
        <f t="shared" si="238"/>
        <v/>
      </c>
      <c r="EC348" s="254" t="str">
        <f t="shared" si="238"/>
        <v/>
      </c>
      <c r="ED348" s="254" t="str">
        <f t="shared" si="238"/>
        <v/>
      </c>
      <c r="EE348" s="254" t="str">
        <f t="shared" si="238"/>
        <v/>
      </c>
      <c r="EF348" s="254" t="str">
        <f t="shared" si="238"/>
        <v/>
      </c>
      <c r="EG348" s="254" t="str">
        <f t="shared" si="238"/>
        <v/>
      </c>
      <c r="EH348" s="254" t="str">
        <f t="shared" si="238"/>
        <v/>
      </c>
      <c r="EI348" s="254" t="str">
        <f t="shared" si="234"/>
        <v/>
      </c>
      <c r="EJ348" s="254" t="str">
        <f t="shared" si="235"/>
        <v/>
      </c>
      <c r="EK348" s="265" t="str">
        <f t="shared" si="221"/>
        <v/>
      </c>
      <c r="EQ348" s="255"/>
      <c r="ER348" s="255"/>
      <c r="ES348" s="255"/>
      <c r="ET348" s="255"/>
      <c r="EU348" s="255"/>
      <c r="EV348" s="255"/>
      <c r="EW348" s="255"/>
      <c r="EX348" s="255"/>
      <c r="EY348" s="255"/>
      <c r="EZ348" s="255"/>
      <c r="FA348" s="255"/>
      <c r="FB348" s="255"/>
      <c r="FC348" s="252"/>
      <c r="FI348" s="254"/>
      <c r="FJ348" s="254"/>
      <c r="FK348" s="254"/>
      <c r="FL348" s="254"/>
      <c r="FM348" s="254"/>
      <c r="FN348" s="254"/>
      <c r="FO348" s="254"/>
      <c r="FP348" s="254"/>
      <c r="FQ348" s="254"/>
      <c r="FR348" s="254"/>
      <c r="FS348" s="254"/>
      <c r="FT348" s="254"/>
      <c r="FU348" s="252"/>
      <c r="FY348" s="258" t="str">
        <f t="shared" si="222"/>
        <v/>
      </c>
      <c r="FZ348" s="266">
        <f t="shared" si="244"/>
        <v>0</v>
      </c>
      <c r="GA348" s="268">
        <f t="shared" si="237"/>
        <v>0</v>
      </c>
      <c r="GB348" s="269">
        <f t="shared" si="239"/>
        <v>0</v>
      </c>
      <c r="GC348" s="269">
        <f t="shared" si="240"/>
        <v>0</v>
      </c>
      <c r="GD348" s="270"/>
      <c r="GE348" s="271" t="str">
        <f t="shared" si="236"/>
        <v/>
      </c>
      <c r="GF348" s="271" t="str">
        <f t="shared" si="248"/>
        <v/>
      </c>
      <c r="GG348" s="272" t="str">
        <f t="shared" si="242"/>
        <v/>
      </c>
      <c r="GH348" s="272" t="str">
        <f t="shared" si="243"/>
        <v/>
      </c>
    </row>
    <row r="349" spans="1:190" ht="12.75" x14ac:dyDescent="0.2">
      <c r="A349" s="250"/>
      <c r="B349" s="65"/>
      <c r="C349" s="264"/>
      <c r="F349" s="237"/>
      <c r="H349" s="251"/>
      <c r="I349" s="238"/>
      <c r="J349" s="267"/>
      <c r="K349" s="234"/>
      <c r="L349" s="239"/>
      <c r="M349" s="240"/>
      <c r="BX349" s="237" t="str">
        <f t="shared" si="229"/>
        <v/>
      </c>
      <c r="BY349" s="237" t="str">
        <f t="shared" si="226"/>
        <v/>
      </c>
      <c r="BZ349" s="237" t="str">
        <f t="shared" si="226"/>
        <v/>
      </c>
      <c r="CA349" s="237" t="str">
        <f t="shared" si="226"/>
        <v/>
      </c>
      <c r="CB349" s="237" t="str">
        <f t="shared" si="226"/>
        <v/>
      </c>
      <c r="CC349" s="237" t="str">
        <f t="shared" si="226"/>
        <v/>
      </c>
      <c r="CD349" s="237" t="str">
        <f t="shared" si="223"/>
        <v/>
      </c>
      <c r="CE349" s="237" t="str">
        <f t="shared" si="223"/>
        <v/>
      </c>
      <c r="CF349" s="237" t="str">
        <f t="shared" si="223"/>
        <v/>
      </c>
      <c r="CG349" s="237" t="str">
        <f t="shared" si="223"/>
        <v/>
      </c>
      <c r="CH349" s="237" t="str">
        <f t="shared" si="223"/>
        <v/>
      </c>
      <c r="CI349" s="252" t="str">
        <f t="shared" si="245"/>
        <v/>
      </c>
      <c r="CP349" s="241" t="str">
        <f t="shared" si="230"/>
        <v/>
      </c>
      <c r="CQ349" s="241" t="str">
        <f t="shared" si="227"/>
        <v/>
      </c>
      <c r="CR349" s="241" t="str">
        <f t="shared" si="227"/>
        <v/>
      </c>
      <c r="CS349" s="241" t="str">
        <f t="shared" si="227"/>
        <v/>
      </c>
      <c r="CT349" s="241" t="str">
        <f t="shared" si="227"/>
        <v/>
      </c>
      <c r="CU349" s="241" t="str">
        <f t="shared" si="227"/>
        <v/>
      </c>
      <c r="CV349" s="241" t="str">
        <f t="shared" si="224"/>
        <v/>
      </c>
      <c r="CW349" s="241" t="str">
        <f t="shared" si="224"/>
        <v/>
      </c>
      <c r="CX349" s="241" t="str">
        <f t="shared" si="224"/>
        <v/>
      </c>
      <c r="CY349" s="241" t="str">
        <f t="shared" si="224"/>
        <v/>
      </c>
      <c r="CZ349" s="241" t="str">
        <f t="shared" si="224"/>
        <v/>
      </c>
      <c r="DA349" s="253" t="str">
        <f t="shared" si="246"/>
        <v/>
      </c>
      <c r="DB349" s="237"/>
      <c r="DC349" s="237"/>
      <c r="DD349" s="237"/>
      <c r="DE349" s="237"/>
      <c r="DF349" s="237"/>
      <c r="DG349" s="237"/>
      <c r="DH349" s="237" t="str">
        <f t="shared" si="231"/>
        <v/>
      </c>
      <c r="DI349" s="237" t="str">
        <f t="shared" si="228"/>
        <v/>
      </c>
      <c r="DJ349" s="237" t="str">
        <f t="shared" si="228"/>
        <v/>
      </c>
      <c r="DK349" s="237" t="str">
        <f t="shared" si="228"/>
        <v/>
      </c>
      <c r="DL349" s="237" t="str">
        <f t="shared" si="228"/>
        <v/>
      </c>
      <c r="DM349" s="237" t="str">
        <f t="shared" si="228"/>
        <v/>
      </c>
      <c r="DN349" s="237" t="str">
        <f t="shared" si="225"/>
        <v/>
      </c>
      <c r="DO349" s="237" t="str">
        <f t="shared" si="225"/>
        <v/>
      </c>
      <c r="DP349" s="237" t="str">
        <f t="shared" si="225"/>
        <v/>
      </c>
      <c r="DQ349" s="237" t="str">
        <f t="shared" si="225"/>
        <v/>
      </c>
      <c r="DR349" s="237" t="str">
        <f t="shared" si="225"/>
        <v/>
      </c>
      <c r="DS349" s="252" t="str">
        <f t="shared" si="247"/>
        <v/>
      </c>
      <c r="DY349" s="254" t="str">
        <f t="shared" si="232"/>
        <v/>
      </c>
      <c r="DZ349" s="254" t="str">
        <f t="shared" si="233"/>
        <v/>
      </c>
      <c r="EA349" s="254" t="str">
        <f t="shared" si="241"/>
        <v/>
      </c>
      <c r="EB349" s="254" t="str">
        <f t="shared" si="238"/>
        <v/>
      </c>
      <c r="EC349" s="254" t="str">
        <f t="shared" si="238"/>
        <v/>
      </c>
      <c r="ED349" s="254" t="str">
        <f t="shared" si="238"/>
        <v/>
      </c>
      <c r="EE349" s="254" t="str">
        <f t="shared" si="238"/>
        <v/>
      </c>
      <c r="EF349" s="254" t="str">
        <f t="shared" si="238"/>
        <v/>
      </c>
      <c r="EG349" s="254" t="str">
        <f t="shared" si="238"/>
        <v/>
      </c>
      <c r="EH349" s="254" t="str">
        <f t="shared" si="238"/>
        <v/>
      </c>
      <c r="EI349" s="254" t="str">
        <f t="shared" si="234"/>
        <v/>
      </c>
      <c r="EJ349" s="254" t="str">
        <f t="shared" si="235"/>
        <v/>
      </c>
      <c r="EK349" s="265" t="str">
        <f t="shared" si="221"/>
        <v/>
      </c>
      <c r="EQ349" s="255"/>
      <c r="ER349" s="255"/>
      <c r="ES349" s="255"/>
      <c r="ET349" s="255"/>
      <c r="EU349" s="255"/>
      <c r="EV349" s="255"/>
      <c r="EW349" s="255"/>
      <c r="EX349" s="255"/>
      <c r="EY349" s="255"/>
      <c r="EZ349" s="255"/>
      <c r="FA349" s="255"/>
      <c r="FB349" s="255"/>
      <c r="FC349" s="252"/>
      <c r="FI349" s="254"/>
      <c r="FJ349" s="254"/>
      <c r="FK349" s="254"/>
      <c r="FL349" s="254"/>
      <c r="FM349" s="254"/>
      <c r="FN349" s="254"/>
      <c r="FO349" s="254"/>
      <c r="FP349" s="254"/>
      <c r="FQ349" s="254"/>
      <c r="FR349" s="254"/>
      <c r="FS349" s="254"/>
      <c r="FT349" s="254"/>
      <c r="FU349" s="252"/>
      <c r="FY349" s="258" t="str">
        <f t="shared" si="222"/>
        <v/>
      </c>
      <c r="FZ349" s="266">
        <f t="shared" si="244"/>
        <v>0</v>
      </c>
      <c r="GA349" s="268">
        <f t="shared" si="237"/>
        <v>0</v>
      </c>
      <c r="GB349" s="269">
        <f t="shared" si="239"/>
        <v>0</v>
      </c>
      <c r="GC349" s="269">
        <f t="shared" si="240"/>
        <v>0</v>
      </c>
      <c r="GD349" s="270"/>
      <c r="GE349" s="271" t="str">
        <f t="shared" si="236"/>
        <v/>
      </c>
      <c r="GF349" s="271" t="str">
        <f t="shared" si="248"/>
        <v/>
      </c>
      <c r="GG349" s="272" t="str">
        <f t="shared" si="242"/>
        <v/>
      </c>
      <c r="GH349" s="272" t="str">
        <f t="shared" si="243"/>
        <v/>
      </c>
    </row>
    <row r="350" spans="1:190" ht="12.75" x14ac:dyDescent="0.2">
      <c r="A350" s="250"/>
      <c r="B350" s="65"/>
      <c r="C350" s="264"/>
      <c r="F350" s="237"/>
      <c r="H350" s="251"/>
      <c r="I350" s="238"/>
      <c r="J350" s="267"/>
      <c r="K350" s="234"/>
      <c r="L350" s="239"/>
      <c r="M350" s="240"/>
      <c r="BX350" s="237" t="str">
        <f t="shared" si="229"/>
        <v/>
      </c>
      <c r="BY350" s="237" t="str">
        <f t="shared" si="226"/>
        <v/>
      </c>
      <c r="BZ350" s="237" t="str">
        <f t="shared" si="226"/>
        <v/>
      </c>
      <c r="CA350" s="237" t="str">
        <f t="shared" si="226"/>
        <v/>
      </c>
      <c r="CB350" s="237" t="str">
        <f t="shared" si="226"/>
        <v/>
      </c>
      <c r="CC350" s="237" t="str">
        <f t="shared" si="226"/>
        <v/>
      </c>
      <c r="CD350" s="237" t="str">
        <f t="shared" si="223"/>
        <v/>
      </c>
      <c r="CE350" s="237" t="str">
        <f t="shared" si="223"/>
        <v/>
      </c>
      <c r="CF350" s="237" t="str">
        <f t="shared" si="223"/>
        <v/>
      </c>
      <c r="CG350" s="237" t="str">
        <f t="shared" si="223"/>
        <v/>
      </c>
      <c r="CH350" s="237" t="str">
        <f t="shared" si="223"/>
        <v/>
      </c>
      <c r="CI350" s="252" t="str">
        <f t="shared" si="245"/>
        <v/>
      </c>
      <c r="CP350" s="241" t="str">
        <f t="shared" si="230"/>
        <v/>
      </c>
      <c r="CQ350" s="241" t="str">
        <f t="shared" si="227"/>
        <v/>
      </c>
      <c r="CR350" s="241" t="str">
        <f t="shared" si="227"/>
        <v/>
      </c>
      <c r="CS350" s="241" t="str">
        <f t="shared" si="227"/>
        <v/>
      </c>
      <c r="CT350" s="241" t="str">
        <f t="shared" si="227"/>
        <v/>
      </c>
      <c r="CU350" s="241" t="str">
        <f t="shared" si="227"/>
        <v/>
      </c>
      <c r="CV350" s="241" t="str">
        <f t="shared" si="224"/>
        <v/>
      </c>
      <c r="CW350" s="241" t="str">
        <f t="shared" si="224"/>
        <v/>
      </c>
      <c r="CX350" s="241" t="str">
        <f t="shared" si="224"/>
        <v/>
      </c>
      <c r="CY350" s="241" t="str">
        <f t="shared" si="224"/>
        <v/>
      </c>
      <c r="CZ350" s="241" t="str">
        <f t="shared" si="224"/>
        <v/>
      </c>
      <c r="DA350" s="253" t="str">
        <f t="shared" si="246"/>
        <v/>
      </c>
      <c r="DB350" s="237"/>
      <c r="DC350" s="237"/>
      <c r="DD350" s="237"/>
      <c r="DE350" s="237"/>
      <c r="DF350" s="237"/>
      <c r="DG350" s="237"/>
      <c r="DH350" s="237" t="str">
        <f t="shared" si="231"/>
        <v/>
      </c>
      <c r="DI350" s="237" t="str">
        <f t="shared" si="228"/>
        <v/>
      </c>
      <c r="DJ350" s="237" t="str">
        <f t="shared" si="228"/>
        <v/>
      </c>
      <c r="DK350" s="237" t="str">
        <f t="shared" si="228"/>
        <v/>
      </c>
      <c r="DL350" s="237" t="str">
        <f t="shared" si="228"/>
        <v/>
      </c>
      <c r="DM350" s="237" t="str">
        <f t="shared" si="228"/>
        <v/>
      </c>
      <c r="DN350" s="237" t="str">
        <f t="shared" si="225"/>
        <v/>
      </c>
      <c r="DO350" s="237" t="str">
        <f t="shared" si="225"/>
        <v/>
      </c>
      <c r="DP350" s="237" t="str">
        <f t="shared" si="225"/>
        <v/>
      </c>
      <c r="DQ350" s="237" t="str">
        <f t="shared" si="225"/>
        <v/>
      </c>
      <c r="DR350" s="237" t="str">
        <f t="shared" si="225"/>
        <v/>
      </c>
      <c r="DS350" s="252" t="str">
        <f t="shared" si="247"/>
        <v/>
      </c>
      <c r="DY350" s="254" t="str">
        <f t="shared" si="232"/>
        <v/>
      </c>
      <c r="DZ350" s="254" t="str">
        <f t="shared" si="233"/>
        <v/>
      </c>
      <c r="EA350" s="254" t="str">
        <f t="shared" si="241"/>
        <v/>
      </c>
      <c r="EB350" s="254" t="str">
        <f t="shared" si="238"/>
        <v/>
      </c>
      <c r="EC350" s="254" t="str">
        <f t="shared" si="238"/>
        <v/>
      </c>
      <c r="ED350" s="254" t="str">
        <f t="shared" si="238"/>
        <v/>
      </c>
      <c r="EE350" s="254" t="str">
        <f t="shared" si="238"/>
        <v/>
      </c>
      <c r="EF350" s="254" t="str">
        <f t="shared" si="238"/>
        <v/>
      </c>
      <c r="EG350" s="254" t="str">
        <f t="shared" si="238"/>
        <v/>
      </c>
      <c r="EH350" s="254" t="str">
        <f t="shared" si="238"/>
        <v/>
      </c>
      <c r="EI350" s="254" t="str">
        <f t="shared" si="234"/>
        <v/>
      </c>
      <c r="EJ350" s="254" t="str">
        <f t="shared" si="235"/>
        <v/>
      </c>
      <c r="EK350" s="265" t="str">
        <f t="shared" si="221"/>
        <v/>
      </c>
      <c r="EQ350" s="255"/>
      <c r="ER350" s="255"/>
      <c r="ES350" s="255"/>
      <c r="ET350" s="255"/>
      <c r="EU350" s="255"/>
      <c r="EV350" s="255"/>
      <c r="EW350" s="255"/>
      <c r="EX350" s="255"/>
      <c r="EY350" s="255"/>
      <c r="EZ350" s="255"/>
      <c r="FA350" s="255"/>
      <c r="FB350" s="255"/>
      <c r="FC350" s="252"/>
      <c r="FI350" s="254"/>
      <c r="FJ350" s="254"/>
      <c r="FK350" s="254"/>
      <c r="FL350" s="254"/>
      <c r="FM350" s="254"/>
      <c r="FN350" s="254"/>
      <c r="FO350" s="254"/>
      <c r="FP350" s="254"/>
      <c r="FQ350" s="254"/>
      <c r="FR350" s="254"/>
      <c r="FS350" s="254"/>
      <c r="FT350" s="254"/>
      <c r="FU350" s="252"/>
      <c r="FY350" s="258" t="str">
        <f t="shared" si="222"/>
        <v/>
      </c>
      <c r="FZ350" s="266">
        <f t="shared" si="244"/>
        <v>0</v>
      </c>
      <c r="GA350" s="268">
        <f t="shared" si="237"/>
        <v>0</v>
      </c>
      <c r="GB350" s="269">
        <f t="shared" si="239"/>
        <v>0</v>
      </c>
      <c r="GC350" s="269">
        <f t="shared" si="240"/>
        <v>0</v>
      </c>
      <c r="GD350" s="270"/>
      <c r="GE350" s="271" t="str">
        <f t="shared" si="236"/>
        <v/>
      </c>
      <c r="GF350" s="271" t="str">
        <f t="shared" si="248"/>
        <v/>
      </c>
      <c r="GG350" s="272" t="str">
        <f t="shared" si="242"/>
        <v/>
      </c>
      <c r="GH350" s="272" t="str">
        <f t="shared" si="243"/>
        <v/>
      </c>
    </row>
    <row r="351" spans="1:190" ht="12.75" x14ac:dyDescent="0.2">
      <c r="A351" s="250"/>
      <c r="B351" s="65"/>
      <c r="C351" s="264"/>
      <c r="F351" s="237"/>
      <c r="H351" s="251"/>
      <c r="I351" s="238"/>
      <c r="J351" s="267"/>
      <c r="K351" s="234"/>
      <c r="L351" s="239"/>
      <c r="M351" s="240"/>
      <c r="BX351" s="237" t="str">
        <f t="shared" si="229"/>
        <v/>
      </c>
      <c r="BY351" s="237" t="str">
        <f t="shared" si="226"/>
        <v/>
      </c>
      <c r="BZ351" s="237" t="str">
        <f t="shared" si="226"/>
        <v/>
      </c>
      <c r="CA351" s="237" t="str">
        <f t="shared" si="226"/>
        <v/>
      </c>
      <c r="CB351" s="237" t="str">
        <f t="shared" si="226"/>
        <v/>
      </c>
      <c r="CC351" s="237" t="str">
        <f t="shared" si="226"/>
        <v/>
      </c>
      <c r="CD351" s="237" t="str">
        <f t="shared" si="223"/>
        <v/>
      </c>
      <c r="CE351" s="237" t="str">
        <f t="shared" si="223"/>
        <v/>
      </c>
      <c r="CF351" s="237" t="str">
        <f t="shared" si="223"/>
        <v/>
      </c>
      <c r="CG351" s="237" t="str">
        <f t="shared" si="223"/>
        <v/>
      </c>
      <c r="CH351" s="237" t="str">
        <f t="shared" si="223"/>
        <v/>
      </c>
      <c r="CI351" s="252" t="str">
        <f t="shared" si="245"/>
        <v/>
      </c>
      <c r="CP351" s="241" t="str">
        <f t="shared" si="230"/>
        <v/>
      </c>
      <c r="CQ351" s="241" t="str">
        <f t="shared" si="227"/>
        <v/>
      </c>
      <c r="CR351" s="241" t="str">
        <f t="shared" si="227"/>
        <v/>
      </c>
      <c r="CS351" s="241" t="str">
        <f t="shared" si="227"/>
        <v/>
      </c>
      <c r="CT351" s="241" t="str">
        <f t="shared" si="227"/>
        <v/>
      </c>
      <c r="CU351" s="241" t="str">
        <f t="shared" si="227"/>
        <v/>
      </c>
      <c r="CV351" s="241" t="str">
        <f t="shared" si="224"/>
        <v/>
      </c>
      <c r="CW351" s="241" t="str">
        <f t="shared" si="224"/>
        <v/>
      </c>
      <c r="CX351" s="241" t="str">
        <f t="shared" si="224"/>
        <v/>
      </c>
      <c r="CY351" s="241" t="str">
        <f t="shared" si="224"/>
        <v/>
      </c>
      <c r="CZ351" s="241" t="str">
        <f t="shared" si="224"/>
        <v/>
      </c>
      <c r="DA351" s="253" t="str">
        <f t="shared" si="246"/>
        <v/>
      </c>
      <c r="DB351" s="237"/>
      <c r="DC351" s="237"/>
      <c r="DD351" s="237"/>
      <c r="DE351" s="237"/>
      <c r="DF351" s="237"/>
      <c r="DG351" s="237"/>
      <c r="DH351" s="237" t="str">
        <f t="shared" si="231"/>
        <v/>
      </c>
      <c r="DI351" s="237" t="str">
        <f t="shared" si="228"/>
        <v/>
      </c>
      <c r="DJ351" s="237" t="str">
        <f t="shared" si="228"/>
        <v/>
      </c>
      <c r="DK351" s="237" t="str">
        <f t="shared" si="228"/>
        <v/>
      </c>
      <c r="DL351" s="237" t="str">
        <f t="shared" si="228"/>
        <v/>
      </c>
      <c r="DM351" s="237" t="str">
        <f t="shared" si="228"/>
        <v/>
      </c>
      <c r="DN351" s="237" t="str">
        <f t="shared" si="225"/>
        <v/>
      </c>
      <c r="DO351" s="237" t="str">
        <f t="shared" si="225"/>
        <v/>
      </c>
      <c r="DP351" s="237" t="str">
        <f t="shared" si="225"/>
        <v/>
      </c>
      <c r="DQ351" s="237" t="str">
        <f t="shared" si="225"/>
        <v/>
      </c>
      <c r="DR351" s="237" t="str">
        <f t="shared" si="225"/>
        <v/>
      </c>
      <c r="DS351" s="252" t="str">
        <f t="shared" si="247"/>
        <v/>
      </c>
      <c r="DY351" s="254" t="str">
        <f t="shared" si="232"/>
        <v/>
      </c>
      <c r="DZ351" s="254" t="str">
        <f t="shared" si="233"/>
        <v/>
      </c>
      <c r="EA351" s="254" t="str">
        <f t="shared" si="241"/>
        <v/>
      </c>
      <c r="EB351" s="254" t="str">
        <f t="shared" si="238"/>
        <v/>
      </c>
      <c r="EC351" s="254" t="str">
        <f t="shared" si="238"/>
        <v/>
      </c>
      <c r="ED351" s="254" t="str">
        <f t="shared" si="238"/>
        <v/>
      </c>
      <c r="EE351" s="254" t="str">
        <f t="shared" si="238"/>
        <v/>
      </c>
      <c r="EF351" s="254" t="str">
        <f t="shared" si="238"/>
        <v/>
      </c>
      <c r="EG351" s="254" t="str">
        <f t="shared" si="238"/>
        <v/>
      </c>
      <c r="EH351" s="254" t="str">
        <f t="shared" si="238"/>
        <v/>
      </c>
      <c r="EI351" s="254" t="str">
        <f t="shared" si="234"/>
        <v/>
      </c>
      <c r="EJ351" s="254" t="str">
        <f t="shared" si="235"/>
        <v/>
      </c>
      <c r="EK351" s="265" t="str">
        <f t="shared" si="221"/>
        <v/>
      </c>
      <c r="EQ351" s="255"/>
      <c r="ER351" s="255"/>
      <c r="ES351" s="255"/>
      <c r="ET351" s="255"/>
      <c r="EU351" s="255"/>
      <c r="EV351" s="255"/>
      <c r="EW351" s="255"/>
      <c r="EX351" s="255"/>
      <c r="EY351" s="255"/>
      <c r="EZ351" s="255"/>
      <c r="FA351" s="255"/>
      <c r="FB351" s="255"/>
      <c r="FC351" s="252"/>
      <c r="FI351" s="254"/>
      <c r="FJ351" s="254"/>
      <c r="FK351" s="254"/>
      <c r="FL351" s="254"/>
      <c r="FM351" s="254"/>
      <c r="FN351" s="254"/>
      <c r="FO351" s="254"/>
      <c r="FP351" s="254"/>
      <c r="FQ351" s="254"/>
      <c r="FR351" s="254"/>
      <c r="FS351" s="254"/>
      <c r="FT351" s="254"/>
      <c r="FU351" s="252"/>
      <c r="FY351" s="258" t="str">
        <f t="shared" si="222"/>
        <v/>
      </c>
      <c r="FZ351" s="266">
        <f t="shared" si="244"/>
        <v>0</v>
      </c>
      <c r="GA351" s="268">
        <f t="shared" si="237"/>
        <v>0</v>
      </c>
      <c r="GB351" s="269">
        <f t="shared" si="239"/>
        <v>0</v>
      </c>
      <c r="GC351" s="269">
        <f t="shared" si="240"/>
        <v>0</v>
      </c>
      <c r="GD351" s="270"/>
      <c r="GE351" s="271" t="str">
        <f t="shared" si="236"/>
        <v/>
      </c>
      <c r="GF351" s="271" t="str">
        <f t="shared" si="248"/>
        <v/>
      </c>
      <c r="GG351" s="272" t="str">
        <f t="shared" si="242"/>
        <v/>
      </c>
      <c r="GH351" s="272" t="str">
        <f t="shared" si="243"/>
        <v/>
      </c>
    </row>
    <row r="352" spans="1:190" ht="12.75" x14ac:dyDescent="0.2">
      <c r="A352" s="250"/>
      <c r="B352" s="65"/>
      <c r="C352" s="264"/>
      <c r="F352" s="237"/>
      <c r="H352" s="251"/>
      <c r="I352" s="238"/>
      <c r="J352" s="267"/>
      <c r="K352" s="234"/>
      <c r="L352" s="239"/>
      <c r="M352" s="240"/>
      <c r="BX352" s="237" t="str">
        <f t="shared" si="229"/>
        <v/>
      </c>
      <c r="BY352" s="237" t="str">
        <f t="shared" si="226"/>
        <v/>
      </c>
      <c r="BZ352" s="237" t="str">
        <f t="shared" si="226"/>
        <v/>
      </c>
      <c r="CA352" s="237" t="str">
        <f t="shared" si="226"/>
        <v/>
      </c>
      <c r="CB352" s="237" t="str">
        <f t="shared" si="226"/>
        <v/>
      </c>
      <c r="CC352" s="237" t="str">
        <f t="shared" si="226"/>
        <v/>
      </c>
      <c r="CD352" s="237" t="str">
        <f t="shared" si="223"/>
        <v/>
      </c>
      <c r="CE352" s="237" t="str">
        <f t="shared" si="223"/>
        <v/>
      </c>
      <c r="CF352" s="237" t="str">
        <f t="shared" si="223"/>
        <v/>
      </c>
      <c r="CG352" s="237" t="str">
        <f t="shared" si="223"/>
        <v/>
      </c>
      <c r="CH352" s="237" t="str">
        <f t="shared" si="223"/>
        <v/>
      </c>
      <c r="CI352" s="252" t="str">
        <f t="shared" si="245"/>
        <v/>
      </c>
      <c r="CP352" s="241" t="str">
        <f t="shared" si="230"/>
        <v/>
      </c>
      <c r="CQ352" s="241" t="str">
        <f t="shared" si="227"/>
        <v/>
      </c>
      <c r="CR352" s="241" t="str">
        <f t="shared" si="227"/>
        <v/>
      </c>
      <c r="CS352" s="241" t="str">
        <f t="shared" si="227"/>
        <v/>
      </c>
      <c r="CT352" s="241" t="str">
        <f t="shared" si="227"/>
        <v/>
      </c>
      <c r="CU352" s="241" t="str">
        <f t="shared" si="227"/>
        <v/>
      </c>
      <c r="CV352" s="241" t="str">
        <f t="shared" si="224"/>
        <v/>
      </c>
      <c r="CW352" s="241" t="str">
        <f t="shared" si="224"/>
        <v/>
      </c>
      <c r="CX352" s="241" t="str">
        <f t="shared" si="224"/>
        <v/>
      </c>
      <c r="CY352" s="241" t="str">
        <f t="shared" si="224"/>
        <v/>
      </c>
      <c r="CZ352" s="241" t="str">
        <f t="shared" si="224"/>
        <v/>
      </c>
      <c r="DA352" s="253" t="str">
        <f t="shared" si="246"/>
        <v/>
      </c>
      <c r="DB352" s="237"/>
      <c r="DC352" s="237"/>
      <c r="DD352" s="237"/>
      <c r="DE352" s="237"/>
      <c r="DF352" s="237"/>
      <c r="DG352" s="237"/>
      <c r="DH352" s="237" t="str">
        <f t="shared" si="231"/>
        <v/>
      </c>
      <c r="DI352" s="237" t="str">
        <f t="shared" si="228"/>
        <v/>
      </c>
      <c r="DJ352" s="237" t="str">
        <f t="shared" si="228"/>
        <v/>
      </c>
      <c r="DK352" s="237" t="str">
        <f t="shared" si="228"/>
        <v/>
      </c>
      <c r="DL352" s="237" t="str">
        <f t="shared" si="228"/>
        <v/>
      </c>
      <c r="DM352" s="237" t="str">
        <f t="shared" si="228"/>
        <v/>
      </c>
      <c r="DN352" s="237" t="str">
        <f t="shared" si="225"/>
        <v/>
      </c>
      <c r="DO352" s="237" t="str">
        <f t="shared" si="225"/>
        <v/>
      </c>
      <c r="DP352" s="237" t="str">
        <f t="shared" si="225"/>
        <v/>
      </c>
      <c r="DQ352" s="237" t="str">
        <f t="shared" si="225"/>
        <v/>
      </c>
      <c r="DR352" s="237" t="str">
        <f t="shared" si="225"/>
        <v/>
      </c>
      <c r="DS352" s="252" t="str">
        <f t="shared" si="247"/>
        <v/>
      </c>
      <c r="DY352" s="254" t="str">
        <f t="shared" si="232"/>
        <v/>
      </c>
      <c r="DZ352" s="254" t="str">
        <f t="shared" si="233"/>
        <v/>
      </c>
      <c r="EA352" s="254" t="str">
        <f t="shared" si="241"/>
        <v/>
      </c>
      <c r="EB352" s="254" t="str">
        <f t="shared" si="238"/>
        <v/>
      </c>
      <c r="EC352" s="254" t="str">
        <f t="shared" si="238"/>
        <v/>
      </c>
      <c r="ED352" s="254" t="str">
        <f t="shared" si="238"/>
        <v/>
      </c>
      <c r="EE352" s="254" t="str">
        <f t="shared" si="238"/>
        <v/>
      </c>
      <c r="EF352" s="254" t="str">
        <f t="shared" si="238"/>
        <v/>
      </c>
      <c r="EG352" s="254" t="str">
        <f t="shared" si="238"/>
        <v/>
      </c>
      <c r="EH352" s="254" t="str">
        <f t="shared" si="238"/>
        <v/>
      </c>
      <c r="EI352" s="254" t="str">
        <f t="shared" si="234"/>
        <v/>
      </c>
      <c r="EJ352" s="254" t="str">
        <f t="shared" si="235"/>
        <v/>
      </c>
      <c r="EK352" s="265" t="str">
        <f t="shared" si="221"/>
        <v/>
      </c>
      <c r="EQ352" s="255"/>
      <c r="ER352" s="255"/>
      <c r="ES352" s="255"/>
      <c r="ET352" s="255"/>
      <c r="EU352" s="255"/>
      <c r="EV352" s="255"/>
      <c r="EW352" s="255"/>
      <c r="EX352" s="255"/>
      <c r="EY352" s="255"/>
      <c r="EZ352" s="255"/>
      <c r="FA352" s="255"/>
      <c r="FB352" s="255"/>
      <c r="FC352" s="252"/>
      <c r="FI352" s="254"/>
      <c r="FJ352" s="254"/>
      <c r="FK352" s="254"/>
      <c r="FL352" s="254"/>
      <c r="FM352" s="254"/>
      <c r="FN352" s="254"/>
      <c r="FO352" s="254"/>
      <c r="FP352" s="254"/>
      <c r="FQ352" s="254"/>
      <c r="FR352" s="254"/>
      <c r="FS352" s="254"/>
      <c r="FT352" s="254"/>
      <c r="FU352" s="252"/>
      <c r="FY352" s="258" t="str">
        <f t="shared" si="222"/>
        <v/>
      </c>
      <c r="FZ352" s="266">
        <f t="shared" si="244"/>
        <v>0</v>
      </c>
      <c r="GA352" s="268">
        <f t="shared" si="237"/>
        <v>0</v>
      </c>
      <c r="GB352" s="269">
        <f t="shared" si="239"/>
        <v>0</v>
      </c>
      <c r="GC352" s="269">
        <f t="shared" si="240"/>
        <v>0</v>
      </c>
      <c r="GD352" s="270"/>
      <c r="GE352" s="271" t="str">
        <f t="shared" si="236"/>
        <v/>
      </c>
      <c r="GF352" s="271" t="str">
        <f t="shared" si="248"/>
        <v/>
      </c>
      <c r="GG352" s="272" t="str">
        <f t="shared" si="242"/>
        <v/>
      </c>
      <c r="GH352" s="272" t="str">
        <f t="shared" si="243"/>
        <v/>
      </c>
    </row>
    <row r="353" spans="1:190" ht="12.75" x14ac:dyDescent="0.2">
      <c r="A353" s="250"/>
      <c r="B353" s="65"/>
      <c r="C353" s="264"/>
      <c r="F353" s="237"/>
      <c r="H353" s="251"/>
      <c r="I353" s="238"/>
      <c r="J353" s="267"/>
      <c r="K353" s="234"/>
      <c r="L353" s="239"/>
      <c r="M353" s="240"/>
      <c r="BX353" s="237" t="str">
        <f t="shared" si="229"/>
        <v/>
      </c>
      <c r="BY353" s="237" t="str">
        <f t="shared" si="226"/>
        <v/>
      </c>
      <c r="BZ353" s="237" t="str">
        <f t="shared" si="226"/>
        <v/>
      </c>
      <c r="CA353" s="237" t="str">
        <f t="shared" si="226"/>
        <v/>
      </c>
      <c r="CB353" s="237" t="str">
        <f t="shared" si="226"/>
        <v/>
      </c>
      <c r="CC353" s="237" t="str">
        <f t="shared" si="226"/>
        <v/>
      </c>
      <c r="CD353" s="237" t="str">
        <f t="shared" si="223"/>
        <v/>
      </c>
      <c r="CE353" s="237" t="str">
        <f t="shared" si="223"/>
        <v/>
      </c>
      <c r="CF353" s="237" t="str">
        <f t="shared" si="223"/>
        <v/>
      </c>
      <c r="CG353" s="237" t="str">
        <f t="shared" si="223"/>
        <v/>
      </c>
      <c r="CH353" s="237" t="str">
        <f t="shared" si="223"/>
        <v/>
      </c>
      <c r="CI353" s="252" t="str">
        <f t="shared" si="245"/>
        <v/>
      </c>
      <c r="CP353" s="241" t="str">
        <f t="shared" si="230"/>
        <v/>
      </c>
      <c r="CQ353" s="241" t="str">
        <f t="shared" si="227"/>
        <v/>
      </c>
      <c r="CR353" s="241" t="str">
        <f t="shared" si="227"/>
        <v/>
      </c>
      <c r="CS353" s="241" t="str">
        <f t="shared" si="227"/>
        <v/>
      </c>
      <c r="CT353" s="241" t="str">
        <f t="shared" si="227"/>
        <v/>
      </c>
      <c r="CU353" s="241" t="str">
        <f t="shared" si="227"/>
        <v/>
      </c>
      <c r="CV353" s="241" t="str">
        <f t="shared" si="224"/>
        <v/>
      </c>
      <c r="CW353" s="241" t="str">
        <f t="shared" si="224"/>
        <v/>
      </c>
      <c r="CX353" s="241" t="str">
        <f t="shared" si="224"/>
        <v/>
      </c>
      <c r="CY353" s="241" t="str">
        <f t="shared" si="224"/>
        <v/>
      </c>
      <c r="CZ353" s="241" t="str">
        <f t="shared" si="224"/>
        <v/>
      </c>
      <c r="DA353" s="253" t="str">
        <f t="shared" si="246"/>
        <v/>
      </c>
      <c r="DB353" s="237"/>
      <c r="DC353" s="237"/>
      <c r="DD353" s="237"/>
      <c r="DE353" s="237"/>
      <c r="DF353" s="237"/>
      <c r="DG353" s="237"/>
      <c r="DH353" s="237" t="str">
        <f t="shared" si="231"/>
        <v/>
      </c>
      <c r="DI353" s="237" t="str">
        <f t="shared" si="228"/>
        <v/>
      </c>
      <c r="DJ353" s="237" t="str">
        <f t="shared" si="228"/>
        <v/>
      </c>
      <c r="DK353" s="237" t="str">
        <f t="shared" si="228"/>
        <v/>
      </c>
      <c r="DL353" s="237" t="str">
        <f t="shared" si="228"/>
        <v/>
      </c>
      <c r="DM353" s="237" t="str">
        <f t="shared" si="228"/>
        <v/>
      </c>
      <c r="DN353" s="237" t="str">
        <f t="shared" si="225"/>
        <v/>
      </c>
      <c r="DO353" s="237" t="str">
        <f t="shared" si="225"/>
        <v/>
      </c>
      <c r="DP353" s="237" t="str">
        <f t="shared" si="225"/>
        <v/>
      </c>
      <c r="DQ353" s="237" t="str">
        <f t="shared" si="225"/>
        <v/>
      </c>
      <c r="DR353" s="237" t="str">
        <f t="shared" si="225"/>
        <v/>
      </c>
      <c r="DS353" s="252" t="str">
        <f t="shared" si="247"/>
        <v/>
      </c>
      <c r="DY353" s="254" t="str">
        <f t="shared" si="232"/>
        <v/>
      </c>
      <c r="DZ353" s="254" t="str">
        <f t="shared" si="233"/>
        <v/>
      </c>
      <c r="EA353" s="254" t="str">
        <f t="shared" si="241"/>
        <v/>
      </c>
      <c r="EB353" s="254" t="str">
        <f t="shared" si="238"/>
        <v/>
      </c>
      <c r="EC353" s="254" t="str">
        <f t="shared" si="238"/>
        <v/>
      </c>
      <c r="ED353" s="254" t="str">
        <f t="shared" si="238"/>
        <v/>
      </c>
      <c r="EE353" s="254" t="str">
        <f t="shared" si="238"/>
        <v/>
      </c>
      <c r="EF353" s="254" t="str">
        <f t="shared" si="238"/>
        <v/>
      </c>
      <c r="EG353" s="254" t="str">
        <f t="shared" si="238"/>
        <v/>
      </c>
      <c r="EH353" s="254" t="str">
        <f t="shared" si="238"/>
        <v/>
      </c>
      <c r="EI353" s="254" t="str">
        <f t="shared" si="234"/>
        <v/>
      </c>
      <c r="EJ353" s="254" t="str">
        <f t="shared" si="235"/>
        <v/>
      </c>
      <c r="EK353" s="265" t="str">
        <f t="shared" si="221"/>
        <v/>
      </c>
      <c r="EQ353" s="255"/>
      <c r="ER353" s="255"/>
      <c r="ES353" s="255"/>
      <c r="ET353" s="255"/>
      <c r="EU353" s="255"/>
      <c r="EV353" s="255"/>
      <c r="EW353" s="255"/>
      <c r="EX353" s="255"/>
      <c r="EY353" s="255"/>
      <c r="EZ353" s="255"/>
      <c r="FA353" s="255"/>
      <c r="FB353" s="255"/>
      <c r="FC353" s="252"/>
      <c r="FI353" s="254"/>
      <c r="FJ353" s="254"/>
      <c r="FK353" s="254"/>
      <c r="FL353" s="254"/>
      <c r="FM353" s="254"/>
      <c r="FN353" s="254"/>
      <c r="FO353" s="254"/>
      <c r="FP353" s="254"/>
      <c r="FQ353" s="254"/>
      <c r="FR353" s="254"/>
      <c r="FS353" s="254"/>
      <c r="FT353" s="254"/>
      <c r="FU353" s="252"/>
      <c r="FY353" s="258" t="str">
        <f t="shared" si="222"/>
        <v/>
      </c>
      <c r="FZ353" s="266">
        <f t="shared" si="244"/>
        <v>0</v>
      </c>
      <c r="GA353" s="268">
        <f t="shared" si="237"/>
        <v>0</v>
      </c>
      <c r="GB353" s="269">
        <f t="shared" si="239"/>
        <v>0</v>
      </c>
      <c r="GC353" s="269">
        <f t="shared" si="240"/>
        <v>0</v>
      </c>
      <c r="GD353" s="270"/>
      <c r="GE353" s="271" t="str">
        <f t="shared" si="236"/>
        <v/>
      </c>
      <c r="GF353" s="271" t="str">
        <f t="shared" si="248"/>
        <v/>
      </c>
      <c r="GG353" s="272" t="str">
        <f t="shared" si="242"/>
        <v/>
      </c>
      <c r="GH353" s="272" t="str">
        <f t="shared" si="243"/>
        <v/>
      </c>
    </row>
    <row r="354" spans="1:190" ht="12.75" x14ac:dyDescent="0.2">
      <c r="A354" s="250"/>
      <c r="B354" s="65"/>
      <c r="C354" s="264"/>
      <c r="F354" s="237"/>
      <c r="H354" s="251"/>
      <c r="I354" s="238"/>
      <c r="J354" s="267"/>
      <c r="K354" s="234"/>
      <c r="L354" s="239"/>
      <c r="M354" s="240"/>
      <c r="BX354" s="237" t="str">
        <f t="shared" si="229"/>
        <v/>
      </c>
      <c r="BY354" s="237" t="str">
        <f t="shared" si="226"/>
        <v/>
      </c>
      <c r="BZ354" s="237" t="str">
        <f t="shared" si="226"/>
        <v/>
      </c>
      <c r="CA354" s="237" t="str">
        <f t="shared" si="226"/>
        <v/>
      </c>
      <c r="CB354" s="237" t="str">
        <f t="shared" si="226"/>
        <v/>
      </c>
      <c r="CC354" s="237" t="str">
        <f t="shared" si="226"/>
        <v/>
      </c>
      <c r="CD354" s="237" t="str">
        <f t="shared" si="223"/>
        <v/>
      </c>
      <c r="CE354" s="237" t="str">
        <f t="shared" si="223"/>
        <v/>
      </c>
      <c r="CF354" s="237" t="str">
        <f t="shared" si="223"/>
        <v/>
      </c>
      <c r="CG354" s="237" t="str">
        <f t="shared" si="223"/>
        <v/>
      </c>
      <c r="CH354" s="237" t="str">
        <f t="shared" si="223"/>
        <v/>
      </c>
      <c r="CI354" s="252" t="str">
        <f t="shared" si="245"/>
        <v/>
      </c>
      <c r="CP354" s="241" t="str">
        <f t="shared" si="230"/>
        <v/>
      </c>
      <c r="CQ354" s="241" t="str">
        <f t="shared" si="227"/>
        <v/>
      </c>
      <c r="CR354" s="241" t="str">
        <f t="shared" si="227"/>
        <v/>
      </c>
      <c r="CS354" s="241" t="str">
        <f t="shared" si="227"/>
        <v/>
      </c>
      <c r="CT354" s="241" t="str">
        <f t="shared" si="227"/>
        <v/>
      </c>
      <c r="CU354" s="241" t="str">
        <f t="shared" si="227"/>
        <v/>
      </c>
      <c r="CV354" s="241" t="str">
        <f t="shared" si="224"/>
        <v/>
      </c>
      <c r="CW354" s="241" t="str">
        <f t="shared" si="224"/>
        <v/>
      </c>
      <c r="CX354" s="241" t="str">
        <f t="shared" si="224"/>
        <v/>
      </c>
      <c r="CY354" s="241" t="str">
        <f t="shared" si="224"/>
        <v/>
      </c>
      <c r="CZ354" s="241" t="str">
        <f t="shared" si="224"/>
        <v/>
      </c>
      <c r="DA354" s="253" t="str">
        <f t="shared" si="246"/>
        <v/>
      </c>
      <c r="DB354" s="237"/>
      <c r="DC354" s="237"/>
      <c r="DD354" s="237"/>
      <c r="DE354" s="237"/>
      <c r="DF354" s="237"/>
      <c r="DG354" s="237"/>
      <c r="DH354" s="237" t="str">
        <f t="shared" si="231"/>
        <v/>
      </c>
      <c r="DI354" s="237" t="str">
        <f t="shared" si="228"/>
        <v/>
      </c>
      <c r="DJ354" s="237" t="str">
        <f t="shared" si="228"/>
        <v/>
      </c>
      <c r="DK354" s="237" t="str">
        <f t="shared" si="228"/>
        <v/>
      </c>
      <c r="DL354" s="237" t="str">
        <f t="shared" si="228"/>
        <v/>
      </c>
      <c r="DM354" s="237" t="str">
        <f t="shared" si="228"/>
        <v/>
      </c>
      <c r="DN354" s="237" t="str">
        <f t="shared" si="225"/>
        <v/>
      </c>
      <c r="DO354" s="237" t="str">
        <f t="shared" si="225"/>
        <v/>
      </c>
      <c r="DP354" s="237" t="str">
        <f t="shared" si="225"/>
        <v/>
      </c>
      <c r="DQ354" s="237" t="str">
        <f t="shared" si="225"/>
        <v/>
      </c>
      <c r="DR354" s="237" t="str">
        <f t="shared" si="225"/>
        <v/>
      </c>
      <c r="DS354" s="252" t="str">
        <f t="shared" si="247"/>
        <v/>
      </c>
      <c r="DY354" s="254" t="str">
        <f t="shared" si="232"/>
        <v/>
      </c>
      <c r="DZ354" s="254" t="str">
        <f t="shared" si="233"/>
        <v/>
      </c>
      <c r="EA354" s="254" t="str">
        <f t="shared" si="241"/>
        <v/>
      </c>
      <c r="EB354" s="254" t="str">
        <f t="shared" si="238"/>
        <v/>
      </c>
      <c r="EC354" s="254" t="str">
        <f t="shared" si="238"/>
        <v/>
      </c>
      <c r="ED354" s="254" t="str">
        <f t="shared" si="238"/>
        <v/>
      </c>
      <c r="EE354" s="254" t="str">
        <f t="shared" si="238"/>
        <v/>
      </c>
      <c r="EF354" s="254" t="str">
        <f t="shared" si="238"/>
        <v/>
      </c>
      <c r="EG354" s="254" t="str">
        <f t="shared" si="238"/>
        <v/>
      </c>
      <c r="EH354" s="254" t="str">
        <f t="shared" si="238"/>
        <v/>
      </c>
      <c r="EI354" s="254" t="str">
        <f t="shared" si="234"/>
        <v/>
      </c>
      <c r="EJ354" s="254" t="str">
        <f t="shared" si="235"/>
        <v/>
      </c>
      <c r="EK354" s="265" t="str">
        <f t="shared" si="221"/>
        <v/>
      </c>
      <c r="EQ354" s="255"/>
      <c r="ER354" s="255"/>
      <c r="ES354" s="255"/>
      <c r="ET354" s="255"/>
      <c r="EU354" s="255"/>
      <c r="EV354" s="255"/>
      <c r="EW354" s="255"/>
      <c r="EX354" s="255"/>
      <c r="EY354" s="255"/>
      <c r="EZ354" s="255"/>
      <c r="FA354" s="255"/>
      <c r="FB354" s="255"/>
      <c r="FC354" s="252"/>
      <c r="FI354" s="254"/>
      <c r="FJ354" s="254"/>
      <c r="FK354" s="254"/>
      <c r="FL354" s="254"/>
      <c r="FM354" s="254"/>
      <c r="FN354" s="254"/>
      <c r="FO354" s="254"/>
      <c r="FP354" s="254"/>
      <c r="FQ354" s="254"/>
      <c r="FR354" s="254"/>
      <c r="FS354" s="254"/>
      <c r="FT354" s="254"/>
      <c r="FU354" s="252"/>
      <c r="FY354" s="258" t="str">
        <f t="shared" si="222"/>
        <v/>
      </c>
      <c r="FZ354" s="266">
        <f t="shared" si="244"/>
        <v>0</v>
      </c>
      <c r="GA354" s="268">
        <f t="shared" si="237"/>
        <v>0</v>
      </c>
      <c r="GB354" s="269">
        <f t="shared" si="239"/>
        <v>0</v>
      </c>
      <c r="GC354" s="269">
        <f t="shared" si="240"/>
        <v>0</v>
      </c>
      <c r="GD354" s="270"/>
      <c r="GE354" s="271" t="str">
        <f t="shared" si="236"/>
        <v/>
      </c>
      <c r="GF354" s="271" t="str">
        <f t="shared" si="248"/>
        <v/>
      </c>
      <c r="GG354" s="272" t="str">
        <f t="shared" si="242"/>
        <v/>
      </c>
      <c r="GH354" s="272" t="str">
        <f t="shared" si="243"/>
        <v/>
      </c>
    </row>
    <row r="355" spans="1:190" ht="12.75" x14ac:dyDescent="0.2">
      <c r="A355" s="250"/>
      <c r="B355" s="65"/>
      <c r="C355" s="264"/>
      <c r="F355" s="237"/>
      <c r="H355" s="251"/>
      <c r="I355" s="238"/>
      <c r="J355" s="267"/>
      <c r="K355" s="234"/>
      <c r="L355" s="239"/>
      <c r="M355" s="240"/>
      <c r="BX355" s="237" t="str">
        <f t="shared" si="229"/>
        <v/>
      </c>
      <c r="BY355" s="237" t="str">
        <f t="shared" si="226"/>
        <v/>
      </c>
      <c r="BZ355" s="237" t="str">
        <f t="shared" si="226"/>
        <v/>
      </c>
      <c r="CA355" s="237" t="str">
        <f t="shared" si="226"/>
        <v/>
      </c>
      <c r="CB355" s="237" t="str">
        <f t="shared" si="226"/>
        <v/>
      </c>
      <c r="CC355" s="237" t="str">
        <f t="shared" si="226"/>
        <v/>
      </c>
      <c r="CD355" s="237" t="str">
        <f t="shared" si="223"/>
        <v/>
      </c>
      <c r="CE355" s="237" t="str">
        <f t="shared" si="223"/>
        <v/>
      </c>
      <c r="CF355" s="237" t="str">
        <f t="shared" si="223"/>
        <v/>
      </c>
      <c r="CG355" s="237" t="str">
        <f t="shared" si="223"/>
        <v/>
      </c>
      <c r="CH355" s="237" t="str">
        <f t="shared" si="223"/>
        <v/>
      </c>
      <c r="CI355" s="252" t="str">
        <f t="shared" si="245"/>
        <v/>
      </c>
      <c r="CP355" s="241" t="str">
        <f t="shared" si="230"/>
        <v/>
      </c>
      <c r="CQ355" s="241" t="str">
        <f t="shared" si="227"/>
        <v/>
      </c>
      <c r="CR355" s="241" t="str">
        <f t="shared" si="227"/>
        <v/>
      </c>
      <c r="CS355" s="241" t="str">
        <f t="shared" si="227"/>
        <v/>
      </c>
      <c r="CT355" s="241" t="str">
        <f t="shared" si="227"/>
        <v/>
      </c>
      <c r="CU355" s="241" t="str">
        <f t="shared" si="227"/>
        <v/>
      </c>
      <c r="CV355" s="241" t="str">
        <f t="shared" si="224"/>
        <v/>
      </c>
      <c r="CW355" s="241" t="str">
        <f t="shared" si="224"/>
        <v/>
      </c>
      <c r="CX355" s="241" t="str">
        <f t="shared" si="224"/>
        <v/>
      </c>
      <c r="CY355" s="241" t="str">
        <f t="shared" si="224"/>
        <v/>
      </c>
      <c r="CZ355" s="241" t="str">
        <f t="shared" si="224"/>
        <v/>
      </c>
      <c r="DA355" s="253" t="str">
        <f t="shared" si="246"/>
        <v/>
      </c>
      <c r="DB355" s="237"/>
      <c r="DC355" s="237"/>
      <c r="DD355" s="237"/>
      <c r="DE355" s="237"/>
      <c r="DF355" s="237"/>
      <c r="DG355" s="237"/>
      <c r="DH355" s="237" t="str">
        <f t="shared" si="231"/>
        <v/>
      </c>
      <c r="DI355" s="237" t="str">
        <f t="shared" si="228"/>
        <v/>
      </c>
      <c r="DJ355" s="237" t="str">
        <f t="shared" si="228"/>
        <v/>
      </c>
      <c r="DK355" s="237" t="str">
        <f t="shared" si="228"/>
        <v/>
      </c>
      <c r="DL355" s="237" t="str">
        <f t="shared" si="228"/>
        <v/>
      </c>
      <c r="DM355" s="237" t="str">
        <f t="shared" si="228"/>
        <v/>
      </c>
      <c r="DN355" s="237" t="str">
        <f t="shared" si="225"/>
        <v/>
      </c>
      <c r="DO355" s="237" t="str">
        <f t="shared" si="225"/>
        <v/>
      </c>
      <c r="DP355" s="237" t="str">
        <f t="shared" si="225"/>
        <v/>
      </c>
      <c r="DQ355" s="237" t="str">
        <f t="shared" si="225"/>
        <v/>
      </c>
      <c r="DR355" s="237" t="str">
        <f t="shared" si="225"/>
        <v/>
      </c>
      <c r="DS355" s="252" t="str">
        <f t="shared" si="247"/>
        <v/>
      </c>
      <c r="DY355" s="254" t="str">
        <f t="shared" si="232"/>
        <v/>
      </c>
      <c r="DZ355" s="254" t="str">
        <f t="shared" si="233"/>
        <v/>
      </c>
      <c r="EA355" s="254" t="str">
        <f t="shared" si="241"/>
        <v/>
      </c>
      <c r="EB355" s="254" t="str">
        <f t="shared" si="238"/>
        <v/>
      </c>
      <c r="EC355" s="254" t="str">
        <f t="shared" si="238"/>
        <v/>
      </c>
      <c r="ED355" s="254" t="str">
        <f t="shared" si="238"/>
        <v/>
      </c>
      <c r="EE355" s="254" t="str">
        <f t="shared" si="238"/>
        <v/>
      </c>
      <c r="EF355" s="254" t="str">
        <f t="shared" si="238"/>
        <v/>
      </c>
      <c r="EG355" s="254" t="str">
        <f t="shared" si="238"/>
        <v/>
      </c>
      <c r="EH355" s="254" t="str">
        <f t="shared" si="238"/>
        <v/>
      </c>
      <c r="EI355" s="254" t="str">
        <f t="shared" si="234"/>
        <v/>
      </c>
      <c r="EJ355" s="254" t="str">
        <f t="shared" si="235"/>
        <v/>
      </c>
      <c r="EK355" s="265" t="str">
        <f t="shared" si="221"/>
        <v/>
      </c>
      <c r="EQ355" s="255"/>
      <c r="ER355" s="255"/>
      <c r="ES355" s="255"/>
      <c r="ET355" s="255"/>
      <c r="EU355" s="255"/>
      <c r="EV355" s="255"/>
      <c r="EW355" s="255"/>
      <c r="EX355" s="255"/>
      <c r="EY355" s="255"/>
      <c r="EZ355" s="255"/>
      <c r="FA355" s="255"/>
      <c r="FB355" s="255"/>
      <c r="FC355" s="252"/>
      <c r="FI355" s="254"/>
      <c r="FJ355" s="254"/>
      <c r="FK355" s="254"/>
      <c r="FL355" s="254"/>
      <c r="FM355" s="254"/>
      <c r="FN355" s="254"/>
      <c r="FO355" s="254"/>
      <c r="FP355" s="254"/>
      <c r="FQ355" s="254"/>
      <c r="FR355" s="254"/>
      <c r="FS355" s="254"/>
      <c r="FT355" s="254"/>
      <c r="FU355" s="252"/>
      <c r="FY355" s="258" t="str">
        <f t="shared" si="222"/>
        <v/>
      </c>
      <c r="FZ355" s="266">
        <f t="shared" si="244"/>
        <v>0</v>
      </c>
      <c r="GA355" s="268">
        <f t="shared" si="237"/>
        <v>0</v>
      </c>
      <c r="GB355" s="269">
        <f t="shared" si="239"/>
        <v>0</v>
      </c>
      <c r="GC355" s="269">
        <f t="shared" si="240"/>
        <v>0</v>
      </c>
      <c r="GD355" s="270"/>
      <c r="GE355" s="271" t="str">
        <f t="shared" si="236"/>
        <v/>
      </c>
      <c r="GF355" s="271" t="str">
        <f t="shared" si="248"/>
        <v/>
      </c>
      <c r="GG355" s="272" t="str">
        <f t="shared" si="242"/>
        <v/>
      </c>
      <c r="GH355" s="272" t="str">
        <f t="shared" si="243"/>
        <v/>
      </c>
    </row>
    <row r="356" spans="1:190" ht="12.75" x14ac:dyDescent="0.2">
      <c r="A356" s="250"/>
      <c r="B356" s="65"/>
      <c r="C356" s="264"/>
      <c r="F356" s="237"/>
      <c r="H356" s="251"/>
      <c r="I356" s="238"/>
      <c r="J356" s="267"/>
      <c r="K356" s="234"/>
      <c r="L356" s="239"/>
      <c r="M356" s="240"/>
      <c r="BX356" s="237" t="str">
        <f t="shared" si="229"/>
        <v/>
      </c>
      <c r="BY356" s="237" t="str">
        <f t="shared" si="226"/>
        <v/>
      </c>
      <c r="BZ356" s="237" t="str">
        <f t="shared" si="226"/>
        <v/>
      </c>
      <c r="CA356" s="237" t="str">
        <f t="shared" si="226"/>
        <v/>
      </c>
      <c r="CB356" s="237" t="str">
        <f t="shared" si="226"/>
        <v/>
      </c>
      <c r="CC356" s="237" t="str">
        <f t="shared" si="226"/>
        <v/>
      </c>
      <c r="CD356" s="237" t="str">
        <f t="shared" ref="CD356:CH406" si="249">IF($A356=1,"",IF(AB356=0,CC356,CC356&amp;CD$2))</f>
        <v/>
      </c>
      <c r="CE356" s="237" t="str">
        <f t="shared" si="249"/>
        <v/>
      </c>
      <c r="CF356" s="237" t="str">
        <f t="shared" si="249"/>
        <v/>
      </c>
      <c r="CG356" s="237" t="str">
        <f t="shared" si="249"/>
        <v/>
      </c>
      <c r="CH356" s="237" t="str">
        <f t="shared" si="249"/>
        <v/>
      </c>
      <c r="CI356" s="252" t="str">
        <f t="shared" si="245"/>
        <v/>
      </c>
      <c r="CP356" s="241" t="str">
        <f t="shared" si="230"/>
        <v/>
      </c>
      <c r="CQ356" s="241" t="str">
        <f t="shared" si="227"/>
        <v/>
      </c>
      <c r="CR356" s="241" t="str">
        <f t="shared" si="227"/>
        <v/>
      </c>
      <c r="CS356" s="241" t="str">
        <f t="shared" si="227"/>
        <v/>
      </c>
      <c r="CT356" s="241" t="str">
        <f t="shared" si="227"/>
        <v/>
      </c>
      <c r="CU356" s="241" t="str">
        <f t="shared" si="227"/>
        <v/>
      </c>
      <c r="CV356" s="241" t="str">
        <f t="shared" ref="CV356:CZ406" si="250">IF($A356=1,"",IF(AT356=0,CU356,CU356&amp;CV$2))</f>
        <v/>
      </c>
      <c r="CW356" s="241" t="str">
        <f t="shared" si="250"/>
        <v/>
      </c>
      <c r="CX356" s="241" t="str">
        <f t="shared" si="250"/>
        <v/>
      </c>
      <c r="CY356" s="241" t="str">
        <f t="shared" si="250"/>
        <v/>
      </c>
      <c r="CZ356" s="241" t="str">
        <f t="shared" si="250"/>
        <v/>
      </c>
      <c r="DA356" s="253" t="str">
        <f t="shared" si="246"/>
        <v/>
      </c>
      <c r="DB356" s="237"/>
      <c r="DC356" s="237"/>
      <c r="DD356" s="237"/>
      <c r="DE356" s="237"/>
      <c r="DF356" s="237"/>
      <c r="DG356" s="237"/>
      <c r="DH356" s="237" t="str">
        <f t="shared" si="231"/>
        <v/>
      </c>
      <c r="DI356" s="237" t="str">
        <f t="shared" si="228"/>
        <v/>
      </c>
      <c r="DJ356" s="237" t="str">
        <f t="shared" si="228"/>
        <v/>
      </c>
      <c r="DK356" s="237" t="str">
        <f t="shared" si="228"/>
        <v/>
      </c>
      <c r="DL356" s="237" t="str">
        <f t="shared" si="228"/>
        <v/>
      </c>
      <c r="DM356" s="237" t="str">
        <f t="shared" si="228"/>
        <v/>
      </c>
      <c r="DN356" s="237" t="str">
        <f t="shared" ref="DN356:DR406" si="251">IF($A356=1,"",IF(BL356=0,DM356,DM356&amp;DN$2))</f>
        <v/>
      </c>
      <c r="DO356" s="237" t="str">
        <f t="shared" si="251"/>
        <v/>
      </c>
      <c r="DP356" s="237" t="str">
        <f t="shared" si="251"/>
        <v/>
      </c>
      <c r="DQ356" s="237" t="str">
        <f t="shared" si="251"/>
        <v/>
      </c>
      <c r="DR356" s="237" t="str">
        <f t="shared" si="251"/>
        <v/>
      </c>
      <c r="DS356" s="252" t="str">
        <f t="shared" si="247"/>
        <v/>
      </c>
      <c r="DY356" s="254" t="str">
        <f t="shared" si="232"/>
        <v/>
      </c>
      <c r="DZ356" s="254" t="str">
        <f t="shared" si="233"/>
        <v/>
      </c>
      <c r="EA356" s="254" t="str">
        <f t="shared" si="241"/>
        <v/>
      </c>
      <c r="EB356" s="254" t="str">
        <f t="shared" si="238"/>
        <v/>
      </c>
      <c r="EC356" s="254" t="str">
        <f t="shared" si="238"/>
        <v/>
      </c>
      <c r="ED356" s="254" t="str">
        <f t="shared" si="238"/>
        <v/>
      </c>
      <c r="EE356" s="254" t="str">
        <f t="shared" si="238"/>
        <v/>
      </c>
      <c r="EF356" s="254" t="str">
        <f t="shared" si="238"/>
        <v/>
      </c>
      <c r="EG356" s="254" t="str">
        <f t="shared" si="238"/>
        <v/>
      </c>
      <c r="EH356" s="254" t="str">
        <f t="shared" si="238"/>
        <v/>
      </c>
      <c r="EI356" s="254" t="str">
        <f t="shared" si="234"/>
        <v/>
      </c>
      <c r="EJ356" s="254" t="str">
        <f t="shared" si="235"/>
        <v/>
      </c>
      <c r="EK356" s="265" t="str">
        <f t="shared" si="221"/>
        <v/>
      </c>
      <c r="EQ356" s="255"/>
      <c r="ER356" s="255"/>
      <c r="ES356" s="255"/>
      <c r="ET356" s="255"/>
      <c r="EU356" s="255"/>
      <c r="EV356" s="255"/>
      <c r="EW356" s="255"/>
      <c r="EX356" s="255"/>
      <c r="EY356" s="255"/>
      <c r="EZ356" s="255"/>
      <c r="FA356" s="255"/>
      <c r="FB356" s="255"/>
      <c r="FC356" s="252"/>
      <c r="FI356" s="254"/>
      <c r="FJ356" s="254"/>
      <c r="FK356" s="254"/>
      <c r="FL356" s="254"/>
      <c r="FM356" s="254"/>
      <c r="FN356" s="254"/>
      <c r="FO356" s="254"/>
      <c r="FP356" s="254"/>
      <c r="FQ356" s="254"/>
      <c r="FR356" s="254"/>
      <c r="FS356" s="254"/>
      <c r="FT356" s="254"/>
      <c r="FU356" s="252"/>
      <c r="FY356" s="258" t="str">
        <f t="shared" si="222"/>
        <v/>
      </c>
      <c r="FZ356" s="266">
        <f t="shared" si="244"/>
        <v>0</v>
      </c>
      <c r="GA356" s="268">
        <f t="shared" si="237"/>
        <v>0</v>
      </c>
      <c r="GB356" s="269">
        <f t="shared" si="239"/>
        <v>0</v>
      </c>
      <c r="GC356" s="269">
        <f t="shared" si="240"/>
        <v>0</v>
      </c>
      <c r="GD356" s="270"/>
      <c r="GE356" s="271" t="str">
        <f t="shared" si="236"/>
        <v/>
      </c>
      <c r="GF356" s="271" t="str">
        <f t="shared" si="248"/>
        <v/>
      </c>
      <c r="GG356" s="272" t="str">
        <f t="shared" si="242"/>
        <v/>
      </c>
      <c r="GH356" s="272" t="str">
        <f t="shared" si="243"/>
        <v/>
      </c>
    </row>
    <row r="357" spans="1:190" ht="12.75" x14ac:dyDescent="0.2">
      <c r="A357" s="250"/>
      <c r="B357" s="65"/>
      <c r="C357" s="264"/>
      <c r="F357" s="237"/>
      <c r="H357" s="251"/>
      <c r="I357" s="238"/>
      <c r="J357" s="267"/>
      <c r="K357" s="234"/>
      <c r="L357" s="239"/>
      <c r="M357" s="240"/>
      <c r="BX357" s="237" t="str">
        <f t="shared" si="229"/>
        <v/>
      </c>
      <c r="BY357" s="237" t="str">
        <f t="shared" ref="BY357:CC407" si="252">IF($A357=1,"",IF(W357=0,BX357,BX357&amp;BY$2))</f>
        <v/>
      </c>
      <c r="BZ357" s="237" t="str">
        <f t="shared" si="252"/>
        <v/>
      </c>
      <c r="CA357" s="237" t="str">
        <f t="shared" si="252"/>
        <v/>
      </c>
      <c r="CB357" s="237" t="str">
        <f t="shared" si="252"/>
        <v/>
      </c>
      <c r="CC357" s="237" t="str">
        <f t="shared" si="252"/>
        <v/>
      </c>
      <c r="CD357" s="237" t="str">
        <f t="shared" si="249"/>
        <v/>
      </c>
      <c r="CE357" s="237" t="str">
        <f t="shared" si="249"/>
        <v/>
      </c>
      <c r="CF357" s="237" t="str">
        <f t="shared" si="249"/>
        <v/>
      </c>
      <c r="CG357" s="237" t="str">
        <f t="shared" si="249"/>
        <v/>
      </c>
      <c r="CH357" s="237" t="str">
        <f t="shared" si="249"/>
        <v/>
      </c>
      <c r="CI357" s="252" t="str">
        <f t="shared" si="245"/>
        <v/>
      </c>
      <c r="CP357" s="241" t="str">
        <f t="shared" si="230"/>
        <v/>
      </c>
      <c r="CQ357" s="241" t="str">
        <f t="shared" ref="CQ357:CU407" si="253">IF($A357=1,"",IF(AO357=0,CP357,CP357&amp;CQ$2))</f>
        <v/>
      </c>
      <c r="CR357" s="241" t="str">
        <f t="shared" si="253"/>
        <v/>
      </c>
      <c r="CS357" s="241" t="str">
        <f t="shared" si="253"/>
        <v/>
      </c>
      <c r="CT357" s="241" t="str">
        <f t="shared" si="253"/>
        <v/>
      </c>
      <c r="CU357" s="241" t="str">
        <f t="shared" si="253"/>
        <v/>
      </c>
      <c r="CV357" s="241" t="str">
        <f t="shared" si="250"/>
        <v/>
      </c>
      <c r="CW357" s="241" t="str">
        <f t="shared" si="250"/>
        <v/>
      </c>
      <c r="CX357" s="241" t="str">
        <f t="shared" si="250"/>
        <v/>
      </c>
      <c r="CY357" s="241" t="str">
        <f t="shared" si="250"/>
        <v/>
      </c>
      <c r="CZ357" s="241" t="str">
        <f t="shared" si="250"/>
        <v/>
      </c>
      <c r="DA357" s="253" t="str">
        <f t="shared" si="246"/>
        <v/>
      </c>
      <c r="DB357" s="237"/>
      <c r="DC357" s="237"/>
      <c r="DD357" s="237"/>
      <c r="DE357" s="237"/>
      <c r="DF357" s="237"/>
      <c r="DG357" s="237"/>
      <c r="DH357" s="237" t="str">
        <f t="shared" si="231"/>
        <v/>
      </c>
      <c r="DI357" s="237" t="str">
        <f t="shared" ref="DI357:DM407" si="254">IF($A357=1,"",IF(BG357=0,DH357,DH357&amp;DI$2))</f>
        <v/>
      </c>
      <c r="DJ357" s="237" t="str">
        <f t="shared" si="254"/>
        <v/>
      </c>
      <c r="DK357" s="237" t="str">
        <f t="shared" si="254"/>
        <v/>
      </c>
      <c r="DL357" s="237" t="str">
        <f t="shared" si="254"/>
        <v/>
      </c>
      <c r="DM357" s="237" t="str">
        <f t="shared" si="254"/>
        <v/>
      </c>
      <c r="DN357" s="237" t="str">
        <f t="shared" si="251"/>
        <v/>
      </c>
      <c r="DO357" s="237" t="str">
        <f t="shared" si="251"/>
        <v/>
      </c>
      <c r="DP357" s="237" t="str">
        <f t="shared" si="251"/>
        <v/>
      </c>
      <c r="DQ357" s="237" t="str">
        <f t="shared" si="251"/>
        <v/>
      </c>
      <c r="DR357" s="237" t="str">
        <f t="shared" si="251"/>
        <v/>
      </c>
      <c r="DS357" s="252" t="str">
        <f t="shared" si="247"/>
        <v/>
      </c>
      <c r="DY357" s="254" t="str">
        <f t="shared" si="232"/>
        <v/>
      </c>
      <c r="DZ357" s="254" t="str">
        <f t="shared" si="233"/>
        <v/>
      </c>
      <c r="EA357" s="254" t="str">
        <f t="shared" si="241"/>
        <v/>
      </c>
      <c r="EB357" s="254" t="str">
        <f t="shared" si="238"/>
        <v/>
      </c>
      <c r="EC357" s="254" t="str">
        <f t="shared" si="238"/>
        <v/>
      </c>
      <c r="ED357" s="254" t="str">
        <f t="shared" si="238"/>
        <v/>
      </c>
      <c r="EE357" s="254" t="str">
        <f t="shared" si="238"/>
        <v/>
      </c>
      <c r="EF357" s="254" t="str">
        <f t="shared" si="238"/>
        <v/>
      </c>
      <c r="EG357" s="254" t="str">
        <f t="shared" si="238"/>
        <v/>
      </c>
      <c r="EH357" s="254" t="str">
        <f t="shared" si="238"/>
        <v/>
      </c>
      <c r="EI357" s="254" t="str">
        <f t="shared" si="234"/>
        <v/>
      </c>
      <c r="EJ357" s="254" t="str">
        <f t="shared" si="235"/>
        <v/>
      </c>
      <c r="EK357" s="265" t="str">
        <f t="shared" si="221"/>
        <v/>
      </c>
      <c r="EQ357" s="255"/>
      <c r="ER357" s="255"/>
      <c r="ES357" s="255"/>
      <c r="ET357" s="255"/>
      <c r="EU357" s="255"/>
      <c r="EV357" s="255"/>
      <c r="EW357" s="255"/>
      <c r="EX357" s="255"/>
      <c r="EY357" s="255"/>
      <c r="EZ357" s="255"/>
      <c r="FA357" s="255"/>
      <c r="FB357" s="255"/>
      <c r="FC357" s="252"/>
      <c r="FI357" s="254"/>
      <c r="FJ357" s="254"/>
      <c r="FK357" s="254"/>
      <c r="FL357" s="254"/>
      <c r="FM357" s="254"/>
      <c r="FN357" s="254"/>
      <c r="FO357" s="254"/>
      <c r="FP357" s="254"/>
      <c r="FQ357" s="254"/>
      <c r="FR357" s="254"/>
      <c r="FS357" s="254"/>
      <c r="FT357" s="254"/>
      <c r="FU357" s="252"/>
      <c r="FY357" s="258" t="str">
        <f t="shared" si="222"/>
        <v/>
      </c>
      <c r="FZ357" s="266">
        <f t="shared" si="244"/>
        <v>0</v>
      </c>
      <c r="GA357" s="268">
        <f t="shared" si="237"/>
        <v>0</v>
      </c>
      <c r="GB357" s="269">
        <f t="shared" si="239"/>
        <v>0</v>
      </c>
      <c r="GC357" s="269">
        <f t="shared" si="240"/>
        <v>0</v>
      </c>
      <c r="GD357" s="270"/>
      <c r="GE357" s="271" t="str">
        <f t="shared" si="236"/>
        <v/>
      </c>
      <c r="GF357" s="271" t="str">
        <f t="shared" si="248"/>
        <v/>
      </c>
      <c r="GG357" s="272" t="str">
        <f t="shared" si="242"/>
        <v/>
      </c>
      <c r="GH357" s="272" t="str">
        <f t="shared" si="243"/>
        <v/>
      </c>
    </row>
    <row r="358" spans="1:190" ht="12.75" x14ac:dyDescent="0.2">
      <c r="A358" s="250"/>
      <c r="B358" s="65"/>
      <c r="C358" s="264"/>
      <c r="F358" s="237"/>
      <c r="H358" s="251"/>
      <c r="I358" s="238"/>
      <c r="J358" s="267"/>
      <c r="K358" s="234"/>
      <c r="L358" s="239"/>
      <c r="M358" s="240"/>
      <c r="BX358" s="237" t="str">
        <f t="shared" si="229"/>
        <v/>
      </c>
      <c r="BY358" s="237" t="str">
        <f t="shared" si="252"/>
        <v/>
      </c>
      <c r="BZ358" s="237" t="str">
        <f t="shared" si="252"/>
        <v/>
      </c>
      <c r="CA358" s="237" t="str">
        <f t="shared" si="252"/>
        <v/>
      </c>
      <c r="CB358" s="237" t="str">
        <f t="shared" si="252"/>
        <v/>
      </c>
      <c r="CC358" s="237" t="str">
        <f t="shared" si="252"/>
        <v/>
      </c>
      <c r="CD358" s="237" t="str">
        <f t="shared" si="249"/>
        <v/>
      </c>
      <c r="CE358" s="237" t="str">
        <f t="shared" si="249"/>
        <v/>
      </c>
      <c r="CF358" s="237" t="str">
        <f t="shared" si="249"/>
        <v/>
      </c>
      <c r="CG358" s="237" t="str">
        <f t="shared" si="249"/>
        <v/>
      </c>
      <c r="CH358" s="237" t="str">
        <f t="shared" si="249"/>
        <v/>
      </c>
      <c r="CI358" s="252" t="str">
        <f t="shared" si="245"/>
        <v/>
      </c>
      <c r="CP358" s="241" t="str">
        <f t="shared" si="230"/>
        <v/>
      </c>
      <c r="CQ358" s="241" t="str">
        <f t="shared" si="253"/>
        <v/>
      </c>
      <c r="CR358" s="241" t="str">
        <f t="shared" si="253"/>
        <v/>
      </c>
      <c r="CS358" s="241" t="str">
        <f t="shared" si="253"/>
        <v/>
      </c>
      <c r="CT358" s="241" t="str">
        <f t="shared" si="253"/>
        <v/>
      </c>
      <c r="CU358" s="241" t="str">
        <f t="shared" si="253"/>
        <v/>
      </c>
      <c r="CV358" s="241" t="str">
        <f t="shared" si="250"/>
        <v/>
      </c>
      <c r="CW358" s="241" t="str">
        <f t="shared" si="250"/>
        <v/>
      </c>
      <c r="CX358" s="241" t="str">
        <f t="shared" si="250"/>
        <v/>
      </c>
      <c r="CY358" s="241" t="str">
        <f t="shared" si="250"/>
        <v/>
      </c>
      <c r="CZ358" s="241" t="str">
        <f t="shared" si="250"/>
        <v/>
      </c>
      <c r="DA358" s="253" t="str">
        <f t="shared" si="246"/>
        <v/>
      </c>
      <c r="DB358" s="237"/>
      <c r="DC358" s="237"/>
      <c r="DD358" s="237"/>
      <c r="DE358" s="237"/>
      <c r="DF358" s="237"/>
      <c r="DG358" s="237"/>
      <c r="DH358" s="237" t="str">
        <f t="shared" si="231"/>
        <v/>
      </c>
      <c r="DI358" s="237" t="str">
        <f t="shared" si="254"/>
        <v/>
      </c>
      <c r="DJ358" s="237" t="str">
        <f t="shared" si="254"/>
        <v/>
      </c>
      <c r="DK358" s="237" t="str">
        <f t="shared" si="254"/>
        <v/>
      </c>
      <c r="DL358" s="237" t="str">
        <f t="shared" si="254"/>
        <v/>
      </c>
      <c r="DM358" s="237" t="str">
        <f t="shared" si="254"/>
        <v/>
      </c>
      <c r="DN358" s="237" t="str">
        <f t="shared" si="251"/>
        <v/>
      </c>
      <c r="DO358" s="237" t="str">
        <f t="shared" si="251"/>
        <v/>
      </c>
      <c r="DP358" s="237" t="str">
        <f t="shared" si="251"/>
        <v/>
      </c>
      <c r="DQ358" s="237" t="str">
        <f t="shared" si="251"/>
        <v/>
      </c>
      <c r="DR358" s="237" t="str">
        <f t="shared" si="251"/>
        <v/>
      </c>
      <c r="DS358" s="252" t="str">
        <f t="shared" si="247"/>
        <v/>
      </c>
      <c r="DY358" s="254" t="str">
        <f t="shared" si="232"/>
        <v/>
      </c>
      <c r="DZ358" s="254" t="str">
        <f t="shared" si="233"/>
        <v/>
      </c>
      <c r="EA358" s="254" t="str">
        <f t="shared" si="241"/>
        <v/>
      </c>
      <c r="EB358" s="254" t="str">
        <f t="shared" si="238"/>
        <v/>
      </c>
      <c r="EC358" s="254" t="str">
        <f t="shared" si="238"/>
        <v/>
      </c>
      <c r="ED358" s="254" t="str">
        <f t="shared" si="238"/>
        <v/>
      </c>
      <c r="EE358" s="254" t="str">
        <f t="shared" si="238"/>
        <v/>
      </c>
      <c r="EF358" s="254" t="str">
        <f t="shared" si="238"/>
        <v/>
      </c>
      <c r="EG358" s="254" t="str">
        <f t="shared" si="238"/>
        <v/>
      </c>
      <c r="EH358" s="254" t="str">
        <f t="shared" si="238"/>
        <v/>
      </c>
      <c r="EI358" s="254" t="str">
        <f t="shared" si="234"/>
        <v/>
      </c>
      <c r="EJ358" s="254" t="str">
        <f t="shared" si="235"/>
        <v/>
      </c>
      <c r="EK358" s="265" t="str">
        <f t="shared" ref="EK358:EK421" si="255">DY358&amp;DZ358&amp;EA358&amp;EB358&amp;EC358&amp;ED358&amp;EE358&amp;EF358&amp;EG358&amp;EH358&amp;EI358&amp;EJ358</f>
        <v/>
      </c>
      <c r="EQ358" s="255"/>
      <c r="ER358" s="255"/>
      <c r="ES358" s="255"/>
      <c r="ET358" s="255"/>
      <c r="EU358" s="255"/>
      <c r="EV358" s="255"/>
      <c r="EW358" s="255"/>
      <c r="EX358" s="255"/>
      <c r="EY358" s="255"/>
      <c r="EZ358" s="255"/>
      <c r="FA358" s="255"/>
      <c r="FB358" s="255"/>
      <c r="FC358" s="252"/>
      <c r="FI358" s="254"/>
      <c r="FJ358" s="254"/>
      <c r="FK358" s="254"/>
      <c r="FL358" s="254"/>
      <c r="FM358" s="254"/>
      <c r="FN358" s="254"/>
      <c r="FO358" s="254"/>
      <c r="FP358" s="254"/>
      <c r="FQ358" s="254"/>
      <c r="FR358" s="254"/>
      <c r="FS358" s="254"/>
      <c r="FT358" s="254"/>
      <c r="FU358" s="252"/>
      <c r="FY358" s="258" t="str">
        <f t="shared" ref="FY358:FY421" si="256">EK358&amp;FC358&amp;FU358</f>
        <v/>
      </c>
      <c r="FZ358" s="266">
        <f t="shared" si="244"/>
        <v>0</v>
      </c>
      <c r="GA358" s="268">
        <f t="shared" si="237"/>
        <v>0</v>
      </c>
      <c r="GB358" s="269">
        <f t="shared" si="239"/>
        <v>0</v>
      </c>
      <c r="GC358" s="269">
        <f t="shared" si="240"/>
        <v>0</v>
      </c>
      <c r="GD358" s="270"/>
      <c r="GE358" s="271" t="str">
        <f t="shared" si="236"/>
        <v/>
      </c>
      <c r="GF358" s="271" t="str">
        <f t="shared" si="248"/>
        <v/>
      </c>
      <c r="GG358" s="272" t="str">
        <f t="shared" si="242"/>
        <v/>
      </c>
      <c r="GH358" s="272" t="str">
        <f t="shared" si="243"/>
        <v/>
      </c>
    </row>
    <row r="359" spans="1:190" ht="12.75" x14ac:dyDescent="0.2">
      <c r="A359" s="250"/>
      <c r="B359" s="65"/>
      <c r="C359" s="264"/>
      <c r="F359" s="237"/>
      <c r="H359" s="251"/>
      <c r="I359" s="238"/>
      <c r="J359" s="267"/>
      <c r="K359" s="234"/>
      <c r="L359" s="239"/>
      <c r="M359" s="240"/>
      <c r="BX359" s="237" t="str">
        <f t="shared" si="229"/>
        <v/>
      </c>
      <c r="BY359" s="237" t="str">
        <f t="shared" si="252"/>
        <v/>
      </c>
      <c r="BZ359" s="237" t="str">
        <f t="shared" si="252"/>
        <v/>
      </c>
      <c r="CA359" s="237" t="str">
        <f t="shared" si="252"/>
        <v/>
      </c>
      <c r="CB359" s="237" t="str">
        <f t="shared" si="252"/>
        <v/>
      </c>
      <c r="CC359" s="237" t="str">
        <f t="shared" si="252"/>
        <v/>
      </c>
      <c r="CD359" s="237" t="str">
        <f t="shared" si="249"/>
        <v/>
      </c>
      <c r="CE359" s="237" t="str">
        <f t="shared" si="249"/>
        <v/>
      </c>
      <c r="CF359" s="237" t="str">
        <f t="shared" si="249"/>
        <v/>
      </c>
      <c r="CG359" s="237" t="str">
        <f t="shared" si="249"/>
        <v/>
      </c>
      <c r="CH359" s="237" t="str">
        <f t="shared" si="249"/>
        <v/>
      </c>
      <c r="CI359" s="252" t="str">
        <f t="shared" si="245"/>
        <v/>
      </c>
      <c r="CP359" s="241" t="str">
        <f t="shared" si="230"/>
        <v/>
      </c>
      <c r="CQ359" s="241" t="str">
        <f t="shared" si="253"/>
        <v/>
      </c>
      <c r="CR359" s="241" t="str">
        <f t="shared" si="253"/>
        <v/>
      </c>
      <c r="CS359" s="241" t="str">
        <f t="shared" si="253"/>
        <v/>
      </c>
      <c r="CT359" s="241" t="str">
        <f t="shared" si="253"/>
        <v/>
      </c>
      <c r="CU359" s="241" t="str">
        <f t="shared" si="253"/>
        <v/>
      </c>
      <c r="CV359" s="241" t="str">
        <f t="shared" si="250"/>
        <v/>
      </c>
      <c r="CW359" s="241" t="str">
        <f t="shared" si="250"/>
        <v/>
      </c>
      <c r="CX359" s="241" t="str">
        <f t="shared" si="250"/>
        <v/>
      </c>
      <c r="CY359" s="241" t="str">
        <f t="shared" si="250"/>
        <v/>
      </c>
      <c r="CZ359" s="241" t="str">
        <f t="shared" si="250"/>
        <v/>
      </c>
      <c r="DA359" s="253" t="str">
        <f t="shared" si="246"/>
        <v/>
      </c>
      <c r="DB359" s="237"/>
      <c r="DC359" s="237"/>
      <c r="DD359" s="237"/>
      <c r="DE359" s="237"/>
      <c r="DF359" s="237"/>
      <c r="DG359" s="237"/>
      <c r="DH359" s="237" t="str">
        <f t="shared" si="231"/>
        <v/>
      </c>
      <c r="DI359" s="237" t="str">
        <f t="shared" si="254"/>
        <v/>
      </c>
      <c r="DJ359" s="237" t="str">
        <f t="shared" si="254"/>
        <v/>
      </c>
      <c r="DK359" s="237" t="str">
        <f t="shared" si="254"/>
        <v/>
      </c>
      <c r="DL359" s="237" t="str">
        <f t="shared" si="254"/>
        <v/>
      </c>
      <c r="DM359" s="237" t="str">
        <f t="shared" si="254"/>
        <v/>
      </c>
      <c r="DN359" s="237" t="str">
        <f t="shared" si="251"/>
        <v/>
      </c>
      <c r="DO359" s="237" t="str">
        <f t="shared" si="251"/>
        <v/>
      </c>
      <c r="DP359" s="237" t="str">
        <f t="shared" si="251"/>
        <v/>
      </c>
      <c r="DQ359" s="237" t="str">
        <f t="shared" si="251"/>
        <v/>
      </c>
      <c r="DR359" s="237" t="str">
        <f t="shared" si="251"/>
        <v/>
      </c>
      <c r="DS359" s="252" t="str">
        <f t="shared" si="247"/>
        <v/>
      </c>
      <c r="DY359" s="254" t="str">
        <f t="shared" si="232"/>
        <v/>
      </c>
      <c r="DZ359" s="254" t="str">
        <f t="shared" si="233"/>
        <v/>
      </c>
      <c r="EA359" s="254" t="str">
        <f t="shared" si="241"/>
        <v/>
      </c>
      <c r="EB359" s="254" t="str">
        <f t="shared" si="238"/>
        <v/>
      </c>
      <c r="EC359" s="254" t="str">
        <f t="shared" si="238"/>
        <v/>
      </c>
      <c r="ED359" s="254" t="str">
        <f t="shared" si="238"/>
        <v/>
      </c>
      <c r="EE359" s="254" t="str">
        <f t="shared" si="238"/>
        <v/>
      </c>
      <c r="EF359" s="254" t="str">
        <f t="shared" si="238"/>
        <v/>
      </c>
      <c r="EG359" s="254" t="str">
        <f t="shared" si="238"/>
        <v/>
      </c>
      <c r="EH359" s="254" t="str">
        <f t="shared" si="238"/>
        <v/>
      </c>
      <c r="EI359" s="254" t="str">
        <f t="shared" si="234"/>
        <v/>
      </c>
      <c r="EJ359" s="254" t="str">
        <f t="shared" si="235"/>
        <v/>
      </c>
      <c r="EK359" s="265" t="str">
        <f t="shared" si="255"/>
        <v/>
      </c>
      <c r="EQ359" s="255"/>
      <c r="ER359" s="255"/>
      <c r="ES359" s="255"/>
      <c r="ET359" s="255"/>
      <c r="EU359" s="255"/>
      <c r="EV359" s="255"/>
      <c r="EW359" s="255"/>
      <c r="EX359" s="255"/>
      <c r="EY359" s="255"/>
      <c r="EZ359" s="255"/>
      <c r="FA359" s="255"/>
      <c r="FB359" s="255"/>
      <c r="FC359" s="252"/>
      <c r="FI359" s="254"/>
      <c r="FJ359" s="254"/>
      <c r="FK359" s="254"/>
      <c r="FL359" s="254"/>
      <c r="FM359" s="254"/>
      <c r="FN359" s="254"/>
      <c r="FO359" s="254"/>
      <c r="FP359" s="254"/>
      <c r="FQ359" s="254"/>
      <c r="FR359" s="254"/>
      <c r="FS359" s="254"/>
      <c r="FT359" s="254"/>
      <c r="FU359" s="252"/>
      <c r="FY359" s="258" t="str">
        <f t="shared" si="256"/>
        <v/>
      </c>
      <c r="FZ359" s="266">
        <f t="shared" si="244"/>
        <v>0</v>
      </c>
      <c r="GA359" s="268">
        <f t="shared" si="237"/>
        <v>0</v>
      </c>
      <c r="GB359" s="269">
        <f t="shared" si="239"/>
        <v>0</v>
      </c>
      <c r="GC359" s="269">
        <f t="shared" si="240"/>
        <v>0</v>
      </c>
      <c r="GD359" s="270"/>
      <c r="GE359" s="271" t="str">
        <f t="shared" si="236"/>
        <v/>
      </c>
      <c r="GF359" s="271" t="str">
        <f t="shared" si="248"/>
        <v/>
      </c>
      <c r="GG359" s="272" t="str">
        <f t="shared" si="242"/>
        <v/>
      </c>
      <c r="GH359" s="272" t="str">
        <f t="shared" si="243"/>
        <v/>
      </c>
    </row>
    <row r="360" spans="1:190" ht="12.75" x14ac:dyDescent="0.2">
      <c r="A360" s="250"/>
      <c r="B360" s="65"/>
      <c r="C360" s="264"/>
      <c r="F360" s="237"/>
      <c r="H360" s="251"/>
      <c r="I360" s="238"/>
      <c r="J360" s="267"/>
      <c r="K360" s="234"/>
      <c r="L360" s="239"/>
      <c r="M360" s="240"/>
      <c r="BX360" s="237" t="str">
        <f t="shared" si="229"/>
        <v/>
      </c>
      <c r="BY360" s="237" t="str">
        <f t="shared" si="252"/>
        <v/>
      </c>
      <c r="BZ360" s="237" t="str">
        <f t="shared" si="252"/>
        <v/>
      </c>
      <c r="CA360" s="237" t="str">
        <f t="shared" si="252"/>
        <v/>
      </c>
      <c r="CB360" s="237" t="str">
        <f t="shared" si="252"/>
        <v/>
      </c>
      <c r="CC360" s="237" t="str">
        <f t="shared" si="252"/>
        <v/>
      </c>
      <c r="CD360" s="237" t="str">
        <f t="shared" si="249"/>
        <v/>
      </c>
      <c r="CE360" s="237" t="str">
        <f t="shared" si="249"/>
        <v/>
      </c>
      <c r="CF360" s="237" t="str">
        <f t="shared" si="249"/>
        <v/>
      </c>
      <c r="CG360" s="237" t="str">
        <f t="shared" si="249"/>
        <v/>
      </c>
      <c r="CH360" s="237" t="str">
        <f t="shared" si="249"/>
        <v/>
      </c>
      <c r="CI360" s="252" t="str">
        <f t="shared" si="245"/>
        <v/>
      </c>
      <c r="CP360" s="241" t="str">
        <f t="shared" si="230"/>
        <v/>
      </c>
      <c r="CQ360" s="241" t="str">
        <f t="shared" si="253"/>
        <v/>
      </c>
      <c r="CR360" s="241" t="str">
        <f t="shared" si="253"/>
        <v/>
      </c>
      <c r="CS360" s="241" t="str">
        <f t="shared" si="253"/>
        <v/>
      </c>
      <c r="CT360" s="241" t="str">
        <f t="shared" si="253"/>
        <v/>
      </c>
      <c r="CU360" s="241" t="str">
        <f t="shared" si="253"/>
        <v/>
      </c>
      <c r="CV360" s="241" t="str">
        <f t="shared" si="250"/>
        <v/>
      </c>
      <c r="CW360" s="241" t="str">
        <f t="shared" si="250"/>
        <v/>
      </c>
      <c r="CX360" s="241" t="str">
        <f t="shared" si="250"/>
        <v/>
      </c>
      <c r="CY360" s="241" t="str">
        <f t="shared" si="250"/>
        <v/>
      </c>
      <c r="CZ360" s="241" t="str">
        <f t="shared" si="250"/>
        <v/>
      </c>
      <c r="DA360" s="253" t="str">
        <f t="shared" si="246"/>
        <v/>
      </c>
      <c r="DB360" s="237"/>
      <c r="DC360" s="237"/>
      <c r="DD360" s="237"/>
      <c r="DE360" s="237"/>
      <c r="DF360" s="237"/>
      <c r="DG360" s="237"/>
      <c r="DH360" s="237" t="str">
        <f t="shared" si="231"/>
        <v/>
      </c>
      <c r="DI360" s="237" t="str">
        <f t="shared" si="254"/>
        <v/>
      </c>
      <c r="DJ360" s="237" t="str">
        <f t="shared" si="254"/>
        <v/>
      </c>
      <c r="DK360" s="237" t="str">
        <f t="shared" si="254"/>
        <v/>
      </c>
      <c r="DL360" s="237" t="str">
        <f t="shared" si="254"/>
        <v/>
      </c>
      <c r="DM360" s="237" t="str">
        <f t="shared" si="254"/>
        <v/>
      </c>
      <c r="DN360" s="237" t="str">
        <f t="shared" si="251"/>
        <v/>
      </c>
      <c r="DO360" s="237" t="str">
        <f t="shared" si="251"/>
        <v/>
      </c>
      <c r="DP360" s="237" t="str">
        <f t="shared" si="251"/>
        <v/>
      </c>
      <c r="DQ360" s="237" t="str">
        <f t="shared" si="251"/>
        <v/>
      </c>
      <c r="DR360" s="237" t="str">
        <f t="shared" si="251"/>
        <v/>
      </c>
      <c r="DS360" s="252" t="str">
        <f t="shared" si="247"/>
        <v/>
      </c>
      <c r="DY360" s="254" t="str">
        <f t="shared" si="232"/>
        <v/>
      </c>
      <c r="DZ360" s="254" t="str">
        <f t="shared" si="233"/>
        <v/>
      </c>
      <c r="EA360" s="254" t="str">
        <f t="shared" si="241"/>
        <v/>
      </c>
      <c r="EB360" s="254" t="str">
        <f t="shared" si="238"/>
        <v/>
      </c>
      <c r="EC360" s="254" t="str">
        <f t="shared" si="238"/>
        <v/>
      </c>
      <c r="ED360" s="254" t="str">
        <f t="shared" si="238"/>
        <v/>
      </c>
      <c r="EE360" s="254" t="str">
        <f t="shared" si="238"/>
        <v/>
      </c>
      <c r="EF360" s="254" t="str">
        <f t="shared" si="238"/>
        <v/>
      </c>
      <c r="EG360" s="254" t="str">
        <f t="shared" si="238"/>
        <v/>
      </c>
      <c r="EH360" s="254" t="str">
        <f t="shared" si="238"/>
        <v/>
      </c>
      <c r="EI360" s="254" t="str">
        <f t="shared" si="234"/>
        <v/>
      </c>
      <c r="EJ360" s="254" t="str">
        <f t="shared" si="235"/>
        <v/>
      </c>
      <c r="EK360" s="265" t="str">
        <f t="shared" si="255"/>
        <v/>
      </c>
      <c r="EQ360" s="255"/>
      <c r="ER360" s="255"/>
      <c r="ES360" s="255"/>
      <c r="ET360" s="255"/>
      <c r="EU360" s="255"/>
      <c r="EV360" s="255"/>
      <c r="EW360" s="255"/>
      <c r="EX360" s="255"/>
      <c r="EY360" s="255"/>
      <c r="EZ360" s="255"/>
      <c r="FA360" s="255"/>
      <c r="FB360" s="255"/>
      <c r="FC360" s="252"/>
      <c r="FI360" s="254"/>
      <c r="FJ360" s="254"/>
      <c r="FK360" s="254"/>
      <c r="FL360" s="254"/>
      <c r="FM360" s="254"/>
      <c r="FN360" s="254"/>
      <c r="FO360" s="254"/>
      <c r="FP360" s="254"/>
      <c r="FQ360" s="254"/>
      <c r="FR360" s="254"/>
      <c r="FS360" s="254"/>
      <c r="FT360" s="254"/>
      <c r="FU360" s="252"/>
      <c r="FY360" s="258" t="str">
        <f t="shared" si="256"/>
        <v/>
      </c>
      <c r="FZ360" s="266">
        <f t="shared" si="244"/>
        <v>0</v>
      </c>
      <c r="GA360" s="268">
        <f t="shared" si="237"/>
        <v>0</v>
      </c>
      <c r="GB360" s="269">
        <f t="shared" si="239"/>
        <v>0</v>
      </c>
      <c r="GC360" s="269">
        <f t="shared" si="240"/>
        <v>0</v>
      </c>
      <c r="GD360" s="270"/>
      <c r="GE360" s="271" t="str">
        <f t="shared" si="236"/>
        <v/>
      </c>
      <c r="GF360" s="271" t="str">
        <f t="shared" si="248"/>
        <v/>
      </c>
      <c r="GG360" s="272" t="str">
        <f t="shared" si="242"/>
        <v/>
      </c>
      <c r="GH360" s="272" t="str">
        <f t="shared" si="243"/>
        <v/>
      </c>
    </row>
    <row r="361" spans="1:190" ht="12.75" x14ac:dyDescent="0.2">
      <c r="A361" s="250"/>
      <c r="B361" s="65"/>
      <c r="C361" s="264"/>
      <c r="F361" s="237"/>
      <c r="H361" s="251"/>
      <c r="I361" s="238"/>
      <c r="J361" s="267"/>
      <c r="K361" s="234"/>
      <c r="L361" s="239"/>
      <c r="M361" s="240"/>
      <c r="BX361" s="237" t="str">
        <f t="shared" si="229"/>
        <v/>
      </c>
      <c r="BY361" s="237" t="str">
        <f t="shared" si="252"/>
        <v/>
      </c>
      <c r="BZ361" s="237" t="str">
        <f t="shared" si="252"/>
        <v/>
      </c>
      <c r="CA361" s="237" t="str">
        <f t="shared" si="252"/>
        <v/>
      </c>
      <c r="CB361" s="237" t="str">
        <f t="shared" si="252"/>
        <v/>
      </c>
      <c r="CC361" s="237" t="str">
        <f t="shared" si="252"/>
        <v/>
      </c>
      <c r="CD361" s="237" t="str">
        <f t="shared" si="249"/>
        <v/>
      </c>
      <c r="CE361" s="237" t="str">
        <f t="shared" si="249"/>
        <v/>
      </c>
      <c r="CF361" s="237" t="str">
        <f t="shared" si="249"/>
        <v/>
      </c>
      <c r="CG361" s="237" t="str">
        <f t="shared" si="249"/>
        <v/>
      </c>
      <c r="CH361" s="237" t="str">
        <f t="shared" si="249"/>
        <v/>
      </c>
      <c r="CI361" s="252" t="str">
        <f t="shared" si="245"/>
        <v/>
      </c>
      <c r="CP361" s="241" t="str">
        <f t="shared" si="230"/>
        <v/>
      </c>
      <c r="CQ361" s="241" t="str">
        <f t="shared" si="253"/>
        <v/>
      </c>
      <c r="CR361" s="241" t="str">
        <f t="shared" si="253"/>
        <v/>
      </c>
      <c r="CS361" s="241" t="str">
        <f t="shared" si="253"/>
        <v/>
      </c>
      <c r="CT361" s="241" t="str">
        <f t="shared" si="253"/>
        <v/>
      </c>
      <c r="CU361" s="241" t="str">
        <f t="shared" si="253"/>
        <v/>
      </c>
      <c r="CV361" s="241" t="str">
        <f t="shared" si="250"/>
        <v/>
      </c>
      <c r="CW361" s="241" t="str">
        <f t="shared" si="250"/>
        <v/>
      </c>
      <c r="CX361" s="241" t="str">
        <f t="shared" si="250"/>
        <v/>
      </c>
      <c r="CY361" s="241" t="str">
        <f t="shared" si="250"/>
        <v/>
      </c>
      <c r="CZ361" s="241" t="str">
        <f t="shared" si="250"/>
        <v/>
      </c>
      <c r="DA361" s="253" t="str">
        <f t="shared" si="246"/>
        <v/>
      </c>
      <c r="DB361" s="237"/>
      <c r="DC361" s="237"/>
      <c r="DD361" s="237"/>
      <c r="DE361" s="237"/>
      <c r="DF361" s="237"/>
      <c r="DG361" s="237"/>
      <c r="DH361" s="237" t="str">
        <f t="shared" si="231"/>
        <v/>
      </c>
      <c r="DI361" s="237" t="str">
        <f t="shared" si="254"/>
        <v/>
      </c>
      <c r="DJ361" s="237" t="str">
        <f t="shared" si="254"/>
        <v/>
      </c>
      <c r="DK361" s="237" t="str">
        <f t="shared" si="254"/>
        <v/>
      </c>
      <c r="DL361" s="237" t="str">
        <f t="shared" si="254"/>
        <v/>
      </c>
      <c r="DM361" s="237" t="str">
        <f t="shared" si="254"/>
        <v/>
      </c>
      <c r="DN361" s="237" t="str">
        <f t="shared" si="251"/>
        <v/>
      </c>
      <c r="DO361" s="237" t="str">
        <f t="shared" si="251"/>
        <v/>
      </c>
      <c r="DP361" s="237" t="str">
        <f t="shared" si="251"/>
        <v/>
      </c>
      <c r="DQ361" s="237" t="str">
        <f t="shared" si="251"/>
        <v/>
      </c>
      <c r="DR361" s="237" t="str">
        <f t="shared" si="251"/>
        <v/>
      </c>
      <c r="DS361" s="252" t="str">
        <f t="shared" si="247"/>
        <v/>
      </c>
      <c r="DY361" s="254" t="str">
        <f t="shared" si="232"/>
        <v/>
      </c>
      <c r="DZ361" s="254" t="str">
        <f t="shared" si="233"/>
        <v/>
      </c>
      <c r="EA361" s="254" t="str">
        <f t="shared" si="241"/>
        <v/>
      </c>
      <c r="EB361" s="254" t="str">
        <f t="shared" si="238"/>
        <v/>
      </c>
      <c r="EC361" s="254" t="str">
        <f t="shared" si="238"/>
        <v/>
      </c>
      <c r="ED361" s="254" t="str">
        <f t="shared" si="238"/>
        <v/>
      </c>
      <c r="EE361" s="254" t="str">
        <f t="shared" si="238"/>
        <v/>
      </c>
      <c r="EF361" s="254" t="str">
        <f t="shared" si="238"/>
        <v/>
      </c>
      <c r="EG361" s="254" t="str">
        <f t="shared" si="238"/>
        <v/>
      </c>
      <c r="EH361" s="254" t="str">
        <f t="shared" si="238"/>
        <v/>
      </c>
      <c r="EI361" s="254" t="str">
        <f t="shared" si="234"/>
        <v/>
      </c>
      <c r="EJ361" s="254" t="str">
        <f t="shared" si="235"/>
        <v/>
      </c>
      <c r="EK361" s="265" t="str">
        <f t="shared" si="255"/>
        <v/>
      </c>
      <c r="EQ361" s="255"/>
      <c r="ER361" s="255"/>
      <c r="ES361" s="255"/>
      <c r="ET361" s="255"/>
      <c r="EU361" s="255"/>
      <c r="EV361" s="255"/>
      <c r="EW361" s="255"/>
      <c r="EX361" s="255"/>
      <c r="EY361" s="255"/>
      <c r="EZ361" s="255"/>
      <c r="FA361" s="255"/>
      <c r="FB361" s="255"/>
      <c r="FC361" s="252"/>
      <c r="FI361" s="254"/>
      <c r="FJ361" s="254"/>
      <c r="FK361" s="254"/>
      <c r="FL361" s="254"/>
      <c r="FM361" s="254"/>
      <c r="FN361" s="254"/>
      <c r="FO361" s="254"/>
      <c r="FP361" s="254"/>
      <c r="FQ361" s="254"/>
      <c r="FR361" s="254"/>
      <c r="FS361" s="254"/>
      <c r="FT361" s="254"/>
      <c r="FU361" s="252"/>
      <c r="FY361" s="258" t="str">
        <f t="shared" si="256"/>
        <v/>
      </c>
      <c r="FZ361" s="266">
        <f t="shared" si="244"/>
        <v>0</v>
      </c>
      <c r="GA361" s="268">
        <f t="shared" si="237"/>
        <v>0</v>
      </c>
      <c r="GB361" s="269">
        <f t="shared" si="239"/>
        <v>0</v>
      </c>
      <c r="GC361" s="269">
        <f t="shared" si="240"/>
        <v>0</v>
      </c>
      <c r="GD361" s="270"/>
      <c r="GE361" s="271" t="str">
        <f t="shared" si="236"/>
        <v/>
      </c>
      <c r="GF361" s="271" t="str">
        <f t="shared" si="248"/>
        <v/>
      </c>
      <c r="GG361" s="272" t="str">
        <f t="shared" si="242"/>
        <v/>
      </c>
      <c r="GH361" s="272" t="str">
        <f t="shared" si="243"/>
        <v/>
      </c>
    </row>
    <row r="362" spans="1:190" ht="12.75" x14ac:dyDescent="0.2">
      <c r="A362" s="250"/>
      <c r="B362" s="65"/>
      <c r="C362" s="264"/>
      <c r="F362" s="237"/>
      <c r="H362" s="251"/>
      <c r="I362" s="238"/>
      <c r="J362" s="267"/>
      <c r="K362" s="234"/>
      <c r="L362" s="239"/>
      <c r="M362" s="240"/>
      <c r="BX362" s="237" t="str">
        <f t="shared" si="229"/>
        <v/>
      </c>
      <c r="BY362" s="237" t="str">
        <f t="shared" si="252"/>
        <v/>
      </c>
      <c r="BZ362" s="237" t="str">
        <f t="shared" si="252"/>
        <v/>
      </c>
      <c r="CA362" s="237" t="str">
        <f t="shared" si="252"/>
        <v/>
      </c>
      <c r="CB362" s="237" t="str">
        <f t="shared" si="252"/>
        <v/>
      </c>
      <c r="CC362" s="237" t="str">
        <f t="shared" si="252"/>
        <v/>
      </c>
      <c r="CD362" s="237" t="str">
        <f t="shared" si="249"/>
        <v/>
      </c>
      <c r="CE362" s="237" t="str">
        <f t="shared" si="249"/>
        <v/>
      </c>
      <c r="CF362" s="237" t="str">
        <f t="shared" si="249"/>
        <v/>
      </c>
      <c r="CG362" s="237" t="str">
        <f t="shared" si="249"/>
        <v/>
      </c>
      <c r="CH362" s="237" t="str">
        <f t="shared" si="249"/>
        <v/>
      </c>
      <c r="CI362" s="252" t="str">
        <f t="shared" si="245"/>
        <v/>
      </c>
      <c r="CP362" s="241" t="str">
        <f t="shared" si="230"/>
        <v/>
      </c>
      <c r="CQ362" s="241" t="str">
        <f t="shared" si="253"/>
        <v/>
      </c>
      <c r="CR362" s="241" t="str">
        <f t="shared" si="253"/>
        <v/>
      </c>
      <c r="CS362" s="241" t="str">
        <f t="shared" si="253"/>
        <v/>
      </c>
      <c r="CT362" s="241" t="str">
        <f t="shared" si="253"/>
        <v/>
      </c>
      <c r="CU362" s="241" t="str">
        <f t="shared" si="253"/>
        <v/>
      </c>
      <c r="CV362" s="241" t="str">
        <f t="shared" si="250"/>
        <v/>
      </c>
      <c r="CW362" s="241" t="str">
        <f t="shared" si="250"/>
        <v/>
      </c>
      <c r="CX362" s="241" t="str">
        <f t="shared" si="250"/>
        <v/>
      </c>
      <c r="CY362" s="241" t="str">
        <f t="shared" si="250"/>
        <v/>
      </c>
      <c r="CZ362" s="241" t="str">
        <f t="shared" si="250"/>
        <v/>
      </c>
      <c r="DA362" s="253" t="str">
        <f t="shared" si="246"/>
        <v/>
      </c>
      <c r="DB362" s="237"/>
      <c r="DC362" s="237"/>
      <c r="DD362" s="237"/>
      <c r="DE362" s="237"/>
      <c r="DF362" s="237"/>
      <c r="DG362" s="237"/>
      <c r="DH362" s="237" t="str">
        <f t="shared" si="231"/>
        <v/>
      </c>
      <c r="DI362" s="237" t="str">
        <f t="shared" si="254"/>
        <v/>
      </c>
      <c r="DJ362" s="237" t="str">
        <f t="shared" si="254"/>
        <v/>
      </c>
      <c r="DK362" s="237" t="str">
        <f t="shared" si="254"/>
        <v/>
      </c>
      <c r="DL362" s="237" t="str">
        <f t="shared" si="254"/>
        <v/>
      </c>
      <c r="DM362" s="237" t="str">
        <f t="shared" si="254"/>
        <v/>
      </c>
      <c r="DN362" s="237" t="str">
        <f t="shared" si="251"/>
        <v/>
      </c>
      <c r="DO362" s="237" t="str">
        <f t="shared" si="251"/>
        <v/>
      </c>
      <c r="DP362" s="237" t="str">
        <f t="shared" si="251"/>
        <v/>
      </c>
      <c r="DQ362" s="237" t="str">
        <f t="shared" si="251"/>
        <v/>
      </c>
      <c r="DR362" s="237" t="str">
        <f t="shared" si="251"/>
        <v/>
      </c>
      <c r="DS362" s="252" t="str">
        <f t="shared" si="247"/>
        <v/>
      </c>
      <c r="DY362" s="254" t="str">
        <f t="shared" si="232"/>
        <v/>
      </c>
      <c r="DZ362" s="254" t="str">
        <f t="shared" si="233"/>
        <v/>
      </c>
      <c r="EA362" s="254" t="str">
        <f t="shared" si="241"/>
        <v/>
      </c>
      <c r="EB362" s="254" t="str">
        <f t="shared" si="238"/>
        <v/>
      </c>
      <c r="EC362" s="254" t="str">
        <f t="shared" si="238"/>
        <v/>
      </c>
      <c r="ED362" s="254" t="str">
        <f t="shared" si="238"/>
        <v/>
      </c>
      <c r="EE362" s="254" t="str">
        <f t="shared" si="238"/>
        <v/>
      </c>
      <c r="EF362" s="254" t="str">
        <f t="shared" si="238"/>
        <v/>
      </c>
      <c r="EG362" s="254" t="str">
        <f t="shared" si="238"/>
        <v/>
      </c>
      <c r="EH362" s="254" t="str">
        <f t="shared" si="238"/>
        <v/>
      </c>
      <c r="EI362" s="254" t="str">
        <f t="shared" si="234"/>
        <v/>
      </c>
      <c r="EJ362" s="254" t="str">
        <f t="shared" si="235"/>
        <v/>
      </c>
      <c r="EK362" s="265" t="str">
        <f t="shared" si="255"/>
        <v/>
      </c>
      <c r="EQ362" s="255"/>
      <c r="ER362" s="255"/>
      <c r="ES362" s="255"/>
      <c r="ET362" s="255"/>
      <c r="EU362" s="255"/>
      <c r="EV362" s="255"/>
      <c r="EW362" s="255"/>
      <c r="EX362" s="255"/>
      <c r="EY362" s="255"/>
      <c r="EZ362" s="255"/>
      <c r="FA362" s="255"/>
      <c r="FB362" s="255"/>
      <c r="FC362" s="252"/>
      <c r="FI362" s="254"/>
      <c r="FJ362" s="254"/>
      <c r="FK362" s="254"/>
      <c r="FL362" s="254"/>
      <c r="FM362" s="254"/>
      <c r="FN362" s="254"/>
      <c r="FO362" s="254"/>
      <c r="FP362" s="254"/>
      <c r="FQ362" s="254"/>
      <c r="FR362" s="254"/>
      <c r="FS362" s="254"/>
      <c r="FT362" s="254"/>
      <c r="FU362" s="252"/>
      <c r="FY362" s="258" t="str">
        <f t="shared" si="256"/>
        <v/>
      </c>
      <c r="FZ362" s="266">
        <f t="shared" si="244"/>
        <v>0</v>
      </c>
      <c r="GA362" s="268">
        <f t="shared" si="237"/>
        <v>0</v>
      </c>
      <c r="GB362" s="269">
        <f t="shared" si="239"/>
        <v>0</v>
      </c>
      <c r="GC362" s="269">
        <f t="shared" si="240"/>
        <v>0</v>
      </c>
      <c r="GD362" s="270"/>
      <c r="GE362" s="271" t="str">
        <f t="shared" si="236"/>
        <v/>
      </c>
      <c r="GF362" s="271" t="str">
        <f t="shared" si="248"/>
        <v/>
      </c>
      <c r="GG362" s="272" t="str">
        <f t="shared" si="242"/>
        <v/>
      </c>
      <c r="GH362" s="272" t="str">
        <f t="shared" si="243"/>
        <v/>
      </c>
    </row>
    <row r="363" spans="1:190" ht="12.75" x14ac:dyDescent="0.2">
      <c r="A363" s="250"/>
      <c r="B363" s="65"/>
      <c r="C363" s="264"/>
      <c r="F363" s="237"/>
      <c r="H363" s="251"/>
      <c r="I363" s="238"/>
      <c r="J363" s="267"/>
      <c r="K363" s="234"/>
      <c r="L363" s="239"/>
      <c r="M363" s="240"/>
      <c r="BX363" s="237" t="str">
        <f t="shared" si="229"/>
        <v/>
      </c>
      <c r="BY363" s="237" t="str">
        <f t="shared" si="252"/>
        <v/>
      </c>
      <c r="BZ363" s="237" t="str">
        <f t="shared" si="252"/>
        <v/>
      </c>
      <c r="CA363" s="237" t="str">
        <f t="shared" si="252"/>
        <v/>
      </c>
      <c r="CB363" s="237" t="str">
        <f t="shared" si="252"/>
        <v/>
      </c>
      <c r="CC363" s="237" t="str">
        <f t="shared" si="252"/>
        <v/>
      </c>
      <c r="CD363" s="237" t="str">
        <f t="shared" si="249"/>
        <v/>
      </c>
      <c r="CE363" s="237" t="str">
        <f t="shared" si="249"/>
        <v/>
      </c>
      <c r="CF363" s="237" t="str">
        <f t="shared" si="249"/>
        <v/>
      </c>
      <c r="CG363" s="237" t="str">
        <f t="shared" si="249"/>
        <v/>
      </c>
      <c r="CH363" s="237" t="str">
        <f t="shared" si="249"/>
        <v/>
      </c>
      <c r="CI363" s="252" t="str">
        <f t="shared" si="245"/>
        <v/>
      </c>
      <c r="CP363" s="241" t="str">
        <f t="shared" si="230"/>
        <v/>
      </c>
      <c r="CQ363" s="241" t="str">
        <f t="shared" si="253"/>
        <v/>
      </c>
      <c r="CR363" s="241" t="str">
        <f t="shared" si="253"/>
        <v/>
      </c>
      <c r="CS363" s="241" t="str">
        <f t="shared" si="253"/>
        <v/>
      </c>
      <c r="CT363" s="241" t="str">
        <f t="shared" si="253"/>
        <v/>
      </c>
      <c r="CU363" s="241" t="str">
        <f t="shared" si="253"/>
        <v/>
      </c>
      <c r="CV363" s="241" t="str">
        <f t="shared" si="250"/>
        <v/>
      </c>
      <c r="CW363" s="241" t="str">
        <f t="shared" si="250"/>
        <v/>
      </c>
      <c r="CX363" s="241" t="str">
        <f t="shared" si="250"/>
        <v/>
      </c>
      <c r="CY363" s="241" t="str">
        <f t="shared" si="250"/>
        <v/>
      </c>
      <c r="CZ363" s="241" t="str">
        <f t="shared" si="250"/>
        <v/>
      </c>
      <c r="DA363" s="253" t="str">
        <f t="shared" si="246"/>
        <v/>
      </c>
      <c r="DB363" s="237"/>
      <c r="DC363" s="237"/>
      <c r="DD363" s="237"/>
      <c r="DE363" s="237"/>
      <c r="DF363" s="237"/>
      <c r="DG363" s="237"/>
      <c r="DH363" s="237" t="str">
        <f t="shared" si="231"/>
        <v/>
      </c>
      <c r="DI363" s="237" t="str">
        <f t="shared" si="254"/>
        <v/>
      </c>
      <c r="DJ363" s="237" t="str">
        <f t="shared" si="254"/>
        <v/>
      </c>
      <c r="DK363" s="237" t="str">
        <f t="shared" si="254"/>
        <v/>
      </c>
      <c r="DL363" s="237" t="str">
        <f t="shared" si="254"/>
        <v/>
      </c>
      <c r="DM363" s="237" t="str">
        <f t="shared" si="254"/>
        <v/>
      </c>
      <c r="DN363" s="237" t="str">
        <f t="shared" si="251"/>
        <v/>
      </c>
      <c r="DO363" s="237" t="str">
        <f t="shared" si="251"/>
        <v/>
      </c>
      <c r="DP363" s="237" t="str">
        <f t="shared" si="251"/>
        <v/>
      </c>
      <c r="DQ363" s="237" t="str">
        <f t="shared" si="251"/>
        <v/>
      </c>
      <c r="DR363" s="237" t="str">
        <f t="shared" si="251"/>
        <v/>
      </c>
      <c r="DS363" s="252" t="str">
        <f t="shared" si="247"/>
        <v/>
      </c>
      <c r="DY363" s="254" t="str">
        <f t="shared" si="232"/>
        <v/>
      </c>
      <c r="DZ363" s="254" t="str">
        <f t="shared" si="233"/>
        <v/>
      </c>
      <c r="EA363" s="254" t="str">
        <f t="shared" si="241"/>
        <v/>
      </c>
      <c r="EB363" s="254" t="str">
        <f t="shared" si="238"/>
        <v/>
      </c>
      <c r="EC363" s="254" t="str">
        <f t="shared" si="238"/>
        <v/>
      </c>
      <c r="ED363" s="254" t="str">
        <f t="shared" si="238"/>
        <v/>
      </c>
      <c r="EE363" s="254" t="str">
        <f t="shared" si="238"/>
        <v/>
      </c>
      <c r="EF363" s="254" t="str">
        <f t="shared" si="238"/>
        <v/>
      </c>
      <c r="EG363" s="254" t="str">
        <f t="shared" si="238"/>
        <v/>
      </c>
      <c r="EH363" s="254" t="str">
        <f t="shared" si="238"/>
        <v/>
      </c>
      <c r="EI363" s="254" t="str">
        <f t="shared" si="234"/>
        <v/>
      </c>
      <c r="EJ363" s="254" t="str">
        <f t="shared" si="235"/>
        <v/>
      </c>
      <c r="EK363" s="265" t="str">
        <f t="shared" si="255"/>
        <v/>
      </c>
      <c r="EQ363" s="255"/>
      <c r="ER363" s="255"/>
      <c r="ES363" s="255"/>
      <c r="ET363" s="255"/>
      <c r="EU363" s="255"/>
      <c r="EV363" s="255"/>
      <c r="EW363" s="255"/>
      <c r="EX363" s="255"/>
      <c r="EY363" s="255"/>
      <c r="EZ363" s="255"/>
      <c r="FA363" s="255"/>
      <c r="FB363" s="255"/>
      <c r="FC363" s="252"/>
      <c r="FI363" s="254"/>
      <c r="FJ363" s="254"/>
      <c r="FK363" s="254"/>
      <c r="FL363" s="254"/>
      <c r="FM363" s="254"/>
      <c r="FN363" s="254"/>
      <c r="FO363" s="254"/>
      <c r="FP363" s="254"/>
      <c r="FQ363" s="254"/>
      <c r="FR363" s="254"/>
      <c r="FS363" s="254"/>
      <c r="FT363" s="254"/>
      <c r="FU363" s="252"/>
      <c r="FY363" s="258" t="str">
        <f t="shared" si="256"/>
        <v/>
      </c>
      <c r="FZ363" s="266">
        <f t="shared" si="244"/>
        <v>0</v>
      </c>
      <c r="GA363" s="268">
        <f t="shared" si="237"/>
        <v>0</v>
      </c>
      <c r="GB363" s="269">
        <f t="shared" si="239"/>
        <v>0</v>
      </c>
      <c r="GC363" s="269">
        <f t="shared" si="240"/>
        <v>0</v>
      </c>
      <c r="GD363" s="270"/>
      <c r="GE363" s="271" t="str">
        <f t="shared" si="236"/>
        <v/>
      </c>
      <c r="GF363" s="271" t="str">
        <f t="shared" si="248"/>
        <v/>
      </c>
      <c r="GG363" s="272" t="str">
        <f t="shared" si="242"/>
        <v/>
      </c>
      <c r="GH363" s="272" t="str">
        <f t="shared" si="243"/>
        <v/>
      </c>
    </row>
    <row r="364" spans="1:190" ht="12.75" x14ac:dyDescent="0.2">
      <c r="A364" s="250"/>
      <c r="B364" s="65"/>
      <c r="C364" s="264"/>
      <c r="F364" s="237"/>
      <c r="H364" s="251"/>
      <c r="I364" s="238"/>
      <c r="J364" s="267"/>
      <c r="K364" s="234"/>
      <c r="L364" s="239"/>
      <c r="M364" s="240"/>
      <c r="BX364" s="237" t="str">
        <f t="shared" si="229"/>
        <v/>
      </c>
      <c r="BY364" s="237" t="str">
        <f t="shared" si="252"/>
        <v/>
      </c>
      <c r="BZ364" s="237" t="str">
        <f t="shared" si="252"/>
        <v/>
      </c>
      <c r="CA364" s="237" t="str">
        <f t="shared" si="252"/>
        <v/>
      </c>
      <c r="CB364" s="237" t="str">
        <f t="shared" si="252"/>
        <v/>
      </c>
      <c r="CC364" s="237" t="str">
        <f t="shared" si="252"/>
        <v/>
      </c>
      <c r="CD364" s="237" t="str">
        <f t="shared" si="249"/>
        <v/>
      </c>
      <c r="CE364" s="237" t="str">
        <f t="shared" si="249"/>
        <v/>
      </c>
      <c r="CF364" s="237" t="str">
        <f t="shared" si="249"/>
        <v/>
      </c>
      <c r="CG364" s="237" t="str">
        <f t="shared" si="249"/>
        <v/>
      </c>
      <c r="CH364" s="237" t="str">
        <f t="shared" si="249"/>
        <v/>
      </c>
      <c r="CI364" s="252" t="str">
        <f t="shared" si="245"/>
        <v/>
      </c>
      <c r="CP364" s="241" t="str">
        <f t="shared" si="230"/>
        <v/>
      </c>
      <c r="CQ364" s="241" t="str">
        <f t="shared" si="253"/>
        <v/>
      </c>
      <c r="CR364" s="241" t="str">
        <f t="shared" si="253"/>
        <v/>
      </c>
      <c r="CS364" s="241" t="str">
        <f t="shared" si="253"/>
        <v/>
      </c>
      <c r="CT364" s="241" t="str">
        <f t="shared" si="253"/>
        <v/>
      </c>
      <c r="CU364" s="241" t="str">
        <f t="shared" si="253"/>
        <v/>
      </c>
      <c r="CV364" s="241" t="str">
        <f t="shared" si="250"/>
        <v/>
      </c>
      <c r="CW364" s="241" t="str">
        <f t="shared" si="250"/>
        <v/>
      </c>
      <c r="CX364" s="241" t="str">
        <f t="shared" si="250"/>
        <v/>
      </c>
      <c r="CY364" s="241" t="str">
        <f t="shared" si="250"/>
        <v/>
      </c>
      <c r="CZ364" s="241" t="str">
        <f t="shared" si="250"/>
        <v/>
      </c>
      <c r="DA364" s="253" t="str">
        <f t="shared" si="246"/>
        <v/>
      </c>
      <c r="DB364" s="237"/>
      <c r="DC364" s="237"/>
      <c r="DD364" s="237"/>
      <c r="DE364" s="237"/>
      <c r="DF364" s="237"/>
      <c r="DG364" s="237"/>
      <c r="DH364" s="237" t="str">
        <f t="shared" si="231"/>
        <v/>
      </c>
      <c r="DI364" s="237" t="str">
        <f t="shared" si="254"/>
        <v/>
      </c>
      <c r="DJ364" s="237" t="str">
        <f t="shared" si="254"/>
        <v/>
      </c>
      <c r="DK364" s="237" t="str">
        <f t="shared" si="254"/>
        <v/>
      </c>
      <c r="DL364" s="237" t="str">
        <f t="shared" si="254"/>
        <v/>
      </c>
      <c r="DM364" s="237" t="str">
        <f t="shared" si="254"/>
        <v/>
      </c>
      <c r="DN364" s="237" t="str">
        <f t="shared" si="251"/>
        <v/>
      </c>
      <c r="DO364" s="237" t="str">
        <f t="shared" si="251"/>
        <v/>
      </c>
      <c r="DP364" s="237" t="str">
        <f t="shared" si="251"/>
        <v/>
      </c>
      <c r="DQ364" s="237" t="str">
        <f t="shared" si="251"/>
        <v/>
      </c>
      <c r="DR364" s="237" t="str">
        <f t="shared" si="251"/>
        <v/>
      </c>
      <c r="DS364" s="252" t="str">
        <f t="shared" si="247"/>
        <v/>
      </c>
      <c r="DY364" s="254" t="str">
        <f t="shared" si="232"/>
        <v/>
      </c>
      <c r="DZ364" s="254" t="str">
        <f t="shared" si="233"/>
        <v/>
      </c>
      <c r="EA364" s="254" t="str">
        <f t="shared" si="241"/>
        <v/>
      </c>
      <c r="EB364" s="254" t="str">
        <f t="shared" si="238"/>
        <v/>
      </c>
      <c r="EC364" s="254" t="str">
        <f t="shared" si="238"/>
        <v/>
      </c>
      <c r="ED364" s="254" t="str">
        <f t="shared" si="238"/>
        <v/>
      </c>
      <c r="EE364" s="254" t="str">
        <f t="shared" si="238"/>
        <v/>
      </c>
      <c r="EF364" s="254" t="str">
        <f t="shared" si="238"/>
        <v/>
      </c>
      <c r="EG364" s="254" t="str">
        <f t="shared" si="238"/>
        <v/>
      </c>
      <c r="EH364" s="254" t="str">
        <f t="shared" si="238"/>
        <v/>
      </c>
      <c r="EI364" s="254" t="str">
        <f t="shared" si="234"/>
        <v/>
      </c>
      <c r="EJ364" s="254" t="str">
        <f t="shared" si="235"/>
        <v/>
      </c>
      <c r="EK364" s="265" t="str">
        <f t="shared" si="255"/>
        <v/>
      </c>
      <c r="EQ364" s="255"/>
      <c r="ER364" s="255"/>
      <c r="ES364" s="255"/>
      <c r="ET364" s="255"/>
      <c r="EU364" s="255"/>
      <c r="EV364" s="255"/>
      <c r="EW364" s="255"/>
      <c r="EX364" s="255"/>
      <c r="EY364" s="255"/>
      <c r="EZ364" s="255"/>
      <c r="FA364" s="255"/>
      <c r="FB364" s="255"/>
      <c r="FC364" s="252"/>
      <c r="FI364" s="254"/>
      <c r="FJ364" s="254"/>
      <c r="FK364" s="254"/>
      <c r="FL364" s="254"/>
      <c r="FM364" s="254"/>
      <c r="FN364" s="254"/>
      <c r="FO364" s="254"/>
      <c r="FP364" s="254"/>
      <c r="FQ364" s="254"/>
      <c r="FR364" s="254"/>
      <c r="FS364" s="254"/>
      <c r="FT364" s="254"/>
      <c r="FU364" s="252"/>
      <c r="FY364" s="258" t="str">
        <f t="shared" si="256"/>
        <v/>
      </c>
      <c r="FZ364" s="266">
        <f t="shared" si="244"/>
        <v>0</v>
      </c>
      <c r="GA364" s="268">
        <f t="shared" si="237"/>
        <v>0</v>
      </c>
      <c r="GB364" s="269">
        <f t="shared" si="239"/>
        <v>0</v>
      </c>
      <c r="GC364" s="269">
        <f t="shared" si="240"/>
        <v>0</v>
      </c>
      <c r="GD364" s="270"/>
      <c r="GE364" s="271" t="str">
        <f t="shared" si="236"/>
        <v/>
      </c>
      <c r="GF364" s="271" t="str">
        <f t="shared" si="248"/>
        <v/>
      </c>
      <c r="GG364" s="272" t="str">
        <f t="shared" si="242"/>
        <v/>
      </c>
      <c r="GH364" s="272" t="str">
        <f t="shared" si="243"/>
        <v/>
      </c>
    </row>
    <row r="365" spans="1:190" ht="12.75" x14ac:dyDescent="0.2">
      <c r="A365" s="250"/>
      <c r="B365" s="65"/>
      <c r="C365" s="264"/>
      <c r="F365" s="237"/>
      <c r="H365" s="251"/>
      <c r="I365" s="238"/>
      <c r="J365" s="267"/>
      <c r="K365" s="234"/>
      <c r="L365" s="239"/>
      <c r="M365" s="240"/>
      <c r="BX365" s="237" t="str">
        <f t="shared" si="229"/>
        <v/>
      </c>
      <c r="BY365" s="237" t="str">
        <f t="shared" si="252"/>
        <v/>
      </c>
      <c r="BZ365" s="237" t="str">
        <f t="shared" si="252"/>
        <v/>
      </c>
      <c r="CA365" s="237" t="str">
        <f t="shared" si="252"/>
        <v/>
      </c>
      <c r="CB365" s="237" t="str">
        <f t="shared" si="252"/>
        <v/>
      </c>
      <c r="CC365" s="237" t="str">
        <f t="shared" si="252"/>
        <v/>
      </c>
      <c r="CD365" s="237" t="str">
        <f t="shared" si="249"/>
        <v/>
      </c>
      <c r="CE365" s="237" t="str">
        <f t="shared" si="249"/>
        <v/>
      </c>
      <c r="CF365" s="237" t="str">
        <f t="shared" si="249"/>
        <v/>
      </c>
      <c r="CG365" s="237" t="str">
        <f t="shared" si="249"/>
        <v/>
      </c>
      <c r="CH365" s="237" t="str">
        <f t="shared" si="249"/>
        <v/>
      </c>
      <c r="CI365" s="252" t="str">
        <f t="shared" si="245"/>
        <v/>
      </c>
      <c r="CP365" s="241" t="str">
        <f t="shared" si="230"/>
        <v/>
      </c>
      <c r="CQ365" s="241" t="str">
        <f t="shared" si="253"/>
        <v/>
      </c>
      <c r="CR365" s="241" t="str">
        <f t="shared" si="253"/>
        <v/>
      </c>
      <c r="CS365" s="241" t="str">
        <f t="shared" si="253"/>
        <v/>
      </c>
      <c r="CT365" s="241" t="str">
        <f t="shared" si="253"/>
        <v/>
      </c>
      <c r="CU365" s="241" t="str">
        <f t="shared" si="253"/>
        <v/>
      </c>
      <c r="CV365" s="241" t="str">
        <f t="shared" si="250"/>
        <v/>
      </c>
      <c r="CW365" s="241" t="str">
        <f t="shared" si="250"/>
        <v/>
      </c>
      <c r="CX365" s="241" t="str">
        <f t="shared" si="250"/>
        <v/>
      </c>
      <c r="CY365" s="241" t="str">
        <f t="shared" si="250"/>
        <v/>
      </c>
      <c r="CZ365" s="241" t="str">
        <f t="shared" si="250"/>
        <v/>
      </c>
      <c r="DA365" s="253" t="str">
        <f t="shared" si="246"/>
        <v/>
      </c>
      <c r="DB365" s="237"/>
      <c r="DC365" s="237"/>
      <c r="DD365" s="237"/>
      <c r="DE365" s="237"/>
      <c r="DF365" s="237"/>
      <c r="DG365" s="237"/>
      <c r="DH365" s="237" t="str">
        <f t="shared" si="231"/>
        <v/>
      </c>
      <c r="DI365" s="237" t="str">
        <f t="shared" si="254"/>
        <v/>
      </c>
      <c r="DJ365" s="237" t="str">
        <f t="shared" si="254"/>
        <v/>
      </c>
      <c r="DK365" s="237" t="str">
        <f t="shared" si="254"/>
        <v/>
      </c>
      <c r="DL365" s="237" t="str">
        <f t="shared" si="254"/>
        <v/>
      </c>
      <c r="DM365" s="237" t="str">
        <f t="shared" si="254"/>
        <v/>
      </c>
      <c r="DN365" s="237" t="str">
        <f t="shared" si="251"/>
        <v/>
      </c>
      <c r="DO365" s="237" t="str">
        <f t="shared" si="251"/>
        <v/>
      </c>
      <c r="DP365" s="237" t="str">
        <f t="shared" si="251"/>
        <v/>
      </c>
      <c r="DQ365" s="237" t="str">
        <f t="shared" si="251"/>
        <v/>
      </c>
      <c r="DR365" s="237" t="str">
        <f t="shared" si="251"/>
        <v/>
      </c>
      <c r="DS365" s="252" t="str">
        <f t="shared" si="247"/>
        <v/>
      </c>
      <c r="DY365" s="254" t="str">
        <f t="shared" si="232"/>
        <v/>
      </c>
      <c r="DZ365" s="254" t="str">
        <f t="shared" si="233"/>
        <v/>
      </c>
      <c r="EA365" s="254" t="str">
        <f t="shared" si="241"/>
        <v/>
      </c>
      <c r="EB365" s="254" t="str">
        <f t="shared" si="238"/>
        <v/>
      </c>
      <c r="EC365" s="254" t="str">
        <f t="shared" si="238"/>
        <v/>
      </c>
      <c r="ED365" s="254" t="str">
        <f t="shared" si="238"/>
        <v/>
      </c>
      <c r="EE365" s="254" t="str">
        <f t="shared" si="238"/>
        <v/>
      </c>
      <c r="EF365" s="254" t="str">
        <f t="shared" si="238"/>
        <v/>
      </c>
      <c r="EG365" s="254" t="str">
        <f t="shared" si="238"/>
        <v/>
      </c>
      <c r="EH365" s="254" t="str">
        <f t="shared" si="238"/>
        <v/>
      </c>
      <c r="EI365" s="254" t="str">
        <f t="shared" si="234"/>
        <v/>
      </c>
      <c r="EJ365" s="254" t="str">
        <f t="shared" si="235"/>
        <v/>
      </c>
      <c r="EK365" s="265" t="str">
        <f t="shared" si="255"/>
        <v/>
      </c>
      <c r="EQ365" s="255"/>
      <c r="ER365" s="255"/>
      <c r="ES365" s="255"/>
      <c r="ET365" s="255"/>
      <c r="EU365" s="255"/>
      <c r="EV365" s="255"/>
      <c r="EW365" s="255"/>
      <c r="EX365" s="255"/>
      <c r="EY365" s="255"/>
      <c r="EZ365" s="255"/>
      <c r="FA365" s="255"/>
      <c r="FB365" s="255"/>
      <c r="FC365" s="252"/>
      <c r="FI365" s="254"/>
      <c r="FJ365" s="254"/>
      <c r="FK365" s="254"/>
      <c r="FL365" s="254"/>
      <c r="FM365" s="254"/>
      <c r="FN365" s="254"/>
      <c r="FO365" s="254"/>
      <c r="FP365" s="254"/>
      <c r="FQ365" s="254"/>
      <c r="FR365" s="254"/>
      <c r="FS365" s="254"/>
      <c r="FT365" s="254"/>
      <c r="FU365" s="252"/>
      <c r="FY365" s="258" t="str">
        <f t="shared" si="256"/>
        <v/>
      </c>
      <c r="FZ365" s="266">
        <f t="shared" si="244"/>
        <v>0</v>
      </c>
      <c r="GA365" s="268">
        <f t="shared" si="237"/>
        <v>0</v>
      </c>
      <c r="GB365" s="269">
        <f t="shared" si="239"/>
        <v>0</v>
      </c>
      <c r="GC365" s="269">
        <f t="shared" si="240"/>
        <v>0</v>
      </c>
      <c r="GD365" s="270"/>
      <c r="GE365" s="271" t="str">
        <f t="shared" si="236"/>
        <v/>
      </c>
      <c r="GF365" s="271" t="str">
        <f t="shared" si="248"/>
        <v/>
      </c>
      <c r="GG365" s="272" t="str">
        <f t="shared" si="242"/>
        <v/>
      </c>
      <c r="GH365" s="272" t="str">
        <f t="shared" si="243"/>
        <v/>
      </c>
    </row>
    <row r="366" spans="1:190" ht="12.75" x14ac:dyDescent="0.2">
      <c r="A366" s="250"/>
      <c r="B366" s="65"/>
      <c r="C366" s="264"/>
      <c r="F366" s="237"/>
      <c r="H366" s="251"/>
      <c r="I366" s="238"/>
      <c r="J366" s="267"/>
      <c r="K366" s="234"/>
      <c r="L366" s="239"/>
      <c r="M366" s="240"/>
      <c r="BX366" s="237" t="str">
        <f t="shared" si="229"/>
        <v/>
      </c>
      <c r="BY366" s="237" t="str">
        <f t="shared" si="252"/>
        <v/>
      </c>
      <c r="BZ366" s="237" t="str">
        <f t="shared" si="252"/>
        <v/>
      </c>
      <c r="CA366" s="237" t="str">
        <f t="shared" si="252"/>
        <v/>
      </c>
      <c r="CB366" s="237" t="str">
        <f t="shared" si="252"/>
        <v/>
      </c>
      <c r="CC366" s="237" t="str">
        <f t="shared" si="252"/>
        <v/>
      </c>
      <c r="CD366" s="237" t="str">
        <f t="shared" si="249"/>
        <v/>
      </c>
      <c r="CE366" s="237" t="str">
        <f t="shared" si="249"/>
        <v/>
      </c>
      <c r="CF366" s="237" t="str">
        <f t="shared" si="249"/>
        <v/>
      </c>
      <c r="CG366" s="237" t="str">
        <f t="shared" si="249"/>
        <v/>
      </c>
      <c r="CH366" s="237" t="str">
        <f t="shared" si="249"/>
        <v/>
      </c>
      <c r="CI366" s="252" t="str">
        <f t="shared" si="245"/>
        <v/>
      </c>
      <c r="CP366" s="241" t="str">
        <f t="shared" si="230"/>
        <v/>
      </c>
      <c r="CQ366" s="241" t="str">
        <f t="shared" si="253"/>
        <v/>
      </c>
      <c r="CR366" s="241" t="str">
        <f t="shared" si="253"/>
        <v/>
      </c>
      <c r="CS366" s="241" t="str">
        <f t="shared" si="253"/>
        <v/>
      </c>
      <c r="CT366" s="241" t="str">
        <f t="shared" si="253"/>
        <v/>
      </c>
      <c r="CU366" s="241" t="str">
        <f t="shared" si="253"/>
        <v/>
      </c>
      <c r="CV366" s="241" t="str">
        <f t="shared" si="250"/>
        <v/>
      </c>
      <c r="CW366" s="241" t="str">
        <f t="shared" si="250"/>
        <v/>
      </c>
      <c r="CX366" s="241" t="str">
        <f t="shared" si="250"/>
        <v/>
      </c>
      <c r="CY366" s="241" t="str">
        <f t="shared" si="250"/>
        <v/>
      </c>
      <c r="CZ366" s="241" t="str">
        <f t="shared" si="250"/>
        <v/>
      </c>
      <c r="DA366" s="253" t="str">
        <f t="shared" si="246"/>
        <v/>
      </c>
      <c r="DB366" s="237"/>
      <c r="DC366" s="237"/>
      <c r="DD366" s="237"/>
      <c r="DE366" s="237"/>
      <c r="DF366" s="237"/>
      <c r="DG366" s="237"/>
      <c r="DH366" s="237" t="str">
        <f t="shared" si="231"/>
        <v/>
      </c>
      <c r="DI366" s="237" t="str">
        <f t="shared" si="254"/>
        <v/>
      </c>
      <c r="DJ366" s="237" t="str">
        <f t="shared" si="254"/>
        <v/>
      </c>
      <c r="DK366" s="237" t="str">
        <f t="shared" si="254"/>
        <v/>
      </c>
      <c r="DL366" s="237" t="str">
        <f t="shared" si="254"/>
        <v/>
      </c>
      <c r="DM366" s="237" t="str">
        <f t="shared" si="254"/>
        <v/>
      </c>
      <c r="DN366" s="237" t="str">
        <f t="shared" si="251"/>
        <v/>
      </c>
      <c r="DO366" s="237" t="str">
        <f t="shared" si="251"/>
        <v/>
      </c>
      <c r="DP366" s="237" t="str">
        <f t="shared" si="251"/>
        <v/>
      </c>
      <c r="DQ366" s="237" t="str">
        <f t="shared" si="251"/>
        <v/>
      </c>
      <c r="DR366" s="237" t="str">
        <f t="shared" si="251"/>
        <v/>
      </c>
      <c r="DS366" s="252" t="str">
        <f t="shared" si="247"/>
        <v/>
      </c>
      <c r="DY366" s="254" t="str">
        <f t="shared" si="232"/>
        <v/>
      </c>
      <c r="DZ366" s="254" t="str">
        <f t="shared" si="233"/>
        <v/>
      </c>
      <c r="EA366" s="254" t="str">
        <f t="shared" si="241"/>
        <v/>
      </c>
      <c r="EB366" s="254" t="str">
        <f t="shared" si="238"/>
        <v/>
      </c>
      <c r="EC366" s="254" t="str">
        <f t="shared" si="238"/>
        <v/>
      </c>
      <c r="ED366" s="254" t="str">
        <f t="shared" si="238"/>
        <v/>
      </c>
      <c r="EE366" s="254" t="str">
        <f t="shared" si="238"/>
        <v/>
      </c>
      <c r="EF366" s="254" t="str">
        <f t="shared" si="238"/>
        <v/>
      </c>
      <c r="EG366" s="254" t="str">
        <f t="shared" si="238"/>
        <v/>
      </c>
      <c r="EH366" s="254" t="str">
        <f t="shared" si="238"/>
        <v/>
      </c>
      <c r="EI366" s="254" t="str">
        <f t="shared" si="234"/>
        <v/>
      </c>
      <c r="EJ366" s="254" t="str">
        <f t="shared" si="235"/>
        <v/>
      </c>
      <c r="EK366" s="265" t="str">
        <f t="shared" si="255"/>
        <v/>
      </c>
      <c r="EQ366" s="255"/>
      <c r="ER366" s="255"/>
      <c r="ES366" s="255"/>
      <c r="ET366" s="255"/>
      <c r="EU366" s="255"/>
      <c r="EV366" s="255"/>
      <c r="EW366" s="255"/>
      <c r="EX366" s="255"/>
      <c r="EY366" s="255"/>
      <c r="EZ366" s="255"/>
      <c r="FA366" s="255"/>
      <c r="FB366" s="255"/>
      <c r="FC366" s="252"/>
      <c r="FI366" s="254"/>
      <c r="FJ366" s="254"/>
      <c r="FK366" s="254"/>
      <c r="FL366" s="254"/>
      <c r="FM366" s="254"/>
      <c r="FN366" s="254"/>
      <c r="FO366" s="254"/>
      <c r="FP366" s="254"/>
      <c r="FQ366" s="254"/>
      <c r="FR366" s="254"/>
      <c r="FS366" s="254"/>
      <c r="FT366" s="254"/>
      <c r="FU366" s="252"/>
      <c r="FY366" s="258" t="str">
        <f t="shared" si="256"/>
        <v/>
      </c>
      <c r="FZ366" s="266">
        <f t="shared" si="244"/>
        <v>0</v>
      </c>
      <c r="GA366" s="268">
        <f t="shared" si="237"/>
        <v>0</v>
      </c>
      <c r="GB366" s="269">
        <f t="shared" si="239"/>
        <v>0</v>
      </c>
      <c r="GC366" s="269">
        <f t="shared" si="240"/>
        <v>0</v>
      </c>
      <c r="GD366" s="270"/>
      <c r="GE366" s="271" t="str">
        <f t="shared" si="236"/>
        <v/>
      </c>
      <c r="GF366" s="271" t="str">
        <f t="shared" si="248"/>
        <v/>
      </c>
      <c r="GG366" s="272" t="str">
        <f t="shared" si="242"/>
        <v/>
      </c>
      <c r="GH366" s="272" t="str">
        <f t="shared" si="243"/>
        <v/>
      </c>
    </row>
    <row r="367" spans="1:190" ht="12.75" x14ac:dyDescent="0.2">
      <c r="A367" s="250"/>
      <c r="B367" s="65"/>
      <c r="C367" s="264"/>
      <c r="F367" s="237"/>
      <c r="H367" s="251"/>
      <c r="I367" s="238"/>
      <c r="J367" s="267"/>
      <c r="K367" s="234"/>
      <c r="L367" s="239"/>
      <c r="M367" s="240"/>
      <c r="BX367" s="237" t="str">
        <f t="shared" si="229"/>
        <v/>
      </c>
      <c r="BY367" s="237" t="str">
        <f t="shared" si="252"/>
        <v/>
      </c>
      <c r="BZ367" s="237" t="str">
        <f t="shared" si="252"/>
        <v/>
      </c>
      <c r="CA367" s="237" t="str">
        <f t="shared" si="252"/>
        <v/>
      </c>
      <c r="CB367" s="237" t="str">
        <f t="shared" si="252"/>
        <v/>
      </c>
      <c r="CC367" s="237" t="str">
        <f t="shared" si="252"/>
        <v/>
      </c>
      <c r="CD367" s="237" t="str">
        <f t="shared" si="249"/>
        <v/>
      </c>
      <c r="CE367" s="237" t="str">
        <f t="shared" si="249"/>
        <v/>
      </c>
      <c r="CF367" s="237" t="str">
        <f t="shared" si="249"/>
        <v/>
      </c>
      <c r="CG367" s="237" t="str">
        <f t="shared" si="249"/>
        <v/>
      </c>
      <c r="CH367" s="237" t="str">
        <f t="shared" si="249"/>
        <v/>
      </c>
      <c r="CI367" s="252" t="str">
        <f t="shared" si="245"/>
        <v/>
      </c>
      <c r="CP367" s="241" t="str">
        <f t="shared" si="230"/>
        <v/>
      </c>
      <c r="CQ367" s="241" t="str">
        <f t="shared" si="253"/>
        <v/>
      </c>
      <c r="CR367" s="241" t="str">
        <f t="shared" si="253"/>
        <v/>
      </c>
      <c r="CS367" s="241" t="str">
        <f t="shared" si="253"/>
        <v/>
      </c>
      <c r="CT367" s="241" t="str">
        <f t="shared" si="253"/>
        <v/>
      </c>
      <c r="CU367" s="241" t="str">
        <f t="shared" si="253"/>
        <v/>
      </c>
      <c r="CV367" s="241" t="str">
        <f t="shared" si="250"/>
        <v/>
      </c>
      <c r="CW367" s="241" t="str">
        <f t="shared" si="250"/>
        <v/>
      </c>
      <c r="CX367" s="241" t="str">
        <f t="shared" si="250"/>
        <v/>
      </c>
      <c r="CY367" s="241" t="str">
        <f t="shared" si="250"/>
        <v/>
      </c>
      <c r="CZ367" s="241" t="str">
        <f t="shared" si="250"/>
        <v/>
      </c>
      <c r="DA367" s="253" t="str">
        <f t="shared" si="246"/>
        <v/>
      </c>
      <c r="DB367" s="237"/>
      <c r="DC367" s="237"/>
      <c r="DD367" s="237"/>
      <c r="DE367" s="237"/>
      <c r="DF367" s="237"/>
      <c r="DG367" s="237"/>
      <c r="DH367" s="237" t="str">
        <f t="shared" si="231"/>
        <v/>
      </c>
      <c r="DI367" s="237" t="str">
        <f t="shared" si="254"/>
        <v/>
      </c>
      <c r="DJ367" s="237" t="str">
        <f t="shared" si="254"/>
        <v/>
      </c>
      <c r="DK367" s="237" t="str">
        <f t="shared" si="254"/>
        <v/>
      </c>
      <c r="DL367" s="237" t="str">
        <f t="shared" si="254"/>
        <v/>
      </c>
      <c r="DM367" s="237" t="str">
        <f t="shared" si="254"/>
        <v/>
      </c>
      <c r="DN367" s="237" t="str">
        <f t="shared" si="251"/>
        <v/>
      </c>
      <c r="DO367" s="237" t="str">
        <f t="shared" si="251"/>
        <v/>
      </c>
      <c r="DP367" s="237" t="str">
        <f t="shared" si="251"/>
        <v/>
      </c>
      <c r="DQ367" s="237" t="str">
        <f t="shared" si="251"/>
        <v/>
      </c>
      <c r="DR367" s="237" t="str">
        <f t="shared" si="251"/>
        <v/>
      </c>
      <c r="DS367" s="252" t="str">
        <f t="shared" si="247"/>
        <v/>
      </c>
      <c r="DY367" s="254" t="str">
        <f t="shared" si="232"/>
        <v/>
      </c>
      <c r="DZ367" s="254" t="str">
        <f t="shared" si="233"/>
        <v/>
      </c>
      <c r="EA367" s="254" t="str">
        <f t="shared" si="241"/>
        <v/>
      </c>
      <c r="EB367" s="254" t="str">
        <f t="shared" si="238"/>
        <v/>
      </c>
      <c r="EC367" s="254" t="str">
        <f t="shared" si="238"/>
        <v/>
      </c>
      <c r="ED367" s="254" t="str">
        <f t="shared" si="238"/>
        <v/>
      </c>
      <c r="EE367" s="254" t="str">
        <f t="shared" si="238"/>
        <v/>
      </c>
      <c r="EF367" s="254" t="str">
        <f t="shared" si="238"/>
        <v/>
      </c>
      <c r="EG367" s="254" t="str">
        <f t="shared" si="238"/>
        <v/>
      </c>
      <c r="EH367" s="254" t="str">
        <f t="shared" si="238"/>
        <v/>
      </c>
      <c r="EI367" s="254" t="str">
        <f t="shared" si="234"/>
        <v/>
      </c>
      <c r="EJ367" s="254" t="str">
        <f t="shared" si="235"/>
        <v/>
      </c>
      <c r="EK367" s="265" t="str">
        <f t="shared" si="255"/>
        <v/>
      </c>
      <c r="EQ367" s="255"/>
      <c r="ER367" s="255"/>
      <c r="ES367" s="255"/>
      <c r="ET367" s="255"/>
      <c r="EU367" s="255"/>
      <c r="EV367" s="255"/>
      <c r="EW367" s="255"/>
      <c r="EX367" s="255"/>
      <c r="EY367" s="255"/>
      <c r="EZ367" s="255"/>
      <c r="FA367" s="255"/>
      <c r="FB367" s="255"/>
      <c r="FC367" s="252"/>
      <c r="FI367" s="254"/>
      <c r="FJ367" s="254"/>
      <c r="FK367" s="254"/>
      <c r="FL367" s="254"/>
      <c r="FM367" s="254"/>
      <c r="FN367" s="254"/>
      <c r="FO367" s="254"/>
      <c r="FP367" s="254"/>
      <c r="FQ367" s="254"/>
      <c r="FR367" s="254"/>
      <c r="FS367" s="254"/>
      <c r="FT367" s="254"/>
      <c r="FU367" s="252"/>
      <c r="FY367" s="258" t="str">
        <f t="shared" si="256"/>
        <v/>
      </c>
      <c r="FZ367" s="266">
        <f t="shared" si="244"/>
        <v>0</v>
      </c>
      <c r="GA367" s="268">
        <f t="shared" si="237"/>
        <v>0</v>
      </c>
      <c r="GB367" s="269">
        <f t="shared" si="239"/>
        <v>0</v>
      </c>
      <c r="GC367" s="269">
        <f t="shared" si="240"/>
        <v>0</v>
      </c>
      <c r="GD367" s="270"/>
      <c r="GE367" s="271" t="str">
        <f t="shared" si="236"/>
        <v/>
      </c>
      <c r="GF367" s="271" t="str">
        <f t="shared" si="248"/>
        <v/>
      </c>
      <c r="GG367" s="272" t="str">
        <f t="shared" si="242"/>
        <v/>
      </c>
      <c r="GH367" s="272" t="str">
        <f t="shared" si="243"/>
        <v/>
      </c>
    </row>
    <row r="368" spans="1:190" ht="12.75" x14ac:dyDescent="0.2">
      <c r="A368" s="250"/>
      <c r="B368" s="65"/>
      <c r="C368" s="264"/>
      <c r="F368" s="237"/>
      <c r="H368" s="251"/>
      <c r="I368" s="238"/>
      <c r="J368" s="267"/>
      <c r="K368" s="234"/>
      <c r="L368" s="239"/>
      <c r="M368" s="240"/>
      <c r="BX368" s="237" t="str">
        <f t="shared" si="229"/>
        <v/>
      </c>
      <c r="BY368" s="237" t="str">
        <f t="shared" si="252"/>
        <v/>
      </c>
      <c r="BZ368" s="237" t="str">
        <f t="shared" si="252"/>
        <v/>
      </c>
      <c r="CA368" s="237" t="str">
        <f t="shared" si="252"/>
        <v/>
      </c>
      <c r="CB368" s="237" t="str">
        <f t="shared" si="252"/>
        <v/>
      </c>
      <c r="CC368" s="237" t="str">
        <f t="shared" si="252"/>
        <v/>
      </c>
      <c r="CD368" s="237" t="str">
        <f t="shared" si="249"/>
        <v/>
      </c>
      <c r="CE368" s="237" t="str">
        <f t="shared" si="249"/>
        <v/>
      </c>
      <c r="CF368" s="237" t="str">
        <f t="shared" si="249"/>
        <v/>
      </c>
      <c r="CG368" s="237" t="str">
        <f t="shared" si="249"/>
        <v/>
      </c>
      <c r="CH368" s="237" t="str">
        <f t="shared" si="249"/>
        <v/>
      </c>
      <c r="CI368" s="252" t="str">
        <f t="shared" si="245"/>
        <v/>
      </c>
      <c r="CP368" s="241" t="str">
        <f t="shared" si="230"/>
        <v/>
      </c>
      <c r="CQ368" s="241" t="str">
        <f t="shared" si="253"/>
        <v/>
      </c>
      <c r="CR368" s="241" t="str">
        <f t="shared" si="253"/>
        <v/>
      </c>
      <c r="CS368" s="241" t="str">
        <f t="shared" si="253"/>
        <v/>
      </c>
      <c r="CT368" s="241" t="str">
        <f t="shared" si="253"/>
        <v/>
      </c>
      <c r="CU368" s="241" t="str">
        <f t="shared" si="253"/>
        <v/>
      </c>
      <c r="CV368" s="241" t="str">
        <f t="shared" si="250"/>
        <v/>
      </c>
      <c r="CW368" s="241" t="str">
        <f t="shared" si="250"/>
        <v/>
      </c>
      <c r="CX368" s="241" t="str">
        <f t="shared" si="250"/>
        <v/>
      </c>
      <c r="CY368" s="241" t="str">
        <f t="shared" si="250"/>
        <v/>
      </c>
      <c r="CZ368" s="241" t="str">
        <f t="shared" si="250"/>
        <v/>
      </c>
      <c r="DA368" s="253" t="str">
        <f t="shared" si="246"/>
        <v/>
      </c>
      <c r="DB368" s="237"/>
      <c r="DC368" s="237"/>
      <c r="DD368" s="237"/>
      <c r="DE368" s="237"/>
      <c r="DF368" s="237"/>
      <c r="DG368" s="237"/>
      <c r="DH368" s="237" t="str">
        <f t="shared" si="231"/>
        <v/>
      </c>
      <c r="DI368" s="237" t="str">
        <f t="shared" si="254"/>
        <v/>
      </c>
      <c r="DJ368" s="237" t="str">
        <f t="shared" si="254"/>
        <v/>
      </c>
      <c r="DK368" s="237" t="str">
        <f t="shared" si="254"/>
        <v/>
      </c>
      <c r="DL368" s="237" t="str">
        <f t="shared" si="254"/>
        <v/>
      </c>
      <c r="DM368" s="237" t="str">
        <f t="shared" si="254"/>
        <v/>
      </c>
      <c r="DN368" s="237" t="str">
        <f t="shared" si="251"/>
        <v/>
      </c>
      <c r="DO368" s="237" t="str">
        <f t="shared" si="251"/>
        <v/>
      </c>
      <c r="DP368" s="237" t="str">
        <f t="shared" si="251"/>
        <v/>
      </c>
      <c r="DQ368" s="237" t="str">
        <f t="shared" si="251"/>
        <v/>
      </c>
      <c r="DR368" s="237" t="str">
        <f t="shared" si="251"/>
        <v/>
      </c>
      <c r="DS368" s="252" t="str">
        <f t="shared" si="247"/>
        <v/>
      </c>
      <c r="DY368" s="254" t="str">
        <f t="shared" si="232"/>
        <v/>
      </c>
      <c r="DZ368" s="254" t="str">
        <f t="shared" si="233"/>
        <v/>
      </c>
      <c r="EA368" s="254" t="str">
        <f t="shared" si="241"/>
        <v/>
      </c>
      <c r="EB368" s="254" t="str">
        <f t="shared" si="238"/>
        <v/>
      </c>
      <c r="EC368" s="254" t="str">
        <f t="shared" si="238"/>
        <v/>
      </c>
      <c r="ED368" s="254" t="str">
        <f t="shared" si="238"/>
        <v/>
      </c>
      <c r="EE368" s="254" t="str">
        <f t="shared" si="238"/>
        <v/>
      </c>
      <c r="EF368" s="254" t="str">
        <f t="shared" si="238"/>
        <v/>
      </c>
      <c r="EG368" s="254" t="str">
        <f t="shared" si="238"/>
        <v/>
      </c>
      <c r="EH368" s="254" t="str">
        <f t="shared" si="238"/>
        <v/>
      </c>
      <c r="EI368" s="254" t="str">
        <f t="shared" si="234"/>
        <v/>
      </c>
      <c r="EJ368" s="254" t="str">
        <f t="shared" si="235"/>
        <v/>
      </c>
      <c r="EK368" s="265" t="str">
        <f t="shared" si="255"/>
        <v/>
      </c>
      <c r="EQ368" s="255"/>
      <c r="ER368" s="255"/>
      <c r="ES368" s="255"/>
      <c r="ET368" s="255"/>
      <c r="EU368" s="255"/>
      <c r="EV368" s="255"/>
      <c r="EW368" s="255"/>
      <c r="EX368" s="255"/>
      <c r="EY368" s="255"/>
      <c r="EZ368" s="255"/>
      <c r="FA368" s="255"/>
      <c r="FB368" s="255"/>
      <c r="FC368" s="252"/>
      <c r="FI368" s="254"/>
      <c r="FJ368" s="254"/>
      <c r="FK368" s="254"/>
      <c r="FL368" s="254"/>
      <c r="FM368" s="254"/>
      <c r="FN368" s="254"/>
      <c r="FO368" s="254"/>
      <c r="FP368" s="254"/>
      <c r="FQ368" s="254"/>
      <c r="FR368" s="254"/>
      <c r="FS368" s="254"/>
      <c r="FT368" s="254"/>
      <c r="FU368" s="252"/>
      <c r="FY368" s="258" t="str">
        <f t="shared" si="256"/>
        <v/>
      </c>
      <c r="FZ368" s="266">
        <f t="shared" si="244"/>
        <v>0</v>
      </c>
      <c r="GA368" s="268">
        <f t="shared" si="237"/>
        <v>0</v>
      </c>
      <c r="GB368" s="269">
        <f t="shared" si="239"/>
        <v>0</v>
      </c>
      <c r="GC368" s="269">
        <f t="shared" si="240"/>
        <v>0</v>
      </c>
      <c r="GD368" s="270"/>
      <c r="GE368" s="271" t="str">
        <f t="shared" si="236"/>
        <v/>
      </c>
      <c r="GF368" s="271" t="str">
        <f t="shared" si="248"/>
        <v/>
      </c>
      <c r="GG368" s="272" t="str">
        <f t="shared" si="242"/>
        <v/>
      </c>
      <c r="GH368" s="272" t="str">
        <f t="shared" si="243"/>
        <v/>
      </c>
    </row>
    <row r="369" spans="1:190" ht="12.75" x14ac:dyDescent="0.2">
      <c r="A369" s="250"/>
      <c r="B369" s="65"/>
      <c r="C369" s="264"/>
      <c r="F369" s="237"/>
      <c r="H369" s="251"/>
      <c r="I369" s="238"/>
      <c r="J369" s="267"/>
      <c r="K369" s="234"/>
      <c r="L369" s="239"/>
      <c r="M369" s="240"/>
      <c r="BX369" s="237" t="str">
        <f t="shared" si="229"/>
        <v/>
      </c>
      <c r="BY369" s="237" t="str">
        <f t="shared" si="252"/>
        <v/>
      </c>
      <c r="BZ369" s="237" t="str">
        <f t="shared" si="252"/>
        <v/>
      </c>
      <c r="CA369" s="237" t="str">
        <f t="shared" si="252"/>
        <v/>
      </c>
      <c r="CB369" s="237" t="str">
        <f t="shared" si="252"/>
        <v/>
      </c>
      <c r="CC369" s="237" t="str">
        <f t="shared" si="252"/>
        <v/>
      </c>
      <c r="CD369" s="237" t="str">
        <f t="shared" si="249"/>
        <v/>
      </c>
      <c r="CE369" s="237" t="str">
        <f t="shared" si="249"/>
        <v/>
      </c>
      <c r="CF369" s="237" t="str">
        <f t="shared" si="249"/>
        <v/>
      </c>
      <c r="CG369" s="237" t="str">
        <f t="shared" si="249"/>
        <v/>
      </c>
      <c r="CH369" s="237" t="str">
        <f t="shared" si="249"/>
        <v/>
      </c>
      <c r="CI369" s="252" t="str">
        <f t="shared" si="245"/>
        <v/>
      </c>
      <c r="CP369" s="241" t="str">
        <f t="shared" si="230"/>
        <v/>
      </c>
      <c r="CQ369" s="241" t="str">
        <f t="shared" si="253"/>
        <v/>
      </c>
      <c r="CR369" s="241" t="str">
        <f t="shared" si="253"/>
        <v/>
      </c>
      <c r="CS369" s="241" t="str">
        <f t="shared" si="253"/>
        <v/>
      </c>
      <c r="CT369" s="241" t="str">
        <f t="shared" si="253"/>
        <v/>
      </c>
      <c r="CU369" s="241" t="str">
        <f t="shared" si="253"/>
        <v/>
      </c>
      <c r="CV369" s="241" t="str">
        <f t="shared" si="250"/>
        <v/>
      </c>
      <c r="CW369" s="241" t="str">
        <f t="shared" si="250"/>
        <v/>
      </c>
      <c r="CX369" s="241" t="str">
        <f t="shared" si="250"/>
        <v/>
      </c>
      <c r="CY369" s="241" t="str">
        <f t="shared" si="250"/>
        <v/>
      </c>
      <c r="CZ369" s="241" t="str">
        <f t="shared" si="250"/>
        <v/>
      </c>
      <c r="DA369" s="253" t="str">
        <f t="shared" si="246"/>
        <v/>
      </c>
      <c r="DB369" s="237"/>
      <c r="DC369" s="237"/>
      <c r="DD369" s="237"/>
      <c r="DE369" s="237"/>
      <c r="DF369" s="237"/>
      <c r="DG369" s="237"/>
      <c r="DH369" s="237" t="str">
        <f t="shared" si="231"/>
        <v/>
      </c>
      <c r="DI369" s="237" t="str">
        <f t="shared" si="254"/>
        <v/>
      </c>
      <c r="DJ369" s="237" t="str">
        <f t="shared" si="254"/>
        <v/>
      </c>
      <c r="DK369" s="237" t="str">
        <f t="shared" si="254"/>
        <v/>
      </c>
      <c r="DL369" s="237" t="str">
        <f t="shared" si="254"/>
        <v/>
      </c>
      <c r="DM369" s="237" t="str">
        <f t="shared" si="254"/>
        <v/>
      </c>
      <c r="DN369" s="237" t="str">
        <f t="shared" si="251"/>
        <v/>
      </c>
      <c r="DO369" s="237" t="str">
        <f t="shared" si="251"/>
        <v/>
      </c>
      <c r="DP369" s="237" t="str">
        <f t="shared" si="251"/>
        <v/>
      </c>
      <c r="DQ369" s="237" t="str">
        <f t="shared" si="251"/>
        <v/>
      </c>
      <c r="DR369" s="237" t="str">
        <f t="shared" si="251"/>
        <v/>
      </c>
      <c r="DS369" s="252" t="str">
        <f t="shared" si="247"/>
        <v/>
      </c>
      <c r="DY369" s="254" t="str">
        <f t="shared" si="232"/>
        <v/>
      </c>
      <c r="DZ369" s="254" t="str">
        <f t="shared" si="233"/>
        <v/>
      </c>
      <c r="EA369" s="254" t="str">
        <f t="shared" si="241"/>
        <v/>
      </c>
      <c r="EB369" s="254" t="str">
        <f t="shared" si="238"/>
        <v/>
      </c>
      <c r="EC369" s="254" t="str">
        <f t="shared" si="238"/>
        <v/>
      </c>
      <c r="ED369" s="254" t="str">
        <f t="shared" si="238"/>
        <v/>
      </c>
      <c r="EE369" s="254" t="str">
        <f t="shared" si="238"/>
        <v/>
      </c>
      <c r="EF369" s="254" t="str">
        <f t="shared" si="238"/>
        <v/>
      </c>
      <c r="EG369" s="254" t="str">
        <f t="shared" si="238"/>
        <v/>
      </c>
      <c r="EH369" s="254" t="str">
        <f t="shared" si="238"/>
        <v/>
      </c>
      <c r="EI369" s="254" t="str">
        <f t="shared" si="234"/>
        <v/>
      </c>
      <c r="EJ369" s="254" t="str">
        <f t="shared" si="235"/>
        <v/>
      </c>
      <c r="EK369" s="265" t="str">
        <f t="shared" si="255"/>
        <v/>
      </c>
      <c r="EQ369" s="255"/>
      <c r="ER369" s="255"/>
      <c r="ES369" s="255"/>
      <c r="ET369" s="255"/>
      <c r="EU369" s="255"/>
      <c r="EV369" s="255"/>
      <c r="EW369" s="255"/>
      <c r="EX369" s="255"/>
      <c r="EY369" s="255"/>
      <c r="EZ369" s="255"/>
      <c r="FA369" s="255"/>
      <c r="FB369" s="255"/>
      <c r="FC369" s="252"/>
      <c r="FI369" s="254"/>
      <c r="FJ369" s="254"/>
      <c r="FK369" s="254"/>
      <c r="FL369" s="254"/>
      <c r="FM369" s="254"/>
      <c r="FN369" s="254"/>
      <c r="FO369" s="254"/>
      <c r="FP369" s="254"/>
      <c r="FQ369" s="254"/>
      <c r="FR369" s="254"/>
      <c r="FS369" s="254"/>
      <c r="FT369" s="254"/>
      <c r="FU369" s="252"/>
      <c r="FY369" s="258" t="str">
        <f t="shared" si="256"/>
        <v/>
      </c>
      <c r="FZ369" s="266">
        <f t="shared" si="244"/>
        <v>0</v>
      </c>
      <c r="GA369" s="268">
        <f t="shared" si="237"/>
        <v>0</v>
      </c>
      <c r="GB369" s="269">
        <f t="shared" si="239"/>
        <v>0</v>
      </c>
      <c r="GC369" s="269">
        <f t="shared" si="240"/>
        <v>0</v>
      </c>
      <c r="GD369" s="270"/>
      <c r="GE369" s="271" t="str">
        <f t="shared" si="236"/>
        <v/>
      </c>
      <c r="GF369" s="271" t="str">
        <f t="shared" si="248"/>
        <v/>
      </c>
      <c r="GG369" s="272" t="str">
        <f t="shared" si="242"/>
        <v/>
      </c>
      <c r="GH369" s="272" t="str">
        <f t="shared" si="243"/>
        <v/>
      </c>
    </row>
    <row r="370" spans="1:190" ht="12.75" x14ac:dyDescent="0.2">
      <c r="A370" s="250"/>
      <c r="B370" s="65"/>
      <c r="C370" s="264"/>
      <c r="F370" s="237"/>
      <c r="H370" s="251"/>
      <c r="I370" s="238"/>
      <c r="J370" s="267"/>
      <c r="K370" s="234"/>
      <c r="L370" s="239"/>
      <c r="M370" s="240"/>
      <c r="BX370" s="237" t="str">
        <f t="shared" si="229"/>
        <v/>
      </c>
      <c r="BY370" s="237" t="str">
        <f t="shared" si="252"/>
        <v/>
      </c>
      <c r="BZ370" s="237" t="str">
        <f t="shared" si="252"/>
        <v/>
      </c>
      <c r="CA370" s="237" t="str">
        <f t="shared" si="252"/>
        <v/>
      </c>
      <c r="CB370" s="237" t="str">
        <f t="shared" si="252"/>
        <v/>
      </c>
      <c r="CC370" s="237" t="str">
        <f t="shared" si="252"/>
        <v/>
      </c>
      <c r="CD370" s="237" t="str">
        <f t="shared" si="249"/>
        <v/>
      </c>
      <c r="CE370" s="237" t="str">
        <f t="shared" si="249"/>
        <v/>
      </c>
      <c r="CF370" s="237" t="str">
        <f t="shared" si="249"/>
        <v/>
      </c>
      <c r="CG370" s="237" t="str">
        <f t="shared" si="249"/>
        <v/>
      </c>
      <c r="CH370" s="237" t="str">
        <f t="shared" si="249"/>
        <v/>
      </c>
      <c r="CI370" s="252" t="str">
        <f t="shared" si="245"/>
        <v/>
      </c>
      <c r="CP370" s="241" t="str">
        <f t="shared" si="230"/>
        <v/>
      </c>
      <c r="CQ370" s="241" t="str">
        <f t="shared" si="253"/>
        <v/>
      </c>
      <c r="CR370" s="241" t="str">
        <f t="shared" si="253"/>
        <v/>
      </c>
      <c r="CS370" s="241" t="str">
        <f t="shared" si="253"/>
        <v/>
      </c>
      <c r="CT370" s="241" t="str">
        <f t="shared" si="253"/>
        <v/>
      </c>
      <c r="CU370" s="241" t="str">
        <f t="shared" si="253"/>
        <v/>
      </c>
      <c r="CV370" s="241" t="str">
        <f t="shared" si="250"/>
        <v/>
      </c>
      <c r="CW370" s="241" t="str">
        <f t="shared" si="250"/>
        <v/>
      </c>
      <c r="CX370" s="241" t="str">
        <f t="shared" si="250"/>
        <v/>
      </c>
      <c r="CY370" s="241" t="str">
        <f t="shared" si="250"/>
        <v/>
      </c>
      <c r="CZ370" s="241" t="str">
        <f t="shared" si="250"/>
        <v/>
      </c>
      <c r="DA370" s="253" t="str">
        <f t="shared" si="246"/>
        <v/>
      </c>
      <c r="DB370" s="237"/>
      <c r="DC370" s="237"/>
      <c r="DD370" s="237"/>
      <c r="DE370" s="237"/>
      <c r="DF370" s="237"/>
      <c r="DG370" s="237"/>
      <c r="DH370" s="237" t="str">
        <f t="shared" si="231"/>
        <v/>
      </c>
      <c r="DI370" s="237" t="str">
        <f t="shared" si="254"/>
        <v/>
      </c>
      <c r="DJ370" s="237" t="str">
        <f t="shared" si="254"/>
        <v/>
      </c>
      <c r="DK370" s="237" t="str">
        <f t="shared" si="254"/>
        <v/>
      </c>
      <c r="DL370" s="237" t="str">
        <f t="shared" si="254"/>
        <v/>
      </c>
      <c r="DM370" s="237" t="str">
        <f t="shared" si="254"/>
        <v/>
      </c>
      <c r="DN370" s="237" t="str">
        <f t="shared" si="251"/>
        <v/>
      </c>
      <c r="DO370" s="237" t="str">
        <f t="shared" si="251"/>
        <v/>
      </c>
      <c r="DP370" s="237" t="str">
        <f t="shared" si="251"/>
        <v/>
      </c>
      <c r="DQ370" s="237" t="str">
        <f t="shared" si="251"/>
        <v/>
      </c>
      <c r="DR370" s="237" t="str">
        <f t="shared" si="251"/>
        <v/>
      </c>
      <c r="DS370" s="252" t="str">
        <f t="shared" si="247"/>
        <v/>
      </c>
      <c r="DY370" s="254" t="str">
        <f t="shared" si="232"/>
        <v/>
      </c>
      <c r="DZ370" s="254" t="str">
        <f t="shared" si="233"/>
        <v/>
      </c>
      <c r="EA370" s="254" t="str">
        <f t="shared" si="241"/>
        <v/>
      </c>
      <c r="EB370" s="254" t="str">
        <f t="shared" si="238"/>
        <v/>
      </c>
      <c r="EC370" s="254" t="str">
        <f t="shared" si="238"/>
        <v/>
      </c>
      <c r="ED370" s="254" t="str">
        <f t="shared" si="238"/>
        <v/>
      </c>
      <c r="EE370" s="254" t="str">
        <f t="shared" ref="EE370:EH433" si="257">IF($A370=1,"",IF(OR(AND(Z370&gt;0,AA370&gt;0),AND(AA370&gt;0,AC370&gt;0),AND(AC370&gt;0,AD370&gt;0)),EE$1,""))</f>
        <v/>
      </c>
      <c r="EF370" s="254" t="str">
        <f t="shared" si="257"/>
        <v/>
      </c>
      <c r="EG370" s="254" t="str">
        <f t="shared" si="257"/>
        <v/>
      </c>
      <c r="EH370" s="254" t="str">
        <f t="shared" si="257"/>
        <v/>
      </c>
      <c r="EI370" s="254" t="str">
        <f t="shared" si="234"/>
        <v/>
      </c>
      <c r="EJ370" s="254" t="str">
        <f t="shared" si="235"/>
        <v/>
      </c>
      <c r="EK370" s="265" t="str">
        <f t="shared" si="255"/>
        <v/>
      </c>
      <c r="EQ370" s="255"/>
      <c r="ER370" s="255"/>
      <c r="ES370" s="255"/>
      <c r="ET370" s="255"/>
      <c r="EU370" s="255"/>
      <c r="EV370" s="255"/>
      <c r="EW370" s="255"/>
      <c r="EX370" s="255"/>
      <c r="EY370" s="255"/>
      <c r="EZ370" s="255"/>
      <c r="FA370" s="255"/>
      <c r="FB370" s="255"/>
      <c r="FC370" s="252"/>
      <c r="FI370" s="254"/>
      <c r="FJ370" s="254"/>
      <c r="FK370" s="254"/>
      <c r="FL370" s="254"/>
      <c r="FM370" s="254"/>
      <c r="FN370" s="254"/>
      <c r="FO370" s="254"/>
      <c r="FP370" s="254"/>
      <c r="FQ370" s="254"/>
      <c r="FR370" s="254"/>
      <c r="FS370" s="254"/>
      <c r="FT370" s="254"/>
      <c r="FU370" s="252"/>
      <c r="FY370" s="258" t="str">
        <f t="shared" si="256"/>
        <v/>
      </c>
      <c r="FZ370" s="266">
        <f t="shared" si="244"/>
        <v>0</v>
      </c>
      <c r="GA370" s="268">
        <f t="shared" si="237"/>
        <v>0</v>
      </c>
      <c r="GB370" s="269">
        <f t="shared" si="239"/>
        <v>0</v>
      </c>
      <c r="GC370" s="269">
        <f t="shared" si="240"/>
        <v>0</v>
      </c>
      <c r="GD370" s="270"/>
      <c r="GE370" s="271" t="str">
        <f t="shared" si="236"/>
        <v/>
      </c>
      <c r="GF370" s="271" t="str">
        <f t="shared" si="248"/>
        <v/>
      </c>
      <c r="GG370" s="272" t="str">
        <f t="shared" si="242"/>
        <v/>
      </c>
      <c r="GH370" s="272" t="str">
        <f t="shared" si="243"/>
        <v/>
      </c>
    </row>
    <row r="371" spans="1:190" ht="12.75" x14ac:dyDescent="0.2">
      <c r="A371" s="250"/>
      <c r="B371" s="65"/>
      <c r="C371" s="264"/>
      <c r="F371" s="237"/>
      <c r="H371" s="251"/>
      <c r="I371" s="238"/>
      <c r="J371" s="267"/>
      <c r="K371" s="234"/>
      <c r="L371" s="239"/>
      <c r="M371" s="240"/>
      <c r="BX371" s="237" t="str">
        <f t="shared" si="229"/>
        <v/>
      </c>
      <c r="BY371" s="237" t="str">
        <f t="shared" si="252"/>
        <v/>
      </c>
      <c r="BZ371" s="237" t="str">
        <f t="shared" si="252"/>
        <v/>
      </c>
      <c r="CA371" s="237" t="str">
        <f t="shared" si="252"/>
        <v/>
      </c>
      <c r="CB371" s="237" t="str">
        <f t="shared" si="252"/>
        <v/>
      </c>
      <c r="CC371" s="237" t="str">
        <f t="shared" si="252"/>
        <v/>
      </c>
      <c r="CD371" s="237" t="str">
        <f t="shared" si="249"/>
        <v/>
      </c>
      <c r="CE371" s="237" t="str">
        <f t="shared" si="249"/>
        <v/>
      </c>
      <c r="CF371" s="237" t="str">
        <f t="shared" si="249"/>
        <v/>
      </c>
      <c r="CG371" s="237" t="str">
        <f t="shared" si="249"/>
        <v/>
      </c>
      <c r="CH371" s="237" t="str">
        <f t="shared" si="249"/>
        <v/>
      </c>
      <c r="CI371" s="252" t="str">
        <f t="shared" si="245"/>
        <v/>
      </c>
      <c r="CP371" s="241" t="str">
        <f t="shared" si="230"/>
        <v/>
      </c>
      <c r="CQ371" s="241" t="str">
        <f t="shared" si="253"/>
        <v/>
      </c>
      <c r="CR371" s="241" t="str">
        <f t="shared" si="253"/>
        <v/>
      </c>
      <c r="CS371" s="241" t="str">
        <f t="shared" si="253"/>
        <v/>
      </c>
      <c r="CT371" s="241" t="str">
        <f t="shared" si="253"/>
        <v/>
      </c>
      <c r="CU371" s="241" t="str">
        <f t="shared" si="253"/>
        <v/>
      </c>
      <c r="CV371" s="241" t="str">
        <f t="shared" si="250"/>
        <v/>
      </c>
      <c r="CW371" s="241" t="str">
        <f t="shared" si="250"/>
        <v/>
      </c>
      <c r="CX371" s="241" t="str">
        <f t="shared" si="250"/>
        <v/>
      </c>
      <c r="CY371" s="241" t="str">
        <f t="shared" si="250"/>
        <v/>
      </c>
      <c r="CZ371" s="241" t="str">
        <f t="shared" si="250"/>
        <v/>
      </c>
      <c r="DA371" s="253" t="str">
        <f t="shared" si="246"/>
        <v/>
      </c>
      <c r="DB371" s="237"/>
      <c r="DC371" s="237"/>
      <c r="DD371" s="237"/>
      <c r="DE371" s="237"/>
      <c r="DF371" s="237"/>
      <c r="DG371" s="237"/>
      <c r="DH371" s="237" t="str">
        <f t="shared" si="231"/>
        <v/>
      </c>
      <c r="DI371" s="237" t="str">
        <f t="shared" si="254"/>
        <v/>
      </c>
      <c r="DJ371" s="237" t="str">
        <f t="shared" si="254"/>
        <v/>
      </c>
      <c r="DK371" s="237" t="str">
        <f t="shared" si="254"/>
        <v/>
      </c>
      <c r="DL371" s="237" t="str">
        <f t="shared" si="254"/>
        <v/>
      </c>
      <c r="DM371" s="237" t="str">
        <f t="shared" si="254"/>
        <v/>
      </c>
      <c r="DN371" s="237" t="str">
        <f t="shared" si="251"/>
        <v/>
      </c>
      <c r="DO371" s="237" t="str">
        <f t="shared" si="251"/>
        <v/>
      </c>
      <c r="DP371" s="237" t="str">
        <f t="shared" si="251"/>
        <v/>
      </c>
      <c r="DQ371" s="237" t="str">
        <f t="shared" si="251"/>
        <v/>
      </c>
      <c r="DR371" s="237" t="str">
        <f t="shared" si="251"/>
        <v/>
      </c>
      <c r="DS371" s="252" t="str">
        <f t="shared" si="247"/>
        <v/>
      </c>
      <c r="DY371" s="254" t="str">
        <f t="shared" si="232"/>
        <v/>
      </c>
      <c r="DZ371" s="254" t="str">
        <f t="shared" si="233"/>
        <v/>
      </c>
      <c r="EA371" s="254" t="str">
        <f t="shared" si="241"/>
        <v/>
      </c>
      <c r="EB371" s="254" t="str">
        <f t="shared" si="241"/>
        <v/>
      </c>
      <c r="EC371" s="254" t="str">
        <f t="shared" si="241"/>
        <v/>
      </c>
      <c r="ED371" s="254" t="str">
        <f t="shared" si="241"/>
        <v/>
      </c>
      <c r="EE371" s="254" t="str">
        <f t="shared" si="257"/>
        <v/>
      </c>
      <c r="EF371" s="254" t="str">
        <f t="shared" si="257"/>
        <v/>
      </c>
      <c r="EG371" s="254" t="str">
        <f t="shared" si="257"/>
        <v/>
      </c>
      <c r="EH371" s="254" t="str">
        <f t="shared" si="257"/>
        <v/>
      </c>
      <c r="EI371" s="254" t="str">
        <f t="shared" si="234"/>
        <v/>
      </c>
      <c r="EJ371" s="254" t="str">
        <f t="shared" si="235"/>
        <v/>
      </c>
      <c r="EK371" s="265" t="str">
        <f t="shared" si="255"/>
        <v/>
      </c>
      <c r="EQ371" s="255"/>
      <c r="ER371" s="255"/>
      <c r="ES371" s="255"/>
      <c r="ET371" s="255"/>
      <c r="EU371" s="255"/>
      <c r="EV371" s="255"/>
      <c r="EW371" s="255"/>
      <c r="EX371" s="255"/>
      <c r="EY371" s="255"/>
      <c r="EZ371" s="255"/>
      <c r="FA371" s="255"/>
      <c r="FB371" s="255"/>
      <c r="FC371" s="252"/>
      <c r="FI371" s="254"/>
      <c r="FJ371" s="254"/>
      <c r="FK371" s="254"/>
      <c r="FL371" s="254"/>
      <c r="FM371" s="254"/>
      <c r="FN371" s="254"/>
      <c r="FO371" s="254"/>
      <c r="FP371" s="254"/>
      <c r="FQ371" s="254"/>
      <c r="FR371" s="254"/>
      <c r="FS371" s="254"/>
      <c r="FT371" s="254"/>
      <c r="FU371" s="252"/>
      <c r="FY371" s="258" t="str">
        <f t="shared" si="256"/>
        <v/>
      </c>
      <c r="FZ371" s="266">
        <f t="shared" si="244"/>
        <v>0</v>
      </c>
      <c r="GA371" s="268">
        <f t="shared" si="237"/>
        <v>0</v>
      </c>
      <c r="GB371" s="269">
        <f t="shared" si="239"/>
        <v>0</v>
      </c>
      <c r="GC371" s="269">
        <f t="shared" si="240"/>
        <v>0</v>
      </c>
      <c r="GD371" s="270"/>
      <c r="GE371" s="271" t="str">
        <f t="shared" si="236"/>
        <v/>
      </c>
      <c r="GF371" s="271" t="str">
        <f t="shared" si="248"/>
        <v/>
      </c>
      <c r="GG371" s="272" t="str">
        <f t="shared" si="242"/>
        <v/>
      </c>
      <c r="GH371" s="272" t="str">
        <f t="shared" si="243"/>
        <v/>
      </c>
    </row>
    <row r="372" spans="1:190" ht="12.75" x14ac:dyDescent="0.2">
      <c r="A372" s="250"/>
      <c r="B372" s="65"/>
      <c r="C372" s="264"/>
      <c r="F372" s="237"/>
      <c r="H372" s="251"/>
      <c r="I372" s="238"/>
      <c r="J372" s="267"/>
      <c r="K372" s="234"/>
      <c r="L372" s="239"/>
      <c r="M372" s="240"/>
      <c r="BX372" s="237" t="str">
        <f t="shared" si="229"/>
        <v/>
      </c>
      <c r="BY372" s="237" t="str">
        <f t="shared" si="252"/>
        <v/>
      </c>
      <c r="BZ372" s="237" t="str">
        <f t="shared" si="252"/>
        <v/>
      </c>
      <c r="CA372" s="237" t="str">
        <f t="shared" si="252"/>
        <v/>
      </c>
      <c r="CB372" s="237" t="str">
        <f t="shared" si="252"/>
        <v/>
      </c>
      <c r="CC372" s="237" t="str">
        <f t="shared" si="252"/>
        <v/>
      </c>
      <c r="CD372" s="237" t="str">
        <f t="shared" si="249"/>
        <v/>
      </c>
      <c r="CE372" s="237" t="str">
        <f t="shared" si="249"/>
        <v/>
      </c>
      <c r="CF372" s="237" t="str">
        <f t="shared" si="249"/>
        <v/>
      </c>
      <c r="CG372" s="237" t="str">
        <f t="shared" si="249"/>
        <v/>
      </c>
      <c r="CH372" s="237" t="str">
        <f t="shared" si="249"/>
        <v/>
      </c>
      <c r="CI372" s="252" t="str">
        <f t="shared" si="245"/>
        <v/>
      </c>
      <c r="CP372" s="241" t="str">
        <f t="shared" si="230"/>
        <v/>
      </c>
      <c r="CQ372" s="241" t="str">
        <f t="shared" si="253"/>
        <v/>
      </c>
      <c r="CR372" s="241" t="str">
        <f t="shared" si="253"/>
        <v/>
      </c>
      <c r="CS372" s="241" t="str">
        <f t="shared" si="253"/>
        <v/>
      </c>
      <c r="CT372" s="241" t="str">
        <f t="shared" si="253"/>
        <v/>
      </c>
      <c r="CU372" s="241" t="str">
        <f t="shared" si="253"/>
        <v/>
      </c>
      <c r="CV372" s="241" t="str">
        <f t="shared" si="250"/>
        <v/>
      </c>
      <c r="CW372" s="241" t="str">
        <f t="shared" si="250"/>
        <v/>
      </c>
      <c r="CX372" s="241" t="str">
        <f t="shared" si="250"/>
        <v/>
      </c>
      <c r="CY372" s="241" t="str">
        <f t="shared" si="250"/>
        <v/>
      </c>
      <c r="CZ372" s="241" t="str">
        <f t="shared" si="250"/>
        <v/>
      </c>
      <c r="DA372" s="253" t="str">
        <f t="shared" si="246"/>
        <v/>
      </c>
      <c r="DB372" s="237"/>
      <c r="DC372" s="237"/>
      <c r="DD372" s="237"/>
      <c r="DE372" s="237"/>
      <c r="DF372" s="237"/>
      <c r="DG372" s="237"/>
      <c r="DH372" s="237" t="str">
        <f t="shared" si="231"/>
        <v/>
      </c>
      <c r="DI372" s="237" t="str">
        <f t="shared" si="254"/>
        <v/>
      </c>
      <c r="DJ372" s="237" t="str">
        <f t="shared" si="254"/>
        <v/>
      </c>
      <c r="DK372" s="237" t="str">
        <f t="shared" si="254"/>
        <v/>
      </c>
      <c r="DL372" s="237" t="str">
        <f t="shared" si="254"/>
        <v/>
      </c>
      <c r="DM372" s="237" t="str">
        <f t="shared" si="254"/>
        <v/>
      </c>
      <c r="DN372" s="237" t="str">
        <f t="shared" si="251"/>
        <v/>
      </c>
      <c r="DO372" s="237" t="str">
        <f t="shared" si="251"/>
        <v/>
      </c>
      <c r="DP372" s="237" t="str">
        <f t="shared" si="251"/>
        <v/>
      </c>
      <c r="DQ372" s="237" t="str">
        <f t="shared" si="251"/>
        <v/>
      </c>
      <c r="DR372" s="237" t="str">
        <f t="shared" si="251"/>
        <v/>
      </c>
      <c r="DS372" s="252" t="str">
        <f t="shared" si="247"/>
        <v/>
      </c>
      <c r="DY372" s="254" t="str">
        <f t="shared" si="232"/>
        <v/>
      </c>
      <c r="DZ372" s="254" t="str">
        <f t="shared" si="233"/>
        <v/>
      </c>
      <c r="EA372" s="254" t="str">
        <f t="shared" si="241"/>
        <v/>
      </c>
      <c r="EB372" s="254" t="str">
        <f t="shared" si="241"/>
        <v/>
      </c>
      <c r="EC372" s="254" t="str">
        <f t="shared" si="241"/>
        <v/>
      </c>
      <c r="ED372" s="254" t="str">
        <f t="shared" si="241"/>
        <v/>
      </c>
      <c r="EE372" s="254" t="str">
        <f t="shared" si="257"/>
        <v/>
      </c>
      <c r="EF372" s="254" t="str">
        <f t="shared" si="257"/>
        <v/>
      </c>
      <c r="EG372" s="254" t="str">
        <f t="shared" si="257"/>
        <v/>
      </c>
      <c r="EH372" s="254" t="str">
        <f t="shared" si="257"/>
        <v/>
      </c>
      <c r="EI372" s="254" t="str">
        <f t="shared" si="234"/>
        <v/>
      </c>
      <c r="EJ372" s="254" t="str">
        <f t="shared" si="235"/>
        <v/>
      </c>
      <c r="EK372" s="265" t="str">
        <f t="shared" si="255"/>
        <v/>
      </c>
      <c r="EQ372" s="255"/>
      <c r="ER372" s="255"/>
      <c r="ES372" s="255"/>
      <c r="ET372" s="255"/>
      <c r="EU372" s="255"/>
      <c r="EV372" s="255"/>
      <c r="EW372" s="255"/>
      <c r="EX372" s="255"/>
      <c r="EY372" s="255"/>
      <c r="EZ372" s="255"/>
      <c r="FA372" s="255"/>
      <c r="FB372" s="255"/>
      <c r="FC372" s="252"/>
      <c r="FI372" s="254"/>
      <c r="FJ372" s="254"/>
      <c r="FK372" s="254"/>
      <c r="FL372" s="254"/>
      <c r="FM372" s="254"/>
      <c r="FN372" s="254"/>
      <c r="FO372" s="254"/>
      <c r="FP372" s="254"/>
      <c r="FQ372" s="254"/>
      <c r="FR372" s="254"/>
      <c r="FS372" s="254"/>
      <c r="FT372" s="254"/>
      <c r="FU372" s="252"/>
      <c r="FY372" s="258" t="str">
        <f t="shared" si="256"/>
        <v/>
      </c>
      <c r="FZ372" s="266">
        <f t="shared" si="244"/>
        <v>0</v>
      </c>
      <c r="GA372" s="268">
        <f t="shared" si="237"/>
        <v>0</v>
      </c>
      <c r="GB372" s="269">
        <f t="shared" si="239"/>
        <v>0</v>
      </c>
      <c r="GC372" s="269">
        <f t="shared" si="240"/>
        <v>0</v>
      </c>
      <c r="GD372" s="270"/>
      <c r="GE372" s="271" t="str">
        <f t="shared" si="236"/>
        <v/>
      </c>
      <c r="GF372" s="271" t="str">
        <f t="shared" si="248"/>
        <v/>
      </c>
      <c r="GG372" s="272" t="str">
        <f t="shared" si="242"/>
        <v/>
      </c>
      <c r="GH372" s="272" t="str">
        <f t="shared" si="243"/>
        <v/>
      </c>
    </row>
    <row r="373" spans="1:190" ht="12.75" x14ac:dyDescent="0.2">
      <c r="A373" s="250"/>
      <c r="B373" s="65"/>
      <c r="C373" s="264"/>
      <c r="F373" s="237"/>
      <c r="H373" s="251"/>
      <c r="I373" s="238"/>
      <c r="J373" s="267"/>
      <c r="K373" s="234"/>
      <c r="L373" s="239"/>
      <c r="M373" s="240"/>
      <c r="BX373" s="237" t="str">
        <f t="shared" si="229"/>
        <v/>
      </c>
      <c r="BY373" s="237" t="str">
        <f t="shared" si="252"/>
        <v/>
      </c>
      <c r="BZ373" s="237" t="str">
        <f t="shared" si="252"/>
        <v/>
      </c>
      <c r="CA373" s="237" t="str">
        <f t="shared" si="252"/>
        <v/>
      </c>
      <c r="CB373" s="237" t="str">
        <f t="shared" si="252"/>
        <v/>
      </c>
      <c r="CC373" s="237" t="str">
        <f t="shared" si="252"/>
        <v/>
      </c>
      <c r="CD373" s="237" t="str">
        <f t="shared" si="249"/>
        <v/>
      </c>
      <c r="CE373" s="237" t="str">
        <f t="shared" si="249"/>
        <v/>
      </c>
      <c r="CF373" s="237" t="str">
        <f t="shared" si="249"/>
        <v/>
      </c>
      <c r="CG373" s="237" t="str">
        <f t="shared" si="249"/>
        <v/>
      </c>
      <c r="CH373" s="237" t="str">
        <f t="shared" si="249"/>
        <v/>
      </c>
      <c r="CI373" s="252" t="str">
        <f t="shared" si="245"/>
        <v/>
      </c>
      <c r="CP373" s="241" t="str">
        <f t="shared" si="230"/>
        <v/>
      </c>
      <c r="CQ373" s="241" t="str">
        <f t="shared" si="253"/>
        <v/>
      </c>
      <c r="CR373" s="241" t="str">
        <f t="shared" si="253"/>
        <v/>
      </c>
      <c r="CS373" s="241" t="str">
        <f t="shared" si="253"/>
        <v/>
      </c>
      <c r="CT373" s="241" t="str">
        <f t="shared" si="253"/>
        <v/>
      </c>
      <c r="CU373" s="241" t="str">
        <f t="shared" si="253"/>
        <v/>
      </c>
      <c r="CV373" s="241" t="str">
        <f t="shared" si="250"/>
        <v/>
      </c>
      <c r="CW373" s="241" t="str">
        <f t="shared" si="250"/>
        <v/>
      </c>
      <c r="CX373" s="241" t="str">
        <f t="shared" si="250"/>
        <v/>
      </c>
      <c r="CY373" s="241" t="str">
        <f t="shared" si="250"/>
        <v/>
      </c>
      <c r="CZ373" s="241" t="str">
        <f t="shared" si="250"/>
        <v/>
      </c>
      <c r="DA373" s="253" t="str">
        <f t="shared" si="246"/>
        <v/>
      </c>
      <c r="DB373" s="237"/>
      <c r="DC373" s="237"/>
      <c r="DD373" s="237"/>
      <c r="DE373" s="237"/>
      <c r="DF373" s="237"/>
      <c r="DG373" s="237"/>
      <c r="DH373" s="237" t="str">
        <f t="shared" si="231"/>
        <v/>
      </c>
      <c r="DI373" s="237" t="str">
        <f t="shared" si="254"/>
        <v/>
      </c>
      <c r="DJ373" s="237" t="str">
        <f t="shared" si="254"/>
        <v/>
      </c>
      <c r="DK373" s="237" t="str">
        <f t="shared" si="254"/>
        <v/>
      </c>
      <c r="DL373" s="237" t="str">
        <f t="shared" si="254"/>
        <v/>
      </c>
      <c r="DM373" s="237" t="str">
        <f t="shared" si="254"/>
        <v/>
      </c>
      <c r="DN373" s="237" t="str">
        <f t="shared" si="251"/>
        <v/>
      </c>
      <c r="DO373" s="237" t="str">
        <f t="shared" si="251"/>
        <v/>
      </c>
      <c r="DP373" s="237" t="str">
        <f t="shared" si="251"/>
        <v/>
      </c>
      <c r="DQ373" s="237" t="str">
        <f t="shared" si="251"/>
        <v/>
      </c>
      <c r="DR373" s="237" t="str">
        <f t="shared" si="251"/>
        <v/>
      </c>
      <c r="DS373" s="252" t="str">
        <f t="shared" si="247"/>
        <v/>
      </c>
      <c r="DY373" s="254" t="str">
        <f t="shared" si="232"/>
        <v/>
      </c>
      <c r="DZ373" s="254" t="str">
        <f t="shared" si="233"/>
        <v/>
      </c>
      <c r="EA373" s="254" t="str">
        <f t="shared" si="241"/>
        <v/>
      </c>
      <c r="EB373" s="254" t="str">
        <f t="shared" si="241"/>
        <v/>
      </c>
      <c r="EC373" s="254" t="str">
        <f t="shared" si="241"/>
        <v/>
      </c>
      <c r="ED373" s="254" t="str">
        <f t="shared" si="241"/>
        <v/>
      </c>
      <c r="EE373" s="254" t="str">
        <f t="shared" si="257"/>
        <v/>
      </c>
      <c r="EF373" s="254" t="str">
        <f t="shared" si="257"/>
        <v/>
      </c>
      <c r="EG373" s="254" t="str">
        <f t="shared" si="257"/>
        <v/>
      </c>
      <c r="EH373" s="254" t="str">
        <f t="shared" si="257"/>
        <v/>
      </c>
      <c r="EI373" s="254" t="str">
        <f t="shared" si="234"/>
        <v/>
      </c>
      <c r="EJ373" s="254" t="str">
        <f t="shared" si="235"/>
        <v/>
      </c>
      <c r="EK373" s="265" t="str">
        <f t="shared" si="255"/>
        <v/>
      </c>
      <c r="EQ373" s="255"/>
      <c r="ER373" s="255"/>
      <c r="ES373" s="255"/>
      <c r="ET373" s="255"/>
      <c r="EU373" s="255"/>
      <c r="EV373" s="255"/>
      <c r="EW373" s="255"/>
      <c r="EX373" s="255"/>
      <c r="EY373" s="255"/>
      <c r="EZ373" s="255"/>
      <c r="FA373" s="255"/>
      <c r="FB373" s="255"/>
      <c r="FC373" s="252"/>
      <c r="FI373" s="254"/>
      <c r="FJ373" s="254"/>
      <c r="FK373" s="254"/>
      <c r="FL373" s="254"/>
      <c r="FM373" s="254"/>
      <c r="FN373" s="254"/>
      <c r="FO373" s="254"/>
      <c r="FP373" s="254"/>
      <c r="FQ373" s="254"/>
      <c r="FR373" s="254"/>
      <c r="FS373" s="254"/>
      <c r="FT373" s="254"/>
      <c r="FU373" s="252"/>
      <c r="FY373" s="258" t="str">
        <f t="shared" si="256"/>
        <v/>
      </c>
      <c r="FZ373" s="266">
        <f t="shared" si="244"/>
        <v>0</v>
      </c>
      <c r="GA373" s="268">
        <f t="shared" si="237"/>
        <v>0</v>
      </c>
      <c r="GB373" s="269">
        <f t="shared" si="239"/>
        <v>0</v>
      </c>
      <c r="GC373" s="269">
        <f t="shared" si="240"/>
        <v>0</v>
      </c>
      <c r="GD373" s="270"/>
      <c r="GE373" s="271" t="str">
        <f t="shared" si="236"/>
        <v/>
      </c>
      <c r="GF373" s="271" t="str">
        <f t="shared" si="248"/>
        <v/>
      </c>
      <c r="GG373" s="272" t="str">
        <f t="shared" si="242"/>
        <v/>
      </c>
      <c r="GH373" s="272" t="str">
        <f t="shared" si="243"/>
        <v/>
      </c>
    </row>
    <row r="374" spans="1:190" ht="12.75" x14ac:dyDescent="0.2">
      <c r="A374" s="250"/>
      <c r="B374" s="65"/>
      <c r="C374" s="264"/>
      <c r="F374" s="237"/>
      <c r="H374" s="251"/>
      <c r="I374" s="238"/>
      <c r="J374" s="267"/>
      <c r="K374" s="234"/>
      <c r="L374" s="239"/>
      <c r="M374" s="240"/>
      <c r="BX374" s="237" t="str">
        <f t="shared" si="229"/>
        <v/>
      </c>
      <c r="BY374" s="237" t="str">
        <f t="shared" si="252"/>
        <v/>
      </c>
      <c r="BZ374" s="237" t="str">
        <f t="shared" si="252"/>
        <v/>
      </c>
      <c r="CA374" s="237" t="str">
        <f t="shared" si="252"/>
        <v/>
      </c>
      <c r="CB374" s="237" t="str">
        <f t="shared" si="252"/>
        <v/>
      </c>
      <c r="CC374" s="237" t="str">
        <f t="shared" si="252"/>
        <v/>
      </c>
      <c r="CD374" s="237" t="str">
        <f t="shared" si="249"/>
        <v/>
      </c>
      <c r="CE374" s="237" t="str">
        <f t="shared" si="249"/>
        <v/>
      </c>
      <c r="CF374" s="237" t="str">
        <f t="shared" si="249"/>
        <v/>
      </c>
      <c r="CG374" s="237" t="str">
        <f t="shared" si="249"/>
        <v/>
      </c>
      <c r="CH374" s="237" t="str">
        <f t="shared" si="249"/>
        <v/>
      </c>
      <c r="CI374" s="252" t="str">
        <f t="shared" si="245"/>
        <v/>
      </c>
      <c r="CP374" s="241" t="str">
        <f t="shared" si="230"/>
        <v/>
      </c>
      <c r="CQ374" s="241" t="str">
        <f t="shared" si="253"/>
        <v/>
      </c>
      <c r="CR374" s="241" t="str">
        <f t="shared" si="253"/>
        <v/>
      </c>
      <c r="CS374" s="241" t="str">
        <f t="shared" si="253"/>
        <v/>
      </c>
      <c r="CT374" s="241" t="str">
        <f t="shared" si="253"/>
        <v/>
      </c>
      <c r="CU374" s="241" t="str">
        <f t="shared" si="253"/>
        <v/>
      </c>
      <c r="CV374" s="241" t="str">
        <f t="shared" si="250"/>
        <v/>
      </c>
      <c r="CW374" s="241" t="str">
        <f t="shared" si="250"/>
        <v/>
      </c>
      <c r="CX374" s="241" t="str">
        <f t="shared" si="250"/>
        <v/>
      </c>
      <c r="CY374" s="241" t="str">
        <f t="shared" si="250"/>
        <v/>
      </c>
      <c r="CZ374" s="241" t="str">
        <f t="shared" si="250"/>
        <v/>
      </c>
      <c r="DA374" s="253" t="str">
        <f t="shared" si="246"/>
        <v/>
      </c>
      <c r="DB374" s="237"/>
      <c r="DC374" s="237"/>
      <c r="DD374" s="237"/>
      <c r="DE374" s="237"/>
      <c r="DF374" s="237"/>
      <c r="DG374" s="237"/>
      <c r="DH374" s="237" t="str">
        <f t="shared" si="231"/>
        <v/>
      </c>
      <c r="DI374" s="237" t="str">
        <f t="shared" si="254"/>
        <v/>
      </c>
      <c r="DJ374" s="237" t="str">
        <f t="shared" si="254"/>
        <v/>
      </c>
      <c r="DK374" s="237" t="str">
        <f t="shared" si="254"/>
        <v/>
      </c>
      <c r="DL374" s="237" t="str">
        <f t="shared" si="254"/>
        <v/>
      </c>
      <c r="DM374" s="237" t="str">
        <f t="shared" si="254"/>
        <v/>
      </c>
      <c r="DN374" s="237" t="str">
        <f t="shared" si="251"/>
        <v/>
      </c>
      <c r="DO374" s="237" t="str">
        <f t="shared" si="251"/>
        <v/>
      </c>
      <c r="DP374" s="237" t="str">
        <f t="shared" si="251"/>
        <v/>
      </c>
      <c r="DQ374" s="237" t="str">
        <f t="shared" si="251"/>
        <v/>
      </c>
      <c r="DR374" s="237" t="str">
        <f t="shared" si="251"/>
        <v/>
      </c>
      <c r="DS374" s="252" t="str">
        <f t="shared" si="247"/>
        <v/>
      </c>
      <c r="DY374" s="254" t="str">
        <f t="shared" si="232"/>
        <v/>
      </c>
      <c r="DZ374" s="254" t="str">
        <f t="shared" si="233"/>
        <v/>
      </c>
      <c r="EA374" s="254" t="str">
        <f t="shared" si="241"/>
        <v/>
      </c>
      <c r="EB374" s="254" t="str">
        <f t="shared" si="241"/>
        <v/>
      </c>
      <c r="EC374" s="254" t="str">
        <f t="shared" si="241"/>
        <v/>
      </c>
      <c r="ED374" s="254" t="str">
        <f t="shared" si="241"/>
        <v/>
      </c>
      <c r="EE374" s="254" t="str">
        <f t="shared" si="257"/>
        <v/>
      </c>
      <c r="EF374" s="254" t="str">
        <f t="shared" si="257"/>
        <v/>
      </c>
      <c r="EG374" s="254" t="str">
        <f t="shared" si="257"/>
        <v/>
      </c>
      <c r="EH374" s="254" t="str">
        <f t="shared" si="257"/>
        <v/>
      </c>
      <c r="EI374" s="254" t="str">
        <f t="shared" si="234"/>
        <v/>
      </c>
      <c r="EJ374" s="254" t="str">
        <f t="shared" si="235"/>
        <v/>
      </c>
      <c r="EK374" s="265" t="str">
        <f t="shared" si="255"/>
        <v/>
      </c>
      <c r="EQ374" s="255"/>
      <c r="ER374" s="255"/>
      <c r="ES374" s="255"/>
      <c r="ET374" s="255"/>
      <c r="EU374" s="255"/>
      <c r="EV374" s="255"/>
      <c r="EW374" s="255"/>
      <c r="EX374" s="255"/>
      <c r="EY374" s="255"/>
      <c r="EZ374" s="255"/>
      <c r="FA374" s="255"/>
      <c r="FB374" s="255"/>
      <c r="FC374" s="252"/>
      <c r="FI374" s="254"/>
      <c r="FJ374" s="254"/>
      <c r="FK374" s="254"/>
      <c r="FL374" s="254"/>
      <c r="FM374" s="254"/>
      <c r="FN374" s="254"/>
      <c r="FO374" s="254"/>
      <c r="FP374" s="254"/>
      <c r="FQ374" s="254"/>
      <c r="FR374" s="254"/>
      <c r="FS374" s="254"/>
      <c r="FT374" s="254"/>
      <c r="FU374" s="252"/>
      <c r="FY374" s="258" t="str">
        <f t="shared" si="256"/>
        <v/>
      </c>
      <c r="FZ374" s="266">
        <f t="shared" si="244"/>
        <v>0</v>
      </c>
      <c r="GA374" s="268">
        <f t="shared" si="237"/>
        <v>0</v>
      </c>
      <c r="GB374" s="269">
        <f t="shared" si="239"/>
        <v>0</v>
      </c>
      <c r="GC374" s="269">
        <f t="shared" si="240"/>
        <v>0</v>
      </c>
      <c r="GD374" s="270"/>
      <c r="GE374" s="271" t="str">
        <f t="shared" si="236"/>
        <v/>
      </c>
      <c r="GF374" s="271" t="str">
        <f t="shared" si="248"/>
        <v/>
      </c>
      <c r="GG374" s="272" t="str">
        <f t="shared" si="242"/>
        <v/>
      </c>
      <c r="GH374" s="272" t="str">
        <f t="shared" si="243"/>
        <v/>
      </c>
    </row>
    <row r="375" spans="1:190" ht="12.75" x14ac:dyDescent="0.2">
      <c r="A375" s="250"/>
      <c r="B375" s="65"/>
      <c r="C375" s="264"/>
      <c r="F375" s="237"/>
      <c r="H375" s="251"/>
      <c r="I375" s="238"/>
      <c r="J375" s="267"/>
      <c r="K375" s="234"/>
      <c r="L375" s="239"/>
      <c r="M375" s="240"/>
      <c r="BX375" s="237" t="str">
        <f t="shared" si="229"/>
        <v/>
      </c>
      <c r="BY375" s="237" t="str">
        <f t="shared" si="252"/>
        <v/>
      </c>
      <c r="BZ375" s="237" t="str">
        <f t="shared" si="252"/>
        <v/>
      </c>
      <c r="CA375" s="237" t="str">
        <f t="shared" si="252"/>
        <v/>
      </c>
      <c r="CB375" s="237" t="str">
        <f t="shared" si="252"/>
        <v/>
      </c>
      <c r="CC375" s="237" t="str">
        <f t="shared" si="252"/>
        <v/>
      </c>
      <c r="CD375" s="237" t="str">
        <f t="shared" si="249"/>
        <v/>
      </c>
      <c r="CE375" s="237" t="str">
        <f t="shared" si="249"/>
        <v/>
      </c>
      <c r="CF375" s="237" t="str">
        <f t="shared" si="249"/>
        <v/>
      </c>
      <c r="CG375" s="237" t="str">
        <f t="shared" si="249"/>
        <v/>
      </c>
      <c r="CH375" s="237" t="str">
        <f t="shared" si="249"/>
        <v/>
      </c>
      <c r="CI375" s="252" t="str">
        <f t="shared" si="245"/>
        <v/>
      </c>
      <c r="CP375" s="241" t="str">
        <f t="shared" si="230"/>
        <v/>
      </c>
      <c r="CQ375" s="241" t="str">
        <f t="shared" si="253"/>
        <v/>
      </c>
      <c r="CR375" s="241" t="str">
        <f t="shared" si="253"/>
        <v/>
      </c>
      <c r="CS375" s="241" t="str">
        <f t="shared" si="253"/>
        <v/>
      </c>
      <c r="CT375" s="241" t="str">
        <f t="shared" si="253"/>
        <v/>
      </c>
      <c r="CU375" s="241" t="str">
        <f t="shared" si="253"/>
        <v/>
      </c>
      <c r="CV375" s="241" t="str">
        <f t="shared" si="250"/>
        <v/>
      </c>
      <c r="CW375" s="241" t="str">
        <f t="shared" si="250"/>
        <v/>
      </c>
      <c r="CX375" s="241" t="str">
        <f t="shared" si="250"/>
        <v/>
      </c>
      <c r="CY375" s="241" t="str">
        <f t="shared" si="250"/>
        <v/>
      </c>
      <c r="CZ375" s="241" t="str">
        <f t="shared" si="250"/>
        <v/>
      </c>
      <c r="DA375" s="253" t="str">
        <f t="shared" si="246"/>
        <v/>
      </c>
      <c r="DB375" s="237"/>
      <c r="DC375" s="237"/>
      <c r="DD375" s="237"/>
      <c r="DE375" s="237"/>
      <c r="DF375" s="237"/>
      <c r="DG375" s="237"/>
      <c r="DH375" s="237" t="str">
        <f t="shared" si="231"/>
        <v/>
      </c>
      <c r="DI375" s="237" t="str">
        <f t="shared" si="254"/>
        <v/>
      </c>
      <c r="DJ375" s="237" t="str">
        <f t="shared" si="254"/>
        <v/>
      </c>
      <c r="DK375" s="237" t="str">
        <f t="shared" si="254"/>
        <v/>
      </c>
      <c r="DL375" s="237" t="str">
        <f t="shared" si="254"/>
        <v/>
      </c>
      <c r="DM375" s="237" t="str">
        <f t="shared" si="254"/>
        <v/>
      </c>
      <c r="DN375" s="237" t="str">
        <f t="shared" si="251"/>
        <v/>
      </c>
      <c r="DO375" s="237" t="str">
        <f t="shared" si="251"/>
        <v/>
      </c>
      <c r="DP375" s="237" t="str">
        <f t="shared" si="251"/>
        <v/>
      </c>
      <c r="DQ375" s="237" t="str">
        <f t="shared" si="251"/>
        <v/>
      </c>
      <c r="DR375" s="237" t="str">
        <f t="shared" si="251"/>
        <v/>
      </c>
      <c r="DS375" s="252" t="str">
        <f t="shared" si="247"/>
        <v/>
      </c>
      <c r="DY375" s="254" t="str">
        <f t="shared" si="232"/>
        <v/>
      </c>
      <c r="DZ375" s="254" t="str">
        <f t="shared" si="233"/>
        <v/>
      </c>
      <c r="EA375" s="254" t="str">
        <f t="shared" si="241"/>
        <v/>
      </c>
      <c r="EB375" s="254" t="str">
        <f t="shared" si="241"/>
        <v/>
      </c>
      <c r="EC375" s="254" t="str">
        <f t="shared" si="241"/>
        <v/>
      </c>
      <c r="ED375" s="254" t="str">
        <f t="shared" si="241"/>
        <v/>
      </c>
      <c r="EE375" s="254" t="str">
        <f t="shared" si="257"/>
        <v/>
      </c>
      <c r="EF375" s="254" t="str">
        <f t="shared" si="257"/>
        <v/>
      </c>
      <c r="EG375" s="254" t="str">
        <f t="shared" si="257"/>
        <v/>
      </c>
      <c r="EH375" s="254" t="str">
        <f t="shared" si="257"/>
        <v/>
      </c>
      <c r="EI375" s="254" t="str">
        <f t="shared" si="234"/>
        <v/>
      </c>
      <c r="EJ375" s="254" t="str">
        <f t="shared" si="235"/>
        <v/>
      </c>
      <c r="EK375" s="265" t="str">
        <f t="shared" si="255"/>
        <v/>
      </c>
      <c r="EQ375" s="255"/>
      <c r="ER375" s="255"/>
      <c r="ES375" s="255"/>
      <c r="ET375" s="255"/>
      <c r="EU375" s="255"/>
      <c r="EV375" s="255"/>
      <c r="EW375" s="255"/>
      <c r="EX375" s="255"/>
      <c r="EY375" s="255"/>
      <c r="EZ375" s="255"/>
      <c r="FA375" s="255"/>
      <c r="FB375" s="255"/>
      <c r="FC375" s="252"/>
      <c r="FI375" s="254"/>
      <c r="FJ375" s="254"/>
      <c r="FK375" s="254"/>
      <c r="FL375" s="254"/>
      <c r="FM375" s="254"/>
      <c r="FN375" s="254"/>
      <c r="FO375" s="254"/>
      <c r="FP375" s="254"/>
      <c r="FQ375" s="254"/>
      <c r="FR375" s="254"/>
      <c r="FS375" s="254"/>
      <c r="FT375" s="254"/>
      <c r="FU375" s="252"/>
      <c r="FY375" s="258" t="str">
        <f t="shared" si="256"/>
        <v/>
      </c>
      <c r="FZ375" s="266">
        <f t="shared" si="244"/>
        <v>0</v>
      </c>
      <c r="GA375" s="268">
        <f t="shared" si="237"/>
        <v>0</v>
      </c>
      <c r="GB375" s="269">
        <f t="shared" si="239"/>
        <v>0</v>
      </c>
      <c r="GC375" s="269">
        <f t="shared" si="240"/>
        <v>0</v>
      </c>
      <c r="GD375" s="270"/>
      <c r="GE375" s="271" t="str">
        <f t="shared" si="236"/>
        <v/>
      </c>
      <c r="GF375" s="271" t="str">
        <f t="shared" si="248"/>
        <v/>
      </c>
      <c r="GG375" s="272" t="str">
        <f t="shared" si="242"/>
        <v/>
      </c>
      <c r="GH375" s="272" t="str">
        <f t="shared" si="243"/>
        <v/>
      </c>
    </row>
    <row r="376" spans="1:190" ht="12.75" x14ac:dyDescent="0.2">
      <c r="A376" s="250"/>
      <c r="B376" s="65"/>
      <c r="C376" s="264"/>
      <c r="F376" s="237"/>
      <c r="H376" s="251"/>
      <c r="I376" s="238"/>
      <c r="J376" s="267"/>
      <c r="K376" s="234"/>
      <c r="L376" s="239"/>
      <c r="M376" s="240"/>
      <c r="BX376" s="237" t="str">
        <f t="shared" si="229"/>
        <v/>
      </c>
      <c r="BY376" s="237" t="str">
        <f t="shared" si="252"/>
        <v/>
      </c>
      <c r="BZ376" s="237" t="str">
        <f t="shared" si="252"/>
        <v/>
      </c>
      <c r="CA376" s="237" t="str">
        <f t="shared" si="252"/>
        <v/>
      </c>
      <c r="CB376" s="237" t="str">
        <f t="shared" si="252"/>
        <v/>
      </c>
      <c r="CC376" s="237" t="str">
        <f t="shared" si="252"/>
        <v/>
      </c>
      <c r="CD376" s="237" t="str">
        <f t="shared" si="249"/>
        <v/>
      </c>
      <c r="CE376" s="237" t="str">
        <f t="shared" si="249"/>
        <v/>
      </c>
      <c r="CF376" s="237" t="str">
        <f t="shared" si="249"/>
        <v/>
      </c>
      <c r="CG376" s="237" t="str">
        <f t="shared" si="249"/>
        <v/>
      </c>
      <c r="CH376" s="237" t="str">
        <f t="shared" si="249"/>
        <v/>
      </c>
      <c r="CI376" s="252" t="str">
        <f t="shared" si="245"/>
        <v/>
      </c>
      <c r="CP376" s="241" t="str">
        <f t="shared" si="230"/>
        <v/>
      </c>
      <c r="CQ376" s="241" t="str">
        <f t="shared" si="253"/>
        <v/>
      </c>
      <c r="CR376" s="241" t="str">
        <f t="shared" si="253"/>
        <v/>
      </c>
      <c r="CS376" s="241" t="str">
        <f t="shared" si="253"/>
        <v/>
      </c>
      <c r="CT376" s="241" t="str">
        <f t="shared" si="253"/>
        <v/>
      </c>
      <c r="CU376" s="241" t="str">
        <f t="shared" si="253"/>
        <v/>
      </c>
      <c r="CV376" s="241" t="str">
        <f t="shared" si="250"/>
        <v/>
      </c>
      <c r="CW376" s="241" t="str">
        <f t="shared" si="250"/>
        <v/>
      </c>
      <c r="CX376" s="241" t="str">
        <f t="shared" si="250"/>
        <v/>
      </c>
      <c r="CY376" s="241" t="str">
        <f t="shared" si="250"/>
        <v/>
      </c>
      <c r="CZ376" s="241" t="str">
        <f t="shared" si="250"/>
        <v/>
      </c>
      <c r="DA376" s="253" t="str">
        <f t="shared" si="246"/>
        <v/>
      </c>
      <c r="DB376" s="237"/>
      <c r="DC376" s="237"/>
      <c r="DD376" s="237"/>
      <c r="DE376" s="237"/>
      <c r="DF376" s="237"/>
      <c r="DG376" s="237"/>
      <c r="DH376" s="237" t="str">
        <f t="shared" si="231"/>
        <v/>
      </c>
      <c r="DI376" s="237" t="str">
        <f t="shared" si="254"/>
        <v/>
      </c>
      <c r="DJ376" s="237" t="str">
        <f t="shared" si="254"/>
        <v/>
      </c>
      <c r="DK376" s="237" t="str">
        <f t="shared" si="254"/>
        <v/>
      </c>
      <c r="DL376" s="237" t="str">
        <f t="shared" si="254"/>
        <v/>
      </c>
      <c r="DM376" s="237" t="str">
        <f t="shared" si="254"/>
        <v/>
      </c>
      <c r="DN376" s="237" t="str">
        <f t="shared" si="251"/>
        <v/>
      </c>
      <c r="DO376" s="237" t="str">
        <f t="shared" si="251"/>
        <v/>
      </c>
      <c r="DP376" s="237" t="str">
        <f t="shared" si="251"/>
        <v/>
      </c>
      <c r="DQ376" s="237" t="str">
        <f t="shared" si="251"/>
        <v/>
      </c>
      <c r="DR376" s="237" t="str">
        <f t="shared" si="251"/>
        <v/>
      </c>
      <c r="DS376" s="252" t="str">
        <f t="shared" si="247"/>
        <v/>
      </c>
      <c r="DY376" s="254" t="str">
        <f t="shared" si="232"/>
        <v/>
      </c>
      <c r="DZ376" s="254" t="str">
        <f t="shared" si="233"/>
        <v/>
      </c>
      <c r="EA376" s="254" t="str">
        <f t="shared" si="241"/>
        <v/>
      </c>
      <c r="EB376" s="254" t="str">
        <f t="shared" si="241"/>
        <v/>
      </c>
      <c r="EC376" s="254" t="str">
        <f t="shared" si="241"/>
        <v/>
      </c>
      <c r="ED376" s="254" t="str">
        <f t="shared" si="241"/>
        <v/>
      </c>
      <c r="EE376" s="254" t="str">
        <f t="shared" si="257"/>
        <v/>
      </c>
      <c r="EF376" s="254" t="str">
        <f t="shared" si="257"/>
        <v/>
      </c>
      <c r="EG376" s="254" t="str">
        <f t="shared" si="257"/>
        <v/>
      </c>
      <c r="EH376" s="254" t="str">
        <f t="shared" si="257"/>
        <v/>
      </c>
      <c r="EI376" s="254" t="str">
        <f t="shared" si="234"/>
        <v/>
      </c>
      <c r="EJ376" s="254" t="str">
        <f t="shared" si="235"/>
        <v/>
      </c>
      <c r="EK376" s="265" t="str">
        <f t="shared" si="255"/>
        <v/>
      </c>
      <c r="EQ376" s="255"/>
      <c r="ER376" s="255"/>
      <c r="ES376" s="255"/>
      <c r="ET376" s="255"/>
      <c r="EU376" s="255"/>
      <c r="EV376" s="255"/>
      <c r="EW376" s="255"/>
      <c r="EX376" s="255"/>
      <c r="EY376" s="255"/>
      <c r="EZ376" s="255"/>
      <c r="FA376" s="255"/>
      <c r="FB376" s="255"/>
      <c r="FC376" s="252"/>
      <c r="FI376" s="254"/>
      <c r="FJ376" s="254"/>
      <c r="FK376" s="254"/>
      <c r="FL376" s="254"/>
      <c r="FM376" s="254"/>
      <c r="FN376" s="254"/>
      <c r="FO376" s="254"/>
      <c r="FP376" s="254"/>
      <c r="FQ376" s="254"/>
      <c r="FR376" s="254"/>
      <c r="FS376" s="254"/>
      <c r="FT376" s="254"/>
      <c r="FU376" s="252"/>
      <c r="FY376" s="258" t="str">
        <f t="shared" si="256"/>
        <v/>
      </c>
      <c r="FZ376" s="266">
        <f t="shared" si="244"/>
        <v>0</v>
      </c>
      <c r="GA376" s="268">
        <f t="shared" si="237"/>
        <v>0</v>
      </c>
      <c r="GB376" s="269">
        <f t="shared" si="239"/>
        <v>0</v>
      </c>
      <c r="GC376" s="269">
        <f t="shared" si="240"/>
        <v>0</v>
      </c>
      <c r="GD376" s="270"/>
      <c r="GE376" s="271" t="str">
        <f t="shared" si="236"/>
        <v/>
      </c>
      <c r="GF376" s="271" t="str">
        <f t="shared" si="248"/>
        <v/>
      </c>
      <c r="GG376" s="272" t="str">
        <f t="shared" si="242"/>
        <v/>
      </c>
      <c r="GH376" s="272" t="str">
        <f t="shared" si="243"/>
        <v/>
      </c>
    </row>
    <row r="377" spans="1:190" ht="12.75" x14ac:dyDescent="0.2">
      <c r="A377" s="250"/>
      <c r="B377" s="65"/>
      <c r="C377" s="264"/>
      <c r="F377" s="237"/>
      <c r="H377" s="251"/>
      <c r="I377" s="238"/>
      <c r="J377" s="267"/>
      <c r="K377" s="234"/>
      <c r="L377" s="239"/>
      <c r="M377" s="240"/>
      <c r="BX377" s="237" t="str">
        <f t="shared" si="229"/>
        <v/>
      </c>
      <c r="BY377" s="237" t="str">
        <f t="shared" si="252"/>
        <v/>
      </c>
      <c r="BZ377" s="237" t="str">
        <f t="shared" si="252"/>
        <v/>
      </c>
      <c r="CA377" s="237" t="str">
        <f t="shared" si="252"/>
        <v/>
      </c>
      <c r="CB377" s="237" t="str">
        <f t="shared" si="252"/>
        <v/>
      </c>
      <c r="CC377" s="237" t="str">
        <f t="shared" si="252"/>
        <v/>
      </c>
      <c r="CD377" s="237" t="str">
        <f t="shared" si="249"/>
        <v/>
      </c>
      <c r="CE377" s="237" t="str">
        <f t="shared" si="249"/>
        <v/>
      </c>
      <c r="CF377" s="237" t="str">
        <f t="shared" si="249"/>
        <v/>
      </c>
      <c r="CG377" s="237" t="str">
        <f t="shared" si="249"/>
        <v/>
      </c>
      <c r="CH377" s="237" t="str">
        <f t="shared" si="249"/>
        <v/>
      </c>
      <c r="CI377" s="252" t="str">
        <f t="shared" si="245"/>
        <v/>
      </c>
      <c r="CP377" s="241" t="str">
        <f t="shared" si="230"/>
        <v/>
      </c>
      <c r="CQ377" s="241" t="str">
        <f t="shared" si="253"/>
        <v/>
      </c>
      <c r="CR377" s="241" t="str">
        <f t="shared" si="253"/>
        <v/>
      </c>
      <c r="CS377" s="241" t="str">
        <f t="shared" si="253"/>
        <v/>
      </c>
      <c r="CT377" s="241" t="str">
        <f t="shared" si="253"/>
        <v/>
      </c>
      <c r="CU377" s="241" t="str">
        <f t="shared" si="253"/>
        <v/>
      </c>
      <c r="CV377" s="241" t="str">
        <f t="shared" si="250"/>
        <v/>
      </c>
      <c r="CW377" s="241" t="str">
        <f t="shared" si="250"/>
        <v/>
      </c>
      <c r="CX377" s="241" t="str">
        <f t="shared" si="250"/>
        <v/>
      </c>
      <c r="CY377" s="241" t="str">
        <f t="shared" si="250"/>
        <v/>
      </c>
      <c r="CZ377" s="241" t="str">
        <f t="shared" si="250"/>
        <v/>
      </c>
      <c r="DA377" s="253" t="str">
        <f t="shared" si="246"/>
        <v/>
      </c>
      <c r="DB377" s="237"/>
      <c r="DC377" s="237"/>
      <c r="DD377" s="237"/>
      <c r="DE377" s="237"/>
      <c r="DF377" s="237"/>
      <c r="DG377" s="237"/>
      <c r="DH377" s="237" t="str">
        <f t="shared" si="231"/>
        <v/>
      </c>
      <c r="DI377" s="237" t="str">
        <f t="shared" si="254"/>
        <v/>
      </c>
      <c r="DJ377" s="237" t="str">
        <f t="shared" si="254"/>
        <v/>
      </c>
      <c r="DK377" s="237" t="str">
        <f t="shared" si="254"/>
        <v/>
      </c>
      <c r="DL377" s="237" t="str">
        <f t="shared" si="254"/>
        <v/>
      </c>
      <c r="DM377" s="237" t="str">
        <f t="shared" si="254"/>
        <v/>
      </c>
      <c r="DN377" s="237" t="str">
        <f t="shared" si="251"/>
        <v/>
      </c>
      <c r="DO377" s="237" t="str">
        <f t="shared" si="251"/>
        <v/>
      </c>
      <c r="DP377" s="237" t="str">
        <f t="shared" si="251"/>
        <v/>
      </c>
      <c r="DQ377" s="237" t="str">
        <f t="shared" si="251"/>
        <v/>
      </c>
      <c r="DR377" s="237" t="str">
        <f t="shared" si="251"/>
        <v/>
      </c>
      <c r="DS377" s="252" t="str">
        <f t="shared" si="247"/>
        <v/>
      </c>
      <c r="DY377" s="254" t="str">
        <f t="shared" si="232"/>
        <v/>
      </c>
      <c r="DZ377" s="254" t="str">
        <f t="shared" si="233"/>
        <v/>
      </c>
      <c r="EA377" s="254" t="str">
        <f t="shared" si="241"/>
        <v/>
      </c>
      <c r="EB377" s="254" t="str">
        <f t="shared" si="241"/>
        <v/>
      </c>
      <c r="EC377" s="254" t="str">
        <f t="shared" si="241"/>
        <v/>
      </c>
      <c r="ED377" s="254" t="str">
        <f t="shared" si="241"/>
        <v/>
      </c>
      <c r="EE377" s="254" t="str">
        <f t="shared" si="257"/>
        <v/>
      </c>
      <c r="EF377" s="254" t="str">
        <f t="shared" si="257"/>
        <v/>
      </c>
      <c r="EG377" s="254" t="str">
        <f t="shared" si="257"/>
        <v/>
      </c>
      <c r="EH377" s="254" t="str">
        <f t="shared" si="257"/>
        <v/>
      </c>
      <c r="EI377" s="254" t="str">
        <f t="shared" si="234"/>
        <v/>
      </c>
      <c r="EJ377" s="254" t="str">
        <f t="shared" si="235"/>
        <v/>
      </c>
      <c r="EK377" s="265" t="str">
        <f t="shared" si="255"/>
        <v/>
      </c>
      <c r="EQ377" s="255"/>
      <c r="ER377" s="255"/>
      <c r="ES377" s="255"/>
      <c r="ET377" s="255"/>
      <c r="EU377" s="255"/>
      <c r="EV377" s="255"/>
      <c r="EW377" s="255"/>
      <c r="EX377" s="255"/>
      <c r="EY377" s="255"/>
      <c r="EZ377" s="255"/>
      <c r="FA377" s="255"/>
      <c r="FB377" s="255"/>
      <c r="FC377" s="252"/>
      <c r="FI377" s="254"/>
      <c r="FJ377" s="254"/>
      <c r="FK377" s="254"/>
      <c r="FL377" s="254"/>
      <c r="FM377" s="254"/>
      <c r="FN377" s="254"/>
      <c r="FO377" s="254"/>
      <c r="FP377" s="254"/>
      <c r="FQ377" s="254"/>
      <c r="FR377" s="254"/>
      <c r="FS377" s="254"/>
      <c r="FT377" s="254"/>
      <c r="FU377" s="252"/>
      <c r="FY377" s="258" t="str">
        <f t="shared" si="256"/>
        <v/>
      </c>
      <c r="FZ377" s="266">
        <f t="shared" si="244"/>
        <v>0</v>
      </c>
      <c r="GA377" s="268">
        <f t="shared" si="237"/>
        <v>0</v>
      </c>
      <c r="GB377" s="269">
        <f t="shared" si="239"/>
        <v>0</v>
      </c>
      <c r="GC377" s="269">
        <f t="shared" si="240"/>
        <v>0</v>
      </c>
      <c r="GD377" s="270"/>
      <c r="GE377" s="271" t="str">
        <f t="shared" si="236"/>
        <v/>
      </c>
      <c r="GF377" s="271" t="str">
        <f t="shared" si="248"/>
        <v/>
      </c>
      <c r="GG377" s="272" t="str">
        <f t="shared" si="242"/>
        <v/>
      </c>
      <c r="GH377" s="272" t="str">
        <f t="shared" si="243"/>
        <v/>
      </c>
    </row>
    <row r="378" spans="1:190" ht="12.75" x14ac:dyDescent="0.2">
      <c r="A378" s="250"/>
      <c r="B378" s="65"/>
      <c r="C378" s="264"/>
      <c r="F378" s="237"/>
      <c r="H378" s="251"/>
      <c r="I378" s="238"/>
      <c r="J378" s="267"/>
      <c r="K378" s="234"/>
      <c r="L378" s="239"/>
      <c r="M378" s="240"/>
      <c r="BX378" s="237" t="str">
        <f t="shared" si="229"/>
        <v/>
      </c>
      <c r="BY378" s="237" t="str">
        <f t="shared" si="252"/>
        <v/>
      </c>
      <c r="BZ378" s="237" t="str">
        <f t="shared" si="252"/>
        <v/>
      </c>
      <c r="CA378" s="237" t="str">
        <f t="shared" si="252"/>
        <v/>
      </c>
      <c r="CB378" s="237" t="str">
        <f t="shared" si="252"/>
        <v/>
      </c>
      <c r="CC378" s="237" t="str">
        <f t="shared" si="252"/>
        <v/>
      </c>
      <c r="CD378" s="237" t="str">
        <f t="shared" si="249"/>
        <v/>
      </c>
      <c r="CE378" s="237" t="str">
        <f t="shared" si="249"/>
        <v/>
      </c>
      <c r="CF378" s="237" t="str">
        <f t="shared" si="249"/>
        <v/>
      </c>
      <c r="CG378" s="237" t="str">
        <f t="shared" si="249"/>
        <v/>
      </c>
      <c r="CH378" s="237" t="str">
        <f t="shared" si="249"/>
        <v/>
      </c>
      <c r="CI378" s="252" t="str">
        <f t="shared" si="245"/>
        <v/>
      </c>
      <c r="CP378" s="241" t="str">
        <f t="shared" si="230"/>
        <v/>
      </c>
      <c r="CQ378" s="241" t="str">
        <f t="shared" si="253"/>
        <v/>
      </c>
      <c r="CR378" s="241" t="str">
        <f t="shared" si="253"/>
        <v/>
      </c>
      <c r="CS378" s="241" t="str">
        <f t="shared" si="253"/>
        <v/>
      </c>
      <c r="CT378" s="241" t="str">
        <f t="shared" si="253"/>
        <v/>
      </c>
      <c r="CU378" s="241" t="str">
        <f t="shared" si="253"/>
        <v/>
      </c>
      <c r="CV378" s="241" t="str">
        <f t="shared" si="250"/>
        <v/>
      </c>
      <c r="CW378" s="241" t="str">
        <f t="shared" si="250"/>
        <v/>
      </c>
      <c r="CX378" s="241" t="str">
        <f t="shared" si="250"/>
        <v/>
      </c>
      <c r="CY378" s="241" t="str">
        <f t="shared" si="250"/>
        <v/>
      </c>
      <c r="CZ378" s="241" t="str">
        <f t="shared" si="250"/>
        <v/>
      </c>
      <c r="DA378" s="253" t="str">
        <f t="shared" si="246"/>
        <v/>
      </c>
      <c r="DB378" s="237"/>
      <c r="DC378" s="237"/>
      <c r="DD378" s="237"/>
      <c r="DE378" s="237"/>
      <c r="DF378" s="237"/>
      <c r="DG378" s="237"/>
      <c r="DH378" s="237" t="str">
        <f t="shared" si="231"/>
        <v/>
      </c>
      <c r="DI378" s="237" t="str">
        <f t="shared" si="254"/>
        <v/>
      </c>
      <c r="DJ378" s="237" t="str">
        <f t="shared" si="254"/>
        <v/>
      </c>
      <c r="DK378" s="237" t="str">
        <f t="shared" si="254"/>
        <v/>
      </c>
      <c r="DL378" s="237" t="str">
        <f t="shared" si="254"/>
        <v/>
      </c>
      <c r="DM378" s="237" t="str">
        <f t="shared" si="254"/>
        <v/>
      </c>
      <c r="DN378" s="237" t="str">
        <f t="shared" si="251"/>
        <v/>
      </c>
      <c r="DO378" s="237" t="str">
        <f t="shared" si="251"/>
        <v/>
      </c>
      <c r="DP378" s="237" t="str">
        <f t="shared" si="251"/>
        <v/>
      </c>
      <c r="DQ378" s="237" t="str">
        <f t="shared" si="251"/>
        <v/>
      </c>
      <c r="DR378" s="237" t="str">
        <f t="shared" si="251"/>
        <v/>
      </c>
      <c r="DS378" s="252" t="str">
        <f t="shared" si="247"/>
        <v/>
      </c>
      <c r="DY378" s="254" t="str">
        <f t="shared" si="232"/>
        <v/>
      </c>
      <c r="DZ378" s="254" t="str">
        <f t="shared" si="233"/>
        <v/>
      </c>
      <c r="EA378" s="254" t="str">
        <f t="shared" si="241"/>
        <v/>
      </c>
      <c r="EB378" s="254" t="str">
        <f t="shared" si="241"/>
        <v/>
      </c>
      <c r="EC378" s="254" t="str">
        <f t="shared" si="241"/>
        <v/>
      </c>
      <c r="ED378" s="254" t="str">
        <f t="shared" si="241"/>
        <v/>
      </c>
      <c r="EE378" s="254" t="str">
        <f t="shared" si="257"/>
        <v/>
      </c>
      <c r="EF378" s="254" t="str">
        <f t="shared" si="257"/>
        <v/>
      </c>
      <c r="EG378" s="254" t="str">
        <f t="shared" si="257"/>
        <v/>
      </c>
      <c r="EH378" s="254" t="str">
        <f t="shared" si="257"/>
        <v/>
      </c>
      <c r="EI378" s="254" t="str">
        <f t="shared" si="234"/>
        <v/>
      </c>
      <c r="EJ378" s="254" t="str">
        <f t="shared" si="235"/>
        <v/>
      </c>
      <c r="EK378" s="265" t="str">
        <f t="shared" si="255"/>
        <v/>
      </c>
      <c r="EQ378" s="255"/>
      <c r="ER378" s="255"/>
      <c r="ES378" s="255"/>
      <c r="ET378" s="255"/>
      <c r="EU378" s="255"/>
      <c r="EV378" s="255"/>
      <c r="EW378" s="255"/>
      <c r="EX378" s="255"/>
      <c r="EY378" s="255"/>
      <c r="EZ378" s="255"/>
      <c r="FA378" s="255"/>
      <c r="FB378" s="255"/>
      <c r="FC378" s="252"/>
      <c r="FI378" s="254"/>
      <c r="FJ378" s="254"/>
      <c r="FK378" s="254"/>
      <c r="FL378" s="254"/>
      <c r="FM378" s="254"/>
      <c r="FN378" s="254"/>
      <c r="FO378" s="254"/>
      <c r="FP378" s="254"/>
      <c r="FQ378" s="254"/>
      <c r="FR378" s="254"/>
      <c r="FS378" s="254"/>
      <c r="FT378" s="254"/>
      <c r="FU378" s="252"/>
      <c r="FY378" s="258" t="str">
        <f t="shared" si="256"/>
        <v/>
      </c>
      <c r="FZ378" s="266">
        <f t="shared" si="244"/>
        <v>0</v>
      </c>
      <c r="GA378" s="268">
        <f t="shared" si="237"/>
        <v>0</v>
      </c>
      <c r="GB378" s="269">
        <f t="shared" si="239"/>
        <v>0</v>
      </c>
      <c r="GC378" s="269">
        <f t="shared" si="240"/>
        <v>0</v>
      </c>
      <c r="GD378" s="270"/>
      <c r="GE378" s="271" t="str">
        <f t="shared" si="236"/>
        <v/>
      </c>
      <c r="GF378" s="271" t="str">
        <f t="shared" si="248"/>
        <v/>
      </c>
      <c r="GG378" s="272" t="str">
        <f t="shared" si="242"/>
        <v/>
      </c>
      <c r="GH378" s="272" t="str">
        <f t="shared" si="243"/>
        <v/>
      </c>
    </row>
    <row r="379" spans="1:190" ht="12.75" x14ac:dyDescent="0.2">
      <c r="A379" s="250"/>
      <c r="B379" s="65"/>
      <c r="C379" s="264"/>
      <c r="F379" s="237"/>
      <c r="H379" s="251"/>
      <c r="I379" s="238"/>
      <c r="J379" s="267"/>
      <c r="K379" s="234"/>
      <c r="L379" s="239"/>
      <c r="M379" s="240"/>
      <c r="BX379" s="237" t="str">
        <f t="shared" si="229"/>
        <v/>
      </c>
      <c r="BY379" s="237" t="str">
        <f t="shared" si="252"/>
        <v/>
      </c>
      <c r="BZ379" s="237" t="str">
        <f t="shared" si="252"/>
        <v/>
      </c>
      <c r="CA379" s="237" t="str">
        <f t="shared" si="252"/>
        <v/>
      </c>
      <c r="CB379" s="237" t="str">
        <f t="shared" si="252"/>
        <v/>
      </c>
      <c r="CC379" s="237" t="str">
        <f t="shared" si="252"/>
        <v/>
      </c>
      <c r="CD379" s="237" t="str">
        <f t="shared" si="249"/>
        <v/>
      </c>
      <c r="CE379" s="237" t="str">
        <f t="shared" si="249"/>
        <v/>
      </c>
      <c r="CF379" s="237" t="str">
        <f t="shared" si="249"/>
        <v/>
      </c>
      <c r="CG379" s="237" t="str">
        <f t="shared" si="249"/>
        <v/>
      </c>
      <c r="CH379" s="237" t="str">
        <f t="shared" si="249"/>
        <v/>
      </c>
      <c r="CI379" s="252" t="str">
        <f t="shared" si="245"/>
        <v/>
      </c>
      <c r="CP379" s="241" t="str">
        <f t="shared" si="230"/>
        <v/>
      </c>
      <c r="CQ379" s="241" t="str">
        <f t="shared" si="253"/>
        <v/>
      </c>
      <c r="CR379" s="241" t="str">
        <f t="shared" si="253"/>
        <v/>
      </c>
      <c r="CS379" s="241" t="str">
        <f t="shared" si="253"/>
        <v/>
      </c>
      <c r="CT379" s="241" t="str">
        <f t="shared" si="253"/>
        <v/>
      </c>
      <c r="CU379" s="241" t="str">
        <f t="shared" si="253"/>
        <v/>
      </c>
      <c r="CV379" s="241" t="str">
        <f t="shared" si="250"/>
        <v/>
      </c>
      <c r="CW379" s="241" t="str">
        <f t="shared" si="250"/>
        <v/>
      </c>
      <c r="CX379" s="241" t="str">
        <f t="shared" si="250"/>
        <v/>
      </c>
      <c r="CY379" s="241" t="str">
        <f t="shared" si="250"/>
        <v/>
      </c>
      <c r="CZ379" s="241" t="str">
        <f t="shared" si="250"/>
        <v/>
      </c>
      <c r="DA379" s="253" t="str">
        <f t="shared" si="246"/>
        <v/>
      </c>
      <c r="DB379" s="237"/>
      <c r="DC379" s="237"/>
      <c r="DD379" s="237"/>
      <c r="DE379" s="237"/>
      <c r="DF379" s="237"/>
      <c r="DG379" s="237"/>
      <c r="DH379" s="237" t="str">
        <f t="shared" si="231"/>
        <v/>
      </c>
      <c r="DI379" s="237" t="str">
        <f t="shared" si="254"/>
        <v/>
      </c>
      <c r="DJ379" s="237" t="str">
        <f t="shared" si="254"/>
        <v/>
      </c>
      <c r="DK379" s="237" t="str">
        <f t="shared" si="254"/>
        <v/>
      </c>
      <c r="DL379" s="237" t="str">
        <f t="shared" si="254"/>
        <v/>
      </c>
      <c r="DM379" s="237" t="str">
        <f t="shared" si="254"/>
        <v/>
      </c>
      <c r="DN379" s="237" t="str">
        <f t="shared" si="251"/>
        <v/>
      </c>
      <c r="DO379" s="237" t="str">
        <f t="shared" si="251"/>
        <v/>
      </c>
      <c r="DP379" s="237" t="str">
        <f t="shared" si="251"/>
        <v/>
      </c>
      <c r="DQ379" s="237" t="str">
        <f t="shared" si="251"/>
        <v/>
      </c>
      <c r="DR379" s="237" t="str">
        <f t="shared" si="251"/>
        <v/>
      </c>
      <c r="DS379" s="252" t="str">
        <f t="shared" si="247"/>
        <v/>
      </c>
      <c r="DY379" s="254" t="str">
        <f t="shared" si="232"/>
        <v/>
      </c>
      <c r="DZ379" s="254" t="str">
        <f t="shared" si="233"/>
        <v/>
      </c>
      <c r="EA379" s="254" t="str">
        <f t="shared" si="241"/>
        <v/>
      </c>
      <c r="EB379" s="254" t="str">
        <f t="shared" si="241"/>
        <v/>
      </c>
      <c r="EC379" s="254" t="str">
        <f t="shared" si="241"/>
        <v/>
      </c>
      <c r="ED379" s="254" t="str">
        <f t="shared" si="241"/>
        <v/>
      </c>
      <c r="EE379" s="254" t="str">
        <f t="shared" si="257"/>
        <v/>
      </c>
      <c r="EF379" s="254" t="str">
        <f t="shared" si="257"/>
        <v/>
      </c>
      <c r="EG379" s="254" t="str">
        <f t="shared" si="257"/>
        <v/>
      </c>
      <c r="EH379" s="254" t="str">
        <f t="shared" si="257"/>
        <v/>
      </c>
      <c r="EI379" s="254" t="str">
        <f t="shared" si="234"/>
        <v/>
      </c>
      <c r="EJ379" s="254" t="str">
        <f t="shared" si="235"/>
        <v/>
      </c>
      <c r="EK379" s="265" t="str">
        <f t="shared" si="255"/>
        <v/>
      </c>
      <c r="EQ379" s="255"/>
      <c r="ER379" s="255"/>
      <c r="ES379" s="255"/>
      <c r="ET379" s="255"/>
      <c r="EU379" s="255"/>
      <c r="EV379" s="255"/>
      <c r="EW379" s="255"/>
      <c r="EX379" s="255"/>
      <c r="EY379" s="255"/>
      <c r="EZ379" s="255"/>
      <c r="FA379" s="255"/>
      <c r="FB379" s="255"/>
      <c r="FC379" s="252"/>
      <c r="FI379" s="254"/>
      <c r="FJ379" s="254"/>
      <c r="FK379" s="254"/>
      <c r="FL379" s="254"/>
      <c r="FM379" s="254"/>
      <c r="FN379" s="254"/>
      <c r="FO379" s="254"/>
      <c r="FP379" s="254"/>
      <c r="FQ379" s="254"/>
      <c r="FR379" s="254"/>
      <c r="FS379" s="254"/>
      <c r="FT379" s="254"/>
      <c r="FU379" s="252"/>
      <c r="FY379" s="258" t="str">
        <f t="shared" si="256"/>
        <v/>
      </c>
      <c r="FZ379" s="266">
        <f t="shared" si="244"/>
        <v>0</v>
      </c>
      <c r="GA379" s="268">
        <f t="shared" si="237"/>
        <v>0</v>
      </c>
      <c r="GB379" s="269">
        <f t="shared" si="239"/>
        <v>0</v>
      </c>
      <c r="GC379" s="269">
        <f t="shared" si="240"/>
        <v>0</v>
      </c>
      <c r="GD379" s="270"/>
      <c r="GE379" s="271" t="str">
        <f t="shared" si="236"/>
        <v/>
      </c>
      <c r="GF379" s="271" t="str">
        <f t="shared" si="248"/>
        <v/>
      </c>
      <c r="GG379" s="272" t="str">
        <f t="shared" si="242"/>
        <v/>
      </c>
      <c r="GH379" s="272" t="str">
        <f t="shared" si="243"/>
        <v/>
      </c>
    </row>
    <row r="380" spans="1:190" ht="12.75" x14ac:dyDescent="0.2">
      <c r="A380" s="250"/>
      <c r="B380" s="65"/>
      <c r="C380" s="264"/>
      <c r="F380" s="237"/>
      <c r="H380" s="251"/>
      <c r="I380" s="238"/>
      <c r="J380" s="267"/>
      <c r="K380" s="234"/>
      <c r="L380" s="239"/>
      <c r="M380" s="240"/>
      <c r="BX380" s="237" t="str">
        <f t="shared" si="229"/>
        <v/>
      </c>
      <c r="BY380" s="237" t="str">
        <f t="shared" si="252"/>
        <v/>
      </c>
      <c r="BZ380" s="237" t="str">
        <f t="shared" si="252"/>
        <v/>
      </c>
      <c r="CA380" s="237" t="str">
        <f t="shared" si="252"/>
        <v/>
      </c>
      <c r="CB380" s="237" t="str">
        <f t="shared" si="252"/>
        <v/>
      </c>
      <c r="CC380" s="237" t="str">
        <f t="shared" si="252"/>
        <v/>
      </c>
      <c r="CD380" s="237" t="str">
        <f t="shared" si="249"/>
        <v/>
      </c>
      <c r="CE380" s="237" t="str">
        <f t="shared" si="249"/>
        <v/>
      </c>
      <c r="CF380" s="237" t="str">
        <f t="shared" si="249"/>
        <v/>
      </c>
      <c r="CG380" s="237" t="str">
        <f t="shared" si="249"/>
        <v/>
      </c>
      <c r="CH380" s="237" t="str">
        <f t="shared" si="249"/>
        <v/>
      </c>
      <c r="CI380" s="252" t="str">
        <f t="shared" si="245"/>
        <v/>
      </c>
      <c r="CP380" s="241" t="str">
        <f t="shared" si="230"/>
        <v/>
      </c>
      <c r="CQ380" s="241" t="str">
        <f t="shared" si="253"/>
        <v/>
      </c>
      <c r="CR380" s="241" t="str">
        <f t="shared" si="253"/>
        <v/>
      </c>
      <c r="CS380" s="241" t="str">
        <f t="shared" si="253"/>
        <v/>
      </c>
      <c r="CT380" s="241" t="str">
        <f t="shared" si="253"/>
        <v/>
      </c>
      <c r="CU380" s="241" t="str">
        <f t="shared" si="253"/>
        <v/>
      </c>
      <c r="CV380" s="241" t="str">
        <f t="shared" si="250"/>
        <v/>
      </c>
      <c r="CW380" s="241" t="str">
        <f t="shared" si="250"/>
        <v/>
      </c>
      <c r="CX380" s="241" t="str">
        <f t="shared" si="250"/>
        <v/>
      </c>
      <c r="CY380" s="241" t="str">
        <f t="shared" si="250"/>
        <v/>
      </c>
      <c r="CZ380" s="241" t="str">
        <f t="shared" si="250"/>
        <v/>
      </c>
      <c r="DA380" s="253" t="str">
        <f t="shared" si="246"/>
        <v/>
      </c>
      <c r="DB380" s="237"/>
      <c r="DC380" s="237"/>
      <c r="DD380" s="237"/>
      <c r="DE380" s="237"/>
      <c r="DF380" s="237"/>
      <c r="DG380" s="237"/>
      <c r="DH380" s="237" t="str">
        <f t="shared" si="231"/>
        <v/>
      </c>
      <c r="DI380" s="237" t="str">
        <f t="shared" si="254"/>
        <v/>
      </c>
      <c r="DJ380" s="237" t="str">
        <f t="shared" si="254"/>
        <v/>
      </c>
      <c r="DK380" s="237" t="str">
        <f t="shared" si="254"/>
        <v/>
      </c>
      <c r="DL380" s="237" t="str">
        <f t="shared" si="254"/>
        <v/>
      </c>
      <c r="DM380" s="237" t="str">
        <f t="shared" si="254"/>
        <v/>
      </c>
      <c r="DN380" s="237" t="str">
        <f t="shared" si="251"/>
        <v/>
      </c>
      <c r="DO380" s="237" t="str">
        <f t="shared" si="251"/>
        <v/>
      </c>
      <c r="DP380" s="237" t="str">
        <f t="shared" si="251"/>
        <v/>
      </c>
      <c r="DQ380" s="237" t="str">
        <f t="shared" si="251"/>
        <v/>
      </c>
      <c r="DR380" s="237" t="str">
        <f t="shared" si="251"/>
        <v/>
      </c>
      <c r="DS380" s="252" t="str">
        <f t="shared" si="247"/>
        <v/>
      </c>
      <c r="DY380" s="254" t="str">
        <f t="shared" si="232"/>
        <v/>
      </c>
      <c r="DZ380" s="254" t="str">
        <f t="shared" si="233"/>
        <v/>
      </c>
      <c r="EA380" s="254" t="str">
        <f t="shared" si="241"/>
        <v/>
      </c>
      <c r="EB380" s="254" t="str">
        <f t="shared" si="241"/>
        <v/>
      </c>
      <c r="EC380" s="254" t="str">
        <f t="shared" si="241"/>
        <v/>
      </c>
      <c r="ED380" s="254" t="str">
        <f t="shared" si="241"/>
        <v/>
      </c>
      <c r="EE380" s="254" t="str">
        <f t="shared" si="257"/>
        <v/>
      </c>
      <c r="EF380" s="254" t="str">
        <f t="shared" si="257"/>
        <v/>
      </c>
      <c r="EG380" s="254" t="str">
        <f t="shared" si="257"/>
        <v/>
      </c>
      <c r="EH380" s="254" t="str">
        <f t="shared" si="257"/>
        <v/>
      </c>
      <c r="EI380" s="254" t="str">
        <f t="shared" si="234"/>
        <v/>
      </c>
      <c r="EJ380" s="254" t="str">
        <f t="shared" si="235"/>
        <v/>
      </c>
      <c r="EK380" s="265" t="str">
        <f t="shared" si="255"/>
        <v/>
      </c>
      <c r="EQ380" s="255"/>
      <c r="ER380" s="255"/>
      <c r="ES380" s="255"/>
      <c r="ET380" s="255"/>
      <c r="EU380" s="255"/>
      <c r="EV380" s="255"/>
      <c r="EW380" s="255"/>
      <c r="EX380" s="255"/>
      <c r="EY380" s="255"/>
      <c r="EZ380" s="255"/>
      <c r="FA380" s="255"/>
      <c r="FB380" s="255"/>
      <c r="FC380" s="252"/>
      <c r="FI380" s="254"/>
      <c r="FJ380" s="254"/>
      <c r="FK380" s="254"/>
      <c r="FL380" s="254"/>
      <c r="FM380" s="254"/>
      <c r="FN380" s="254"/>
      <c r="FO380" s="254"/>
      <c r="FP380" s="254"/>
      <c r="FQ380" s="254"/>
      <c r="FR380" s="254"/>
      <c r="FS380" s="254"/>
      <c r="FT380" s="254"/>
      <c r="FU380" s="252"/>
      <c r="FY380" s="258" t="str">
        <f t="shared" si="256"/>
        <v/>
      </c>
      <c r="FZ380" s="266">
        <f t="shared" si="244"/>
        <v>0</v>
      </c>
      <c r="GA380" s="268">
        <f t="shared" si="237"/>
        <v>0</v>
      </c>
      <c r="GB380" s="269">
        <f t="shared" si="239"/>
        <v>0</v>
      </c>
      <c r="GC380" s="269">
        <f t="shared" si="240"/>
        <v>0</v>
      </c>
      <c r="GD380" s="270"/>
      <c r="GE380" s="271" t="str">
        <f t="shared" si="236"/>
        <v/>
      </c>
      <c r="GF380" s="271" t="str">
        <f t="shared" si="248"/>
        <v/>
      </c>
      <c r="GG380" s="272" t="str">
        <f t="shared" si="242"/>
        <v/>
      </c>
      <c r="GH380" s="272" t="str">
        <f t="shared" si="243"/>
        <v/>
      </c>
    </row>
    <row r="381" spans="1:190" ht="12.75" x14ac:dyDescent="0.2">
      <c r="A381" s="250"/>
      <c r="B381" s="65"/>
      <c r="C381" s="264"/>
      <c r="F381" s="237"/>
      <c r="H381" s="251"/>
      <c r="I381" s="238"/>
      <c r="J381" s="267"/>
      <c r="K381" s="234"/>
      <c r="L381" s="239"/>
      <c r="M381" s="240"/>
      <c r="BX381" s="237" t="str">
        <f t="shared" si="229"/>
        <v/>
      </c>
      <c r="BY381" s="237" t="str">
        <f t="shared" si="252"/>
        <v/>
      </c>
      <c r="BZ381" s="237" t="str">
        <f t="shared" si="252"/>
        <v/>
      </c>
      <c r="CA381" s="237" t="str">
        <f t="shared" si="252"/>
        <v/>
      </c>
      <c r="CB381" s="237" t="str">
        <f t="shared" si="252"/>
        <v/>
      </c>
      <c r="CC381" s="237" t="str">
        <f t="shared" si="252"/>
        <v/>
      </c>
      <c r="CD381" s="237" t="str">
        <f t="shared" si="249"/>
        <v/>
      </c>
      <c r="CE381" s="237" t="str">
        <f t="shared" si="249"/>
        <v/>
      </c>
      <c r="CF381" s="237" t="str">
        <f t="shared" si="249"/>
        <v/>
      </c>
      <c r="CG381" s="237" t="str">
        <f t="shared" si="249"/>
        <v/>
      </c>
      <c r="CH381" s="237" t="str">
        <f t="shared" si="249"/>
        <v/>
      </c>
      <c r="CI381" s="252" t="str">
        <f t="shared" si="245"/>
        <v/>
      </c>
      <c r="CP381" s="241" t="str">
        <f t="shared" si="230"/>
        <v/>
      </c>
      <c r="CQ381" s="241" t="str">
        <f t="shared" si="253"/>
        <v/>
      </c>
      <c r="CR381" s="241" t="str">
        <f t="shared" si="253"/>
        <v/>
      </c>
      <c r="CS381" s="241" t="str">
        <f t="shared" si="253"/>
        <v/>
      </c>
      <c r="CT381" s="241" t="str">
        <f t="shared" si="253"/>
        <v/>
      </c>
      <c r="CU381" s="241" t="str">
        <f t="shared" si="253"/>
        <v/>
      </c>
      <c r="CV381" s="241" t="str">
        <f t="shared" si="250"/>
        <v/>
      </c>
      <c r="CW381" s="241" t="str">
        <f t="shared" si="250"/>
        <v/>
      </c>
      <c r="CX381" s="241" t="str">
        <f t="shared" si="250"/>
        <v/>
      </c>
      <c r="CY381" s="241" t="str">
        <f t="shared" si="250"/>
        <v/>
      </c>
      <c r="CZ381" s="241" t="str">
        <f t="shared" si="250"/>
        <v/>
      </c>
      <c r="DA381" s="253" t="str">
        <f t="shared" si="246"/>
        <v/>
      </c>
      <c r="DB381" s="237"/>
      <c r="DC381" s="237"/>
      <c r="DD381" s="237"/>
      <c r="DE381" s="237"/>
      <c r="DF381" s="237"/>
      <c r="DG381" s="237"/>
      <c r="DH381" s="237" t="str">
        <f t="shared" si="231"/>
        <v/>
      </c>
      <c r="DI381" s="237" t="str">
        <f t="shared" si="254"/>
        <v/>
      </c>
      <c r="DJ381" s="237" t="str">
        <f t="shared" si="254"/>
        <v/>
      </c>
      <c r="DK381" s="237" t="str">
        <f t="shared" si="254"/>
        <v/>
      </c>
      <c r="DL381" s="237" t="str">
        <f t="shared" si="254"/>
        <v/>
      </c>
      <c r="DM381" s="237" t="str">
        <f t="shared" si="254"/>
        <v/>
      </c>
      <c r="DN381" s="237" t="str">
        <f t="shared" si="251"/>
        <v/>
      </c>
      <c r="DO381" s="237" t="str">
        <f t="shared" si="251"/>
        <v/>
      </c>
      <c r="DP381" s="237" t="str">
        <f t="shared" si="251"/>
        <v/>
      </c>
      <c r="DQ381" s="237" t="str">
        <f t="shared" si="251"/>
        <v/>
      </c>
      <c r="DR381" s="237" t="str">
        <f t="shared" si="251"/>
        <v/>
      </c>
      <c r="DS381" s="252" t="str">
        <f t="shared" si="247"/>
        <v/>
      </c>
      <c r="DY381" s="254" t="str">
        <f t="shared" si="232"/>
        <v/>
      </c>
      <c r="DZ381" s="254" t="str">
        <f t="shared" si="233"/>
        <v/>
      </c>
      <c r="EA381" s="254" t="str">
        <f t="shared" si="241"/>
        <v/>
      </c>
      <c r="EB381" s="254" t="str">
        <f t="shared" si="241"/>
        <v/>
      </c>
      <c r="EC381" s="254" t="str">
        <f t="shared" si="241"/>
        <v/>
      </c>
      <c r="ED381" s="254" t="str">
        <f t="shared" si="241"/>
        <v/>
      </c>
      <c r="EE381" s="254" t="str">
        <f t="shared" si="257"/>
        <v/>
      </c>
      <c r="EF381" s="254" t="str">
        <f t="shared" si="257"/>
        <v/>
      </c>
      <c r="EG381" s="254" t="str">
        <f t="shared" si="257"/>
        <v/>
      </c>
      <c r="EH381" s="254" t="str">
        <f t="shared" si="257"/>
        <v/>
      </c>
      <c r="EI381" s="254" t="str">
        <f t="shared" si="234"/>
        <v/>
      </c>
      <c r="EJ381" s="254" t="str">
        <f t="shared" si="235"/>
        <v/>
      </c>
      <c r="EK381" s="265" t="str">
        <f t="shared" si="255"/>
        <v/>
      </c>
      <c r="EQ381" s="255"/>
      <c r="ER381" s="255"/>
      <c r="ES381" s="255"/>
      <c r="ET381" s="255"/>
      <c r="EU381" s="255"/>
      <c r="EV381" s="255"/>
      <c r="EW381" s="255"/>
      <c r="EX381" s="255"/>
      <c r="EY381" s="255"/>
      <c r="EZ381" s="255"/>
      <c r="FA381" s="255"/>
      <c r="FB381" s="255"/>
      <c r="FC381" s="252"/>
      <c r="FI381" s="254"/>
      <c r="FJ381" s="254"/>
      <c r="FK381" s="254"/>
      <c r="FL381" s="254"/>
      <c r="FM381" s="254"/>
      <c r="FN381" s="254"/>
      <c r="FO381" s="254"/>
      <c r="FP381" s="254"/>
      <c r="FQ381" s="254"/>
      <c r="FR381" s="254"/>
      <c r="FS381" s="254"/>
      <c r="FT381" s="254"/>
      <c r="FU381" s="252"/>
      <c r="FY381" s="258" t="str">
        <f t="shared" si="256"/>
        <v/>
      </c>
      <c r="FZ381" s="266">
        <f t="shared" si="244"/>
        <v>0</v>
      </c>
      <c r="GA381" s="268">
        <f t="shared" si="237"/>
        <v>0</v>
      </c>
      <c r="GB381" s="269">
        <f t="shared" si="239"/>
        <v>0</v>
      </c>
      <c r="GC381" s="269">
        <f t="shared" si="240"/>
        <v>0</v>
      </c>
      <c r="GD381" s="270"/>
      <c r="GE381" s="271" t="str">
        <f t="shared" si="236"/>
        <v/>
      </c>
      <c r="GF381" s="271" t="str">
        <f t="shared" si="248"/>
        <v/>
      </c>
      <c r="GG381" s="272" t="str">
        <f t="shared" si="242"/>
        <v/>
      </c>
      <c r="GH381" s="272" t="str">
        <f t="shared" si="243"/>
        <v/>
      </c>
    </row>
    <row r="382" spans="1:190" ht="12.75" x14ac:dyDescent="0.2">
      <c r="A382" s="250"/>
      <c r="B382" s="65"/>
      <c r="C382" s="264"/>
      <c r="F382" s="237"/>
      <c r="H382" s="251"/>
      <c r="I382" s="238"/>
      <c r="J382" s="267"/>
      <c r="K382" s="234"/>
      <c r="L382" s="239"/>
      <c r="M382" s="240"/>
      <c r="BX382" s="237" t="str">
        <f t="shared" si="229"/>
        <v/>
      </c>
      <c r="BY382" s="237" t="str">
        <f t="shared" si="252"/>
        <v/>
      </c>
      <c r="BZ382" s="237" t="str">
        <f t="shared" si="252"/>
        <v/>
      </c>
      <c r="CA382" s="237" t="str">
        <f t="shared" si="252"/>
        <v/>
      </c>
      <c r="CB382" s="237" t="str">
        <f t="shared" si="252"/>
        <v/>
      </c>
      <c r="CC382" s="237" t="str">
        <f t="shared" si="252"/>
        <v/>
      </c>
      <c r="CD382" s="237" t="str">
        <f t="shared" si="249"/>
        <v/>
      </c>
      <c r="CE382" s="237" t="str">
        <f t="shared" si="249"/>
        <v/>
      </c>
      <c r="CF382" s="237" t="str">
        <f t="shared" si="249"/>
        <v/>
      </c>
      <c r="CG382" s="237" t="str">
        <f t="shared" si="249"/>
        <v/>
      </c>
      <c r="CH382" s="237" t="str">
        <f t="shared" si="249"/>
        <v/>
      </c>
      <c r="CI382" s="252" t="str">
        <f t="shared" si="245"/>
        <v/>
      </c>
      <c r="CP382" s="241" t="str">
        <f t="shared" si="230"/>
        <v/>
      </c>
      <c r="CQ382" s="241" t="str">
        <f t="shared" si="253"/>
        <v/>
      </c>
      <c r="CR382" s="241" t="str">
        <f t="shared" si="253"/>
        <v/>
      </c>
      <c r="CS382" s="241" t="str">
        <f t="shared" si="253"/>
        <v/>
      </c>
      <c r="CT382" s="241" t="str">
        <f t="shared" si="253"/>
        <v/>
      </c>
      <c r="CU382" s="241" t="str">
        <f t="shared" si="253"/>
        <v/>
      </c>
      <c r="CV382" s="241" t="str">
        <f t="shared" si="250"/>
        <v/>
      </c>
      <c r="CW382" s="241" t="str">
        <f t="shared" si="250"/>
        <v/>
      </c>
      <c r="CX382" s="241" t="str">
        <f t="shared" si="250"/>
        <v/>
      </c>
      <c r="CY382" s="241" t="str">
        <f t="shared" si="250"/>
        <v/>
      </c>
      <c r="CZ382" s="241" t="str">
        <f t="shared" si="250"/>
        <v/>
      </c>
      <c r="DA382" s="253" t="str">
        <f t="shared" si="246"/>
        <v/>
      </c>
      <c r="DB382" s="237"/>
      <c r="DC382" s="237"/>
      <c r="DD382" s="237"/>
      <c r="DE382" s="237"/>
      <c r="DF382" s="237"/>
      <c r="DG382" s="237"/>
      <c r="DH382" s="237" t="str">
        <f t="shared" si="231"/>
        <v/>
      </c>
      <c r="DI382" s="237" t="str">
        <f t="shared" si="254"/>
        <v/>
      </c>
      <c r="DJ382" s="237" t="str">
        <f t="shared" si="254"/>
        <v/>
      </c>
      <c r="DK382" s="237" t="str">
        <f t="shared" si="254"/>
        <v/>
      </c>
      <c r="DL382" s="237" t="str">
        <f t="shared" si="254"/>
        <v/>
      </c>
      <c r="DM382" s="237" t="str">
        <f t="shared" si="254"/>
        <v/>
      </c>
      <c r="DN382" s="237" t="str">
        <f t="shared" si="251"/>
        <v/>
      </c>
      <c r="DO382" s="237" t="str">
        <f t="shared" si="251"/>
        <v/>
      </c>
      <c r="DP382" s="237" t="str">
        <f t="shared" si="251"/>
        <v/>
      </c>
      <c r="DQ382" s="237" t="str">
        <f t="shared" si="251"/>
        <v/>
      </c>
      <c r="DR382" s="237" t="str">
        <f t="shared" si="251"/>
        <v/>
      </c>
      <c r="DS382" s="252" t="str">
        <f t="shared" si="247"/>
        <v/>
      </c>
      <c r="DY382" s="254" t="str">
        <f t="shared" si="232"/>
        <v/>
      </c>
      <c r="DZ382" s="254" t="str">
        <f t="shared" si="233"/>
        <v/>
      </c>
      <c r="EA382" s="254" t="str">
        <f t="shared" si="241"/>
        <v/>
      </c>
      <c r="EB382" s="254" t="str">
        <f t="shared" si="241"/>
        <v/>
      </c>
      <c r="EC382" s="254" t="str">
        <f t="shared" si="241"/>
        <v/>
      </c>
      <c r="ED382" s="254" t="str">
        <f t="shared" si="241"/>
        <v/>
      </c>
      <c r="EE382" s="254" t="str">
        <f t="shared" si="257"/>
        <v/>
      </c>
      <c r="EF382" s="254" t="str">
        <f t="shared" si="257"/>
        <v/>
      </c>
      <c r="EG382" s="254" t="str">
        <f t="shared" si="257"/>
        <v/>
      </c>
      <c r="EH382" s="254" t="str">
        <f t="shared" si="257"/>
        <v/>
      </c>
      <c r="EI382" s="254" t="str">
        <f t="shared" si="234"/>
        <v/>
      </c>
      <c r="EJ382" s="254" t="str">
        <f t="shared" si="235"/>
        <v/>
      </c>
      <c r="EK382" s="265" t="str">
        <f t="shared" si="255"/>
        <v/>
      </c>
      <c r="EQ382" s="255"/>
      <c r="ER382" s="255"/>
      <c r="ES382" s="255"/>
      <c r="ET382" s="255"/>
      <c r="EU382" s="255"/>
      <c r="EV382" s="255"/>
      <c r="EW382" s="255"/>
      <c r="EX382" s="255"/>
      <c r="EY382" s="255"/>
      <c r="EZ382" s="255"/>
      <c r="FA382" s="255"/>
      <c r="FB382" s="255"/>
      <c r="FC382" s="252"/>
      <c r="FI382" s="254"/>
      <c r="FJ382" s="254"/>
      <c r="FK382" s="254"/>
      <c r="FL382" s="254"/>
      <c r="FM382" s="254"/>
      <c r="FN382" s="254"/>
      <c r="FO382" s="254"/>
      <c r="FP382" s="254"/>
      <c r="FQ382" s="254"/>
      <c r="FR382" s="254"/>
      <c r="FS382" s="254"/>
      <c r="FT382" s="254"/>
      <c r="FU382" s="252"/>
      <c r="FY382" s="258" t="str">
        <f t="shared" si="256"/>
        <v/>
      </c>
      <c r="FZ382" s="266">
        <f t="shared" si="244"/>
        <v>0</v>
      </c>
      <c r="GA382" s="268">
        <f t="shared" si="237"/>
        <v>0</v>
      </c>
      <c r="GB382" s="269">
        <f t="shared" si="239"/>
        <v>0</v>
      </c>
      <c r="GC382" s="269">
        <f t="shared" si="240"/>
        <v>0</v>
      </c>
      <c r="GD382" s="270"/>
      <c r="GE382" s="271" t="str">
        <f t="shared" si="236"/>
        <v/>
      </c>
      <c r="GF382" s="271" t="str">
        <f t="shared" si="248"/>
        <v/>
      </c>
      <c r="GG382" s="272" t="str">
        <f t="shared" si="242"/>
        <v/>
      </c>
      <c r="GH382" s="272" t="str">
        <f t="shared" si="243"/>
        <v/>
      </c>
    </row>
    <row r="383" spans="1:190" ht="12.75" x14ac:dyDescent="0.2">
      <c r="A383" s="250"/>
      <c r="B383" s="65"/>
      <c r="C383" s="264"/>
      <c r="F383" s="237"/>
      <c r="H383" s="251"/>
      <c r="I383" s="238"/>
      <c r="J383" s="267"/>
      <c r="K383" s="234"/>
      <c r="L383" s="239"/>
      <c r="M383" s="240"/>
      <c r="BX383" s="237" t="str">
        <f t="shared" si="229"/>
        <v/>
      </c>
      <c r="BY383" s="237" t="str">
        <f t="shared" si="252"/>
        <v/>
      </c>
      <c r="BZ383" s="237" t="str">
        <f t="shared" si="252"/>
        <v/>
      </c>
      <c r="CA383" s="237" t="str">
        <f t="shared" si="252"/>
        <v/>
      </c>
      <c r="CB383" s="237" t="str">
        <f t="shared" si="252"/>
        <v/>
      </c>
      <c r="CC383" s="237" t="str">
        <f t="shared" si="252"/>
        <v/>
      </c>
      <c r="CD383" s="237" t="str">
        <f t="shared" si="249"/>
        <v/>
      </c>
      <c r="CE383" s="237" t="str">
        <f t="shared" si="249"/>
        <v/>
      </c>
      <c r="CF383" s="237" t="str">
        <f t="shared" si="249"/>
        <v/>
      </c>
      <c r="CG383" s="237" t="str">
        <f t="shared" si="249"/>
        <v/>
      </c>
      <c r="CH383" s="237" t="str">
        <f t="shared" si="249"/>
        <v/>
      </c>
      <c r="CI383" s="252" t="str">
        <f t="shared" si="245"/>
        <v/>
      </c>
      <c r="CP383" s="241" t="str">
        <f t="shared" si="230"/>
        <v/>
      </c>
      <c r="CQ383" s="241" t="str">
        <f t="shared" si="253"/>
        <v/>
      </c>
      <c r="CR383" s="241" t="str">
        <f t="shared" si="253"/>
        <v/>
      </c>
      <c r="CS383" s="241" t="str">
        <f t="shared" si="253"/>
        <v/>
      </c>
      <c r="CT383" s="241" t="str">
        <f t="shared" si="253"/>
        <v/>
      </c>
      <c r="CU383" s="241" t="str">
        <f t="shared" si="253"/>
        <v/>
      </c>
      <c r="CV383" s="241" t="str">
        <f t="shared" si="250"/>
        <v/>
      </c>
      <c r="CW383" s="241" t="str">
        <f t="shared" si="250"/>
        <v/>
      </c>
      <c r="CX383" s="241" t="str">
        <f t="shared" si="250"/>
        <v/>
      </c>
      <c r="CY383" s="241" t="str">
        <f t="shared" si="250"/>
        <v/>
      </c>
      <c r="CZ383" s="241" t="str">
        <f t="shared" si="250"/>
        <v/>
      </c>
      <c r="DA383" s="253" t="str">
        <f t="shared" si="246"/>
        <v/>
      </c>
      <c r="DB383" s="237"/>
      <c r="DC383" s="237"/>
      <c r="DD383" s="237"/>
      <c r="DE383" s="237"/>
      <c r="DF383" s="237"/>
      <c r="DG383" s="237"/>
      <c r="DH383" s="237" t="str">
        <f t="shared" si="231"/>
        <v/>
      </c>
      <c r="DI383" s="237" t="str">
        <f t="shared" si="254"/>
        <v/>
      </c>
      <c r="DJ383" s="237" t="str">
        <f t="shared" si="254"/>
        <v/>
      </c>
      <c r="DK383" s="237" t="str">
        <f t="shared" si="254"/>
        <v/>
      </c>
      <c r="DL383" s="237" t="str">
        <f t="shared" si="254"/>
        <v/>
      </c>
      <c r="DM383" s="237" t="str">
        <f t="shared" si="254"/>
        <v/>
      </c>
      <c r="DN383" s="237" t="str">
        <f t="shared" si="251"/>
        <v/>
      </c>
      <c r="DO383" s="237" t="str">
        <f t="shared" si="251"/>
        <v/>
      </c>
      <c r="DP383" s="237" t="str">
        <f t="shared" si="251"/>
        <v/>
      </c>
      <c r="DQ383" s="237" t="str">
        <f t="shared" si="251"/>
        <v/>
      </c>
      <c r="DR383" s="237" t="str">
        <f t="shared" si="251"/>
        <v/>
      </c>
      <c r="DS383" s="252" t="str">
        <f t="shared" si="247"/>
        <v/>
      </c>
      <c r="DY383" s="254" t="str">
        <f t="shared" si="232"/>
        <v/>
      </c>
      <c r="DZ383" s="254" t="str">
        <f t="shared" si="233"/>
        <v/>
      </c>
      <c r="EA383" s="254" t="str">
        <f t="shared" si="241"/>
        <v/>
      </c>
      <c r="EB383" s="254" t="str">
        <f t="shared" si="241"/>
        <v/>
      </c>
      <c r="EC383" s="254" t="str">
        <f t="shared" si="241"/>
        <v/>
      </c>
      <c r="ED383" s="254" t="str">
        <f t="shared" si="241"/>
        <v/>
      </c>
      <c r="EE383" s="254" t="str">
        <f t="shared" si="257"/>
        <v/>
      </c>
      <c r="EF383" s="254" t="str">
        <f t="shared" si="257"/>
        <v/>
      </c>
      <c r="EG383" s="254" t="str">
        <f t="shared" si="257"/>
        <v/>
      </c>
      <c r="EH383" s="254" t="str">
        <f t="shared" si="257"/>
        <v/>
      </c>
      <c r="EI383" s="254" t="str">
        <f t="shared" si="234"/>
        <v/>
      </c>
      <c r="EJ383" s="254" t="str">
        <f t="shared" si="235"/>
        <v/>
      </c>
      <c r="EK383" s="265" t="str">
        <f t="shared" si="255"/>
        <v/>
      </c>
      <c r="EQ383" s="255"/>
      <c r="ER383" s="255"/>
      <c r="ES383" s="255"/>
      <c r="ET383" s="255"/>
      <c r="EU383" s="255"/>
      <c r="EV383" s="255"/>
      <c r="EW383" s="255"/>
      <c r="EX383" s="255"/>
      <c r="EY383" s="255"/>
      <c r="EZ383" s="255"/>
      <c r="FA383" s="255"/>
      <c r="FB383" s="255"/>
      <c r="FC383" s="252"/>
      <c r="FI383" s="254"/>
      <c r="FJ383" s="254"/>
      <c r="FK383" s="254"/>
      <c r="FL383" s="254"/>
      <c r="FM383" s="254"/>
      <c r="FN383" s="254"/>
      <c r="FO383" s="254"/>
      <c r="FP383" s="254"/>
      <c r="FQ383" s="254"/>
      <c r="FR383" s="254"/>
      <c r="FS383" s="254"/>
      <c r="FT383" s="254"/>
      <c r="FU383" s="252"/>
      <c r="FY383" s="258" t="str">
        <f t="shared" si="256"/>
        <v/>
      </c>
      <c r="FZ383" s="266">
        <f t="shared" si="244"/>
        <v>0</v>
      </c>
      <c r="GA383" s="268">
        <f t="shared" si="237"/>
        <v>0</v>
      </c>
      <c r="GB383" s="269">
        <f t="shared" si="239"/>
        <v>0</v>
      </c>
      <c r="GC383" s="269">
        <f t="shared" si="240"/>
        <v>0</v>
      </c>
      <c r="GD383" s="270"/>
      <c r="GE383" s="271" t="str">
        <f t="shared" si="236"/>
        <v/>
      </c>
      <c r="GF383" s="271" t="str">
        <f t="shared" si="248"/>
        <v/>
      </c>
      <c r="GG383" s="272" t="str">
        <f t="shared" si="242"/>
        <v/>
      </c>
      <c r="GH383" s="272" t="str">
        <f t="shared" si="243"/>
        <v/>
      </c>
    </row>
    <row r="384" spans="1:190" ht="12.75" x14ac:dyDescent="0.2">
      <c r="A384" s="250"/>
      <c r="B384" s="65"/>
      <c r="C384" s="264"/>
      <c r="F384" s="237"/>
      <c r="H384" s="251"/>
      <c r="I384" s="238"/>
      <c r="J384" s="267"/>
      <c r="K384" s="234"/>
      <c r="L384" s="239"/>
      <c r="M384" s="240"/>
      <c r="BX384" s="237" t="str">
        <f t="shared" si="229"/>
        <v/>
      </c>
      <c r="BY384" s="237" t="str">
        <f t="shared" si="252"/>
        <v/>
      </c>
      <c r="BZ384" s="237" t="str">
        <f t="shared" si="252"/>
        <v/>
      </c>
      <c r="CA384" s="237" t="str">
        <f t="shared" si="252"/>
        <v/>
      </c>
      <c r="CB384" s="237" t="str">
        <f t="shared" si="252"/>
        <v/>
      </c>
      <c r="CC384" s="237" t="str">
        <f t="shared" si="252"/>
        <v/>
      </c>
      <c r="CD384" s="237" t="str">
        <f t="shared" si="249"/>
        <v/>
      </c>
      <c r="CE384" s="237" t="str">
        <f t="shared" si="249"/>
        <v/>
      </c>
      <c r="CF384" s="237" t="str">
        <f t="shared" si="249"/>
        <v/>
      </c>
      <c r="CG384" s="237" t="str">
        <f t="shared" si="249"/>
        <v/>
      </c>
      <c r="CH384" s="237" t="str">
        <f t="shared" si="249"/>
        <v/>
      </c>
      <c r="CI384" s="252" t="str">
        <f t="shared" si="245"/>
        <v/>
      </c>
      <c r="CP384" s="241" t="str">
        <f t="shared" si="230"/>
        <v/>
      </c>
      <c r="CQ384" s="241" t="str">
        <f t="shared" si="253"/>
        <v/>
      </c>
      <c r="CR384" s="241" t="str">
        <f t="shared" si="253"/>
        <v/>
      </c>
      <c r="CS384" s="241" t="str">
        <f t="shared" si="253"/>
        <v/>
      </c>
      <c r="CT384" s="241" t="str">
        <f t="shared" si="253"/>
        <v/>
      </c>
      <c r="CU384" s="241" t="str">
        <f t="shared" si="253"/>
        <v/>
      </c>
      <c r="CV384" s="241" t="str">
        <f t="shared" si="250"/>
        <v/>
      </c>
      <c r="CW384" s="241" t="str">
        <f t="shared" si="250"/>
        <v/>
      </c>
      <c r="CX384" s="241" t="str">
        <f t="shared" si="250"/>
        <v/>
      </c>
      <c r="CY384" s="241" t="str">
        <f t="shared" si="250"/>
        <v/>
      </c>
      <c r="CZ384" s="241" t="str">
        <f t="shared" si="250"/>
        <v/>
      </c>
      <c r="DA384" s="253" t="str">
        <f t="shared" si="246"/>
        <v/>
      </c>
      <c r="DB384" s="237"/>
      <c r="DC384" s="237"/>
      <c r="DD384" s="237"/>
      <c r="DE384" s="237"/>
      <c r="DF384" s="237"/>
      <c r="DG384" s="237"/>
      <c r="DH384" s="237" t="str">
        <f t="shared" si="231"/>
        <v/>
      </c>
      <c r="DI384" s="237" t="str">
        <f t="shared" si="254"/>
        <v/>
      </c>
      <c r="DJ384" s="237" t="str">
        <f t="shared" si="254"/>
        <v/>
      </c>
      <c r="DK384" s="237" t="str">
        <f t="shared" si="254"/>
        <v/>
      </c>
      <c r="DL384" s="237" t="str">
        <f t="shared" si="254"/>
        <v/>
      </c>
      <c r="DM384" s="237" t="str">
        <f t="shared" si="254"/>
        <v/>
      </c>
      <c r="DN384" s="237" t="str">
        <f t="shared" si="251"/>
        <v/>
      </c>
      <c r="DO384" s="237" t="str">
        <f t="shared" si="251"/>
        <v/>
      </c>
      <c r="DP384" s="237" t="str">
        <f t="shared" si="251"/>
        <v/>
      </c>
      <c r="DQ384" s="237" t="str">
        <f t="shared" si="251"/>
        <v/>
      </c>
      <c r="DR384" s="237" t="str">
        <f t="shared" si="251"/>
        <v/>
      </c>
      <c r="DS384" s="252" t="str">
        <f t="shared" si="247"/>
        <v/>
      </c>
      <c r="DY384" s="254" t="str">
        <f t="shared" si="232"/>
        <v/>
      </c>
      <c r="DZ384" s="254" t="str">
        <f t="shared" si="233"/>
        <v/>
      </c>
      <c r="EA384" s="254" t="str">
        <f t="shared" si="241"/>
        <v/>
      </c>
      <c r="EB384" s="254" t="str">
        <f t="shared" si="241"/>
        <v/>
      </c>
      <c r="EC384" s="254" t="str">
        <f t="shared" si="241"/>
        <v/>
      </c>
      <c r="ED384" s="254" t="str">
        <f t="shared" si="241"/>
        <v/>
      </c>
      <c r="EE384" s="254" t="str">
        <f t="shared" si="257"/>
        <v/>
      </c>
      <c r="EF384" s="254" t="str">
        <f t="shared" si="257"/>
        <v/>
      </c>
      <c r="EG384" s="254" t="str">
        <f t="shared" si="257"/>
        <v/>
      </c>
      <c r="EH384" s="254" t="str">
        <f t="shared" si="257"/>
        <v/>
      </c>
      <c r="EI384" s="254" t="str">
        <f t="shared" si="234"/>
        <v/>
      </c>
      <c r="EJ384" s="254" t="str">
        <f t="shared" si="235"/>
        <v/>
      </c>
      <c r="EK384" s="265" t="str">
        <f t="shared" si="255"/>
        <v/>
      </c>
      <c r="EQ384" s="255"/>
      <c r="ER384" s="255"/>
      <c r="ES384" s="255"/>
      <c r="ET384" s="255"/>
      <c r="EU384" s="255"/>
      <c r="EV384" s="255"/>
      <c r="EW384" s="255"/>
      <c r="EX384" s="255"/>
      <c r="EY384" s="255"/>
      <c r="EZ384" s="255"/>
      <c r="FA384" s="255"/>
      <c r="FB384" s="255"/>
      <c r="FC384" s="252"/>
      <c r="FI384" s="254"/>
      <c r="FJ384" s="254"/>
      <c r="FK384" s="254"/>
      <c r="FL384" s="254"/>
      <c r="FM384" s="254"/>
      <c r="FN384" s="254"/>
      <c r="FO384" s="254"/>
      <c r="FP384" s="254"/>
      <c r="FQ384" s="254"/>
      <c r="FR384" s="254"/>
      <c r="FS384" s="254"/>
      <c r="FT384" s="254"/>
      <c r="FU384" s="252"/>
      <c r="FY384" s="258" t="str">
        <f t="shared" si="256"/>
        <v/>
      </c>
      <c r="FZ384" s="266">
        <f t="shared" si="244"/>
        <v>0</v>
      </c>
      <c r="GA384" s="268">
        <f t="shared" si="237"/>
        <v>0</v>
      </c>
      <c r="GB384" s="269">
        <f t="shared" si="239"/>
        <v>0</v>
      </c>
      <c r="GC384" s="269">
        <f t="shared" si="240"/>
        <v>0</v>
      </c>
      <c r="GD384" s="270"/>
      <c r="GE384" s="271" t="str">
        <f t="shared" si="236"/>
        <v/>
      </c>
      <c r="GF384" s="271" t="str">
        <f t="shared" si="248"/>
        <v/>
      </c>
      <c r="GG384" s="272" t="str">
        <f t="shared" si="242"/>
        <v/>
      </c>
      <c r="GH384" s="272" t="str">
        <f t="shared" si="243"/>
        <v/>
      </c>
    </row>
    <row r="385" spans="1:190" ht="12.75" x14ac:dyDescent="0.2">
      <c r="A385" s="250"/>
      <c r="B385" s="65"/>
      <c r="C385" s="264"/>
      <c r="F385" s="237"/>
      <c r="H385" s="251"/>
      <c r="I385" s="238"/>
      <c r="J385" s="267"/>
      <c r="K385" s="234"/>
      <c r="L385" s="239"/>
      <c r="M385" s="240"/>
      <c r="BX385" s="237" t="str">
        <f t="shared" si="229"/>
        <v/>
      </c>
      <c r="BY385" s="237" t="str">
        <f t="shared" si="252"/>
        <v/>
      </c>
      <c r="BZ385" s="237" t="str">
        <f t="shared" si="252"/>
        <v/>
      </c>
      <c r="CA385" s="237" t="str">
        <f t="shared" si="252"/>
        <v/>
      </c>
      <c r="CB385" s="237" t="str">
        <f t="shared" si="252"/>
        <v/>
      </c>
      <c r="CC385" s="237" t="str">
        <f t="shared" si="252"/>
        <v/>
      </c>
      <c r="CD385" s="237" t="str">
        <f t="shared" si="249"/>
        <v/>
      </c>
      <c r="CE385" s="237" t="str">
        <f t="shared" si="249"/>
        <v/>
      </c>
      <c r="CF385" s="237" t="str">
        <f t="shared" si="249"/>
        <v/>
      </c>
      <c r="CG385" s="237" t="str">
        <f t="shared" si="249"/>
        <v/>
      </c>
      <c r="CH385" s="237" t="str">
        <f t="shared" si="249"/>
        <v/>
      </c>
      <c r="CI385" s="252" t="str">
        <f t="shared" si="245"/>
        <v/>
      </c>
      <c r="CP385" s="241" t="str">
        <f t="shared" si="230"/>
        <v/>
      </c>
      <c r="CQ385" s="241" t="str">
        <f t="shared" si="253"/>
        <v/>
      </c>
      <c r="CR385" s="241" t="str">
        <f t="shared" si="253"/>
        <v/>
      </c>
      <c r="CS385" s="241" t="str">
        <f t="shared" si="253"/>
        <v/>
      </c>
      <c r="CT385" s="241" t="str">
        <f t="shared" si="253"/>
        <v/>
      </c>
      <c r="CU385" s="241" t="str">
        <f t="shared" si="253"/>
        <v/>
      </c>
      <c r="CV385" s="241" t="str">
        <f t="shared" si="250"/>
        <v/>
      </c>
      <c r="CW385" s="241" t="str">
        <f t="shared" si="250"/>
        <v/>
      </c>
      <c r="CX385" s="241" t="str">
        <f t="shared" si="250"/>
        <v/>
      </c>
      <c r="CY385" s="241" t="str">
        <f t="shared" si="250"/>
        <v/>
      </c>
      <c r="CZ385" s="241" t="str">
        <f t="shared" si="250"/>
        <v/>
      </c>
      <c r="DA385" s="253" t="str">
        <f t="shared" si="246"/>
        <v/>
      </c>
      <c r="DB385" s="237"/>
      <c r="DC385" s="237"/>
      <c r="DD385" s="237"/>
      <c r="DE385" s="237"/>
      <c r="DF385" s="237"/>
      <c r="DG385" s="237"/>
      <c r="DH385" s="237" t="str">
        <f t="shared" si="231"/>
        <v/>
      </c>
      <c r="DI385" s="237" t="str">
        <f t="shared" si="254"/>
        <v/>
      </c>
      <c r="DJ385" s="237" t="str">
        <f t="shared" si="254"/>
        <v/>
      </c>
      <c r="DK385" s="237" t="str">
        <f t="shared" si="254"/>
        <v/>
      </c>
      <c r="DL385" s="237" t="str">
        <f t="shared" si="254"/>
        <v/>
      </c>
      <c r="DM385" s="237" t="str">
        <f t="shared" si="254"/>
        <v/>
      </c>
      <c r="DN385" s="237" t="str">
        <f t="shared" si="251"/>
        <v/>
      </c>
      <c r="DO385" s="237" t="str">
        <f t="shared" si="251"/>
        <v/>
      </c>
      <c r="DP385" s="237" t="str">
        <f t="shared" si="251"/>
        <v/>
      </c>
      <c r="DQ385" s="237" t="str">
        <f t="shared" si="251"/>
        <v/>
      </c>
      <c r="DR385" s="237" t="str">
        <f t="shared" si="251"/>
        <v/>
      </c>
      <c r="DS385" s="252" t="str">
        <f t="shared" si="247"/>
        <v/>
      </c>
      <c r="DY385" s="254" t="str">
        <f t="shared" si="232"/>
        <v/>
      </c>
      <c r="DZ385" s="254" t="str">
        <f t="shared" si="233"/>
        <v/>
      </c>
      <c r="EA385" s="254" t="str">
        <f t="shared" si="241"/>
        <v/>
      </c>
      <c r="EB385" s="254" t="str">
        <f t="shared" si="241"/>
        <v/>
      </c>
      <c r="EC385" s="254" t="str">
        <f t="shared" si="241"/>
        <v/>
      </c>
      <c r="ED385" s="254" t="str">
        <f t="shared" si="241"/>
        <v/>
      </c>
      <c r="EE385" s="254" t="str">
        <f t="shared" si="257"/>
        <v/>
      </c>
      <c r="EF385" s="254" t="str">
        <f t="shared" si="257"/>
        <v/>
      </c>
      <c r="EG385" s="254" t="str">
        <f t="shared" si="257"/>
        <v/>
      </c>
      <c r="EH385" s="254" t="str">
        <f t="shared" si="257"/>
        <v/>
      </c>
      <c r="EI385" s="254" t="str">
        <f t="shared" si="234"/>
        <v/>
      </c>
      <c r="EJ385" s="254" t="str">
        <f t="shared" si="235"/>
        <v/>
      </c>
      <c r="EK385" s="265" t="str">
        <f t="shared" si="255"/>
        <v/>
      </c>
      <c r="EQ385" s="255"/>
      <c r="ER385" s="255"/>
      <c r="ES385" s="255"/>
      <c r="ET385" s="255"/>
      <c r="EU385" s="255"/>
      <c r="EV385" s="255"/>
      <c r="EW385" s="255"/>
      <c r="EX385" s="255"/>
      <c r="EY385" s="255"/>
      <c r="EZ385" s="255"/>
      <c r="FA385" s="255"/>
      <c r="FB385" s="255"/>
      <c r="FC385" s="252"/>
      <c r="FI385" s="254"/>
      <c r="FJ385" s="254"/>
      <c r="FK385" s="254"/>
      <c r="FL385" s="254"/>
      <c r="FM385" s="254"/>
      <c r="FN385" s="254"/>
      <c r="FO385" s="254"/>
      <c r="FP385" s="254"/>
      <c r="FQ385" s="254"/>
      <c r="FR385" s="254"/>
      <c r="FS385" s="254"/>
      <c r="FT385" s="254"/>
      <c r="FU385" s="252"/>
      <c r="FY385" s="258" t="str">
        <f t="shared" si="256"/>
        <v/>
      </c>
      <c r="FZ385" s="266">
        <f t="shared" si="244"/>
        <v>0</v>
      </c>
      <c r="GA385" s="268">
        <f t="shared" si="237"/>
        <v>0</v>
      </c>
      <c r="GB385" s="269">
        <f t="shared" si="239"/>
        <v>0</v>
      </c>
      <c r="GC385" s="269">
        <f t="shared" si="240"/>
        <v>0</v>
      </c>
      <c r="GD385" s="270"/>
      <c r="GE385" s="271" t="str">
        <f t="shared" si="236"/>
        <v/>
      </c>
      <c r="GF385" s="271" t="str">
        <f t="shared" si="248"/>
        <v/>
      </c>
      <c r="GG385" s="272" t="str">
        <f t="shared" si="242"/>
        <v/>
      </c>
      <c r="GH385" s="272" t="str">
        <f t="shared" si="243"/>
        <v/>
      </c>
    </row>
    <row r="386" spans="1:190" ht="12.75" x14ac:dyDescent="0.2">
      <c r="A386" s="250"/>
      <c r="B386" s="65"/>
      <c r="C386" s="264"/>
      <c r="F386" s="237"/>
      <c r="H386" s="251"/>
      <c r="I386" s="238"/>
      <c r="J386" s="267"/>
      <c r="K386" s="234"/>
      <c r="L386" s="239"/>
      <c r="M386" s="240"/>
      <c r="BX386" s="237" t="str">
        <f t="shared" si="229"/>
        <v/>
      </c>
      <c r="BY386" s="237" t="str">
        <f t="shared" si="252"/>
        <v/>
      </c>
      <c r="BZ386" s="237" t="str">
        <f t="shared" si="252"/>
        <v/>
      </c>
      <c r="CA386" s="237" t="str">
        <f t="shared" si="252"/>
        <v/>
      </c>
      <c r="CB386" s="237" t="str">
        <f t="shared" si="252"/>
        <v/>
      </c>
      <c r="CC386" s="237" t="str">
        <f t="shared" si="252"/>
        <v/>
      </c>
      <c r="CD386" s="237" t="str">
        <f t="shared" si="249"/>
        <v/>
      </c>
      <c r="CE386" s="237" t="str">
        <f t="shared" si="249"/>
        <v/>
      </c>
      <c r="CF386" s="237" t="str">
        <f t="shared" si="249"/>
        <v/>
      </c>
      <c r="CG386" s="237" t="str">
        <f t="shared" si="249"/>
        <v/>
      </c>
      <c r="CH386" s="237" t="str">
        <f t="shared" si="249"/>
        <v/>
      </c>
      <c r="CI386" s="252" t="str">
        <f t="shared" si="245"/>
        <v/>
      </c>
      <c r="CP386" s="241" t="str">
        <f t="shared" si="230"/>
        <v/>
      </c>
      <c r="CQ386" s="241" t="str">
        <f t="shared" si="253"/>
        <v/>
      </c>
      <c r="CR386" s="241" t="str">
        <f t="shared" si="253"/>
        <v/>
      </c>
      <c r="CS386" s="241" t="str">
        <f t="shared" si="253"/>
        <v/>
      </c>
      <c r="CT386" s="241" t="str">
        <f t="shared" si="253"/>
        <v/>
      </c>
      <c r="CU386" s="241" t="str">
        <f t="shared" si="253"/>
        <v/>
      </c>
      <c r="CV386" s="241" t="str">
        <f t="shared" si="250"/>
        <v/>
      </c>
      <c r="CW386" s="241" t="str">
        <f t="shared" si="250"/>
        <v/>
      </c>
      <c r="CX386" s="241" t="str">
        <f t="shared" si="250"/>
        <v/>
      </c>
      <c r="CY386" s="241" t="str">
        <f t="shared" si="250"/>
        <v/>
      </c>
      <c r="CZ386" s="241" t="str">
        <f t="shared" si="250"/>
        <v/>
      </c>
      <c r="DA386" s="253" t="str">
        <f t="shared" si="246"/>
        <v/>
      </c>
      <c r="DB386" s="237"/>
      <c r="DC386" s="237"/>
      <c r="DD386" s="237"/>
      <c r="DE386" s="237"/>
      <c r="DF386" s="237"/>
      <c r="DG386" s="237"/>
      <c r="DH386" s="237" t="str">
        <f t="shared" si="231"/>
        <v/>
      </c>
      <c r="DI386" s="237" t="str">
        <f t="shared" si="254"/>
        <v/>
      </c>
      <c r="DJ386" s="237" t="str">
        <f t="shared" si="254"/>
        <v/>
      </c>
      <c r="DK386" s="237" t="str">
        <f t="shared" si="254"/>
        <v/>
      </c>
      <c r="DL386" s="237" t="str">
        <f t="shared" si="254"/>
        <v/>
      </c>
      <c r="DM386" s="237" t="str">
        <f t="shared" si="254"/>
        <v/>
      </c>
      <c r="DN386" s="237" t="str">
        <f t="shared" si="251"/>
        <v/>
      </c>
      <c r="DO386" s="237" t="str">
        <f t="shared" si="251"/>
        <v/>
      </c>
      <c r="DP386" s="237" t="str">
        <f t="shared" si="251"/>
        <v/>
      </c>
      <c r="DQ386" s="237" t="str">
        <f t="shared" si="251"/>
        <v/>
      </c>
      <c r="DR386" s="237" t="str">
        <f t="shared" si="251"/>
        <v/>
      </c>
      <c r="DS386" s="252" t="str">
        <f t="shared" si="247"/>
        <v/>
      </c>
      <c r="DY386" s="254" t="str">
        <f t="shared" si="232"/>
        <v/>
      </c>
      <c r="DZ386" s="254" t="str">
        <f t="shared" si="233"/>
        <v/>
      </c>
      <c r="EA386" s="254" t="str">
        <f t="shared" si="241"/>
        <v/>
      </c>
      <c r="EB386" s="254" t="str">
        <f t="shared" si="241"/>
        <v/>
      </c>
      <c r="EC386" s="254" t="str">
        <f t="shared" si="241"/>
        <v/>
      </c>
      <c r="ED386" s="254" t="str">
        <f t="shared" si="241"/>
        <v/>
      </c>
      <c r="EE386" s="254" t="str">
        <f t="shared" si="257"/>
        <v/>
      </c>
      <c r="EF386" s="254" t="str">
        <f t="shared" si="257"/>
        <v/>
      </c>
      <c r="EG386" s="254" t="str">
        <f t="shared" si="257"/>
        <v/>
      </c>
      <c r="EH386" s="254" t="str">
        <f t="shared" si="257"/>
        <v/>
      </c>
      <c r="EI386" s="254" t="str">
        <f t="shared" si="234"/>
        <v/>
      </c>
      <c r="EJ386" s="254" t="str">
        <f t="shared" si="235"/>
        <v/>
      </c>
      <c r="EK386" s="265" t="str">
        <f t="shared" si="255"/>
        <v/>
      </c>
      <c r="EQ386" s="255"/>
      <c r="ER386" s="255"/>
      <c r="ES386" s="255"/>
      <c r="ET386" s="255"/>
      <c r="EU386" s="255"/>
      <c r="EV386" s="255"/>
      <c r="EW386" s="255"/>
      <c r="EX386" s="255"/>
      <c r="EY386" s="255"/>
      <c r="EZ386" s="255"/>
      <c r="FA386" s="255"/>
      <c r="FB386" s="255"/>
      <c r="FC386" s="252"/>
      <c r="FI386" s="254"/>
      <c r="FJ386" s="254"/>
      <c r="FK386" s="254"/>
      <c r="FL386" s="254"/>
      <c r="FM386" s="254"/>
      <c r="FN386" s="254"/>
      <c r="FO386" s="254"/>
      <c r="FP386" s="254"/>
      <c r="FQ386" s="254"/>
      <c r="FR386" s="254"/>
      <c r="FS386" s="254"/>
      <c r="FT386" s="254"/>
      <c r="FU386" s="252"/>
      <c r="FY386" s="258" t="str">
        <f t="shared" si="256"/>
        <v/>
      </c>
      <c r="FZ386" s="266">
        <f t="shared" si="244"/>
        <v>0</v>
      </c>
      <c r="GA386" s="268">
        <f t="shared" si="237"/>
        <v>0</v>
      </c>
      <c r="GB386" s="269">
        <f t="shared" si="239"/>
        <v>0</v>
      </c>
      <c r="GC386" s="269">
        <f t="shared" si="240"/>
        <v>0</v>
      </c>
      <c r="GD386" s="270"/>
      <c r="GE386" s="271" t="str">
        <f t="shared" si="236"/>
        <v/>
      </c>
      <c r="GF386" s="271" t="str">
        <f t="shared" si="248"/>
        <v/>
      </c>
      <c r="GG386" s="272" t="str">
        <f t="shared" si="242"/>
        <v/>
      </c>
      <c r="GH386" s="272" t="str">
        <f t="shared" si="243"/>
        <v/>
      </c>
    </row>
    <row r="387" spans="1:190" ht="12.75" x14ac:dyDescent="0.2">
      <c r="A387" s="250"/>
      <c r="B387" s="65"/>
      <c r="C387" s="264"/>
      <c r="F387" s="237"/>
      <c r="H387" s="251"/>
      <c r="I387" s="238"/>
      <c r="J387" s="267"/>
      <c r="K387" s="234"/>
      <c r="L387" s="239"/>
      <c r="M387" s="240"/>
      <c r="BX387" s="237" t="str">
        <f t="shared" si="229"/>
        <v/>
      </c>
      <c r="BY387" s="237" t="str">
        <f t="shared" si="252"/>
        <v/>
      </c>
      <c r="BZ387" s="237" t="str">
        <f t="shared" si="252"/>
        <v/>
      </c>
      <c r="CA387" s="237" t="str">
        <f t="shared" si="252"/>
        <v/>
      </c>
      <c r="CB387" s="237" t="str">
        <f t="shared" si="252"/>
        <v/>
      </c>
      <c r="CC387" s="237" t="str">
        <f t="shared" si="252"/>
        <v/>
      </c>
      <c r="CD387" s="237" t="str">
        <f t="shared" si="249"/>
        <v/>
      </c>
      <c r="CE387" s="237" t="str">
        <f t="shared" si="249"/>
        <v/>
      </c>
      <c r="CF387" s="237" t="str">
        <f t="shared" si="249"/>
        <v/>
      </c>
      <c r="CG387" s="237" t="str">
        <f t="shared" si="249"/>
        <v/>
      </c>
      <c r="CH387" s="237" t="str">
        <f t="shared" si="249"/>
        <v/>
      </c>
      <c r="CI387" s="252" t="str">
        <f t="shared" si="245"/>
        <v/>
      </c>
      <c r="CP387" s="241" t="str">
        <f t="shared" si="230"/>
        <v/>
      </c>
      <c r="CQ387" s="241" t="str">
        <f t="shared" si="253"/>
        <v/>
      </c>
      <c r="CR387" s="241" t="str">
        <f t="shared" si="253"/>
        <v/>
      </c>
      <c r="CS387" s="241" t="str">
        <f t="shared" si="253"/>
        <v/>
      </c>
      <c r="CT387" s="241" t="str">
        <f t="shared" si="253"/>
        <v/>
      </c>
      <c r="CU387" s="241" t="str">
        <f t="shared" si="253"/>
        <v/>
      </c>
      <c r="CV387" s="241" t="str">
        <f t="shared" si="250"/>
        <v/>
      </c>
      <c r="CW387" s="241" t="str">
        <f t="shared" si="250"/>
        <v/>
      </c>
      <c r="CX387" s="241" t="str">
        <f t="shared" si="250"/>
        <v/>
      </c>
      <c r="CY387" s="241" t="str">
        <f t="shared" si="250"/>
        <v/>
      </c>
      <c r="CZ387" s="241" t="str">
        <f t="shared" si="250"/>
        <v/>
      </c>
      <c r="DA387" s="253" t="str">
        <f t="shared" si="246"/>
        <v/>
      </c>
      <c r="DB387" s="237"/>
      <c r="DC387" s="237"/>
      <c r="DD387" s="237"/>
      <c r="DE387" s="237"/>
      <c r="DF387" s="237"/>
      <c r="DG387" s="237"/>
      <c r="DH387" s="237" t="str">
        <f t="shared" si="231"/>
        <v/>
      </c>
      <c r="DI387" s="237" t="str">
        <f t="shared" si="254"/>
        <v/>
      </c>
      <c r="DJ387" s="237" t="str">
        <f t="shared" si="254"/>
        <v/>
      </c>
      <c r="DK387" s="237" t="str">
        <f t="shared" si="254"/>
        <v/>
      </c>
      <c r="DL387" s="237" t="str">
        <f t="shared" si="254"/>
        <v/>
      </c>
      <c r="DM387" s="237" t="str">
        <f t="shared" si="254"/>
        <v/>
      </c>
      <c r="DN387" s="237" t="str">
        <f t="shared" si="251"/>
        <v/>
      </c>
      <c r="DO387" s="237" t="str">
        <f t="shared" si="251"/>
        <v/>
      </c>
      <c r="DP387" s="237" t="str">
        <f t="shared" si="251"/>
        <v/>
      </c>
      <c r="DQ387" s="237" t="str">
        <f t="shared" si="251"/>
        <v/>
      </c>
      <c r="DR387" s="237" t="str">
        <f t="shared" si="251"/>
        <v/>
      </c>
      <c r="DS387" s="252" t="str">
        <f t="shared" si="247"/>
        <v/>
      </c>
      <c r="DY387" s="254" t="str">
        <f t="shared" si="232"/>
        <v/>
      </c>
      <c r="DZ387" s="254" t="str">
        <f t="shared" si="233"/>
        <v/>
      </c>
      <c r="EA387" s="254" t="str">
        <f t="shared" si="241"/>
        <v/>
      </c>
      <c r="EB387" s="254" t="str">
        <f t="shared" si="241"/>
        <v/>
      </c>
      <c r="EC387" s="254" t="str">
        <f t="shared" si="241"/>
        <v/>
      </c>
      <c r="ED387" s="254" t="str">
        <f t="shared" si="241"/>
        <v/>
      </c>
      <c r="EE387" s="254" t="str">
        <f t="shared" si="257"/>
        <v/>
      </c>
      <c r="EF387" s="254" t="str">
        <f t="shared" si="257"/>
        <v/>
      </c>
      <c r="EG387" s="254" t="str">
        <f t="shared" si="257"/>
        <v/>
      </c>
      <c r="EH387" s="254" t="str">
        <f t="shared" si="257"/>
        <v/>
      </c>
      <c r="EI387" s="254" t="str">
        <f t="shared" si="234"/>
        <v/>
      </c>
      <c r="EJ387" s="254" t="str">
        <f t="shared" si="235"/>
        <v/>
      </c>
      <c r="EK387" s="265" t="str">
        <f t="shared" si="255"/>
        <v/>
      </c>
      <c r="EQ387" s="255"/>
      <c r="ER387" s="255"/>
      <c r="ES387" s="255"/>
      <c r="ET387" s="255"/>
      <c r="EU387" s="255"/>
      <c r="EV387" s="255"/>
      <c r="EW387" s="255"/>
      <c r="EX387" s="255"/>
      <c r="EY387" s="255"/>
      <c r="EZ387" s="255"/>
      <c r="FA387" s="255"/>
      <c r="FB387" s="255"/>
      <c r="FC387" s="252"/>
      <c r="FI387" s="254"/>
      <c r="FJ387" s="254"/>
      <c r="FK387" s="254"/>
      <c r="FL387" s="254"/>
      <c r="FM387" s="254"/>
      <c r="FN387" s="254"/>
      <c r="FO387" s="254"/>
      <c r="FP387" s="254"/>
      <c r="FQ387" s="254"/>
      <c r="FR387" s="254"/>
      <c r="FS387" s="254"/>
      <c r="FT387" s="254"/>
      <c r="FU387" s="252"/>
      <c r="FY387" s="258" t="str">
        <f t="shared" si="256"/>
        <v/>
      </c>
      <c r="FZ387" s="266">
        <f t="shared" si="244"/>
        <v>0</v>
      </c>
      <c r="GA387" s="268">
        <f t="shared" si="237"/>
        <v>0</v>
      </c>
      <c r="GB387" s="269">
        <f t="shared" si="239"/>
        <v>0</v>
      </c>
      <c r="GC387" s="269">
        <f t="shared" si="240"/>
        <v>0</v>
      </c>
      <c r="GD387" s="270"/>
      <c r="GE387" s="271" t="str">
        <f t="shared" si="236"/>
        <v/>
      </c>
      <c r="GF387" s="271" t="str">
        <f t="shared" si="248"/>
        <v/>
      </c>
      <c r="GG387" s="272" t="str">
        <f t="shared" si="242"/>
        <v/>
      </c>
      <c r="GH387" s="272" t="str">
        <f t="shared" si="243"/>
        <v/>
      </c>
    </row>
    <row r="388" spans="1:190" ht="12.75" x14ac:dyDescent="0.2">
      <c r="A388" s="250"/>
      <c r="B388" s="65"/>
      <c r="C388" s="264"/>
      <c r="F388" s="237"/>
      <c r="H388" s="251"/>
      <c r="I388" s="238"/>
      <c r="J388" s="267"/>
      <c r="K388" s="234"/>
      <c r="L388" s="239"/>
      <c r="M388" s="240"/>
      <c r="BX388" s="237" t="str">
        <f t="shared" si="229"/>
        <v/>
      </c>
      <c r="BY388" s="237" t="str">
        <f t="shared" si="252"/>
        <v/>
      </c>
      <c r="BZ388" s="237" t="str">
        <f t="shared" si="252"/>
        <v/>
      </c>
      <c r="CA388" s="237" t="str">
        <f t="shared" si="252"/>
        <v/>
      </c>
      <c r="CB388" s="237" t="str">
        <f t="shared" si="252"/>
        <v/>
      </c>
      <c r="CC388" s="237" t="str">
        <f t="shared" si="252"/>
        <v/>
      </c>
      <c r="CD388" s="237" t="str">
        <f t="shared" si="249"/>
        <v/>
      </c>
      <c r="CE388" s="237" t="str">
        <f t="shared" si="249"/>
        <v/>
      </c>
      <c r="CF388" s="237" t="str">
        <f t="shared" si="249"/>
        <v/>
      </c>
      <c r="CG388" s="237" t="str">
        <f t="shared" si="249"/>
        <v/>
      </c>
      <c r="CH388" s="237" t="str">
        <f t="shared" si="249"/>
        <v/>
      </c>
      <c r="CI388" s="252" t="str">
        <f t="shared" si="245"/>
        <v/>
      </c>
      <c r="CP388" s="241" t="str">
        <f t="shared" si="230"/>
        <v/>
      </c>
      <c r="CQ388" s="241" t="str">
        <f t="shared" si="253"/>
        <v/>
      </c>
      <c r="CR388" s="241" t="str">
        <f t="shared" si="253"/>
        <v/>
      </c>
      <c r="CS388" s="241" t="str">
        <f t="shared" si="253"/>
        <v/>
      </c>
      <c r="CT388" s="241" t="str">
        <f t="shared" si="253"/>
        <v/>
      </c>
      <c r="CU388" s="241" t="str">
        <f t="shared" si="253"/>
        <v/>
      </c>
      <c r="CV388" s="241" t="str">
        <f t="shared" si="250"/>
        <v/>
      </c>
      <c r="CW388" s="241" t="str">
        <f t="shared" si="250"/>
        <v/>
      </c>
      <c r="CX388" s="241" t="str">
        <f t="shared" si="250"/>
        <v/>
      </c>
      <c r="CY388" s="241" t="str">
        <f t="shared" si="250"/>
        <v/>
      </c>
      <c r="CZ388" s="241" t="str">
        <f t="shared" si="250"/>
        <v/>
      </c>
      <c r="DA388" s="253" t="str">
        <f t="shared" si="246"/>
        <v/>
      </c>
      <c r="DB388" s="237"/>
      <c r="DC388" s="237"/>
      <c r="DD388" s="237"/>
      <c r="DE388" s="237"/>
      <c r="DF388" s="237"/>
      <c r="DG388" s="237"/>
      <c r="DH388" s="237" t="str">
        <f t="shared" si="231"/>
        <v/>
      </c>
      <c r="DI388" s="237" t="str">
        <f t="shared" si="254"/>
        <v/>
      </c>
      <c r="DJ388" s="237" t="str">
        <f t="shared" si="254"/>
        <v/>
      </c>
      <c r="DK388" s="237" t="str">
        <f t="shared" si="254"/>
        <v/>
      </c>
      <c r="DL388" s="237" t="str">
        <f t="shared" si="254"/>
        <v/>
      </c>
      <c r="DM388" s="237" t="str">
        <f t="shared" si="254"/>
        <v/>
      </c>
      <c r="DN388" s="237" t="str">
        <f t="shared" si="251"/>
        <v/>
      </c>
      <c r="DO388" s="237" t="str">
        <f t="shared" si="251"/>
        <v/>
      </c>
      <c r="DP388" s="237" t="str">
        <f t="shared" si="251"/>
        <v/>
      </c>
      <c r="DQ388" s="237" t="str">
        <f t="shared" si="251"/>
        <v/>
      </c>
      <c r="DR388" s="237" t="str">
        <f t="shared" si="251"/>
        <v/>
      </c>
      <c r="DS388" s="252" t="str">
        <f t="shared" si="247"/>
        <v/>
      </c>
      <c r="DY388" s="254" t="str">
        <f t="shared" si="232"/>
        <v/>
      </c>
      <c r="DZ388" s="254" t="str">
        <f t="shared" si="233"/>
        <v/>
      </c>
      <c r="EA388" s="254" t="str">
        <f t="shared" si="241"/>
        <v/>
      </c>
      <c r="EB388" s="254" t="str">
        <f t="shared" si="241"/>
        <v/>
      </c>
      <c r="EC388" s="254" t="str">
        <f t="shared" si="241"/>
        <v/>
      </c>
      <c r="ED388" s="254" t="str">
        <f t="shared" si="241"/>
        <v/>
      </c>
      <c r="EE388" s="254" t="str">
        <f t="shared" si="257"/>
        <v/>
      </c>
      <c r="EF388" s="254" t="str">
        <f t="shared" si="257"/>
        <v/>
      </c>
      <c r="EG388" s="254" t="str">
        <f t="shared" si="257"/>
        <v/>
      </c>
      <c r="EH388" s="254" t="str">
        <f t="shared" si="257"/>
        <v/>
      </c>
      <c r="EI388" s="254" t="str">
        <f t="shared" si="234"/>
        <v/>
      </c>
      <c r="EJ388" s="254" t="str">
        <f t="shared" si="235"/>
        <v/>
      </c>
      <c r="EK388" s="265" t="str">
        <f t="shared" si="255"/>
        <v/>
      </c>
      <c r="EQ388" s="255"/>
      <c r="ER388" s="255"/>
      <c r="ES388" s="255"/>
      <c r="ET388" s="255"/>
      <c r="EU388" s="255"/>
      <c r="EV388" s="255"/>
      <c r="EW388" s="255"/>
      <c r="EX388" s="255"/>
      <c r="EY388" s="255"/>
      <c r="EZ388" s="255"/>
      <c r="FA388" s="255"/>
      <c r="FB388" s="255"/>
      <c r="FC388" s="252"/>
      <c r="FI388" s="254"/>
      <c r="FJ388" s="254"/>
      <c r="FK388" s="254"/>
      <c r="FL388" s="254"/>
      <c r="FM388" s="254"/>
      <c r="FN388" s="254"/>
      <c r="FO388" s="254"/>
      <c r="FP388" s="254"/>
      <c r="FQ388" s="254"/>
      <c r="FR388" s="254"/>
      <c r="FS388" s="254"/>
      <c r="FT388" s="254"/>
      <c r="FU388" s="252"/>
      <c r="FY388" s="258" t="str">
        <f t="shared" si="256"/>
        <v/>
      </c>
      <c r="FZ388" s="266">
        <f t="shared" si="244"/>
        <v>0</v>
      </c>
      <c r="GA388" s="268">
        <f t="shared" si="237"/>
        <v>0</v>
      </c>
      <c r="GB388" s="269">
        <f t="shared" si="239"/>
        <v>0</v>
      </c>
      <c r="GC388" s="269">
        <f t="shared" si="240"/>
        <v>0</v>
      </c>
      <c r="GD388" s="270"/>
      <c r="GE388" s="271" t="str">
        <f t="shared" si="236"/>
        <v/>
      </c>
      <c r="GF388" s="271" t="str">
        <f t="shared" si="248"/>
        <v/>
      </c>
      <c r="GG388" s="272" t="str">
        <f t="shared" si="242"/>
        <v/>
      </c>
      <c r="GH388" s="272" t="str">
        <f t="shared" si="243"/>
        <v/>
      </c>
    </row>
    <row r="389" spans="1:190" ht="12.75" x14ac:dyDescent="0.2">
      <c r="A389" s="250"/>
      <c r="B389" s="65"/>
      <c r="C389" s="264"/>
      <c r="F389" s="237"/>
      <c r="H389" s="251"/>
      <c r="I389" s="238"/>
      <c r="J389" s="267"/>
      <c r="K389" s="234"/>
      <c r="L389" s="239"/>
      <c r="M389" s="240"/>
      <c r="BX389" s="237" t="str">
        <f t="shared" si="229"/>
        <v/>
      </c>
      <c r="BY389" s="237" t="str">
        <f t="shared" si="252"/>
        <v/>
      </c>
      <c r="BZ389" s="237" t="str">
        <f t="shared" si="252"/>
        <v/>
      </c>
      <c r="CA389" s="237" t="str">
        <f t="shared" si="252"/>
        <v/>
      </c>
      <c r="CB389" s="237" t="str">
        <f t="shared" si="252"/>
        <v/>
      </c>
      <c r="CC389" s="237" t="str">
        <f t="shared" si="252"/>
        <v/>
      </c>
      <c r="CD389" s="237" t="str">
        <f t="shared" si="249"/>
        <v/>
      </c>
      <c r="CE389" s="237" t="str">
        <f t="shared" si="249"/>
        <v/>
      </c>
      <c r="CF389" s="237" t="str">
        <f t="shared" si="249"/>
        <v/>
      </c>
      <c r="CG389" s="237" t="str">
        <f t="shared" si="249"/>
        <v/>
      </c>
      <c r="CH389" s="237" t="str">
        <f t="shared" si="249"/>
        <v/>
      </c>
      <c r="CI389" s="252" t="str">
        <f t="shared" si="245"/>
        <v/>
      </c>
      <c r="CP389" s="241" t="str">
        <f t="shared" si="230"/>
        <v/>
      </c>
      <c r="CQ389" s="241" t="str">
        <f t="shared" si="253"/>
        <v/>
      </c>
      <c r="CR389" s="241" t="str">
        <f t="shared" si="253"/>
        <v/>
      </c>
      <c r="CS389" s="241" t="str">
        <f t="shared" si="253"/>
        <v/>
      </c>
      <c r="CT389" s="241" t="str">
        <f t="shared" si="253"/>
        <v/>
      </c>
      <c r="CU389" s="241" t="str">
        <f t="shared" si="253"/>
        <v/>
      </c>
      <c r="CV389" s="241" t="str">
        <f t="shared" si="250"/>
        <v/>
      </c>
      <c r="CW389" s="241" t="str">
        <f t="shared" si="250"/>
        <v/>
      </c>
      <c r="CX389" s="241" t="str">
        <f t="shared" si="250"/>
        <v/>
      </c>
      <c r="CY389" s="241" t="str">
        <f t="shared" si="250"/>
        <v/>
      </c>
      <c r="CZ389" s="241" t="str">
        <f t="shared" si="250"/>
        <v/>
      </c>
      <c r="DA389" s="253" t="str">
        <f t="shared" si="246"/>
        <v/>
      </c>
      <c r="DB389" s="237"/>
      <c r="DC389" s="237"/>
      <c r="DD389" s="237"/>
      <c r="DE389" s="237"/>
      <c r="DF389" s="237"/>
      <c r="DG389" s="237"/>
      <c r="DH389" s="237" t="str">
        <f t="shared" si="231"/>
        <v/>
      </c>
      <c r="DI389" s="237" t="str">
        <f t="shared" si="254"/>
        <v/>
      </c>
      <c r="DJ389" s="237" t="str">
        <f t="shared" si="254"/>
        <v/>
      </c>
      <c r="DK389" s="237" t="str">
        <f t="shared" si="254"/>
        <v/>
      </c>
      <c r="DL389" s="237" t="str">
        <f t="shared" si="254"/>
        <v/>
      </c>
      <c r="DM389" s="237" t="str">
        <f t="shared" si="254"/>
        <v/>
      </c>
      <c r="DN389" s="237" t="str">
        <f t="shared" si="251"/>
        <v/>
      </c>
      <c r="DO389" s="237" t="str">
        <f t="shared" si="251"/>
        <v/>
      </c>
      <c r="DP389" s="237" t="str">
        <f t="shared" si="251"/>
        <v/>
      </c>
      <c r="DQ389" s="237" t="str">
        <f t="shared" si="251"/>
        <v/>
      </c>
      <c r="DR389" s="237" t="str">
        <f t="shared" si="251"/>
        <v/>
      </c>
      <c r="DS389" s="252" t="str">
        <f t="shared" si="247"/>
        <v/>
      </c>
      <c r="DY389" s="254" t="str">
        <f t="shared" si="232"/>
        <v/>
      </c>
      <c r="DZ389" s="254" t="str">
        <f t="shared" si="233"/>
        <v/>
      </c>
      <c r="EA389" s="254" t="str">
        <f t="shared" si="241"/>
        <v/>
      </c>
      <c r="EB389" s="254" t="str">
        <f t="shared" si="241"/>
        <v/>
      </c>
      <c r="EC389" s="254" t="str">
        <f t="shared" si="241"/>
        <v/>
      </c>
      <c r="ED389" s="254" t="str">
        <f t="shared" si="241"/>
        <v/>
      </c>
      <c r="EE389" s="254" t="str">
        <f t="shared" si="257"/>
        <v/>
      </c>
      <c r="EF389" s="254" t="str">
        <f t="shared" si="257"/>
        <v/>
      </c>
      <c r="EG389" s="254" t="str">
        <f t="shared" si="257"/>
        <v/>
      </c>
      <c r="EH389" s="254" t="str">
        <f t="shared" si="257"/>
        <v/>
      </c>
      <c r="EI389" s="254" t="str">
        <f t="shared" si="234"/>
        <v/>
      </c>
      <c r="EJ389" s="254" t="str">
        <f t="shared" si="235"/>
        <v/>
      </c>
      <c r="EK389" s="265" t="str">
        <f t="shared" si="255"/>
        <v/>
      </c>
      <c r="EQ389" s="255"/>
      <c r="ER389" s="255"/>
      <c r="ES389" s="255"/>
      <c r="ET389" s="255"/>
      <c r="EU389" s="255"/>
      <c r="EV389" s="255"/>
      <c r="EW389" s="255"/>
      <c r="EX389" s="255"/>
      <c r="EY389" s="255"/>
      <c r="EZ389" s="255"/>
      <c r="FA389" s="255"/>
      <c r="FB389" s="255"/>
      <c r="FC389" s="252"/>
      <c r="FI389" s="254"/>
      <c r="FJ389" s="254"/>
      <c r="FK389" s="254"/>
      <c r="FL389" s="254"/>
      <c r="FM389" s="254"/>
      <c r="FN389" s="254"/>
      <c r="FO389" s="254"/>
      <c r="FP389" s="254"/>
      <c r="FQ389" s="254"/>
      <c r="FR389" s="254"/>
      <c r="FS389" s="254"/>
      <c r="FT389" s="254"/>
      <c r="FU389" s="252"/>
      <c r="FY389" s="258" t="str">
        <f t="shared" si="256"/>
        <v/>
      </c>
      <c r="FZ389" s="266">
        <f t="shared" si="244"/>
        <v>0</v>
      </c>
      <c r="GA389" s="268">
        <f t="shared" si="237"/>
        <v>0</v>
      </c>
      <c r="GB389" s="269">
        <f t="shared" si="239"/>
        <v>0</v>
      </c>
      <c r="GC389" s="269">
        <f t="shared" si="240"/>
        <v>0</v>
      </c>
      <c r="GD389" s="270"/>
      <c r="GE389" s="271" t="str">
        <f t="shared" si="236"/>
        <v/>
      </c>
      <c r="GF389" s="271" t="str">
        <f t="shared" si="248"/>
        <v/>
      </c>
      <c r="GG389" s="272" t="str">
        <f t="shared" si="242"/>
        <v/>
      </c>
      <c r="GH389" s="272" t="str">
        <f t="shared" si="243"/>
        <v/>
      </c>
    </row>
    <row r="390" spans="1:190" ht="12.75" x14ac:dyDescent="0.2">
      <c r="A390" s="250"/>
      <c r="B390" s="65"/>
      <c r="C390" s="264"/>
      <c r="F390" s="237"/>
      <c r="H390" s="251"/>
      <c r="I390" s="238"/>
      <c r="J390" s="267"/>
      <c r="K390" s="234"/>
      <c r="L390" s="239"/>
      <c r="M390" s="240"/>
      <c r="BX390" s="237" t="str">
        <f t="shared" si="229"/>
        <v/>
      </c>
      <c r="BY390" s="237" t="str">
        <f t="shared" si="252"/>
        <v/>
      </c>
      <c r="BZ390" s="237" t="str">
        <f t="shared" si="252"/>
        <v/>
      </c>
      <c r="CA390" s="237" t="str">
        <f t="shared" si="252"/>
        <v/>
      </c>
      <c r="CB390" s="237" t="str">
        <f t="shared" si="252"/>
        <v/>
      </c>
      <c r="CC390" s="237" t="str">
        <f t="shared" si="252"/>
        <v/>
      </c>
      <c r="CD390" s="237" t="str">
        <f t="shared" si="249"/>
        <v/>
      </c>
      <c r="CE390" s="237" t="str">
        <f t="shared" si="249"/>
        <v/>
      </c>
      <c r="CF390" s="237" t="str">
        <f t="shared" si="249"/>
        <v/>
      </c>
      <c r="CG390" s="237" t="str">
        <f t="shared" si="249"/>
        <v/>
      </c>
      <c r="CH390" s="237" t="str">
        <f t="shared" si="249"/>
        <v/>
      </c>
      <c r="CI390" s="252" t="str">
        <f t="shared" si="245"/>
        <v/>
      </c>
      <c r="CP390" s="241" t="str">
        <f t="shared" si="230"/>
        <v/>
      </c>
      <c r="CQ390" s="241" t="str">
        <f t="shared" si="253"/>
        <v/>
      </c>
      <c r="CR390" s="241" t="str">
        <f t="shared" si="253"/>
        <v/>
      </c>
      <c r="CS390" s="241" t="str">
        <f t="shared" si="253"/>
        <v/>
      </c>
      <c r="CT390" s="241" t="str">
        <f t="shared" si="253"/>
        <v/>
      </c>
      <c r="CU390" s="241" t="str">
        <f t="shared" si="253"/>
        <v/>
      </c>
      <c r="CV390" s="241" t="str">
        <f t="shared" si="250"/>
        <v/>
      </c>
      <c r="CW390" s="241" t="str">
        <f t="shared" si="250"/>
        <v/>
      </c>
      <c r="CX390" s="241" t="str">
        <f t="shared" si="250"/>
        <v/>
      </c>
      <c r="CY390" s="241" t="str">
        <f t="shared" si="250"/>
        <v/>
      </c>
      <c r="CZ390" s="241" t="str">
        <f t="shared" si="250"/>
        <v/>
      </c>
      <c r="DA390" s="253" t="str">
        <f t="shared" si="246"/>
        <v/>
      </c>
      <c r="DB390" s="237"/>
      <c r="DC390" s="237"/>
      <c r="DD390" s="237"/>
      <c r="DE390" s="237"/>
      <c r="DF390" s="237"/>
      <c r="DG390" s="237"/>
      <c r="DH390" s="237" t="str">
        <f t="shared" si="231"/>
        <v/>
      </c>
      <c r="DI390" s="237" t="str">
        <f t="shared" si="254"/>
        <v/>
      </c>
      <c r="DJ390" s="237" t="str">
        <f t="shared" si="254"/>
        <v/>
      </c>
      <c r="DK390" s="237" t="str">
        <f t="shared" si="254"/>
        <v/>
      </c>
      <c r="DL390" s="237" t="str">
        <f t="shared" si="254"/>
        <v/>
      </c>
      <c r="DM390" s="237" t="str">
        <f t="shared" si="254"/>
        <v/>
      </c>
      <c r="DN390" s="237" t="str">
        <f t="shared" si="251"/>
        <v/>
      </c>
      <c r="DO390" s="237" t="str">
        <f t="shared" si="251"/>
        <v/>
      </c>
      <c r="DP390" s="237" t="str">
        <f t="shared" si="251"/>
        <v/>
      </c>
      <c r="DQ390" s="237" t="str">
        <f t="shared" si="251"/>
        <v/>
      </c>
      <c r="DR390" s="237" t="str">
        <f t="shared" si="251"/>
        <v/>
      </c>
      <c r="DS390" s="252" t="str">
        <f t="shared" si="247"/>
        <v/>
      </c>
      <c r="DY390" s="254" t="str">
        <f t="shared" si="232"/>
        <v/>
      </c>
      <c r="DZ390" s="254" t="str">
        <f t="shared" si="233"/>
        <v/>
      </c>
      <c r="EA390" s="254" t="str">
        <f t="shared" si="241"/>
        <v/>
      </c>
      <c r="EB390" s="254" t="str">
        <f t="shared" si="241"/>
        <v/>
      </c>
      <c r="EC390" s="254" t="str">
        <f t="shared" si="241"/>
        <v/>
      </c>
      <c r="ED390" s="254" t="str">
        <f t="shared" si="241"/>
        <v/>
      </c>
      <c r="EE390" s="254" t="str">
        <f t="shared" si="257"/>
        <v/>
      </c>
      <c r="EF390" s="254" t="str">
        <f t="shared" si="257"/>
        <v/>
      </c>
      <c r="EG390" s="254" t="str">
        <f t="shared" si="257"/>
        <v/>
      </c>
      <c r="EH390" s="254" t="str">
        <f t="shared" si="257"/>
        <v/>
      </c>
      <c r="EI390" s="254" t="str">
        <f t="shared" si="234"/>
        <v/>
      </c>
      <c r="EJ390" s="254" t="str">
        <f t="shared" si="235"/>
        <v/>
      </c>
      <c r="EK390" s="265" t="str">
        <f t="shared" si="255"/>
        <v/>
      </c>
      <c r="EQ390" s="255"/>
      <c r="ER390" s="255"/>
      <c r="ES390" s="255"/>
      <c r="ET390" s="255"/>
      <c r="EU390" s="255"/>
      <c r="EV390" s="255"/>
      <c r="EW390" s="255"/>
      <c r="EX390" s="255"/>
      <c r="EY390" s="255"/>
      <c r="EZ390" s="255"/>
      <c r="FA390" s="255"/>
      <c r="FB390" s="255"/>
      <c r="FC390" s="252"/>
      <c r="FI390" s="254"/>
      <c r="FJ390" s="254"/>
      <c r="FK390" s="254"/>
      <c r="FL390" s="254"/>
      <c r="FM390" s="254"/>
      <c r="FN390" s="254"/>
      <c r="FO390" s="254"/>
      <c r="FP390" s="254"/>
      <c r="FQ390" s="254"/>
      <c r="FR390" s="254"/>
      <c r="FS390" s="254"/>
      <c r="FT390" s="254"/>
      <c r="FU390" s="252"/>
      <c r="FY390" s="258" t="str">
        <f t="shared" si="256"/>
        <v/>
      </c>
      <c r="FZ390" s="266">
        <f t="shared" si="244"/>
        <v>0</v>
      </c>
      <c r="GA390" s="268">
        <f t="shared" si="237"/>
        <v>0</v>
      </c>
      <c r="GB390" s="269">
        <f t="shared" si="239"/>
        <v>0</v>
      </c>
      <c r="GC390" s="269">
        <f t="shared" si="240"/>
        <v>0</v>
      </c>
      <c r="GD390" s="270"/>
      <c r="GE390" s="271" t="str">
        <f t="shared" si="236"/>
        <v/>
      </c>
      <c r="GF390" s="271" t="str">
        <f t="shared" si="248"/>
        <v/>
      </c>
      <c r="GG390" s="272" t="str">
        <f t="shared" si="242"/>
        <v/>
      </c>
      <c r="GH390" s="272" t="str">
        <f t="shared" si="243"/>
        <v/>
      </c>
    </row>
    <row r="391" spans="1:190" ht="12.75" x14ac:dyDescent="0.2">
      <c r="A391" s="250"/>
      <c r="B391" s="65"/>
      <c r="C391" s="264"/>
      <c r="F391" s="237"/>
      <c r="H391" s="251"/>
      <c r="I391" s="238"/>
      <c r="J391" s="267"/>
      <c r="K391" s="234"/>
      <c r="L391" s="239"/>
      <c r="M391" s="240"/>
      <c r="BX391" s="237" t="str">
        <f t="shared" si="229"/>
        <v/>
      </c>
      <c r="BY391" s="237" t="str">
        <f t="shared" si="252"/>
        <v/>
      </c>
      <c r="BZ391" s="237" t="str">
        <f t="shared" si="252"/>
        <v/>
      </c>
      <c r="CA391" s="237" t="str">
        <f t="shared" si="252"/>
        <v/>
      </c>
      <c r="CB391" s="237" t="str">
        <f t="shared" si="252"/>
        <v/>
      </c>
      <c r="CC391" s="237" t="str">
        <f t="shared" si="252"/>
        <v/>
      </c>
      <c r="CD391" s="237" t="str">
        <f t="shared" si="249"/>
        <v/>
      </c>
      <c r="CE391" s="237" t="str">
        <f t="shared" si="249"/>
        <v/>
      </c>
      <c r="CF391" s="237" t="str">
        <f t="shared" si="249"/>
        <v/>
      </c>
      <c r="CG391" s="237" t="str">
        <f t="shared" si="249"/>
        <v/>
      </c>
      <c r="CH391" s="237" t="str">
        <f t="shared" si="249"/>
        <v/>
      </c>
      <c r="CI391" s="252" t="str">
        <f t="shared" si="245"/>
        <v/>
      </c>
      <c r="CP391" s="241" t="str">
        <f t="shared" si="230"/>
        <v/>
      </c>
      <c r="CQ391" s="241" t="str">
        <f t="shared" si="253"/>
        <v/>
      </c>
      <c r="CR391" s="241" t="str">
        <f t="shared" si="253"/>
        <v/>
      </c>
      <c r="CS391" s="241" t="str">
        <f t="shared" si="253"/>
        <v/>
      </c>
      <c r="CT391" s="241" t="str">
        <f t="shared" si="253"/>
        <v/>
      </c>
      <c r="CU391" s="241" t="str">
        <f t="shared" si="253"/>
        <v/>
      </c>
      <c r="CV391" s="241" t="str">
        <f t="shared" si="250"/>
        <v/>
      </c>
      <c r="CW391" s="241" t="str">
        <f t="shared" si="250"/>
        <v/>
      </c>
      <c r="CX391" s="241" t="str">
        <f t="shared" si="250"/>
        <v/>
      </c>
      <c r="CY391" s="241" t="str">
        <f t="shared" si="250"/>
        <v/>
      </c>
      <c r="CZ391" s="241" t="str">
        <f t="shared" si="250"/>
        <v/>
      </c>
      <c r="DA391" s="253" t="str">
        <f t="shared" si="246"/>
        <v/>
      </c>
      <c r="DB391" s="237"/>
      <c r="DC391" s="237"/>
      <c r="DD391" s="237"/>
      <c r="DE391" s="237"/>
      <c r="DF391" s="237"/>
      <c r="DG391" s="237"/>
      <c r="DH391" s="237" t="str">
        <f t="shared" si="231"/>
        <v/>
      </c>
      <c r="DI391" s="237" t="str">
        <f t="shared" si="254"/>
        <v/>
      </c>
      <c r="DJ391" s="237" t="str">
        <f t="shared" si="254"/>
        <v/>
      </c>
      <c r="DK391" s="237" t="str">
        <f t="shared" si="254"/>
        <v/>
      </c>
      <c r="DL391" s="237" t="str">
        <f t="shared" si="254"/>
        <v/>
      </c>
      <c r="DM391" s="237" t="str">
        <f t="shared" si="254"/>
        <v/>
      </c>
      <c r="DN391" s="237" t="str">
        <f t="shared" si="251"/>
        <v/>
      </c>
      <c r="DO391" s="237" t="str">
        <f t="shared" si="251"/>
        <v/>
      </c>
      <c r="DP391" s="237" t="str">
        <f t="shared" si="251"/>
        <v/>
      </c>
      <c r="DQ391" s="237" t="str">
        <f t="shared" si="251"/>
        <v/>
      </c>
      <c r="DR391" s="237" t="str">
        <f t="shared" si="251"/>
        <v/>
      </c>
      <c r="DS391" s="252" t="str">
        <f t="shared" si="247"/>
        <v/>
      </c>
      <c r="DY391" s="254" t="str">
        <f t="shared" si="232"/>
        <v/>
      </c>
      <c r="DZ391" s="254" t="str">
        <f t="shared" si="233"/>
        <v/>
      </c>
      <c r="EA391" s="254" t="str">
        <f t="shared" si="241"/>
        <v/>
      </c>
      <c r="EB391" s="254" t="str">
        <f t="shared" si="241"/>
        <v/>
      </c>
      <c r="EC391" s="254" t="str">
        <f t="shared" si="241"/>
        <v/>
      </c>
      <c r="ED391" s="254" t="str">
        <f t="shared" si="241"/>
        <v/>
      </c>
      <c r="EE391" s="254" t="str">
        <f t="shared" si="257"/>
        <v/>
      </c>
      <c r="EF391" s="254" t="str">
        <f t="shared" si="257"/>
        <v/>
      </c>
      <c r="EG391" s="254" t="str">
        <f t="shared" si="257"/>
        <v/>
      </c>
      <c r="EH391" s="254" t="str">
        <f t="shared" si="257"/>
        <v/>
      </c>
      <c r="EI391" s="254" t="str">
        <f t="shared" si="234"/>
        <v/>
      </c>
      <c r="EJ391" s="254" t="str">
        <f t="shared" si="235"/>
        <v/>
      </c>
      <c r="EK391" s="265" t="str">
        <f t="shared" si="255"/>
        <v/>
      </c>
      <c r="EQ391" s="255"/>
      <c r="ER391" s="255"/>
      <c r="ES391" s="255"/>
      <c r="ET391" s="255"/>
      <c r="EU391" s="255"/>
      <c r="EV391" s="255"/>
      <c r="EW391" s="255"/>
      <c r="EX391" s="255"/>
      <c r="EY391" s="255"/>
      <c r="EZ391" s="255"/>
      <c r="FA391" s="255"/>
      <c r="FB391" s="255"/>
      <c r="FC391" s="252"/>
      <c r="FI391" s="254"/>
      <c r="FJ391" s="254"/>
      <c r="FK391" s="254"/>
      <c r="FL391" s="254"/>
      <c r="FM391" s="254"/>
      <c r="FN391" s="254"/>
      <c r="FO391" s="254"/>
      <c r="FP391" s="254"/>
      <c r="FQ391" s="254"/>
      <c r="FR391" s="254"/>
      <c r="FS391" s="254"/>
      <c r="FT391" s="254"/>
      <c r="FU391" s="252"/>
      <c r="FY391" s="258" t="str">
        <f t="shared" si="256"/>
        <v/>
      </c>
      <c r="FZ391" s="266">
        <f t="shared" si="244"/>
        <v>0</v>
      </c>
      <c r="GA391" s="268">
        <f t="shared" si="237"/>
        <v>0</v>
      </c>
      <c r="GB391" s="269">
        <f t="shared" si="239"/>
        <v>0</v>
      </c>
      <c r="GC391" s="269">
        <f t="shared" si="240"/>
        <v>0</v>
      </c>
      <c r="GD391" s="270"/>
      <c r="GE391" s="271" t="str">
        <f t="shared" si="236"/>
        <v/>
      </c>
      <c r="GF391" s="271" t="str">
        <f t="shared" si="248"/>
        <v/>
      </c>
      <c r="GG391" s="272" t="str">
        <f t="shared" si="242"/>
        <v/>
      </c>
      <c r="GH391" s="272" t="str">
        <f t="shared" si="243"/>
        <v/>
      </c>
    </row>
    <row r="392" spans="1:190" ht="12.75" x14ac:dyDescent="0.2">
      <c r="A392" s="250"/>
      <c r="B392" s="65"/>
      <c r="C392" s="264"/>
      <c r="F392" s="237"/>
      <c r="H392" s="251"/>
      <c r="I392" s="238"/>
      <c r="J392" s="267"/>
      <c r="K392" s="234"/>
      <c r="L392" s="239"/>
      <c r="M392" s="240"/>
      <c r="BX392" s="237" t="str">
        <f t="shared" si="229"/>
        <v/>
      </c>
      <c r="BY392" s="237" t="str">
        <f t="shared" si="252"/>
        <v/>
      </c>
      <c r="BZ392" s="237" t="str">
        <f t="shared" si="252"/>
        <v/>
      </c>
      <c r="CA392" s="237" t="str">
        <f t="shared" si="252"/>
        <v/>
      </c>
      <c r="CB392" s="237" t="str">
        <f t="shared" si="252"/>
        <v/>
      </c>
      <c r="CC392" s="237" t="str">
        <f t="shared" si="252"/>
        <v/>
      </c>
      <c r="CD392" s="237" t="str">
        <f t="shared" si="249"/>
        <v/>
      </c>
      <c r="CE392" s="237" t="str">
        <f t="shared" si="249"/>
        <v/>
      </c>
      <c r="CF392" s="237" t="str">
        <f t="shared" si="249"/>
        <v/>
      </c>
      <c r="CG392" s="237" t="str">
        <f t="shared" si="249"/>
        <v/>
      </c>
      <c r="CH392" s="237" t="str">
        <f t="shared" si="249"/>
        <v/>
      </c>
      <c r="CI392" s="252" t="str">
        <f t="shared" si="245"/>
        <v/>
      </c>
      <c r="CP392" s="241" t="str">
        <f t="shared" si="230"/>
        <v/>
      </c>
      <c r="CQ392" s="241" t="str">
        <f t="shared" si="253"/>
        <v/>
      </c>
      <c r="CR392" s="241" t="str">
        <f t="shared" si="253"/>
        <v/>
      </c>
      <c r="CS392" s="241" t="str">
        <f t="shared" si="253"/>
        <v/>
      </c>
      <c r="CT392" s="241" t="str">
        <f t="shared" si="253"/>
        <v/>
      </c>
      <c r="CU392" s="241" t="str">
        <f t="shared" si="253"/>
        <v/>
      </c>
      <c r="CV392" s="241" t="str">
        <f t="shared" si="250"/>
        <v/>
      </c>
      <c r="CW392" s="241" t="str">
        <f t="shared" si="250"/>
        <v/>
      </c>
      <c r="CX392" s="241" t="str">
        <f t="shared" si="250"/>
        <v/>
      </c>
      <c r="CY392" s="241" t="str">
        <f t="shared" si="250"/>
        <v/>
      </c>
      <c r="CZ392" s="241" t="str">
        <f t="shared" si="250"/>
        <v/>
      </c>
      <c r="DA392" s="253" t="str">
        <f t="shared" si="246"/>
        <v/>
      </c>
      <c r="DB392" s="237"/>
      <c r="DC392" s="237"/>
      <c r="DD392" s="237"/>
      <c r="DE392" s="237"/>
      <c r="DF392" s="237"/>
      <c r="DG392" s="237"/>
      <c r="DH392" s="237" t="str">
        <f t="shared" si="231"/>
        <v/>
      </c>
      <c r="DI392" s="237" t="str">
        <f t="shared" si="254"/>
        <v/>
      </c>
      <c r="DJ392" s="237" t="str">
        <f t="shared" si="254"/>
        <v/>
      </c>
      <c r="DK392" s="237" t="str">
        <f t="shared" si="254"/>
        <v/>
      </c>
      <c r="DL392" s="237" t="str">
        <f t="shared" si="254"/>
        <v/>
      </c>
      <c r="DM392" s="237" t="str">
        <f t="shared" si="254"/>
        <v/>
      </c>
      <c r="DN392" s="237" t="str">
        <f t="shared" si="251"/>
        <v/>
      </c>
      <c r="DO392" s="237" t="str">
        <f t="shared" si="251"/>
        <v/>
      </c>
      <c r="DP392" s="237" t="str">
        <f t="shared" si="251"/>
        <v/>
      </c>
      <c r="DQ392" s="237" t="str">
        <f t="shared" si="251"/>
        <v/>
      </c>
      <c r="DR392" s="237" t="str">
        <f t="shared" si="251"/>
        <v/>
      </c>
      <c r="DS392" s="252" t="str">
        <f t="shared" si="247"/>
        <v/>
      </c>
      <c r="DY392" s="254" t="str">
        <f t="shared" si="232"/>
        <v/>
      </c>
      <c r="DZ392" s="254" t="str">
        <f t="shared" si="233"/>
        <v/>
      </c>
      <c r="EA392" s="254" t="str">
        <f t="shared" si="241"/>
        <v/>
      </c>
      <c r="EB392" s="254" t="str">
        <f t="shared" si="241"/>
        <v/>
      </c>
      <c r="EC392" s="254" t="str">
        <f t="shared" si="241"/>
        <v/>
      </c>
      <c r="ED392" s="254" t="str">
        <f t="shared" si="241"/>
        <v/>
      </c>
      <c r="EE392" s="254" t="str">
        <f t="shared" si="257"/>
        <v/>
      </c>
      <c r="EF392" s="254" t="str">
        <f t="shared" si="257"/>
        <v/>
      </c>
      <c r="EG392" s="254" t="str">
        <f t="shared" si="257"/>
        <v/>
      </c>
      <c r="EH392" s="254" t="str">
        <f t="shared" si="257"/>
        <v/>
      </c>
      <c r="EI392" s="254" t="str">
        <f t="shared" si="234"/>
        <v/>
      </c>
      <c r="EJ392" s="254" t="str">
        <f t="shared" si="235"/>
        <v/>
      </c>
      <c r="EK392" s="265" t="str">
        <f t="shared" si="255"/>
        <v/>
      </c>
      <c r="EQ392" s="255"/>
      <c r="ER392" s="255"/>
      <c r="ES392" s="255"/>
      <c r="ET392" s="255"/>
      <c r="EU392" s="255"/>
      <c r="EV392" s="255"/>
      <c r="EW392" s="255"/>
      <c r="EX392" s="255"/>
      <c r="EY392" s="255"/>
      <c r="EZ392" s="255"/>
      <c r="FA392" s="255"/>
      <c r="FB392" s="255"/>
      <c r="FC392" s="252"/>
      <c r="FI392" s="254"/>
      <c r="FJ392" s="254"/>
      <c r="FK392" s="254"/>
      <c r="FL392" s="254"/>
      <c r="FM392" s="254"/>
      <c r="FN392" s="254"/>
      <c r="FO392" s="254"/>
      <c r="FP392" s="254"/>
      <c r="FQ392" s="254"/>
      <c r="FR392" s="254"/>
      <c r="FS392" s="254"/>
      <c r="FT392" s="254"/>
      <c r="FU392" s="252"/>
      <c r="FY392" s="258" t="str">
        <f t="shared" si="256"/>
        <v/>
      </c>
      <c r="FZ392" s="266">
        <f t="shared" si="244"/>
        <v>0</v>
      </c>
      <c r="GA392" s="268">
        <f t="shared" si="237"/>
        <v>0</v>
      </c>
      <c r="GB392" s="269">
        <f t="shared" si="239"/>
        <v>0</v>
      </c>
      <c r="GC392" s="269">
        <f t="shared" si="240"/>
        <v>0</v>
      </c>
      <c r="GD392" s="270"/>
      <c r="GE392" s="271" t="str">
        <f t="shared" si="236"/>
        <v/>
      </c>
      <c r="GF392" s="271" t="str">
        <f t="shared" si="248"/>
        <v/>
      </c>
      <c r="GG392" s="272" t="str">
        <f t="shared" si="242"/>
        <v/>
      </c>
      <c r="GH392" s="272" t="str">
        <f t="shared" si="243"/>
        <v/>
      </c>
    </row>
    <row r="393" spans="1:190" ht="12.75" x14ac:dyDescent="0.2">
      <c r="A393" s="250"/>
      <c r="B393" s="65"/>
      <c r="C393" s="264"/>
      <c r="F393" s="237"/>
      <c r="H393" s="251"/>
      <c r="I393" s="238"/>
      <c r="J393" s="267"/>
      <c r="K393" s="234"/>
      <c r="L393" s="239"/>
      <c r="M393" s="240"/>
      <c r="BX393" s="237" t="str">
        <f t="shared" si="229"/>
        <v/>
      </c>
      <c r="BY393" s="237" t="str">
        <f t="shared" si="252"/>
        <v/>
      </c>
      <c r="BZ393" s="237" t="str">
        <f t="shared" si="252"/>
        <v/>
      </c>
      <c r="CA393" s="237" t="str">
        <f t="shared" si="252"/>
        <v/>
      </c>
      <c r="CB393" s="237" t="str">
        <f t="shared" si="252"/>
        <v/>
      </c>
      <c r="CC393" s="237" t="str">
        <f t="shared" si="252"/>
        <v/>
      </c>
      <c r="CD393" s="237" t="str">
        <f t="shared" si="249"/>
        <v/>
      </c>
      <c r="CE393" s="237" t="str">
        <f t="shared" si="249"/>
        <v/>
      </c>
      <c r="CF393" s="237" t="str">
        <f t="shared" si="249"/>
        <v/>
      </c>
      <c r="CG393" s="237" t="str">
        <f t="shared" si="249"/>
        <v/>
      </c>
      <c r="CH393" s="237" t="str">
        <f t="shared" si="249"/>
        <v/>
      </c>
      <c r="CI393" s="252" t="str">
        <f t="shared" si="245"/>
        <v/>
      </c>
      <c r="CP393" s="241" t="str">
        <f t="shared" si="230"/>
        <v/>
      </c>
      <c r="CQ393" s="241" t="str">
        <f t="shared" si="253"/>
        <v/>
      </c>
      <c r="CR393" s="241" t="str">
        <f t="shared" si="253"/>
        <v/>
      </c>
      <c r="CS393" s="241" t="str">
        <f t="shared" si="253"/>
        <v/>
      </c>
      <c r="CT393" s="241" t="str">
        <f t="shared" si="253"/>
        <v/>
      </c>
      <c r="CU393" s="241" t="str">
        <f t="shared" si="253"/>
        <v/>
      </c>
      <c r="CV393" s="241" t="str">
        <f t="shared" si="250"/>
        <v/>
      </c>
      <c r="CW393" s="241" t="str">
        <f t="shared" si="250"/>
        <v/>
      </c>
      <c r="CX393" s="241" t="str">
        <f t="shared" si="250"/>
        <v/>
      </c>
      <c r="CY393" s="241" t="str">
        <f t="shared" si="250"/>
        <v/>
      </c>
      <c r="CZ393" s="241" t="str">
        <f t="shared" si="250"/>
        <v/>
      </c>
      <c r="DA393" s="253" t="str">
        <f t="shared" si="246"/>
        <v/>
      </c>
      <c r="DB393" s="237"/>
      <c r="DC393" s="237"/>
      <c r="DD393" s="237"/>
      <c r="DE393" s="237"/>
      <c r="DF393" s="237"/>
      <c r="DG393" s="237"/>
      <c r="DH393" s="237" t="str">
        <f t="shared" si="231"/>
        <v/>
      </c>
      <c r="DI393" s="237" t="str">
        <f t="shared" si="254"/>
        <v/>
      </c>
      <c r="DJ393" s="237" t="str">
        <f t="shared" si="254"/>
        <v/>
      </c>
      <c r="DK393" s="237" t="str">
        <f t="shared" si="254"/>
        <v/>
      </c>
      <c r="DL393" s="237" t="str">
        <f t="shared" si="254"/>
        <v/>
      </c>
      <c r="DM393" s="237" t="str">
        <f t="shared" si="254"/>
        <v/>
      </c>
      <c r="DN393" s="237" t="str">
        <f t="shared" si="251"/>
        <v/>
      </c>
      <c r="DO393" s="237" t="str">
        <f t="shared" si="251"/>
        <v/>
      </c>
      <c r="DP393" s="237" t="str">
        <f t="shared" si="251"/>
        <v/>
      </c>
      <c r="DQ393" s="237" t="str">
        <f t="shared" si="251"/>
        <v/>
      </c>
      <c r="DR393" s="237" t="str">
        <f t="shared" si="251"/>
        <v/>
      </c>
      <c r="DS393" s="252" t="str">
        <f t="shared" si="247"/>
        <v/>
      </c>
      <c r="DY393" s="254" t="str">
        <f t="shared" si="232"/>
        <v/>
      </c>
      <c r="DZ393" s="254" t="str">
        <f t="shared" si="233"/>
        <v/>
      </c>
      <c r="EA393" s="254" t="str">
        <f t="shared" si="241"/>
        <v/>
      </c>
      <c r="EB393" s="254" t="str">
        <f t="shared" si="241"/>
        <v/>
      </c>
      <c r="EC393" s="254" t="str">
        <f t="shared" si="241"/>
        <v/>
      </c>
      <c r="ED393" s="254" t="str">
        <f t="shared" si="241"/>
        <v/>
      </c>
      <c r="EE393" s="254" t="str">
        <f t="shared" si="257"/>
        <v/>
      </c>
      <c r="EF393" s="254" t="str">
        <f t="shared" si="257"/>
        <v/>
      </c>
      <c r="EG393" s="254" t="str">
        <f t="shared" si="257"/>
        <v/>
      </c>
      <c r="EH393" s="254" t="str">
        <f t="shared" si="257"/>
        <v/>
      </c>
      <c r="EI393" s="254" t="str">
        <f t="shared" si="234"/>
        <v/>
      </c>
      <c r="EJ393" s="254" t="str">
        <f t="shared" si="235"/>
        <v/>
      </c>
      <c r="EK393" s="265" t="str">
        <f t="shared" si="255"/>
        <v/>
      </c>
      <c r="EQ393" s="255"/>
      <c r="ER393" s="255"/>
      <c r="ES393" s="255"/>
      <c r="ET393" s="255"/>
      <c r="EU393" s="255"/>
      <c r="EV393" s="255"/>
      <c r="EW393" s="255"/>
      <c r="EX393" s="255"/>
      <c r="EY393" s="255"/>
      <c r="EZ393" s="255"/>
      <c r="FA393" s="255"/>
      <c r="FB393" s="255"/>
      <c r="FC393" s="252"/>
      <c r="FI393" s="254"/>
      <c r="FJ393" s="254"/>
      <c r="FK393" s="254"/>
      <c r="FL393" s="254"/>
      <c r="FM393" s="254"/>
      <c r="FN393" s="254"/>
      <c r="FO393" s="254"/>
      <c r="FP393" s="254"/>
      <c r="FQ393" s="254"/>
      <c r="FR393" s="254"/>
      <c r="FS393" s="254"/>
      <c r="FT393" s="254"/>
      <c r="FU393" s="252"/>
      <c r="FY393" s="258" t="str">
        <f t="shared" si="256"/>
        <v/>
      </c>
      <c r="FZ393" s="266">
        <f t="shared" si="244"/>
        <v>0</v>
      </c>
      <c r="GA393" s="268">
        <f t="shared" si="237"/>
        <v>0</v>
      </c>
      <c r="GB393" s="269">
        <f t="shared" si="239"/>
        <v>0</v>
      </c>
      <c r="GC393" s="269">
        <f t="shared" si="240"/>
        <v>0</v>
      </c>
      <c r="GD393" s="270"/>
      <c r="GE393" s="271" t="str">
        <f t="shared" si="236"/>
        <v/>
      </c>
      <c r="GF393" s="271" t="str">
        <f t="shared" si="248"/>
        <v/>
      </c>
      <c r="GG393" s="272" t="str">
        <f t="shared" si="242"/>
        <v/>
      </c>
      <c r="GH393" s="272" t="str">
        <f t="shared" si="243"/>
        <v/>
      </c>
    </row>
    <row r="394" spans="1:190" ht="12.75" x14ac:dyDescent="0.2">
      <c r="A394" s="250"/>
      <c r="B394" s="65"/>
      <c r="C394" s="264"/>
      <c r="F394" s="237"/>
      <c r="H394" s="251"/>
      <c r="I394" s="238"/>
      <c r="J394" s="267"/>
      <c r="K394" s="234"/>
      <c r="L394" s="239"/>
      <c r="M394" s="240"/>
      <c r="BX394" s="237" t="str">
        <f t="shared" si="229"/>
        <v/>
      </c>
      <c r="BY394" s="237" t="str">
        <f t="shared" si="252"/>
        <v/>
      </c>
      <c r="BZ394" s="237" t="str">
        <f t="shared" si="252"/>
        <v/>
      </c>
      <c r="CA394" s="237" t="str">
        <f t="shared" si="252"/>
        <v/>
      </c>
      <c r="CB394" s="237" t="str">
        <f t="shared" si="252"/>
        <v/>
      </c>
      <c r="CC394" s="237" t="str">
        <f t="shared" si="252"/>
        <v/>
      </c>
      <c r="CD394" s="237" t="str">
        <f t="shared" si="249"/>
        <v/>
      </c>
      <c r="CE394" s="237" t="str">
        <f t="shared" si="249"/>
        <v/>
      </c>
      <c r="CF394" s="237" t="str">
        <f t="shared" si="249"/>
        <v/>
      </c>
      <c r="CG394" s="237" t="str">
        <f t="shared" si="249"/>
        <v/>
      </c>
      <c r="CH394" s="237" t="str">
        <f t="shared" si="249"/>
        <v/>
      </c>
      <c r="CI394" s="252" t="str">
        <f t="shared" si="245"/>
        <v/>
      </c>
      <c r="CP394" s="241" t="str">
        <f t="shared" si="230"/>
        <v/>
      </c>
      <c r="CQ394" s="241" t="str">
        <f t="shared" si="253"/>
        <v/>
      </c>
      <c r="CR394" s="241" t="str">
        <f t="shared" si="253"/>
        <v/>
      </c>
      <c r="CS394" s="241" t="str">
        <f t="shared" si="253"/>
        <v/>
      </c>
      <c r="CT394" s="241" t="str">
        <f t="shared" si="253"/>
        <v/>
      </c>
      <c r="CU394" s="241" t="str">
        <f t="shared" si="253"/>
        <v/>
      </c>
      <c r="CV394" s="241" t="str">
        <f t="shared" si="250"/>
        <v/>
      </c>
      <c r="CW394" s="241" t="str">
        <f t="shared" si="250"/>
        <v/>
      </c>
      <c r="CX394" s="241" t="str">
        <f t="shared" si="250"/>
        <v/>
      </c>
      <c r="CY394" s="241" t="str">
        <f t="shared" si="250"/>
        <v/>
      </c>
      <c r="CZ394" s="241" t="str">
        <f t="shared" si="250"/>
        <v/>
      </c>
      <c r="DA394" s="253" t="str">
        <f t="shared" si="246"/>
        <v/>
      </c>
      <c r="DB394" s="237"/>
      <c r="DC394" s="237"/>
      <c r="DD394" s="237"/>
      <c r="DE394" s="237"/>
      <c r="DF394" s="237"/>
      <c r="DG394" s="237"/>
      <c r="DH394" s="237" t="str">
        <f t="shared" si="231"/>
        <v/>
      </c>
      <c r="DI394" s="237" t="str">
        <f t="shared" si="254"/>
        <v/>
      </c>
      <c r="DJ394" s="237" t="str">
        <f t="shared" si="254"/>
        <v/>
      </c>
      <c r="DK394" s="237" t="str">
        <f t="shared" si="254"/>
        <v/>
      </c>
      <c r="DL394" s="237" t="str">
        <f t="shared" si="254"/>
        <v/>
      </c>
      <c r="DM394" s="237" t="str">
        <f t="shared" si="254"/>
        <v/>
      </c>
      <c r="DN394" s="237" t="str">
        <f t="shared" si="251"/>
        <v/>
      </c>
      <c r="DO394" s="237" t="str">
        <f t="shared" si="251"/>
        <v/>
      </c>
      <c r="DP394" s="237" t="str">
        <f t="shared" si="251"/>
        <v/>
      </c>
      <c r="DQ394" s="237" t="str">
        <f t="shared" si="251"/>
        <v/>
      </c>
      <c r="DR394" s="237" t="str">
        <f t="shared" si="251"/>
        <v/>
      </c>
      <c r="DS394" s="252" t="str">
        <f t="shared" si="247"/>
        <v/>
      </c>
      <c r="DY394" s="254" t="str">
        <f t="shared" si="232"/>
        <v/>
      </c>
      <c r="DZ394" s="254" t="str">
        <f t="shared" si="233"/>
        <v/>
      </c>
      <c r="EA394" s="254" t="str">
        <f t="shared" si="241"/>
        <v/>
      </c>
      <c r="EB394" s="254" t="str">
        <f t="shared" si="241"/>
        <v/>
      </c>
      <c r="EC394" s="254" t="str">
        <f t="shared" si="241"/>
        <v/>
      </c>
      <c r="ED394" s="254" t="str">
        <f t="shared" si="241"/>
        <v/>
      </c>
      <c r="EE394" s="254" t="str">
        <f t="shared" si="257"/>
        <v/>
      </c>
      <c r="EF394" s="254" t="str">
        <f t="shared" si="257"/>
        <v/>
      </c>
      <c r="EG394" s="254" t="str">
        <f t="shared" si="257"/>
        <v/>
      </c>
      <c r="EH394" s="254" t="str">
        <f t="shared" si="257"/>
        <v/>
      </c>
      <c r="EI394" s="254" t="str">
        <f t="shared" si="234"/>
        <v/>
      </c>
      <c r="EJ394" s="254" t="str">
        <f t="shared" si="235"/>
        <v/>
      </c>
      <c r="EK394" s="265" t="str">
        <f t="shared" si="255"/>
        <v/>
      </c>
      <c r="EQ394" s="255"/>
      <c r="ER394" s="255"/>
      <c r="ES394" s="255"/>
      <c r="ET394" s="255"/>
      <c r="EU394" s="255"/>
      <c r="EV394" s="255"/>
      <c r="EW394" s="255"/>
      <c r="EX394" s="255"/>
      <c r="EY394" s="255"/>
      <c r="EZ394" s="255"/>
      <c r="FA394" s="255"/>
      <c r="FB394" s="255"/>
      <c r="FC394" s="252"/>
      <c r="FI394" s="254"/>
      <c r="FJ394" s="254"/>
      <c r="FK394" s="254"/>
      <c r="FL394" s="254"/>
      <c r="FM394" s="254"/>
      <c r="FN394" s="254"/>
      <c r="FO394" s="254"/>
      <c r="FP394" s="254"/>
      <c r="FQ394" s="254"/>
      <c r="FR394" s="254"/>
      <c r="FS394" s="254"/>
      <c r="FT394" s="254"/>
      <c r="FU394" s="252"/>
      <c r="FY394" s="258" t="str">
        <f t="shared" si="256"/>
        <v/>
      </c>
      <c r="FZ394" s="266">
        <f t="shared" si="244"/>
        <v>0</v>
      </c>
      <c r="GA394" s="268">
        <f t="shared" si="237"/>
        <v>0</v>
      </c>
      <c r="GB394" s="269">
        <f t="shared" si="239"/>
        <v>0</v>
      </c>
      <c r="GC394" s="269">
        <f t="shared" si="240"/>
        <v>0</v>
      </c>
      <c r="GD394" s="270"/>
      <c r="GE394" s="271" t="str">
        <f t="shared" si="236"/>
        <v/>
      </c>
      <c r="GF394" s="271" t="str">
        <f t="shared" si="248"/>
        <v/>
      </c>
      <c r="GG394" s="272" t="str">
        <f t="shared" si="242"/>
        <v/>
      </c>
      <c r="GH394" s="272" t="str">
        <f t="shared" si="243"/>
        <v/>
      </c>
    </row>
    <row r="395" spans="1:190" ht="12.75" x14ac:dyDescent="0.2">
      <c r="A395" s="250"/>
      <c r="B395" s="65"/>
      <c r="C395" s="264"/>
      <c r="F395" s="237"/>
      <c r="H395" s="251"/>
      <c r="I395" s="238"/>
      <c r="J395" s="267"/>
      <c r="K395" s="234"/>
      <c r="L395" s="239"/>
      <c r="M395" s="240"/>
      <c r="BX395" s="237" t="str">
        <f t="shared" ref="BX395:BX458" si="258">IF(OR($A395=1,V395=0),"",BX$2)</f>
        <v/>
      </c>
      <c r="BY395" s="237" t="str">
        <f t="shared" si="252"/>
        <v/>
      </c>
      <c r="BZ395" s="237" t="str">
        <f t="shared" si="252"/>
        <v/>
      </c>
      <c r="CA395" s="237" t="str">
        <f t="shared" si="252"/>
        <v/>
      </c>
      <c r="CB395" s="237" t="str">
        <f t="shared" si="252"/>
        <v/>
      </c>
      <c r="CC395" s="237" t="str">
        <f t="shared" si="252"/>
        <v/>
      </c>
      <c r="CD395" s="237" t="str">
        <f t="shared" si="249"/>
        <v/>
      </c>
      <c r="CE395" s="237" t="str">
        <f t="shared" si="249"/>
        <v/>
      </c>
      <c r="CF395" s="237" t="str">
        <f t="shared" si="249"/>
        <v/>
      </c>
      <c r="CG395" s="237" t="str">
        <f t="shared" si="249"/>
        <v/>
      </c>
      <c r="CH395" s="237" t="str">
        <f t="shared" si="249"/>
        <v/>
      </c>
      <c r="CI395" s="252" t="str">
        <f t="shared" si="245"/>
        <v/>
      </c>
      <c r="CP395" s="241" t="str">
        <f t="shared" ref="CP395:CP458" si="259">IF(OR($A395=1,AN395=0),"",CP$2)</f>
        <v/>
      </c>
      <c r="CQ395" s="241" t="str">
        <f t="shared" si="253"/>
        <v/>
      </c>
      <c r="CR395" s="241" t="str">
        <f t="shared" si="253"/>
        <v/>
      </c>
      <c r="CS395" s="241" t="str">
        <f t="shared" si="253"/>
        <v/>
      </c>
      <c r="CT395" s="241" t="str">
        <f t="shared" si="253"/>
        <v/>
      </c>
      <c r="CU395" s="241" t="str">
        <f t="shared" si="253"/>
        <v/>
      </c>
      <c r="CV395" s="241" t="str">
        <f t="shared" si="250"/>
        <v/>
      </c>
      <c r="CW395" s="241" t="str">
        <f t="shared" si="250"/>
        <v/>
      </c>
      <c r="CX395" s="241" t="str">
        <f t="shared" si="250"/>
        <v/>
      </c>
      <c r="CY395" s="241" t="str">
        <f t="shared" si="250"/>
        <v/>
      </c>
      <c r="CZ395" s="241" t="str">
        <f t="shared" si="250"/>
        <v/>
      </c>
      <c r="DA395" s="253" t="str">
        <f t="shared" si="246"/>
        <v/>
      </c>
      <c r="DB395" s="237"/>
      <c r="DC395" s="237"/>
      <c r="DD395" s="237"/>
      <c r="DE395" s="237"/>
      <c r="DF395" s="237"/>
      <c r="DG395" s="237"/>
      <c r="DH395" s="237" t="str">
        <f t="shared" ref="DH395:DH458" si="260">IF(OR($A395=1,BF395=0),"",DH$2)</f>
        <v/>
      </c>
      <c r="DI395" s="237" t="str">
        <f t="shared" si="254"/>
        <v/>
      </c>
      <c r="DJ395" s="237" t="str">
        <f t="shared" si="254"/>
        <v/>
      </c>
      <c r="DK395" s="237" t="str">
        <f t="shared" si="254"/>
        <v/>
      </c>
      <c r="DL395" s="237" t="str">
        <f t="shared" si="254"/>
        <v/>
      </c>
      <c r="DM395" s="237" t="str">
        <f t="shared" si="254"/>
        <v/>
      </c>
      <c r="DN395" s="237" t="str">
        <f t="shared" si="251"/>
        <v/>
      </c>
      <c r="DO395" s="237" t="str">
        <f t="shared" si="251"/>
        <v/>
      </c>
      <c r="DP395" s="237" t="str">
        <f t="shared" si="251"/>
        <v/>
      </c>
      <c r="DQ395" s="237" t="str">
        <f t="shared" si="251"/>
        <v/>
      </c>
      <c r="DR395" s="237" t="str">
        <f t="shared" si="251"/>
        <v/>
      </c>
      <c r="DS395" s="252" t="str">
        <f t="shared" si="247"/>
        <v/>
      </c>
      <c r="DY395" s="254" t="str">
        <f t="shared" ref="DY395:DY458" si="261">IF($A395=1,"",IF(AND(W395&gt;0,X395&gt;0),DY$1,""))</f>
        <v/>
      </c>
      <c r="DZ395" s="254" t="str">
        <f t="shared" ref="DZ395:DZ458" si="262">IF($A395=1,"",IF(OR(AND(V395&gt;0,X395&gt;0),AND(X395&gt;0,Y395&gt;0)),DZ$1,""))</f>
        <v/>
      </c>
      <c r="EA395" s="254" t="str">
        <f t="shared" si="241"/>
        <v/>
      </c>
      <c r="EB395" s="254" t="str">
        <f t="shared" si="241"/>
        <v/>
      </c>
      <c r="EC395" s="254" t="str">
        <f t="shared" si="241"/>
        <v/>
      </c>
      <c r="ED395" s="254" t="str">
        <f t="shared" si="241"/>
        <v/>
      </c>
      <c r="EE395" s="254" t="str">
        <f t="shared" si="257"/>
        <v/>
      </c>
      <c r="EF395" s="254" t="str">
        <f t="shared" si="257"/>
        <v/>
      </c>
      <c r="EG395" s="254" t="str">
        <f t="shared" si="257"/>
        <v/>
      </c>
      <c r="EH395" s="254" t="str">
        <f t="shared" si="257"/>
        <v/>
      </c>
      <c r="EI395" s="254" t="str">
        <f t="shared" ref="EI395:EI458" si="263">IF($A395=1,"",IF(OR(AND(AD395&gt;0,AE395&gt;0),AND(AE395&gt;0,AG395&gt;0)),EI$1,""))</f>
        <v/>
      </c>
      <c r="EJ395" s="254" t="str">
        <f t="shared" ref="EJ395:EJ458" si="264">IF($A395=1,"",IF(OR(AND(AE395&gt;0,AF395&gt;0)),EJ$1,""))</f>
        <v/>
      </c>
      <c r="EK395" s="265" t="str">
        <f t="shared" si="255"/>
        <v/>
      </c>
      <c r="EQ395" s="255"/>
      <c r="ER395" s="255"/>
      <c r="ES395" s="255"/>
      <c r="ET395" s="255"/>
      <c r="EU395" s="255"/>
      <c r="EV395" s="255"/>
      <c r="EW395" s="255"/>
      <c r="EX395" s="255"/>
      <c r="EY395" s="255"/>
      <c r="EZ395" s="255"/>
      <c r="FA395" s="255"/>
      <c r="FB395" s="255"/>
      <c r="FC395" s="252"/>
      <c r="FI395" s="254"/>
      <c r="FJ395" s="254"/>
      <c r="FK395" s="254"/>
      <c r="FL395" s="254"/>
      <c r="FM395" s="254"/>
      <c r="FN395" s="254"/>
      <c r="FO395" s="254"/>
      <c r="FP395" s="254"/>
      <c r="FQ395" s="254"/>
      <c r="FR395" s="254"/>
      <c r="FS395" s="254"/>
      <c r="FT395" s="254"/>
      <c r="FU395" s="252"/>
      <c r="FY395" s="258" t="str">
        <f t="shared" si="256"/>
        <v/>
      </c>
      <c r="FZ395" s="266">
        <f t="shared" si="244"/>
        <v>0</v>
      </c>
      <c r="GA395" s="268">
        <f t="shared" si="237"/>
        <v>0</v>
      </c>
      <c r="GB395" s="269">
        <f t="shared" si="239"/>
        <v>0</v>
      </c>
      <c r="GC395" s="269">
        <f t="shared" si="240"/>
        <v>0</v>
      </c>
      <c r="GD395" s="270"/>
      <c r="GE395" s="271" t="str">
        <f t="shared" si="236"/>
        <v/>
      </c>
      <c r="GF395" s="271" t="str">
        <f t="shared" si="248"/>
        <v/>
      </c>
      <c r="GG395" s="272" t="str">
        <f t="shared" si="242"/>
        <v/>
      </c>
      <c r="GH395" s="272" t="str">
        <f t="shared" si="243"/>
        <v/>
      </c>
    </row>
    <row r="396" spans="1:190" ht="12.75" x14ac:dyDescent="0.2">
      <c r="A396" s="250"/>
      <c r="B396" s="65"/>
      <c r="C396" s="264"/>
      <c r="F396" s="237"/>
      <c r="H396" s="251"/>
      <c r="I396" s="238"/>
      <c r="J396" s="267"/>
      <c r="K396" s="234"/>
      <c r="L396" s="239"/>
      <c r="M396" s="240"/>
      <c r="BX396" s="237" t="str">
        <f t="shared" si="258"/>
        <v/>
      </c>
      <c r="BY396" s="237" t="str">
        <f t="shared" si="252"/>
        <v/>
      </c>
      <c r="BZ396" s="237" t="str">
        <f t="shared" si="252"/>
        <v/>
      </c>
      <c r="CA396" s="237" t="str">
        <f t="shared" si="252"/>
        <v/>
      </c>
      <c r="CB396" s="237" t="str">
        <f t="shared" si="252"/>
        <v/>
      </c>
      <c r="CC396" s="237" t="str">
        <f t="shared" si="252"/>
        <v/>
      </c>
      <c r="CD396" s="237" t="str">
        <f t="shared" si="249"/>
        <v/>
      </c>
      <c r="CE396" s="237" t="str">
        <f t="shared" si="249"/>
        <v/>
      </c>
      <c r="CF396" s="237" t="str">
        <f t="shared" si="249"/>
        <v/>
      </c>
      <c r="CG396" s="237" t="str">
        <f t="shared" si="249"/>
        <v/>
      </c>
      <c r="CH396" s="237" t="str">
        <f t="shared" si="249"/>
        <v/>
      </c>
      <c r="CI396" s="252" t="str">
        <f t="shared" si="245"/>
        <v/>
      </c>
      <c r="CP396" s="241" t="str">
        <f t="shared" si="259"/>
        <v/>
      </c>
      <c r="CQ396" s="241" t="str">
        <f t="shared" si="253"/>
        <v/>
      </c>
      <c r="CR396" s="241" t="str">
        <f t="shared" si="253"/>
        <v/>
      </c>
      <c r="CS396" s="241" t="str">
        <f t="shared" si="253"/>
        <v/>
      </c>
      <c r="CT396" s="241" t="str">
        <f t="shared" si="253"/>
        <v/>
      </c>
      <c r="CU396" s="241" t="str">
        <f t="shared" si="253"/>
        <v/>
      </c>
      <c r="CV396" s="241" t="str">
        <f t="shared" si="250"/>
        <v/>
      </c>
      <c r="CW396" s="241" t="str">
        <f t="shared" si="250"/>
        <v/>
      </c>
      <c r="CX396" s="241" t="str">
        <f t="shared" si="250"/>
        <v/>
      </c>
      <c r="CY396" s="241" t="str">
        <f t="shared" si="250"/>
        <v/>
      </c>
      <c r="CZ396" s="241" t="str">
        <f t="shared" si="250"/>
        <v/>
      </c>
      <c r="DA396" s="253" t="str">
        <f t="shared" si="246"/>
        <v/>
      </c>
      <c r="DB396" s="237"/>
      <c r="DC396" s="237"/>
      <c r="DD396" s="237"/>
      <c r="DE396" s="237"/>
      <c r="DF396" s="237"/>
      <c r="DG396" s="237"/>
      <c r="DH396" s="237" t="str">
        <f t="shared" si="260"/>
        <v/>
      </c>
      <c r="DI396" s="237" t="str">
        <f t="shared" si="254"/>
        <v/>
      </c>
      <c r="DJ396" s="237" t="str">
        <f t="shared" si="254"/>
        <v/>
      </c>
      <c r="DK396" s="237" t="str">
        <f t="shared" si="254"/>
        <v/>
      </c>
      <c r="DL396" s="237" t="str">
        <f t="shared" si="254"/>
        <v/>
      </c>
      <c r="DM396" s="237" t="str">
        <f t="shared" si="254"/>
        <v/>
      </c>
      <c r="DN396" s="237" t="str">
        <f t="shared" si="251"/>
        <v/>
      </c>
      <c r="DO396" s="237" t="str">
        <f t="shared" si="251"/>
        <v/>
      </c>
      <c r="DP396" s="237" t="str">
        <f t="shared" si="251"/>
        <v/>
      </c>
      <c r="DQ396" s="237" t="str">
        <f t="shared" si="251"/>
        <v/>
      </c>
      <c r="DR396" s="237" t="str">
        <f t="shared" si="251"/>
        <v/>
      </c>
      <c r="DS396" s="252" t="str">
        <f t="shared" si="247"/>
        <v/>
      </c>
      <c r="DY396" s="254" t="str">
        <f t="shared" si="261"/>
        <v/>
      </c>
      <c r="DZ396" s="254" t="str">
        <f t="shared" si="262"/>
        <v/>
      </c>
      <c r="EA396" s="254" t="str">
        <f t="shared" si="241"/>
        <v/>
      </c>
      <c r="EB396" s="254" t="str">
        <f t="shared" si="241"/>
        <v/>
      </c>
      <c r="EC396" s="254" t="str">
        <f t="shared" si="241"/>
        <v/>
      </c>
      <c r="ED396" s="254" t="str">
        <f t="shared" si="241"/>
        <v/>
      </c>
      <c r="EE396" s="254" t="str">
        <f t="shared" si="257"/>
        <v/>
      </c>
      <c r="EF396" s="254" t="str">
        <f t="shared" si="257"/>
        <v/>
      </c>
      <c r="EG396" s="254" t="str">
        <f t="shared" si="257"/>
        <v/>
      </c>
      <c r="EH396" s="254" t="str">
        <f t="shared" si="257"/>
        <v/>
      </c>
      <c r="EI396" s="254" t="str">
        <f t="shared" si="263"/>
        <v/>
      </c>
      <c r="EJ396" s="254" t="str">
        <f t="shared" si="264"/>
        <v/>
      </c>
      <c r="EK396" s="265" t="str">
        <f t="shared" si="255"/>
        <v/>
      </c>
      <c r="EQ396" s="255"/>
      <c r="ER396" s="255"/>
      <c r="ES396" s="255"/>
      <c r="ET396" s="255"/>
      <c r="EU396" s="255"/>
      <c r="EV396" s="255"/>
      <c r="EW396" s="255"/>
      <c r="EX396" s="255"/>
      <c r="EY396" s="255"/>
      <c r="EZ396" s="255"/>
      <c r="FA396" s="255"/>
      <c r="FB396" s="255"/>
      <c r="FC396" s="252"/>
      <c r="FI396" s="254"/>
      <c r="FJ396" s="254"/>
      <c r="FK396" s="254"/>
      <c r="FL396" s="254"/>
      <c r="FM396" s="254"/>
      <c r="FN396" s="254"/>
      <c r="FO396" s="254"/>
      <c r="FP396" s="254"/>
      <c r="FQ396" s="254"/>
      <c r="FR396" s="254"/>
      <c r="FS396" s="254"/>
      <c r="FT396" s="254"/>
      <c r="FU396" s="252"/>
      <c r="FY396" s="258" t="str">
        <f t="shared" si="256"/>
        <v/>
      </c>
      <c r="FZ396" s="266">
        <f t="shared" si="244"/>
        <v>0</v>
      </c>
      <c r="GA396" s="268">
        <f t="shared" si="237"/>
        <v>0</v>
      </c>
      <c r="GB396" s="269">
        <f t="shared" si="239"/>
        <v>0</v>
      </c>
      <c r="GC396" s="269">
        <f t="shared" si="240"/>
        <v>0</v>
      </c>
      <c r="GD396" s="270"/>
      <c r="GE396" s="271" t="str">
        <f t="shared" ref="GE396:GE459" si="265">IF(G396="","",IF(GC396=0,IF(GA396&lt;31,VLOOKUP(FZ396,betsynum,3,FALSE),VLOOKUP(FZ396,betsynum,5,FALSE)),REPLACE(IF(GA396&lt;31,VLOOKUP(FZ396,betsynum,3,FALSE),VLOOKUP(FZ396,betsynum,5,FALSE)),LEN(IF(GA396&lt;31,VLOOKUP(FZ396,betsynum,3,FALSE),VLOOKUP(FZ396,betsynum,5,FALSE))),1,"")))</f>
        <v/>
      </c>
      <c r="GF396" s="271" t="str">
        <f t="shared" si="248"/>
        <v/>
      </c>
      <c r="GG396" s="272" t="str">
        <f t="shared" si="242"/>
        <v/>
      </c>
      <c r="GH396" s="272" t="str">
        <f t="shared" si="243"/>
        <v/>
      </c>
    </row>
    <row r="397" spans="1:190" ht="12.75" x14ac:dyDescent="0.2">
      <c r="A397" s="250"/>
      <c r="B397" s="65"/>
      <c r="C397" s="264"/>
      <c r="F397" s="237"/>
      <c r="H397" s="251"/>
      <c r="I397" s="238"/>
      <c r="J397" s="267"/>
      <c r="K397" s="234"/>
      <c r="L397" s="239"/>
      <c r="M397" s="240"/>
      <c r="BX397" s="237" t="str">
        <f t="shared" si="258"/>
        <v/>
      </c>
      <c r="BY397" s="237" t="str">
        <f t="shared" si="252"/>
        <v/>
      </c>
      <c r="BZ397" s="237" t="str">
        <f t="shared" si="252"/>
        <v/>
      </c>
      <c r="CA397" s="237" t="str">
        <f t="shared" si="252"/>
        <v/>
      </c>
      <c r="CB397" s="237" t="str">
        <f t="shared" si="252"/>
        <v/>
      </c>
      <c r="CC397" s="237" t="str">
        <f t="shared" si="252"/>
        <v/>
      </c>
      <c r="CD397" s="237" t="str">
        <f t="shared" si="249"/>
        <v/>
      </c>
      <c r="CE397" s="237" t="str">
        <f t="shared" si="249"/>
        <v/>
      </c>
      <c r="CF397" s="237" t="str">
        <f t="shared" si="249"/>
        <v/>
      </c>
      <c r="CG397" s="237" t="str">
        <f t="shared" si="249"/>
        <v/>
      </c>
      <c r="CH397" s="237" t="str">
        <f t="shared" si="249"/>
        <v/>
      </c>
      <c r="CI397" s="252" t="str">
        <f t="shared" si="245"/>
        <v/>
      </c>
      <c r="CP397" s="241" t="str">
        <f t="shared" si="259"/>
        <v/>
      </c>
      <c r="CQ397" s="241" t="str">
        <f t="shared" si="253"/>
        <v/>
      </c>
      <c r="CR397" s="241" t="str">
        <f t="shared" si="253"/>
        <v/>
      </c>
      <c r="CS397" s="241" t="str">
        <f t="shared" si="253"/>
        <v/>
      </c>
      <c r="CT397" s="241" t="str">
        <f t="shared" si="253"/>
        <v/>
      </c>
      <c r="CU397" s="241" t="str">
        <f t="shared" si="253"/>
        <v/>
      </c>
      <c r="CV397" s="241" t="str">
        <f t="shared" si="250"/>
        <v/>
      </c>
      <c r="CW397" s="241" t="str">
        <f t="shared" si="250"/>
        <v/>
      </c>
      <c r="CX397" s="241" t="str">
        <f t="shared" si="250"/>
        <v/>
      </c>
      <c r="CY397" s="241" t="str">
        <f t="shared" si="250"/>
        <v/>
      </c>
      <c r="CZ397" s="241" t="str">
        <f t="shared" si="250"/>
        <v/>
      </c>
      <c r="DA397" s="253" t="str">
        <f t="shared" si="246"/>
        <v/>
      </c>
      <c r="DB397" s="237"/>
      <c r="DC397" s="237"/>
      <c r="DD397" s="237"/>
      <c r="DE397" s="237"/>
      <c r="DF397" s="237"/>
      <c r="DG397" s="237"/>
      <c r="DH397" s="237" t="str">
        <f t="shared" si="260"/>
        <v/>
      </c>
      <c r="DI397" s="237" t="str">
        <f t="shared" si="254"/>
        <v/>
      </c>
      <c r="DJ397" s="237" t="str">
        <f t="shared" si="254"/>
        <v/>
      </c>
      <c r="DK397" s="237" t="str">
        <f t="shared" si="254"/>
        <v/>
      </c>
      <c r="DL397" s="237" t="str">
        <f t="shared" si="254"/>
        <v/>
      </c>
      <c r="DM397" s="237" t="str">
        <f t="shared" si="254"/>
        <v/>
      </c>
      <c r="DN397" s="237" t="str">
        <f t="shared" si="251"/>
        <v/>
      </c>
      <c r="DO397" s="237" t="str">
        <f t="shared" si="251"/>
        <v/>
      </c>
      <c r="DP397" s="237" t="str">
        <f t="shared" si="251"/>
        <v/>
      </c>
      <c r="DQ397" s="237" t="str">
        <f t="shared" si="251"/>
        <v/>
      </c>
      <c r="DR397" s="237" t="str">
        <f t="shared" si="251"/>
        <v/>
      </c>
      <c r="DS397" s="252" t="str">
        <f t="shared" si="247"/>
        <v/>
      </c>
      <c r="DY397" s="254" t="str">
        <f t="shared" si="261"/>
        <v/>
      </c>
      <c r="DZ397" s="254" t="str">
        <f t="shared" si="262"/>
        <v/>
      </c>
      <c r="EA397" s="254" t="str">
        <f t="shared" si="241"/>
        <v/>
      </c>
      <c r="EB397" s="254" t="str">
        <f t="shared" si="241"/>
        <v/>
      </c>
      <c r="EC397" s="254" t="str">
        <f t="shared" si="241"/>
        <v/>
      </c>
      <c r="ED397" s="254" t="str">
        <f t="shared" si="241"/>
        <v/>
      </c>
      <c r="EE397" s="254" t="str">
        <f t="shared" si="257"/>
        <v/>
      </c>
      <c r="EF397" s="254" t="str">
        <f t="shared" si="257"/>
        <v/>
      </c>
      <c r="EG397" s="254" t="str">
        <f t="shared" si="257"/>
        <v/>
      </c>
      <c r="EH397" s="254" t="str">
        <f t="shared" si="257"/>
        <v/>
      </c>
      <c r="EI397" s="254" t="str">
        <f t="shared" si="263"/>
        <v/>
      </c>
      <c r="EJ397" s="254" t="str">
        <f t="shared" si="264"/>
        <v/>
      </c>
      <c r="EK397" s="265" t="str">
        <f t="shared" si="255"/>
        <v/>
      </c>
      <c r="EQ397" s="255"/>
      <c r="ER397" s="255"/>
      <c r="ES397" s="255"/>
      <c r="ET397" s="255"/>
      <c r="EU397" s="255"/>
      <c r="EV397" s="255"/>
      <c r="EW397" s="255"/>
      <c r="EX397" s="255"/>
      <c r="EY397" s="255"/>
      <c r="EZ397" s="255"/>
      <c r="FA397" s="255"/>
      <c r="FB397" s="255"/>
      <c r="FC397" s="252"/>
      <c r="FI397" s="254"/>
      <c r="FJ397" s="254"/>
      <c r="FK397" s="254"/>
      <c r="FL397" s="254"/>
      <c r="FM397" s="254"/>
      <c r="FN397" s="254"/>
      <c r="FO397" s="254"/>
      <c r="FP397" s="254"/>
      <c r="FQ397" s="254"/>
      <c r="FR397" s="254"/>
      <c r="FS397" s="254"/>
      <c r="FT397" s="254"/>
      <c r="FU397" s="252"/>
      <c r="FY397" s="258" t="str">
        <f t="shared" si="256"/>
        <v/>
      </c>
      <c r="FZ397" s="266">
        <f t="shared" si="244"/>
        <v>0</v>
      </c>
      <c r="GA397" s="268">
        <f t="shared" ref="GA397:GA460" si="266">J397</f>
        <v>0</v>
      </c>
      <c r="GB397" s="269">
        <f t="shared" si="239"/>
        <v>0</v>
      </c>
      <c r="GC397" s="269">
        <f t="shared" si="240"/>
        <v>0</v>
      </c>
      <c r="GD397" s="270"/>
      <c r="GE397" s="271" t="str">
        <f t="shared" si="265"/>
        <v/>
      </c>
      <c r="GF397" s="271" t="str">
        <f t="shared" si="248"/>
        <v/>
      </c>
      <c r="GG397" s="272" t="str">
        <f t="shared" si="242"/>
        <v/>
      </c>
      <c r="GH397" s="272" t="str">
        <f t="shared" si="243"/>
        <v/>
      </c>
    </row>
    <row r="398" spans="1:190" ht="12.75" x14ac:dyDescent="0.2">
      <c r="A398" s="250"/>
      <c r="B398" s="65"/>
      <c r="C398" s="264"/>
      <c r="F398" s="237"/>
      <c r="H398" s="251"/>
      <c r="I398" s="238"/>
      <c r="J398" s="267"/>
      <c r="K398" s="234"/>
      <c r="L398" s="239"/>
      <c r="M398" s="240"/>
      <c r="BX398" s="237" t="str">
        <f t="shared" si="258"/>
        <v/>
      </c>
      <c r="BY398" s="237" t="str">
        <f t="shared" si="252"/>
        <v/>
      </c>
      <c r="BZ398" s="237" t="str">
        <f t="shared" si="252"/>
        <v/>
      </c>
      <c r="CA398" s="237" t="str">
        <f t="shared" si="252"/>
        <v/>
      </c>
      <c r="CB398" s="237" t="str">
        <f t="shared" si="252"/>
        <v/>
      </c>
      <c r="CC398" s="237" t="str">
        <f t="shared" si="252"/>
        <v/>
      </c>
      <c r="CD398" s="237" t="str">
        <f t="shared" si="249"/>
        <v/>
      </c>
      <c r="CE398" s="237" t="str">
        <f t="shared" si="249"/>
        <v/>
      </c>
      <c r="CF398" s="237" t="str">
        <f t="shared" si="249"/>
        <v/>
      </c>
      <c r="CG398" s="237" t="str">
        <f t="shared" si="249"/>
        <v/>
      </c>
      <c r="CH398" s="237" t="str">
        <f t="shared" si="249"/>
        <v/>
      </c>
      <c r="CI398" s="252" t="str">
        <f t="shared" si="245"/>
        <v/>
      </c>
      <c r="CP398" s="241" t="str">
        <f t="shared" si="259"/>
        <v/>
      </c>
      <c r="CQ398" s="241" t="str">
        <f t="shared" si="253"/>
        <v/>
      </c>
      <c r="CR398" s="241" t="str">
        <f t="shared" si="253"/>
        <v/>
      </c>
      <c r="CS398" s="241" t="str">
        <f t="shared" si="253"/>
        <v/>
      </c>
      <c r="CT398" s="241" t="str">
        <f t="shared" si="253"/>
        <v/>
      </c>
      <c r="CU398" s="241" t="str">
        <f t="shared" si="253"/>
        <v/>
      </c>
      <c r="CV398" s="241" t="str">
        <f t="shared" si="250"/>
        <v/>
      </c>
      <c r="CW398" s="241" t="str">
        <f t="shared" si="250"/>
        <v/>
      </c>
      <c r="CX398" s="241" t="str">
        <f t="shared" si="250"/>
        <v/>
      </c>
      <c r="CY398" s="241" t="str">
        <f t="shared" si="250"/>
        <v/>
      </c>
      <c r="CZ398" s="241" t="str">
        <f t="shared" si="250"/>
        <v/>
      </c>
      <c r="DA398" s="253" t="str">
        <f t="shared" si="246"/>
        <v/>
      </c>
      <c r="DB398" s="237"/>
      <c r="DC398" s="237"/>
      <c r="DD398" s="237"/>
      <c r="DE398" s="237"/>
      <c r="DF398" s="237"/>
      <c r="DG398" s="237"/>
      <c r="DH398" s="237" t="str">
        <f t="shared" si="260"/>
        <v/>
      </c>
      <c r="DI398" s="237" t="str">
        <f t="shared" si="254"/>
        <v/>
      </c>
      <c r="DJ398" s="237" t="str">
        <f t="shared" si="254"/>
        <v/>
      </c>
      <c r="DK398" s="237" t="str">
        <f t="shared" si="254"/>
        <v/>
      </c>
      <c r="DL398" s="237" t="str">
        <f t="shared" si="254"/>
        <v/>
      </c>
      <c r="DM398" s="237" t="str">
        <f t="shared" si="254"/>
        <v/>
      </c>
      <c r="DN398" s="237" t="str">
        <f t="shared" si="251"/>
        <v/>
      </c>
      <c r="DO398" s="237" t="str">
        <f t="shared" si="251"/>
        <v/>
      </c>
      <c r="DP398" s="237" t="str">
        <f t="shared" si="251"/>
        <v/>
      </c>
      <c r="DQ398" s="237" t="str">
        <f t="shared" si="251"/>
        <v/>
      </c>
      <c r="DR398" s="237" t="str">
        <f t="shared" si="251"/>
        <v/>
      </c>
      <c r="DS398" s="252" t="str">
        <f t="shared" si="247"/>
        <v/>
      </c>
      <c r="DY398" s="254" t="str">
        <f t="shared" si="261"/>
        <v/>
      </c>
      <c r="DZ398" s="254" t="str">
        <f t="shared" si="262"/>
        <v/>
      </c>
      <c r="EA398" s="254" t="str">
        <f t="shared" si="241"/>
        <v/>
      </c>
      <c r="EB398" s="254" t="str">
        <f t="shared" si="241"/>
        <v/>
      </c>
      <c r="EC398" s="254" t="str">
        <f t="shared" si="241"/>
        <v/>
      </c>
      <c r="ED398" s="254" t="str">
        <f t="shared" si="241"/>
        <v/>
      </c>
      <c r="EE398" s="254" t="str">
        <f t="shared" si="257"/>
        <v/>
      </c>
      <c r="EF398" s="254" t="str">
        <f t="shared" si="257"/>
        <v/>
      </c>
      <c r="EG398" s="254" t="str">
        <f t="shared" si="257"/>
        <v/>
      </c>
      <c r="EH398" s="254" t="str">
        <f t="shared" si="257"/>
        <v/>
      </c>
      <c r="EI398" s="254" t="str">
        <f t="shared" si="263"/>
        <v/>
      </c>
      <c r="EJ398" s="254" t="str">
        <f t="shared" si="264"/>
        <v/>
      </c>
      <c r="EK398" s="265" t="str">
        <f t="shared" si="255"/>
        <v/>
      </c>
      <c r="EQ398" s="255"/>
      <c r="ER398" s="255"/>
      <c r="ES398" s="255"/>
      <c r="ET398" s="255"/>
      <c r="EU398" s="255"/>
      <c r="EV398" s="255"/>
      <c r="EW398" s="255"/>
      <c r="EX398" s="255"/>
      <c r="EY398" s="255"/>
      <c r="EZ398" s="255"/>
      <c r="FA398" s="255"/>
      <c r="FB398" s="255"/>
      <c r="FC398" s="252"/>
      <c r="FI398" s="254"/>
      <c r="FJ398" s="254"/>
      <c r="FK398" s="254"/>
      <c r="FL398" s="254"/>
      <c r="FM398" s="254"/>
      <c r="FN398" s="254"/>
      <c r="FO398" s="254"/>
      <c r="FP398" s="254"/>
      <c r="FQ398" s="254"/>
      <c r="FR398" s="254"/>
      <c r="FS398" s="254"/>
      <c r="FT398" s="254"/>
      <c r="FU398" s="252"/>
      <c r="FY398" s="258" t="str">
        <f t="shared" si="256"/>
        <v/>
      </c>
      <c r="FZ398" s="266">
        <f t="shared" si="244"/>
        <v>0</v>
      </c>
      <c r="GA398" s="268">
        <f t="shared" si="266"/>
        <v>0</v>
      </c>
      <c r="GB398" s="269">
        <f t="shared" ref="GB398:GB461" si="267">IF(GA398&lt;31,GA398,GA398-GC398*3)</f>
        <v>0</v>
      </c>
      <c r="GC398" s="269">
        <f t="shared" ref="GC398:GC461" si="268">IF(GA398&gt;30,10,GA398-GB398)</f>
        <v>0</v>
      </c>
      <c r="GD398" s="270"/>
      <c r="GE398" s="271" t="str">
        <f t="shared" si="265"/>
        <v/>
      </c>
      <c r="GF398" s="271" t="str">
        <f t="shared" si="248"/>
        <v/>
      </c>
      <c r="GG398" s="272" t="str">
        <f t="shared" si="242"/>
        <v/>
      </c>
      <c r="GH398" s="272" t="str">
        <f t="shared" si="243"/>
        <v/>
      </c>
    </row>
    <row r="399" spans="1:190" ht="12.75" x14ac:dyDescent="0.2">
      <c r="A399" s="250"/>
      <c r="B399" s="65"/>
      <c r="C399" s="264"/>
      <c r="F399" s="237"/>
      <c r="H399" s="251"/>
      <c r="I399" s="238"/>
      <c r="J399" s="267"/>
      <c r="K399" s="234"/>
      <c r="L399" s="239"/>
      <c r="M399" s="240"/>
      <c r="BX399" s="237" t="str">
        <f t="shared" si="258"/>
        <v/>
      </c>
      <c r="BY399" s="237" t="str">
        <f t="shared" si="252"/>
        <v/>
      </c>
      <c r="BZ399" s="237" t="str">
        <f t="shared" si="252"/>
        <v/>
      </c>
      <c r="CA399" s="237" t="str">
        <f t="shared" si="252"/>
        <v/>
      </c>
      <c r="CB399" s="237" t="str">
        <f t="shared" si="252"/>
        <v/>
      </c>
      <c r="CC399" s="237" t="str">
        <f t="shared" si="252"/>
        <v/>
      </c>
      <c r="CD399" s="237" t="str">
        <f t="shared" si="249"/>
        <v/>
      </c>
      <c r="CE399" s="237" t="str">
        <f t="shared" si="249"/>
        <v/>
      </c>
      <c r="CF399" s="237" t="str">
        <f t="shared" si="249"/>
        <v/>
      </c>
      <c r="CG399" s="237" t="str">
        <f t="shared" si="249"/>
        <v/>
      </c>
      <c r="CH399" s="237" t="str">
        <f t="shared" si="249"/>
        <v/>
      </c>
      <c r="CI399" s="252" t="str">
        <f t="shared" si="245"/>
        <v/>
      </c>
      <c r="CP399" s="241" t="str">
        <f t="shared" si="259"/>
        <v/>
      </c>
      <c r="CQ399" s="241" t="str">
        <f t="shared" si="253"/>
        <v/>
      </c>
      <c r="CR399" s="241" t="str">
        <f t="shared" si="253"/>
        <v/>
      </c>
      <c r="CS399" s="241" t="str">
        <f t="shared" si="253"/>
        <v/>
      </c>
      <c r="CT399" s="241" t="str">
        <f t="shared" si="253"/>
        <v/>
      </c>
      <c r="CU399" s="241" t="str">
        <f t="shared" si="253"/>
        <v/>
      </c>
      <c r="CV399" s="241" t="str">
        <f t="shared" si="250"/>
        <v/>
      </c>
      <c r="CW399" s="241" t="str">
        <f t="shared" si="250"/>
        <v/>
      </c>
      <c r="CX399" s="241" t="str">
        <f t="shared" si="250"/>
        <v/>
      </c>
      <c r="CY399" s="241" t="str">
        <f t="shared" si="250"/>
        <v/>
      </c>
      <c r="CZ399" s="241" t="str">
        <f t="shared" si="250"/>
        <v/>
      </c>
      <c r="DA399" s="253" t="str">
        <f t="shared" si="246"/>
        <v/>
      </c>
      <c r="DB399" s="237"/>
      <c r="DC399" s="237"/>
      <c r="DD399" s="237"/>
      <c r="DE399" s="237"/>
      <c r="DF399" s="237"/>
      <c r="DG399" s="237"/>
      <c r="DH399" s="237" t="str">
        <f t="shared" si="260"/>
        <v/>
      </c>
      <c r="DI399" s="237" t="str">
        <f t="shared" si="254"/>
        <v/>
      </c>
      <c r="DJ399" s="237" t="str">
        <f t="shared" si="254"/>
        <v/>
      </c>
      <c r="DK399" s="237" t="str">
        <f t="shared" si="254"/>
        <v/>
      </c>
      <c r="DL399" s="237" t="str">
        <f t="shared" si="254"/>
        <v/>
      </c>
      <c r="DM399" s="237" t="str">
        <f t="shared" si="254"/>
        <v/>
      </c>
      <c r="DN399" s="237" t="str">
        <f t="shared" si="251"/>
        <v/>
      </c>
      <c r="DO399" s="237" t="str">
        <f t="shared" si="251"/>
        <v/>
      </c>
      <c r="DP399" s="237" t="str">
        <f t="shared" si="251"/>
        <v/>
      </c>
      <c r="DQ399" s="237" t="str">
        <f t="shared" si="251"/>
        <v/>
      </c>
      <c r="DR399" s="237" t="str">
        <f t="shared" si="251"/>
        <v/>
      </c>
      <c r="DS399" s="252" t="str">
        <f t="shared" si="247"/>
        <v/>
      </c>
      <c r="DY399" s="254" t="str">
        <f t="shared" si="261"/>
        <v/>
      </c>
      <c r="DZ399" s="254" t="str">
        <f t="shared" si="262"/>
        <v/>
      </c>
      <c r="EA399" s="254" t="str">
        <f t="shared" ref="EA399:EG450" si="269">IF($A399=1,"",IF(OR(AND(V399&gt;0,W399&gt;0),AND(W399&gt;0,Y399&gt;0),AND(Y399&gt;0,Z399&gt;0)),EA$1,""))</f>
        <v/>
      </c>
      <c r="EB399" s="254" t="str">
        <f t="shared" si="269"/>
        <v/>
      </c>
      <c r="EC399" s="254" t="str">
        <f t="shared" si="269"/>
        <v/>
      </c>
      <c r="ED399" s="254" t="str">
        <f t="shared" si="269"/>
        <v/>
      </c>
      <c r="EE399" s="254" t="str">
        <f t="shared" si="257"/>
        <v/>
      </c>
      <c r="EF399" s="254" t="str">
        <f t="shared" si="257"/>
        <v/>
      </c>
      <c r="EG399" s="254" t="str">
        <f t="shared" si="257"/>
        <v/>
      </c>
      <c r="EH399" s="254" t="str">
        <f t="shared" si="257"/>
        <v/>
      </c>
      <c r="EI399" s="254" t="str">
        <f t="shared" si="263"/>
        <v/>
      </c>
      <c r="EJ399" s="254" t="str">
        <f t="shared" si="264"/>
        <v/>
      </c>
      <c r="EK399" s="265" t="str">
        <f t="shared" si="255"/>
        <v/>
      </c>
      <c r="EQ399" s="255"/>
      <c r="ER399" s="255"/>
      <c r="ES399" s="255"/>
      <c r="ET399" s="255"/>
      <c r="EU399" s="255"/>
      <c r="EV399" s="255"/>
      <c r="EW399" s="255"/>
      <c r="EX399" s="255"/>
      <c r="EY399" s="255"/>
      <c r="EZ399" s="255"/>
      <c r="FA399" s="255"/>
      <c r="FB399" s="255"/>
      <c r="FC399" s="252"/>
      <c r="FI399" s="254"/>
      <c r="FJ399" s="254"/>
      <c r="FK399" s="254"/>
      <c r="FL399" s="254"/>
      <c r="FM399" s="254"/>
      <c r="FN399" s="254"/>
      <c r="FO399" s="254"/>
      <c r="FP399" s="254"/>
      <c r="FQ399" s="254"/>
      <c r="FR399" s="254"/>
      <c r="FS399" s="254"/>
      <c r="FT399" s="254"/>
      <c r="FU399" s="252"/>
      <c r="FY399" s="258" t="str">
        <f t="shared" si="256"/>
        <v/>
      </c>
      <c r="FZ399" s="266">
        <f t="shared" si="244"/>
        <v>0</v>
      </c>
      <c r="GA399" s="268">
        <f t="shared" si="266"/>
        <v>0</v>
      </c>
      <c r="GB399" s="269">
        <f t="shared" si="267"/>
        <v>0</v>
      </c>
      <c r="GC399" s="269">
        <f t="shared" si="268"/>
        <v>0</v>
      </c>
      <c r="GD399" s="270"/>
      <c r="GE399" s="271" t="str">
        <f t="shared" si="265"/>
        <v/>
      </c>
      <c r="GF399" s="271" t="str">
        <f t="shared" si="248"/>
        <v/>
      </c>
      <c r="GG399" s="272" t="str">
        <f t="shared" ref="GG399:GG462" si="270">IF(OR(GB399=0,$GE399=""),"",IF($H399=1,GB399,IF($H399=2,GB399&amp;","&amp;GB399,IF($H399=3,GB399&amp;","&amp;GB399&amp;","&amp;GB399,IF($H399=4,GB399&amp;","&amp;GB399&amp;","&amp;GB399&amp;","&amp;GB399,IF($H399=5,GB399&amp;","&amp;GB399&amp;","&amp;GB399&amp;","&amp;GB399&amp;","&amp;GB399,GB399&amp;","&amp;GB399&amp;","&amp;GB399&amp;","&amp;GB399&amp;","&amp;GB399&amp;","&amp;GB399))))))</f>
        <v/>
      </c>
      <c r="GH399" s="272" t="str">
        <f t="shared" ref="GH399:GH462" si="271">IF(OR(GC399=0,$GE399=""),"",IF($H399=1,GC399&amp;","&amp;GC399&amp;","&amp;GC399,IF($H399=2,GC399&amp;","&amp;GC399&amp;","&amp;GC399&amp;","&amp;GC399&amp;","&amp;GC399&amp;","&amp;GC399,IF($H399=3,GC399&amp;","&amp;GC399&amp;","&amp;GC399&amp;","&amp;GC399&amp;","&amp;GC399&amp;","&amp;GC399&amp;","&amp;GC399&amp;","&amp;GC399&amp;","&amp;GC399,IF($H399=4,GC399&amp;","&amp;GC399&amp;","&amp;GC399&amp;","&amp;GC399&amp;","&amp;GC399&amp;","&amp;GC399&amp;","&amp;GC399&amp;","&amp;GC399&amp;","&amp;GC399&amp;","&amp;GC399&amp;","&amp;GC399&amp;","&amp;GC399,IF($H399=5,GC399&amp;","&amp;GC399&amp;","&amp;GC399&amp;","&amp;GC399&amp;","&amp;GC399&amp;","&amp;GC399&amp;","&amp;GC399&amp;","&amp;GC399&amp;","&amp;GC399&amp;","&amp;GC399&amp;","&amp;GC399&amp;","&amp;GC399&amp;","&amp;GC399&amp;","&amp;GC399&amp;","&amp;GC399,GC399&amp;","&amp;GC399&amp;","&amp;GC399&amp;","&amp;GC399&amp;","&amp;GC399&amp;","&amp;GC399&amp;","&amp;GC399&amp;","&amp;GC399&amp;","&amp;GC399&amp;","&amp;GC399&amp;","&amp;GC399&amp;","&amp;GC399&amp;","&amp;GC399&amp;","&amp;GC399&amp;","&amp;GC399&amp;","&amp;GC399&amp;","&amp;GC399&amp;","&amp;GC399))))))</f>
        <v/>
      </c>
    </row>
    <row r="400" spans="1:190" ht="12.75" x14ac:dyDescent="0.2">
      <c r="A400" s="250"/>
      <c r="B400" s="65"/>
      <c r="C400" s="264"/>
      <c r="F400" s="237"/>
      <c r="H400" s="251"/>
      <c r="I400" s="238"/>
      <c r="J400" s="267"/>
      <c r="K400" s="234"/>
      <c r="L400" s="239"/>
      <c r="M400" s="240"/>
      <c r="BX400" s="237" t="str">
        <f t="shared" si="258"/>
        <v/>
      </c>
      <c r="BY400" s="237" t="str">
        <f t="shared" si="252"/>
        <v/>
      </c>
      <c r="BZ400" s="237" t="str">
        <f t="shared" si="252"/>
        <v/>
      </c>
      <c r="CA400" s="237" t="str">
        <f t="shared" si="252"/>
        <v/>
      </c>
      <c r="CB400" s="237" t="str">
        <f t="shared" si="252"/>
        <v/>
      </c>
      <c r="CC400" s="237" t="str">
        <f t="shared" si="252"/>
        <v/>
      </c>
      <c r="CD400" s="237" t="str">
        <f t="shared" si="249"/>
        <v/>
      </c>
      <c r="CE400" s="237" t="str">
        <f t="shared" si="249"/>
        <v/>
      </c>
      <c r="CF400" s="237" t="str">
        <f t="shared" si="249"/>
        <v/>
      </c>
      <c r="CG400" s="237" t="str">
        <f t="shared" si="249"/>
        <v/>
      </c>
      <c r="CH400" s="237" t="str">
        <f t="shared" si="249"/>
        <v/>
      </c>
      <c r="CI400" s="252" t="str">
        <f t="shared" si="245"/>
        <v/>
      </c>
      <c r="CP400" s="241" t="str">
        <f t="shared" si="259"/>
        <v/>
      </c>
      <c r="CQ400" s="241" t="str">
        <f t="shared" si="253"/>
        <v/>
      </c>
      <c r="CR400" s="241" t="str">
        <f t="shared" si="253"/>
        <v/>
      </c>
      <c r="CS400" s="241" t="str">
        <f t="shared" si="253"/>
        <v/>
      </c>
      <c r="CT400" s="241" t="str">
        <f t="shared" si="253"/>
        <v/>
      </c>
      <c r="CU400" s="241" t="str">
        <f t="shared" si="253"/>
        <v/>
      </c>
      <c r="CV400" s="241" t="str">
        <f t="shared" si="250"/>
        <v/>
      </c>
      <c r="CW400" s="241" t="str">
        <f t="shared" si="250"/>
        <v/>
      </c>
      <c r="CX400" s="241" t="str">
        <f t="shared" si="250"/>
        <v/>
      </c>
      <c r="CY400" s="241" t="str">
        <f t="shared" si="250"/>
        <v/>
      </c>
      <c r="CZ400" s="241" t="str">
        <f t="shared" si="250"/>
        <v/>
      </c>
      <c r="DA400" s="253" t="str">
        <f t="shared" si="246"/>
        <v/>
      </c>
      <c r="DB400" s="237"/>
      <c r="DC400" s="237"/>
      <c r="DD400" s="237"/>
      <c r="DE400" s="237"/>
      <c r="DF400" s="237"/>
      <c r="DG400" s="237"/>
      <c r="DH400" s="237" t="str">
        <f t="shared" si="260"/>
        <v/>
      </c>
      <c r="DI400" s="237" t="str">
        <f t="shared" si="254"/>
        <v/>
      </c>
      <c r="DJ400" s="237" t="str">
        <f t="shared" si="254"/>
        <v/>
      </c>
      <c r="DK400" s="237" t="str">
        <f t="shared" si="254"/>
        <v/>
      </c>
      <c r="DL400" s="237" t="str">
        <f t="shared" si="254"/>
        <v/>
      </c>
      <c r="DM400" s="237" t="str">
        <f t="shared" si="254"/>
        <v/>
      </c>
      <c r="DN400" s="237" t="str">
        <f t="shared" si="251"/>
        <v/>
      </c>
      <c r="DO400" s="237" t="str">
        <f t="shared" si="251"/>
        <v/>
      </c>
      <c r="DP400" s="237" t="str">
        <f t="shared" si="251"/>
        <v/>
      </c>
      <c r="DQ400" s="237" t="str">
        <f t="shared" si="251"/>
        <v/>
      </c>
      <c r="DR400" s="237" t="str">
        <f t="shared" si="251"/>
        <v/>
      </c>
      <c r="DS400" s="252" t="str">
        <f t="shared" si="247"/>
        <v/>
      </c>
      <c r="DY400" s="254" t="str">
        <f t="shared" si="261"/>
        <v/>
      </c>
      <c r="DZ400" s="254" t="str">
        <f t="shared" si="262"/>
        <v/>
      </c>
      <c r="EA400" s="254" t="str">
        <f t="shared" si="269"/>
        <v/>
      </c>
      <c r="EB400" s="254" t="str">
        <f t="shared" si="269"/>
        <v/>
      </c>
      <c r="EC400" s="254" t="str">
        <f t="shared" si="269"/>
        <v/>
      </c>
      <c r="ED400" s="254" t="str">
        <f t="shared" si="269"/>
        <v/>
      </c>
      <c r="EE400" s="254" t="str">
        <f t="shared" si="257"/>
        <v/>
      </c>
      <c r="EF400" s="254" t="str">
        <f t="shared" si="257"/>
        <v/>
      </c>
      <c r="EG400" s="254" t="str">
        <f t="shared" si="257"/>
        <v/>
      </c>
      <c r="EH400" s="254" t="str">
        <f t="shared" si="257"/>
        <v/>
      </c>
      <c r="EI400" s="254" t="str">
        <f t="shared" si="263"/>
        <v/>
      </c>
      <c r="EJ400" s="254" t="str">
        <f t="shared" si="264"/>
        <v/>
      </c>
      <c r="EK400" s="265" t="str">
        <f t="shared" si="255"/>
        <v/>
      </c>
      <c r="EQ400" s="255"/>
      <c r="ER400" s="255"/>
      <c r="ES400" s="255"/>
      <c r="ET400" s="255"/>
      <c r="EU400" s="255"/>
      <c r="EV400" s="255"/>
      <c r="EW400" s="255"/>
      <c r="EX400" s="255"/>
      <c r="EY400" s="255"/>
      <c r="EZ400" s="255"/>
      <c r="FA400" s="255"/>
      <c r="FB400" s="255"/>
      <c r="FC400" s="252"/>
      <c r="FI400" s="254"/>
      <c r="FJ400" s="254"/>
      <c r="FK400" s="254"/>
      <c r="FL400" s="254"/>
      <c r="FM400" s="254"/>
      <c r="FN400" s="254"/>
      <c r="FO400" s="254"/>
      <c r="FP400" s="254"/>
      <c r="FQ400" s="254"/>
      <c r="FR400" s="254"/>
      <c r="FS400" s="254"/>
      <c r="FT400" s="254"/>
      <c r="FU400" s="252"/>
      <c r="FY400" s="258" t="str">
        <f t="shared" si="256"/>
        <v/>
      </c>
      <c r="FZ400" s="266">
        <f t="shared" si="244"/>
        <v>0</v>
      </c>
      <c r="GA400" s="268">
        <f t="shared" si="266"/>
        <v>0</v>
      </c>
      <c r="GB400" s="269">
        <f t="shared" si="267"/>
        <v>0</v>
      </c>
      <c r="GC400" s="269">
        <f t="shared" si="268"/>
        <v>0</v>
      </c>
      <c r="GD400" s="270"/>
      <c r="GE400" s="271" t="str">
        <f t="shared" si="265"/>
        <v/>
      </c>
      <c r="GF400" s="271" t="str">
        <f t="shared" si="248"/>
        <v/>
      </c>
      <c r="GG400" s="272" t="str">
        <f t="shared" si="270"/>
        <v/>
      </c>
      <c r="GH400" s="272" t="str">
        <f t="shared" si="271"/>
        <v/>
      </c>
    </row>
    <row r="401" spans="1:190" ht="12.75" x14ac:dyDescent="0.2">
      <c r="A401" s="250"/>
      <c r="B401" s="65"/>
      <c r="C401" s="264"/>
      <c r="F401" s="237"/>
      <c r="H401" s="251"/>
      <c r="I401" s="238"/>
      <c r="J401" s="267"/>
      <c r="K401" s="234"/>
      <c r="L401" s="239"/>
      <c r="M401" s="240"/>
      <c r="BX401" s="237" t="str">
        <f t="shared" si="258"/>
        <v/>
      </c>
      <c r="BY401" s="237" t="str">
        <f t="shared" si="252"/>
        <v/>
      </c>
      <c r="BZ401" s="237" t="str">
        <f t="shared" si="252"/>
        <v/>
      </c>
      <c r="CA401" s="237" t="str">
        <f t="shared" si="252"/>
        <v/>
      </c>
      <c r="CB401" s="237" t="str">
        <f t="shared" si="252"/>
        <v/>
      </c>
      <c r="CC401" s="237" t="str">
        <f t="shared" si="252"/>
        <v/>
      </c>
      <c r="CD401" s="237" t="str">
        <f t="shared" si="249"/>
        <v/>
      </c>
      <c r="CE401" s="237" t="str">
        <f t="shared" si="249"/>
        <v/>
      </c>
      <c r="CF401" s="237" t="str">
        <f t="shared" si="249"/>
        <v/>
      </c>
      <c r="CG401" s="237" t="str">
        <f t="shared" si="249"/>
        <v/>
      </c>
      <c r="CH401" s="237" t="str">
        <f t="shared" si="249"/>
        <v/>
      </c>
      <c r="CI401" s="252" t="str">
        <f t="shared" si="245"/>
        <v/>
      </c>
      <c r="CP401" s="241" t="str">
        <f t="shared" si="259"/>
        <v/>
      </c>
      <c r="CQ401" s="241" t="str">
        <f t="shared" si="253"/>
        <v/>
      </c>
      <c r="CR401" s="241" t="str">
        <f t="shared" si="253"/>
        <v/>
      </c>
      <c r="CS401" s="241" t="str">
        <f t="shared" si="253"/>
        <v/>
      </c>
      <c r="CT401" s="241" t="str">
        <f t="shared" si="253"/>
        <v/>
      </c>
      <c r="CU401" s="241" t="str">
        <f t="shared" si="253"/>
        <v/>
      </c>
      <c r="CV401" s="241" t="str">
        <f t="shared" si="250"/>
        <v/>
      </c>
      <c r="CW401" s="241" t="str">
        <f t="shared" si="250"/>
        <v/>
      </c>
      <c r="CX401" s="241" t="str">
        <f t="shared" si="250"/>
        <v/>
      </c>
      <c r="CY401" s="241" t="str">
        <f t="shared" si="250"/>
        <v/>
      </c>
      <c r="CZ401" s="241" t="str">
        <f t="shared" si="250"/>
        <v/>
      </c>
      <c r="DA401" s="253" t="str">
        <f t="shared" si="246"/>
        <v/>
      </c>
      <c r="DB401" s="237"/>
      <c r="DC401" s="237"/>
      <c r="DD401" s="237"/>
      <c r="DE401" s="237"/>
      <c r="DF401" s="237"/>
      <c r="DG401" s="237"/>
      <c r="DH401" s="237" t="str">
        <f t="shared" si="260"/>
        <v/>
      </c>
      <c r="DI401" s="237" t="str">
        <f t="shared" si="254"/>
        <v/>
      </c>
      <c r="DJ401" s="237" t="str">
        <f t="shared" si="254"/>
        <v/>
      </c>
      <c r="DK401" s="237" t="str">
        <f t="shared" si="254"/>
        <v/>
      </c>
      <c r="DL401" s="237" t="str">
        <f t="shared" si="254"/>
        <v/>
      </c>
      <c r="DM401" s="237" t="str">
        <f t="shared" si="254"/>
        <v/>
      </c>
      <c r="DN401" s="237" t="str">
        <f t="shared" si="251"/>
        <v/>
      </c>
      <c r="DO401" s="237" t="str">
        <f t="shared" si="251"/>
        <v/>
      </c>
      <c r="DP401" s="237" t="str">
        <f t="shared" si="251"/>
        <v/>
      </c>
      <c r="DQ401" s="237" t="str">
        <f t="shared" si="251"/>
        <v/>
      </c>
      <c r="DR401" s="237" t="str">
        <f t="shared" si="251"/>
        <v/>
      </c>
      <c r="DS401" s="252" t="str">
        <f t="shared" si="247"/>
        <v/>
      </c>
      <c r="DY401" s="254" t="str">
        <f t="shared" si="261"/>
        <v/>
      </c>
      <c r="DZ401" s="254" t="str">
        <f t="shared" si="262"/>
        <v/>
      </c>
      <c r="EA401" s="254" t="str">
        <f t="shared" si="269"/>
        <v/>
      </c>
      <c r="EB401" s="254" t="str">
        <f t="shared" si="269"/>
        <v/>
      </c>
      <c r="EC401" s="254" t="str">
        <f t="shared" si="269"/>
        <v/>
      </c>
      <c r="ED401" s="254" t="str">
        <f t="shared" si="269"/>
        <v/>
      </c>
      <c r="EE401" s="254" t="str">
        <f t="shared" si="257"/>
        <v/>
      </c>
      <c r="EF401" s="254" t="str">
        <f t="shared" si="257"/>
        <v/>
      </c>
      <c r="EG401" s="254" t="str">
        <f t="shared" si="257"/>
        <v/>
      </c>
      <c r="EH401" s="254" t="str">
        <f t="shared" si="257"/>
        <v/>
      </c>
      <c r="EI401" s="254" t="str">
        <f t="shared" si="263"/>
        <v/>
      </c>
      <c r="EJ401" s="254" t="str">
        <f t="shared" si="264"/>
        <v/>
      </c>
      <c r="EK401" s="265" t="str">
        <f t="shared" si="255"/>
        <v/>
      </c>
      <c r="EQ401" s="255"/>
      <c r="ER401" s="255"/>
      <c r="ES401" s="255"/>
      <c r="ET401" s="255"/>
      <c r="EU401" s="255"/>
      <c r="EV401" s="255"/>
      <c r="EW401" s="255"/>
      <c r="EX401" s="255"/>
      <c r="EY401" s="255"/>
      <c r="EZ401" s="255"/>
      <c r="FA401" s="255"/>
      <c r="FB401" s="255"/>
      <c r="FC401" s="252"/>
      <c r="FI401" s="254"/>
      <c r="FJ401" s="254"/>
      <c r="FK401" s="254"/>
      <c r="FL401" s="254"/>
      <c r="FM401" s="254"/>
      <c r="FN401" s="254"/>
      <c r="FO401" s="254"/>
      <c r="FP401" s="254"/>
      <c r="FQ401" s="254"/>
      <c r="FR401" s="254"/>
      <c r="FS401" s="254"/>
      <c r="FT401" s="254"/>
      <c r="FU401" s="252"/>
      <c r="FY401" s="258" t="str">
        <f t="shared" si="256"/>
        <v/>
      </c>
      <c r="FZ401" s="266">
        <f t="shared" si="244"/>
        <v>0</v>
      </c>
      <c r="GA401" s="268">
        <f t="shared" si="266"/>
        <v>0</v>
      </c>
      <c r="GB401" s="269">
        <f t="shared" si="267"/>
        <v>0</v>
      </c>
      <c r="GC401" s="269">
        <f t="shared" si="268"/>
        <v>0</v>
      </c>
      <c r="GD401" s="270"/>
      <c r="GE401" s="271" t="str">
        <f t="shared" si="265"/>
        <v/>
      </c>
      <c r="GF401" s="271" t="str">
        <f t="shared" si="248"/>
        <v/>
      </c>
      <c r="GG401" s="272" t="str">
        <f t="shared" si="270"/>
        <v/>
      </c>
      <c r="GH401" s="272" t="str">
        <f t="shared" si="271"/>
        <v/>
      </c>
    </row>
    <row r="402" spans="1:190" ht="12.75" x14ac:dyDescent="0.2">
      <c r="A402" s="250"/>
      <c r="B402" s="65"/>
      <c r="C402" s="264"/>
      <c r="F402" s="237"/>
      <c r="H402" s="251"/>
      <c r="I402" s="238"/>
      <c r="J402" s="267"/>
      <c r="K402" s="234"/>
      <c r="L402" s="239"/>
      <c r="M402" s="240"/>
      <c r="BX402" s="237" t="str">
        <f t="shared" si="258"/>
        <v/>
      </c>
      <c r="BY402" s="237" t="str">
        <f t="shared" si="252"/>
        <v/>
      </c>
      <c r="BZ402" s="237" t="str">
        <f t="shared" si="252"/>
        <v/>
      </c>
      <c r="CA402" s="237" t="str">
        <f t="shared" si="252"/>
        <v/>
      </c>
      <c r="CB402" s="237" t="str">
        <f t="shared" si="252"/>
        <v/>
      </c>
      <c r="CC402" s="237" t="str">
        <f t="shared" si="252"/>
        <v/>
      </c>
      <c r="CD402" s="237" t="str">
        <f t="shared" si="249"/>
        <v/>
      </c>
      <c r="CE402" s="237" t="str">
        <f t="shared" si="249"/>
        <v/>
      </c>
      <c r="CF402" s="237" t="str">
        <f t="shared" si="249"/>
        <v/>
      </c>
      <c r="CG402" s="237" t="str">
        <f t="shared" si="249"/>
        <v/>
      </c>
      <c r="CH402" s="237" t="str">
        <f t="shared" si="249"/>
        <v/>
      </c>
      <c r="CI402" s="252" t="str">
        <f t="shared" si="245"/>
        <v/>
      </c>
      <c r="CP402" s="241" t="str">
        <f t="shared" si="259"/>
        <v/>
      </c>
      <c r="CQ402" s="241" t="str">
        <f t="shared" si="253"/>
        <v/>
      </c>
      <c r="CR402" s="241" t="str">
        <f t="shared" si="253"/>
        <v/>
      </c>
      <c r="CS402" s="241" t="str">
        <f t="shared" si="253"/>
        <v/>
      </c>
      <c r="CT402" s="241" t="str">
        <f t="shared" si="253"/>
        <v/>
      </c>
      <c r="CU402" s="241" t="str">
        <f t="shared" si="253"/>
        <v/>
      </c>
      <c r="CV402" s="241" t="str">
        <f t="shared" si="250"/>
        <v/>
      </c>
      <c r="CW402" s="241" t="str">
        <f t="shared" si="250"/>
        <v/>
      </c>
      <c r="CX402" s="241" t="str">
        <f t="shared" si="250"/>
        <v/>
      </c>
      <c r="CY402" s="241" t="str">
        <f t="shared" si="250"/>
        <v/>
      </c>
      <c r="CZ402" s="241" t="str">
        <f t="shared" si="250"/>
        <v/>
      </c>
      <c r="DA402" s="253" t="str">
        <f t="shared" si="246"/>
        <v/>
      </c>
      <c r="DB402" s="237"/>
      <c r="DC402" s="237"/>
      <c r="DD402" s="237"/>
      <c r="DE402" s="237"/>
      <c r="DF402" s="237"/>
      <c r="DG402" s="237"/>
      <c r="DH402" s="237" t="str">
        <f t="shared" si="260"/>
        <v/>
      </c>
      <c r="DI402" s="237" t="str">
        <f t="shared" si="254"/>
        <v/>
      </c>
      <c r="DJ402" s="237" t="str">
        <f t="shared" si="254"/>
        <v/>
      </c>
      <c r="DK402" s="237" t="str">
        <f t="shared" si="254"/>
        <v/>
      </c>
      <c r="DL402" s="237" t="str">
        <f t="shared" si="254"/>
        <v/>
      </c>
      <c r="DM402" s="237" t="str">
        <f t="shared" si="254"/>
        <v/>
      </c>
      <c r="DN402" s="237" t="str">
        <f t="shared" si="251"/>
        <v/>
      </c>
      <c r="DO402" s="237" t="str">
        <f t="shared" si="251"/>
        <v/>
      </c>
      <c r="DP402" s="237" t="str">
        <f t="shared" si="251"/>
        <v/>
      </c>
      <c r="DQ402" s="237" t="str">
        <f t="shared" si="251"/>
        <v/>
      </c>
      <c r="DR402" s="237" t="str">
        <f t="shared" si="251"/>
        <v/>
      </c>
      <c r="DS402" s="252" t="str">
        <f t="shared" si="247"/>
        <v/>
      </c>
      <c r="DY402" s="254" t="str">
        <f t="shared" si="261"/>
        <v/>
      </c>
      <c r="DZ402" s="254" t="str">
        <f t="shared" si="262"/>
        <v/>
      </c>
      <c r="EA402" s="254" t="str">
        <f t="shared" si="269"/>
        <v/>
      </c>
      <c r="EB402" s="254" t="str">
        <f t="shared" si="269"/>
        <v/>
      </c>
      <c r="EC402" s="254" t="str">
        <f t="shared" si="269"/>
        <v/>
      </c>
      <c r="ED402" s="254" t="str">
        <f t="shared" si="269"/>
        <v/>
      </c>
      <c r="EE402" s="254" t="str">
        <f t="shared" si="257"/>
        <v/>
      </c>
      <c r="EF402" s="254" t="str">
        <f t="shared" si="257"/>
        <v/>
      </c>
      <c r="EG402" s="254" t="str">
        <f t="shared" si="257"/>
        <v/>
      </c>
      <c r="EH402" s="254" t="str">
        <f t="shared" si="257"/>
        <v/>
      </c>
      <c r="EI402" s="254" t="str">
        <f t="shared" si="263"/>
        <v/>
      </c>
      <c r="EJ402" s="254" t="str">
        <f t="shared" si="264"/>
        <v/>
      </c>
      <c r="EK402" s="265" t="str">
        <f t="shared" si="255"/>
        <v/>
      </c>
      <c r="EQ402" s="255"/>
      <c r="ER402" s="255"/>
      <c r="ES402" s="255"/>
      <c r="ET402" s="255"/>
      <c r="EU402" s="255"/>
      <c r="EV402" s="255"/>
      <c r="EW402" s="255"/>
      <c r="EX402" s="255"/>
      <c r="EY402" s="255"/>
      <c r="EZ402" s="255"/>
      <c r="FA402" s="255"/>
      <c r="FB402" s="255"/>
      <c r="FC402" s="252"/>
      <c r="FI402" s="254"/>
      <c r="FJ402" s="254"/>
      <c r="FK402" s="254"/>
      <c r="FL402" s="254"/>
      <c r="FM402" s="254"/>
      <c r="FN402" s="254"/>
      <c r="FO402" s="254"/>
      <c r="FP402" s="254"/>
      <c r="FQ402" s="254"/>
      <c r="FR402" s="254"/>
      <c r="FS402" s="254"/>
      <c r="FT402" s="254"/>
      <c r="FU402" s="252"/>
      <c r="FY402" s="258" t="str">
        <f t="shared" si="256"/>
        <v/>
      </c>
      <c r="FZ402" s="266">
        <f t="shared" ref="FZ402:FZ465" si="272">G402</f>
        <v>0</v>
      </c>
      <c r="GA402" s="268">
        <f t="shared" si="266"/>
        <v>0</v>
      </c>
      <c r="GB402" s="269">
        <f t="shared" si="267"/>
        <v>0</v>
      </c>
      <c r="GC402" s="269">
        <f t="shared" si="268"/>
        <v>0</v>
      </c>
      <c r="GD402" s="270"/>
      <c r="GE402" s="271" t="str">
        <f t="shared" si="265"/>
        <v/>
      </c>
      <c r="GF402" s="271" t="str">
        <f t="shared" si="248"/>
        <v/>
      </c>
      <c r="GG402" s="272" t="str">
        <f t="shared" si="270"/>
        <v/>
      </c>
      <c r="GH402" s="272" t="str">
        <f t="shared" si="271"/>
        <v/>
      </c>
    </row>
    <row r="403" spans="1:190" ht="12.75" x14ac:dyDescent="0.2">
      <c r="A403" s="250"/>
      <c r="B403" s="65"/>
      <c r="C403" s="264"/>
      <c r="F403" s="237"/>
      <c r="H403" s="251"/>
      <c r="I403" s="238"/>
      <c r="J403" s="267"/>
      <c r="K403" s="234"/>
      <c r="L403" s="239"/>
      <c r="M403" s="240"/>
      <c r="BX403" s="237" t="str">
        <f t="shared" si="258"/>
        <v/>
      </c>
      <c r="BY403" s="237" t="str">
        <f t="shared" si="252"/>
        <v/>
      </c>
      <c r="BZ403" s="237" t="str">
        <f t="shared" si="252"/>
        <v/>
      </c>
      <c r="CA403" s="237" t="str">
        <f t="shared" si="252"/>
        <v/>
      </c>
      <c r="CB403" s="237" t="str">
        <f t="shared" si="252"/>
        <v/>
      </c>
      <c r="CC403" s="237" t="str">
        <f t="shared" si="252"/>
        <v/>
      </c>
      <c r="CD403" s="237" t="str">
        <f t="shared" si="249"/>
        <v/>
      </c>
      <c r="CE403" s="237" t="str">
        <f t="shared" si="249"/>
        <v/>
      </c>
      <c r="CF403" s="237" t="str">
        <f t="shared" si="249"/>
        <v/>
      </c>
      <c r="CG403" s="237" t="str">
        <f t="shared" si="249"/>
        <v/>
      </c>
      <c r="CH403" s="237" t="str">
        <f t="shared" si="249"/>
        <v/>
      </c>
      <c r="CI403" s="252" t="str">
        <f t="shared" ref="CI403:CI466" si="273">IF(C402="","",IF($A403=1,"",IF(AG403=0,CH403,CH403&amp;CI$2)))</f>
        <v/>
      </c>
      <c r="CP403" s="241" t="str">
        <f t="shared" si="259"/>
        <v/>
      </c>
      <c r="CQ403" s="241" t="str">
        <f t="shared" si="253"/>
        <v/>
      </c>
      <c r="CR403" s="241" t="str">
        <f t="shared" si="253"/>
        <v/>
      </c>
      <c r="CS403" s="241" t="str">
        <f t="shared" si="253"/>
        <v/>
      </c>
      <c r="CT403" s="241" t="str">
        <f t="shared" si="253"/>
        <v/>
      </c>
      <c r="CU403" s="241" t="str">
        <f t="shared" si="253"/>
        <v/>
      </c>
      <c r="CV403" s="241" t="str">
        <f t="shared" si="250"/>
        <v/>
      </c>
      <c r="CW403" s="241" t="str">
        <f t="shared" si="250"/>
        <v/>
      </c>
      <c r="CX403" s="241" t="str">
        <f t="shared" si="250"/>
        <v/>
      </c>
      <c r="CY403" s="241" t="str">
        <f t="shared" si="250"/>
        <v/>
      </c>
      <c r="CZ403" s="241" t="str">
        <f t="shared" si="250"/>
        <v/>
      </c>
      <c r="DA403" s="253" t="str">
        <f t="shared" ref="DA403:DA466" si="274">IF(C402="","",IF($A403=1,"",IF(AY403=0,CZ403,CZ403&amp;DA$2)))</f>
        <v/>
      </c>
      <c r="DB403" s="237"/>
      <c r="DC403" s="237"/>
      <c r="DD403" s="237"/>
      <c r="DE403" s="237"/>
      <c r="DF403" s="237"/>
      <c r="DG403" s="237"/>
      <c r="DH403" s="237" t="str">
        <f t="shared" si="260"/>
        <v/>
      </c>
      <c r="DI403" s="237" t="str">
        <f t="shared" si="254"/>
        <v/>
      </c>
      <c r="DJ403" s="237" t="str">
        <f t="shared" si="254"/>
        <v/>
      </c>
      <c r="DK403" s="237" t="str">
        <f t="shared" si="254"/>
        <v/>
      </c>
      <c r="DL403" s="237" t="str">
        <f t="shared" si="254"/>
        <v/>
      </c>
      <c r="DM403" s="237" t="str">
        <f t="shared" si="254"/>
        <v/>
      </c>
      <c r="DN403" s="237" t="str">
        <f t="shared" si="251"/>
        <v/>
      </c>
      <c r="DO403" s="237" t="str">
        <f t="shared" si="251"/>
        <v/>
      </c>
      <c r="DP403" s="237" t="str">
        <f t="shared" si="251"/>
        <v/>
      </c>
      <c r="DQ403" s="237" t="str">
        <f t="shared" si="251"/>
        <v/>
      </c>
      <c r="DR403" s="237" t="str">
        <f t="shared" si="251"/>
        <v/>
      </c>
      <c r="DS403" s="252" t="str">
        <f t="shared" ref="DS403:DS466" si="275">IF(C402="","",IF($A403=1,"",IF(BQ403=0,DR403,DR403&amp;DS$2)))</f>
        <v/>
      </c>
      <c r="DY403" s="254" t="str">
        <f t="shared" si="261"/>
        <v/>
      </c>
      <c r="DZ403" s="254" t="str">
        <f t="shared" si="262"/>
        <v/>
      </c>
      <c r="EA403" s="254" t="str">
        <f t="shared" si="269"/>
        <v/>
      </c>
      <c r="EB403" s="254" t="str">
        <f t="shared" si="269"/>
        <v/>
      </c>
      <c r="EC403" s="254" t="str">
        <f t="shared" si="269"/>
        <v/>
      </c>
      <c r="ED403" s="254" t="str">
        <f t="shared" si="269"/>
        <v/>
      </c>
      <c r="EE403" s="254" t="str">
        <f t="shared" si="257"/>
        <v/>
      </c>
      <c r="EF403" s="254" t="str">
        <f t="shared" si="257"/>
        <v/>
      </c>
      <c r="EG403" s="254" t="str">
        <f t="shared" si="257"/>
        <v/>
      </c>
      <c r="EH403" s="254" t="str">
        <f t="shared" si="257"/>
        <v/>
      </c>
      <c r="EI403" s="254" t="str">
        <f t="shared" si="263"/>
        <v/>
      </c>
      <c r="EJ403" s="254" t="str">
        <f t="shared" si="264"/>
        <v/>
      </c>
      <c r="EK403" s="265" t="str">
        <f t="shared" si="255"/>
        <v/>
      </c>
      <c r="EQ403" s="255"/>
      <c r="ER403" s="255"/>
      <c r="ES403" s="255"/>
      <c r="ET403" s="255"/>
      <c r="EU403" s="255"/>
      <c r="EV403" s="255"/>
      <c r="EW403" s="255"/>
      <c r="EX403" s="255"/>
      <c r="EY403" s="255"/>
      <c r="EZ403" s="255"/>
      <c r="FA403" s="255"/>
      <c r="FB403" s="255"/>
      <c r="FC403" s="252"/>
      <c r="FI403" s="254"/>
      <c r="FJ403" s="254"/>
      <c r="FK403" s="254"/>
      <c r="FL403" s="254"/>
      <c r="FM403" s="254"/>
      <c r="FN403" s="254"/>
      <c r="FO403" s="254"/>
      <c r="FP403" s="254"/>
      <c r="FQ403" s="254"/>
      <c r="FR403" s="254"/>
      <c r="FS403" s="254"/>
      <c r="FT403" s="254"/>
      <c r="FU403" s="252"/>
      <c r="FY403" s="258" t="str">
        <f t="shared" si="256"/>
        <v/>
      </c>
      <c r="FZ403" s="266">
        <f t="shared" si="272"/>
        <v>0</v>
      </c>
      <c r="GA403" s="268">
        <f t="shared" si="266"/>
        <v>0</v>
      </c>
      <c r="GB403" s="269">
        <f t="shared" si="267"/>
        <v>0</v>
      </c>
      <c r="GC403" s="269">
        <f t="shared" si="268"/>
        <v>0</v>
      </c>
      <c r="GD403" s="270"/>
      <c r="GE403" s="271" t="str">
        <f t="shared" si="265"/>
        <v/>
      </c>
      <c r="GF403" s="271" t="str">
        <f t="shared" si="248"/>
        <v/>
      </c>
      <c r="GG403" s="272" t="str">
        <f t="shared" si="270"/>
        <v/>
      </c>
      <c r="GH403" s="272" t="str">
        <f t="shared" si="271"/>
        <v/>
      </c>
    </row>
    <row r="404" spans="1:190" ht="12.75" x14ac:dyDescent="0.2">
      <c r="A404" s="250"/>
      <c r="B404" s="65"/>
      <c r="C404" s="264"/>
      <c r="F404" s="237"/>
      <c r="H404" s="251"/>
      <c r="I404" s="238"/>
      <c r="J404" s="267"/>
      <c r="K404" s="234"/>
      <c r="L404" s="239"/>
      <c r="M404" s="240"/>
      <c r="BX404" s="237" t="str">
        <f t="shared" si="258"/>
        <v/>
      </c>
      <c r="BY404" s="237" t="str">
        <f t="shared" si="252"/>
        <v/>
      </c>
      <c r="BZ404" s="237" t="str">
        <f t="shared" si="252"/>
        <v/>
      </c>
      <c r="CA404" s="237" t="str">
        <f t="shared" si="252"/>
        <v/>
      </c>
      <c r="CB404" s="237" t="str">
        <f t="shared" si="252"/>
        <v/>
      </c>
      <c r="CC404" s="237" t="str">
        <f t="shared" si="252"/>
        <v/>
      </c>
      <c r="CD404" s="237" t="str">
        <f t="shared" si="249"/>
        <v/>
      </c>
      <c r="CE404" s="237" t="str">
        <f t="shared" si="249"/>
        <v/>
      </c>
      <c r="CF404" s="237" t="str">
        <f t="shared" si="249"/>
        <v/>
      </c>
      <c r="CG404" s="237" t="str">
        <f t="shared" si="249"/>
        <v/>
      </c>
      <c r="CH404" s="237" t="str">
        <f t="shared" si="249"/>
        <v/>
      </c>
      <c r="CI404" s="252" t="str">
        <f t="shared" si="273"/>
        <v/>
      </c>
      <c r="CP404" s="241" t="str">
        <f t="shared" si="259"/>
        <v/>
      </c>
      <c r="CQ404" s="241" t="str">
        <f t="shared" si="253"/>
        <v/>
      </c>
      <c r="CR404" s="241" t="str">
        <f t="shared" si="253"/>
        <v/>
      </c>
      <c r="CS404" s="241" t="str">
        <f t="shared" si="253"/>
        <v/>
      </c>
      <c r="CT404" s="241" t="str">
        <f t="shared" si="253"/>
        <v/>
      </c>
      <c r="CU404" s="241" t="str">
        <f t="shared" si="253"/>
        <v/>
      </c>
      <c r="CV404" s="241" t="str">
        <f t="shared" si="250"/>
        <v/>
      </c>
      <c r="CW404" s="241" t="str">
        <f t="shared" si="250"/>
        <v/>
      </c>
      <c r="CX404" s="241" t="str">
        <f t="shared" si="250"/>
        <v/>
      </c>
      <c r="CY404" s="241" t="str">
        <f t="shared" si="250"/>
        <v/>
      </c>
      <c r="CZ404" s="241" t="str">
        <f t="shared" si="250"/>
        <v/>
      </c>
      <c r="DA404" s="253" t="str">
        <f t="shared" si="274"/>
        <v/>
      </c>
      <c r="DB404" s="237"/>
      <c r="DC404" s="237"/>
      <c r="DD404" s="237"/>
      <c r="DE404" s="237"/>
      <c r="DF404" s="237"/>
      <c r="DG404" s="237"/>
      <c r="DH404" s="237" t="str">
        <f t="shared" si="260"/>
        <v/>
      </c>
      <c r="DI404" s="237" t="str">
        <f t="shared" si="254"/>
        <v/>
      </c>
      <c r="DJ404" s="237" t="str">
        <f t="shared" si="254"/>
        <v/>
      </c>
      <c r="DK404" s="237" t="str">
        <f t="shared" si="254"/>
        <v/>
      </c>
      <c r="DL404" s="237" t="str">
        <f t="shared" si="254"/>
        <v/>
      </c>
      <c r="DM404" s="237" t="str">
        <f t="shared" si="254"/>
        <v/>
      </c>
      <c r="DN404" s="237" t="str">
        <f t="shared" si="251"/>
        <v/>
      </c>
      <c r="DO404" s="237" t="str">
        <f t="shared" si="251"/>
        <v/>
      </c>
      <c r="DP404" s="237" t="str">
        <f t="shared" si="251"/>
        <v/>
      </c>
      <c r="DQ404" s="237" t="str">
        <f t="shared" si="251"/>
        <v/>
      </c>
      <c r="DR404" s="237" t="str">
        <f t="shared" si="251"/>
        <v/>
      </c>
      <c r="DS404" s="252" t="str">
        <f t="shared" si="275"/>
        <v/>
      </c>
      <c r="DY404" s="254" t="str">
        <f t="shared" si="261"/>
        <v/>
      </c>
      <c r="DZ404" s="254" t="str">
        <f t="shared" si="262"/>
        <v/>
      </c>
      <c r="EA404" s="254" t="str">
        <f t="shared" si="269"/>
        <v/>
      </c>
      <c r="EB404" s="254" t="str">
        <f t="shared" si="269"/>
        <v/>
      </c>
      <c r="EC404" s="254" t="str">
        <f t="shared" si="269"/>
        <v/>
      </c>
      <c r="ED404" s="254" t="str">
        <f t="shared" si="269"/>
        <v/>
      </c>
      <c r="EE404" s="254" t="str">
        <f t="shared" si="257"/>
        <v/>
      </c>
      <c r="EF404" s="254" t="str">
        <f t="shared" si="257"/>
        <v/>
      </c>
      <c r="EG404" s="254" t="str">
        <f t="shared" si="257"/>
        <v/>
      </c>
      <c r="EH404" s="254" t="str">
        <f t="shared" si="257"/>
        <v/>
      </c>
      <c r="EI404" s="254" t="str">
        <f t="shared" si="263"/>
        <v/>
      </c>
      <c r="EJ404" s="254" t="str">
        <f t="shared" si="264"/>
        <v/>
      </c>
      <c r="EK404" s="265" t="str">
        <f t="shared" si="255"/>
        <v/>
      </c>
      <c r="EQ404" s="255"/>
      <c r="ER404" s="255"/>
      <c r="ES404" s="255"/>
      <c r="ET404" s="255"/>
      <c r="EU404" s="255"/>
      <c r="EV404" s="255"/>
      <c r="EW404" s="255"/>
      <c r="EX404" s="255"/>
      <c r="EY404" s="255"/>
      <c r="EZ404" s="255"/>
      <c r="FA404" s="255"/>
      <c r="FB404" s="255"/>
      <c r="FC404" s="252"/>
      <c r="FI404" s="254"/>
      <c r="FJ404" s="254"/>
      <c r="FK404" s="254"/>
      <c r="FL404" s="254"/>
      <c r="FM404" s="254"/>
      <c r="FN404" s="254"/>
      <c r="FO404" s="254"/>
      <c r="FP404" s="254"/>
      <c r="FQ404" s="254"/>
      <c r="FR404" s="254"/>
      <c r="FS404" s="254"/>
      <c r="FT404" s="254"/>
      <c r="FU404" s="252"/>
      <c r="FY404" s="258" t="str">
        <f t="shared" si="256"/>
        <v/>
      </c>
      <c r="FZ404" s="266">
        <f t="shared" si="272"/>
        <v>0</v>
      </c>
      <c r="GA404" s="268">
        <f t="shared" si="266"/>
        <v>0</v>
      </c>
      <c r="GB404" s="269">
        <f t="shared" si="267"/>
        <v>0</v>
      </c>
      <c r="GC404" s="269">
        <f t="shared" si="268"/>
        <v>0</v>
      </c>
      <c r="GD404" s="270"/>
      <c r="GE404" s="271" t="str">
        <f t="shared" si="265"/>
        <v/>
      </c>
      <c r="GF404" s="271" t="str">
        <f t="shared" si="248"/>
        <v/>
      </c>
      <c r="GG404" s="272" t="str">
        <f t="shared" si="270"/>
        <v/>
      </c>
      <c r="GH404" s="272" t="str">
        <f t="shared" si="271"/>
        <v/>
      </c>
    </row>
    <row r="405" spans="1:190" ht="12.75" x14ac:dyDescent="0.2">
      <c r="A405" s="250"/>
      <c r="B405" s="65"/>
      <c r="C405" s="264"/>
      <c r="F405" s="237"/>
      <c r="H405" s="251"/>
      <c r="I405" s="238"/>
      <c r="J405" s="267"/>
      <c r="K405" s="234"/>
      <c r="L405" s="239"/>
      <c r="M405" s="240"/>
      <c r="BX405" s="237" t="str">
        <f t="shared" si="258"/>
        <v/>
      </c>
      <c r="BY405" s="237" t="str">
        <f t="shared" si="252"/>
        <v/>
      </c>
      <c r="BZ405" s="237" t="str">
        <f t="shared" si="252"/>
        <v/>
      </c>
      <c r="CA405" s="237" t="str">
        <f t="shared" si="252"/>
        <v/>
      </c>
      <c r="CB405" s="237" t="str">
        <f t="shared" si="252"/>
        <v/>
      </c>
      <c r="CC405" s="237" t="str">
        <f t="shared" si="252"/>
        <v/>
      </c>
      <c r="CD405" s="237" t="str">
        <f t="shared" si="249"/>
        <v/>
      </c>
      <c r="CE405" s="237" t="str">
        <f t="shared" si="249"/>
        <v/>
      </c>
      <c r="CF405" s="237" t="str">
        <f t="shared" si="249"/>
        <v/>
      </c>
      <c r="CG405" s="237" t="str">
        <f t="shared" si="249"/>
        <v/>
      </c>
      <c r="CH405" s="237" t="str">
        <f t="shared" si="249"/>
        <v/>
      </c>
      <c r="CI405" s="252" t="str">
        <f t="shared" si="273"/>
        <v/>
      </c>
      <c r="CP405" s="241" t="str">
        <f t="shared" si="259"/>
        <v/>
      </c>
      <c r="CQ405" s="241" t="str">
        <f t="shared" si="253"/>
        <v/>
      </c>
      <c r="CR405" s="241" t="str">
        <f t="shared" si="253"/>
        <v/>
      </c>
      <c r="CS405" s="241" t="str">
        <f t="shared" si="253"/>
        <v/>
      </c>
      <c r="CT405" s="241" t="str">
        <f t="shared" si="253"/>
        <v/>
      </c>
      <c r="CU405" s="241" t="str">
        <f t="shared" si="253"/>
        <v/>
      </c>
      <c r="CV405" s="241" t="str">
        <f t="shared" si="250"/>
        <v/>
      </c>
      <c r="CW405" s="241" t="str">
        <f t="shared" si="250"/>
        <v/>
      </c>
      <c r="CX405" s="241" t="str">
        <f t="shared" si="250"/>
        <v/>
      </c>
      <c r="CY405" s="241" t="str">
        <f t="shared" si="250"/>
        <v/>
      </c>
      <c r="CZ405" s="241" t="str">
        <f t="shared" si="250"/>
        <v/>
      </c>
      <c r="DA405" s="253" t="str">
        <f t="shared" si="274"/>
        <v/>
      </c>
      <c r="DB405" s="237"/>
      <c r="DC405" s="237"/>
      <c r="DD405" s="237"/>
      <c r="DE405" s="237"/>
      <c r="DF405" s="237"/>
      <c r="DG405" s="237"/>
      <c r="DH405" s="237" t="str">
        <f t="shared" si="260"/>
        <v/>
      </c>
      <c r="DI405" s="237" t="str">
        <f t="shared" si="254"/>
        <v/>
      </c>
      <c r="DJ405" s="237" t="str">
        <f t="shared" si="254"/>
        <v/>
      </c>
      <c r="DK405" s="237" t="str">
        <f t="shared" si="254"/>
        <v/>
      </c>
      <c r="DL405" s="237" t="str">
        <f t="shared" si="254"/>
        <v/>
      </c>
      <c r="DM405" s="237" t="str">
        <f t="shared" si="254"/>
        <v/>
      </c>
      <c r="DN405" s="237" t="str">
        <f t="shared" si="251"/>
        <v/>
      </c>
      <c r="DO405" s="237" t="str">
        <f t="shared" si="251"/>
        <v/>
      </c>
      <c r="DP405" s="237" t="str">
        <f t="shared" si="251"/>
        <v/>
      </c>
      <c r="DQ405" s="237" t="str">
        <f t="shared" si="251"/>
        <v/>
      </c>
      <c r="DR405" s="237" t="str">
        <f t="shared" si="251"/>
        <v/>
      </c>
      <c r="DS405" s="252" t="str">
        <f t="shared" si="275"/>
        <v/>
      </c>
      <c r="DY405" s="254" t="str">
        <f t="shared" si="261"/>
        <v/>
      </c>
      <c r="DZ405" s="254" t="str">
        <f t="shared" si="262"/>
        <v/>
      </c>
      <c r="EA405" s="254" t="str">
        <f t="shared" si="269"/>
        <v/>
      </c>
      <c r="EB405" s="254" t="str">
        <f t="shared" si="269"/>
        <v/>
      </c>
      <c r="EC405" s="254" t="str">
        <f t="shared" si="269"/>
        <v/>
      </c>
      <c r="ED405" s="254" t="str">
        <f t="shared" si="269"/>
        <v/>
      </c>
      <c r="EE405" s="254" t="str">
        <f t="shared" si="257"/>
        <v/>
      </c>
      <c r="EF405" s="254" t="str">
        <f t="shared" si="257"/>
        <v/>
      </c>
      <c r="EG405" s="254" t="str">
        <f t="shared" si="257"/>
        <v/>
      </c>
      <c r="EH405" s="254" t="str">
        <f t="shared" si="257"/>
        <v/>
      </c>
      <c r="EI405" s="254" t="str">
        <f t="shared" si="263"/>
        <v/>
      </c>
      <c r="EJ405" s="254" t="str">
        <f t="shared" si="264"/>
        <v/>
      </c>
      <c r="EK405" s="265" t="str">
        <f t="shared" si="255"/>
        <v/>
      </c>
      <c r="EQ405" s="255"/>
      <c r="ER405" s="255"/>
      <c r="ES405" s="255"/>
      <c r="ET405" s="255"/>
      <c r="EU405" s="255"/>
      <c r="EV405" s="255"/>
      <c r="EW405" s="255"/>
      <c r="EX405" s="255"/>
      <c r="EY405" s="255"/>
      <c r="EZ405" s="255"/>
      <c r="FA405" s="255"/>
      <c r="FB405" s="255"/>
      <c r="FC405" s="252"/>
      <c r="FI405" s="254"/>
      <c r="FJ405" s="254"/>
      <c r="FK405" s="254"/>
      <c r="FL405" s="254"/>
      <c r="FM405" s="254"/>
      <c r="FN405" s="254"/>
      <c r="FO405" s="254"/>
      <c r="FP405" s="254"/>
      <c r="FQ405" s="254"/>
      <c r="FR405" s="254"/>
      <c r="FS405" s="254"/>
      <c r="FT405" s="254"/>
      <c r="FU405" s="252"/>
      <c r="FY405" s="258" t="str">
        <f t="shared" si="256"/>
        <v/>
      </c>
      <c r="FZ405" s="266">
        <f t="shared" si="272"/>
        <v>0</v>
      </c>
      <c r="GA405" s="268">
        <f t="shared" si="266"/>
        <v>0</v>
      </c>
      <c r="GB405" s="269">
        <f t="shared" si="267"/>
        <v>0</v>
      </c>
      <c r="GC405" s="269">
        <f t="shared" si="268"/>
        <v>0</v>
      </c>
      <c r="GD405" s="270"/>
      <c r="GE405" s="271" t="str">
        <f t="shared" si="265"/>
        <v/>
      </c>
      <c r="GF405" s="271" t="str">
        <f t="shared" si="248"/>
        <v/>
      </c>
      <c r="GG405" s="272" t="str">
        <f t="shared" si="270"/>
        <v/>
      </c>
      <c r="GH405" s="272" t="str">
        <f t="shared" si="271"/>
        <v/>
      </c>
    </row>
    <row r="406" spans="1:190" ht="12.75" x14ac:dyDescent="0.2">
      <c r="A406" s="250"/>
      <c r="B406" s="65"/>
      <c r="C406" s="264"/>
      <c r="F406" s="237"/>
      <c r="H406" s="251"/>
      <c r="I406" s="238"/>
      <c r="J406" s="267"/>
      <c r="K406" s="234"/>
      <c r="L406" s="239"/>
      <c r="M406" s="240"/>
      <c r="BX406" s="237" t="str">
        <f t="shared" si="258"/>
        <v/>
      </c>
      <c r="BY406" s="237" t="str">
        <f t="shared" si="252"/>
        <v/>
      </c>
      <c r="BZ406" s="237" t="str">
        <f t="shared" si="252"/>
        <v/>
      </c>
      <c r="CA406" s="237" t="str">
        <f t="shared" si="252"/>
        <v/>
      </c>
      <c r="CB406" s="237" t="str">
        <f t="shared" si="252"/>
        <v/>
      </c>
      <c r="CC406" s="237" t="str">
        <f t="shared" si="252"/>
        <v/>
      </c>
      <c r="CD406" s="237" t="str">
        <f t="shared" si="249"/>
        <v/>
      </c>
      <c r="CE406" s="237" t="str">
        <f t="shared" si="249"/>
        <v/>
      </c>
      <c r="CF406" s="237" t="str">
        <f t="shared" si="249"/>
        <v/>
      </c>
      <c r="CG406" s="237" t="str">
        <f t="shared" si="249"/>
        <v/>
      </c>
      <c r="CH406" s="237" t="str">
        <f t="shared" si="249"/>
        <v/>
      </c>
      <c r="CI406" s="252" t="str">
        <f t="shared" si="273"/>
        <v/>
      </c>
      <c r="CP406" s="241" t="str">
        <f t="shared" si="259"/>
        <v/>
      </c>
      <c r="CQ406" s="241" t="str">
        <f t="shared" si="253"/>
        <v/>
      </c>
      <c r="CR406" s="241" t="str">
        <f t="shared" si="253"/>
        <v/>
      </c>
      <c r="CS406" s="241" t="str">
        <f t="shared" si="253"/>
        <v/>
      </c>
      <c r="CT406" s="241" t="str">
        <f t="shared" si="253"/>
        <v/>
      </c>
      <c r="CU406" s="241" t="str">
        <f t="shared" si="253"/>
        <v/>
      </c>
      <c r="CV406" s="241" t="str">
        <f t="shared" si="250"/>
        <v/>
      </c>
      <c r="CW406" s="241" t="str">
        <f t="shared" si="250"/>
        <v/>
      </c>
      <c r="CX406" s="241" t="str">
        <f t="shared" si="250"/>
        <v/>
      </c>
      <c r="CY406" s="241" t="str">
        <f t="shared" si="250"/>
        <v/>
      </c>
      <c r="CZ406" s="241" t="str">
        <f t="shared" si="250"/>
        <v/>
      </c>
      <c r="DA406" s="253" t="str">
        <f t="shared" si="274"/>
        <v/>
      </c>
      <c r="DB406" s="237"/>
      <c r="DC406" s="237"/>
      <c r="DD406" s="237"/>
      <c r="DE406" s="237"/>
      <c r="DF406" s="237"/>
      <c r="DG406" s="237"/>
      <c r="DH406" s="237" t="str">
        <f t="shared" si="260"/>
        <v/>
      </c>
      <c r="DI406" s="237" t="str">
        <f t="shared" si="254"/>
        <v/>
      </c>
      <c r="DJ406" s="237" t="str">
        <f t="shared" si="254"/>
        <v/>
      </c>
      <c r="DK406" s="237" t="str">
        <f t="shared" si="254"/>
        <v/>
      </c>
      <c r="DL406" s="237" t="str">
        <f t="shared" si="254"/>
        <v/>
      </c>
      <c r="DM406" s="237" t="str">
        <f t="shared" si="254"/>
        <v/>
      </c>
      <c r="DN406" s="237" t="str">
        <f t="shared" si="251"/>
        <v/>
      </c>
      <c r="DO406" s="237" t="str">
        <f t="shared" si="251"/>
        <v/>
      </c>
      <c r="DP406" s="237" t="str">
        <f t="shared" si="251"/>
        <v/>
      </c>
      <c r="DQ406" s="237" t="str">
        <f t="shared" si="251"/>
        <v/>
      </c>
      <c r="DR406" s="237" t="str">
        <f t="shared" si="251"/>
        <v/>
      </c>
      <c r="DS406" s="252" t="str">
        <f t="shared" si="275"/>
        <v/>
      </c>
      <c r="DY406" s="254" t="str">
        <f t="shared" si="261"/>
        <v/>
      </c>
      <c r="DZ406" s="254" t="str">
        <f t="shared" si="262"/>
        <v/>
      </c>
      <c r="EA406" s="254" t="str">
        <f t="shared" si="269"/>
        <v/>
      </c>
      <c r="EB406" s="254" t="str">
        <f t="shared" si="269"/>
        <v/>
      </c>
      <c r="EC406" s="254" t="str">
        <f t="shared" si="269"/>
        <v/>
      </c>
      <c r="ED406" s="254" t="str">
        <f t="shared" si="269"/>
        <v/>
      </c>
      <c r="EE406" s="254" t="str">
        <f t="shared" si="257"/>
        <v/>
      </c>
      <c r="EF406" s="254" t="str">
        <f t="shared" si="257"/>
        <v/>
      </c>
      <c r="EG406" s="254" t="str">
        <f t="shared" si="257"/>
        <v/>
      </c>
      <c r="EH406" s="254" t="str">
        <f t="shared" si="257"/>
        <v/>
      </c>
      <c r="EI406" s="254" t="str">
        <f t="shared" si="263"/>
        <v/>
      </c>
      <c r="EJ406" s="254" t="str">
        <f t="shared" si="264"/>
        <v/>
      </c>
      <c r="EK406" s="265" t="str">
        <f t="shared" si="255"/>
        <v/>
      </c>
      <c r="EQ406" s="255"/>
      <c r="ER406" s="255"/>
      <c r="ES406" s="255"/>
      <c r="ET406" s="255"/>
      <c r="EU406" s="255"/>
      <c r="EV406" s="255"/>
      <c r="EW406" s="255"/>
      <c r="EX406" s="255"/>
      <c r="EY406" s="255"/>
      <c r="EZ406" s="255"/>
      <c r="FA406" s="255"/>
      <c r="FB406" s="255"/>
      <c r="FC406" s="252"/>
      <c r="FI406" s="254"/>
      <c r="FJ406" s="254"/>
      <c r="FK406" s="254"/>
      <c r="FL406" s="254"/>
      <c r="FM406" s="254"/>
      <c r="FN406" s="254"/>
      <c r="FO406" s="254"/>
      <c r="FP406" s="254"/>
      <c r="FQ406" s="254"/>
      <c r="FR406" s="254"/>
      <c r="FS406" s="254"/>
      <c r="FT406" s="254"/>
      <c r="FU406" s="252"/>
      <c r="FY406" s="258" t="str">
        <f t="shared" si="256"/>
        <v/>
      </c>
      <c r="FZ406" s="266">
        <f t="shared" si="272"/>
        <v>0</v>
      </c>
      <c r="GA406" s="268">
        <f t="shared" si="266"/>
        <v>0</v>
      </c>
      <c r="GB406" s="269">
        <f t="shared" si="267"/>
        <v>0</v>
      </c>
      <c r="GC406" s="269">
        <f t="shared" si="268"/>
        <v>0</v>
      </c>
      <c r="GD406" s="270"/>
      <c r="GE406" s="271" t="str">
        <f t="shared" si="265"/>
        <v/>
      </c>
      <c r="GF406" s="271" t="str">
        <f t="shared" si="248"/>
        <v/>
      </c>
      <c r="GG406" s="272" t="str">
        <f t="shared" si="270"/>
        <v/>
      </c>
      <c r="GH406" s="272" t="str">
        <f t="shared" si="271"/>
        <v/>
      </c>
    </row>
    <row r="407" spans="1:190" ht="12.75" x14ac:dyDescent="0.2">
      <c r="A407" s="250"/>
      <c r="B407" s="65"/>
      <c r="C407" s="264"/>
      <c r="F407" s="237"/>
      <c r="H407" s="251"/>
      <c r="I407" s="238"/>
      <c r="J407" s="267"/>
      <c r="K407" s="234"/>
      <c r="L407" s="239"/>
      <c r="M407" s="240"/>
      <c r="BX407" s="237" t="str">
        <f t="shared" si="258"/>
        <v/>
      </c>
      <c r="BY407" s="237" t="str">
        <f t="shared" si="252"/>
        <v/>
      </c>
      <c r="BZ407" s="237" t="str">
        <f t="shared" si="252"/>
        <v/>
      </c>
      <c r="CA407" s="237" t="str">
        <f t="shared" si="252"/>
        <v/>
      </c>
      <c r="CB407" s="237" t="str">
        <f t="shared" si="252"/>
        <v/>
      </c>
      <c r="CC407" s="237" t="str">
        <f t="shared" si="252"/>
        <v/>
      </c>
      <c r="CD407" s="237" t="str">
        <f t="shared" ref="CD407:CH457" si="276">IF($A407=1,"",IF(AB407=0,CC407,CC407&amp;CD$2))</f>
        <v/>
      </c>
      <c r="CE407" s="237" t="str">
        <f t="shared" si="276"/>
        <v/>
      </c>
      <c r="CF407" s="237" t="str">
        <f t="shared" si="276"/>
        <v/>
      </c>
      <c r="CG407" s="237" t="str">
        <f t="shared" si="276"/>
        <v/>
      </c>
      <c r="CH407" s="237" t="str">
        <f t="shared" si="276"/>
        <v/>
      </c>
      <c r="CI407" s="252" t="str">
        <f t="shared" si="273"/>
        <v/>
      </c>
      <c r="CP407" s="241" t="str">
        <f t="shared" si="259"/>
        <v/>
      </c>
      <c r="CQ407" s="241" t="str">
        <f t="shared" si="253"/>
        <v/>
      </c>
      <c r="CR407" s="241" t="str">
        <f t="shared" si="253"/>
        <v/>
      </c>
      <c r="CS407" s="241" t="str">
        <f t="shared" si="253"/>
        <v/>
      </c>
      <c r="CT407" s="241" t="str">
        <f t="shared" si="253"/>
        <v/>
      </c>
      <c r="CU407" s="241" t="str">
        <f t="shared" si="253"/>
        <v/>
      </c>
      <c r="CV407" s="241" t="str">
        <f t="shared" ref="CV407:CZ457" si="277">IF($A407=1,"",IF(AT407=0,CU407,CU407&amp;CV$2))</f>
        <v/>
      </c>
      <c r="CW407" s="241" t="str">
        <f t="shared" si="277"/>
        <v/>
      </c>
      <c r="CX407" s="241" t="str">
        <f t="shared" si="277"/>
        <v/>
      </c>
      <c r="CY407" s="241" t="str">
        <f t="shared" si="277"/>
        <v/>
      </c>
      <c r="CZ407" s="241" t="str">
        <f t="shared" si="277"/>
        <v/>
      </c>
      <c r="DA407" s="253" t="str">
        <f t="shared" si="274"/>
        <v/>
      </c>
      <c r="DB407" s="237"/>
      <c r="DC407" s="237"/>
      <c r="DD407" s="237"/>
      <c r="DE407" s="237"/>
      <c r="DF407" s="237"/>
      <c r="DG407" s="237"/>
      <c r="DH407" s="237" t="str">
        <f t="shared" si="260"/>
        <v/>
      </c>
      <c r="DI407" s="237" t="str">
        <f t="shared" si="254"/>
        <v/>
      </c>
      <c r="DJ407" s="237" t="str">
        <f t="shared" si="254"/>
        <v/>
      </c>
      <c r="DK407" s="237" t="str">
        <f t="shared" si="254"/>
        <v/>
      </c>
      <c r="DL407" s="237" t="str">
        <f t="shared" si="254"/>
        <v/>
      </c>
      <c r="DM407" s="237" t="str">
        <f t="shared" si="254"/>
        <v/>
      </c>
      <c r="DN407" s="237" t="str">
        <f t="shared" ref="DN407:DR457" si="278">IF($A407=1,"",IF(BL407=0,DM407,DM407&amp;DN$2))</f>
        <v/>
      </c>
      <c r="DO407" s="237" t="str">
        <f t="shared" si="278"/>
        <v/>
      </c>
      <c r="DP407" s="237" t="str">
        <f t="shared" si="278"/>
        <v/>
      </c>
      <c r="DQ407" s="237" t="str">
        <f t="shared" si="278"/>
        <v/>
      </c>
      <c r="DR407" s="237" t="str">
        <f t="shared" si="278"/>
        <v/>
      </c>
      <c r="DS407" s="252" t="str">
        <f t="shared" si="275"/>
        <v/>
      </c>
      <c r="DY407" s="254" t="str">
        <f t="shared" si="261"/>
        <v/>
      </c>
      <c r="DZ407" s="254" t="str">
        <f t="shared" si="262"/>
        <v/>
      </c>
      <c r="EA407" s="254" t="str">
        <f t="shared" si="269"/>
        <v/>
      </c>
      <c r="EB407" s="254" t="str">
        <f t="shared" si="269"/>
        <v/>
      </c>
      <c r="EC407" s="254" t="str">
        <f t="shared" si="269"/>
        <v/>
      </c>
      <c r="ED407" s="254" t="str">
        <f t="shared" si="269"/>
        <v/>
      </c>
      <c r="EE407" s="254" t="str">
        <f t="shared" si="257"/>
        <v/>
      </c>
      <c r="EF407" s="254" t="str">
        <f t="shared" si="257"/>
        <v/>
      </c>
      <c r="EG407" s="254" t="str">
        <f t="shared" si="257"/>
        <v/>
      </c>
      <c r="EH407" s="254" t="str">
        <f t="shared" si="257"/>
        <v/>
      </c>
      <c r="EI407" s="254" t="str">
        <f t="shared" si="263"/>
        <v/>
      </c>
      <c r="EJ407" s="254" t="str">
        <f t="shared" si="264"/>
        <v/>
      </c>
      <c r="EK407" s="265" t="str">
        <f t="shared" si="255"/>
        <v/>
      </c>
      <c r="EQ407" s="255"/>
      <c r="ER407" s="255"/>
      <c r="ES407" s="255"/>
      <c r="ET407" s="255"/>
      <c r="EU407" s="255"/>
      <c r="EV407" s="255"/>
      <c r="EW407" s="255"/>
      <c r="EX407" s="255"/>
      <c r="EY407" s="255"/>
      <c r="EZ407" s="255"/>
      <c r="FA407" s="255"/>
      <c r="FB407" s="255"/>
      <c r="FC407" s="252"/>
      <c r="FI407" s="254"/>
      <c r="FJ407" s="254"/>
      <c r="FK407" s="254"/>
      <c r="FL407" s="254"/>
      <c r="FM407" s="254"/>
      <c r="FN407" s="254"/>
      <c r="FO407" s="254"/>
      <c r="FP407" s="254"/>
      <c r="FQ407" s="254"/>
      <c r="FR407" s="254"/>
      <c r="FS407" s="254"/>
      <c r="FT407" s="254"/>
      <c r="FU407" s="252"/>
      <c r="FY407" s="258" t="str">
        <f t="shared" si="256"/>
        <v/>
      </c>
      <c r="FZ407" s="266">
        <f t="shared" si="272"/>
        <v>0</v>
      </c>
      <c r="GA407" s="268">
        <f t="shared" si="266"/>
        <v>0</v>
      </c>
      <c r="GB407" s="269">
        <f t="shared" si="267"/>
        <v>0</v>
      </c>
      <c r="GC407" s="269">
        <f t="shared" si="268"/>
        <v>0</v>
      </c>
      <c r="GD407" s="270"/>
      <c r="GE407" s="271" t="str">
        <f t="shared" si="265"/>
        <v/>
      </c>
      <c r="GF407" s="271" t="str">
        <f t="shared" si="248"/>
        <v/>
      </c>
      <c r="GG407" s="272" t="str">
        <f t="shared" si="270"/>
        <v/>
      </c>
      <c r="GH407" s="272" t="str">
        <f t="shared" si="271"/>
        <v/>
      </c>
    </row>
    <row r="408" spans="1:190" ht="12.75" x14ac:dyDescent="0.2">
      <c r="A408" s="250"/>
      <c r="B408" s="65"/>
      <c r="C408" s="264"/>
      <c r="F408" s="237"/>
      <c r="H408" s="251"/>
      <c r="I408" s="238"/>
      <c r="J408" s="267"/>
      <c r="K408" s="234"/>
      <c r="L408" s="239"/>
      <c r="M408" s="240"/>
      <c r="BX408" s="237" t="str">
        <f t="shared" si="258"/>
        <v/>
      </c>
      <c r="BY408" s="237" t="str">
        <f t="shared" ref="BY408:CC458" si="279">IF($A408=1,"",IF(W408=0,BX408,BX408&amp;BY$2))</f>
        <v/>
      </c>
      <c r="BZ408" s="237" t="str">
        <f t="shared" si="279"/>
        <v/>
      </c>
      <c r="CA408" s="237" t="str">
        <f t="shared" si="279"/>
        <v/>
      </c>
      <c r="CB408" s="237" t="str">
        <f t="shared" si="279"/>
        <v/>
      </c>
      <c r="CC408" s="237" t="str">
        <f t="shared" si="279"/>
        <v/>
      </c>
      <c r="CD408" s="237" t="str">
        <f t="shared" si="276"/>
        <v/>
      </c>
      <c r="CE408" s="237" t="str">
        <f t="shared" si="276"/>
        <v/>
      </c>
      <c r="CF408" s="237" t="str">
        <f t="shared" si="276"/>
        <v/>
      </c>
      <c r="CG408" s="237" t="str">
        <f t="shared" si="276"/>
        <v/>
      </c>
      <c r="CH408" s="237" t="str">
        <f t="shared" si="276"/>
        <v/>
      </c>
      <c r="CI408" s="252" t="str">
        <f t="shared" si="273"/>
        <v/>
      </c>
      <c r="CP408" s="241" t="str">
        <f t="shared" si="259"/>
        <v/>
      </c>
      <c r="CQ408" s="241" t="str">
        <f t="shared" ref="CQ408:CU458" si="280">IF($A408=1,"",IF(AO408=0,CP408,CP408&amp;CQ$2))</f>
        <v/>
      </c>
      <c r="CR408" s="241" t="str">
        <f t="shared" si="280"/>
        <v/>
      </c>
      <c r="CS408" s="241" t="str">
        <f t="shared" si="280"/>
        <v/>
      </c>
      <c r="CT408" s="241" t="str">
        <f t="shared" si="280"/>
        <v/>
      </c>
      <c r="CU408" s="241" t="str">
        <f t="shared" si="280"/>
        <v/>
      </c>
      <c r="CV408" s="241" t="str">
        <f t="shared" si="277"/>
        <v/>
      </c>
      <c r="CW408" s="241" t="str">
        <f t="shared" si="277"/>
        <v/>
      </c>
      <c r="CX408" s="241" t="str">
        <f t="shared" si="277"/>
        <v/>
      </c>
      <c r="CY408" s="241" t="str">
        <f t="shared" si="277"/>
        <v/>
      </c>
      <c r="CZ408" s="241" t="str">
        <f t="shared" si="277"/>
        <v/>
      </c>
      <c r="DA408" s="253" t="str">
        <f t="shared" si="274"/>
        <v/>
      </c>
      <c r="DB408" s="237"/>
      <c r="DC408" s="237"/>
      <c r="DD408" s="237"/>
      <c r="DE408" s="237"/>
      <c r="DF408" s="237"/>
      <c r="DG408" s="237"/>
      <c r="DH408" s="237" t="str">
        <f t="shared" si="260"/>
        <v/>
      </c>
      <c r="DI408" s="237" t="str">
        <f t="shared" ref="DI408:DM458" si="281">IF($A408=1,"",IF(BG408=0,DH408,DH408&amp;DI$2))</f>
        <v/>
      </c>
      <c r="DJ408" s="237" t="str">
        <f t="shared" si="281"/>
        <v/>
      </c>
      <c r="DK408" s="237" t="str">
        <f t="shared" si="281"/>
        <v/>
      </c>
      <c r="DL408" s="237" t="str">
        <f t="shared" si="281"/>
        <v/>
      </c>
      <c r="DM408" s="237" t="str">
        <f t="shared" si="281"/>
        <v/>
      </c>
      <c r="DN408" s="237" t="str">
        <f t="shared" si="278"/>
        <v/>
      </c>
      <c r="DO408" s="237" t="str">
        <f t="shared" si="278"/>
        <v/>
      </c>
      <c r="DP408" s="237" t="str">
        <f t="shared" si="278"/>
        <v/>
      </c>
      <c r="DQ408" s="237" t="str">
        <f t="shared" si="278"/>
        <v/>
      </c>
      <c r="DR408" s="237" t="str">
        <f t="shared" si="278"/>
        <v/>
      </c>
      <c r="DS408" s="252" t="str">
        <f t="shared" si="275"/>
        <v/>
      </c>
      <c r="DY408" s="254" t="str">
        <f t="shared" si="261"/>
        <v/>
      </c>
      <c r="DZ408" s="254" t="str">
        <f t="shared" si="262"/>
        <v/>
      </c>
      <c r="EA408" s="254" t="str">
        <f t="shared" si="269"/>
        <v/>
      </c>
      <c r="EB408" s="254" t="str">
        <f t="shared" si="269"/>
        <v/>
      </c>
      <c r="EC408" s="254" t="str">
        <f t="shared" si="269"/>
        <v/>
      </c>
      <c r="ED408" s="254" t="str">
        <f t="shared" si="269"/>
        <v/>
      </c>
      <c r="EE408" s="254" t="str">
        <f t="shared" si="257"/>
        <v/>
      </c>
      <c r="EF408" s="254" t="str">
        <f t="shared" si="257"/>
        <v/>
      </c>
      <c r="EG408" s="254" t="str">
        <f t="shared" si="257"/>
        <v/>
      </c>
      <c r="EH408" s="254" t="str">
        <f t="shared" si="257"/>
        <v/>
      </c>
      <c r="EI408" s="254" t="str">
        <f t="shared" si="263"/>
        <v/>
      </c>
      <c r="EJ408" s="254" t="str">
        <f t="shared" si="264"/>
        <v/>
      </c>
      <c r="EK408" s="265" t="str">
        <f t="shared" si="255"/>
        <v/>
      </c>
      <c r="EQ408" s="255"/>
      <c r="ER408" s="255"/>
      <c r="ES408" s="255"/>
      <c r="ET408" s="255"/>
      <c r="EU408" s="255"/>
      <c r="EV408" s="255"/>
      <c r="EW408" s="255"/>
      <c r="EX408" s="255"/>
      <c r="EY408" s="255"/>
      <c r="EZ408" s="255"/>
      <c r="FA408" s="255"/>
      <c r="FB408" s="255"/>
      <c r="FC408" s="252"/>
      <c r="FI408" s="254"/>
      <c r="FJ408" s="254"/>
      <c r="FK408" s="254"/>
      <c r="FL408" s="254"/>
      <c r="FM408" s="254"/>
      <c r="FN408" s="254"/>
      <c r="FO408" s="254"/>
      <c r="FP408" s="254"/>
      <c r="FQ408" s="254"/>
      <c r="FR408" s="254"/>
      <c r="FS408" s="254"/>
      <c r="FT408" s="254"/>
      <c r="FU408" s="252"/>
      <c r="FY408" s="258" t="str">
        <f t="shared" si="256"/>
        <v/>
      </c>
      <c r="FZ408" s="266">
        <f t="shared" si="272"/>
        <v>0</v>
      </c>
      <c r="GA408" s="268">
        <f t="shared" si="266"/>
        <v>0</v>
      </c>
      <c r="GB408" s="269">
        <f t="shared" si="267"/>
        <v>0</v>
      </c>
      <c r="GC408" s="269">
        <f t="shared" si="268"/>
        <v>0</v>
      </c>
      <c r="GD408" s="270"/>
      <c r="GE408" s="271" t="str">
        <f t="shared" si="265"/>
        <v/>
      </c>
      <c r="GF408" s="271" t="str">
        <f t="shared" si="248"/>
        <v/>
      </c>
      <c r="GG408" s="272" t="str">
        <f t="shared" si="270"/>
        <v/>
      </c>
      <c r="GH408" s="272" t="str">
        <f t="shared" si="271"/>
        <v/>
      </c>
    </row>
    <row r="409" spans="1:190" ht="12.75" x14ac:dyDescent="0.2">
      <c r="A409" s="250"/>
      <c r="B409" s="65"/>
      <c r="C409" s="264"/>
      <c r="F409" s="237"/>
      <c r="H409" s="251"/>
      <c r="I409" s="238"/>
      <c r="J409" s="267"/>
      <c r="K409" s="234"/>
      <c r="L409" s="239"/>
      <c r="M409" s="240"/>
      <c r="BX409" s="237" t="str">
        <f t="shared" si="258"/>
        <v/>
      </c>
      <c r="BY409" s="237" t="str">
        <f t="shared" si="279"/>
        <v/>
      </c>
      <c r="BZ409" s="237" t="str">
        <f t="shared" si="279"/>
        <v/>
      </c>
      <c r="CA409" s="237" t="str">
        <f t="shared" si="279"/>
        <v/>
      </c>
      <c r="CB409" s="237" t="str">
        <f t="shared" si="279"/>
        <v/>
      </c>
      <c r="CC409" s="237" t="str">
        <f t="shared" si="279"/>
        <v/>
      </c>
      <c r="CD409" s="237" t="str">
        <f t="shared" si="276"/>
        <v/>
      </c>
      <c r="CE409" s="237" t="str">
        <f t="shared" si="276"/>
        <v/>
      </c>
      <c r="CF409" s="237" t="str">
        <f t="shared" si="276"/>
        <v/>
      </c>
      <c r="CG409" s="237" t="str">
        <f t="shared" si="276"/>
        <v/>
      </c>
      <c r="CH409" s="237" t="str">
        <f t="shared" si="276"/>
        <v/>
      </c>
      <c r="CI409" s="252" t="str">
        <f t="shared" si="273"/>
        <v/>
      </c>
      <c r="CP409" s="241" t="str">
        <f t="shared" si="259"/>
        <v/>
      </c>
      <c r="CQ409" s="241" t="str">
        <f t="shared" si="280"/>
        <v/>
      </c>
      <c r="CR409" s="241" t="str">
        <f t="shared" si="280"/>
        <v/>
      </c>
      <c r="CS409" s="241" t="str">
        <f t="shared" si="280"/>
        <v/>
      </c>
      <c r="CT409" s="241" t="str">
        <f t="shared" si="280"/>
        <v/>
      </c>
      <c r="CU409" s="241" t="str">
        <f t="shared" si="280"/>
        <v/>
      </c>
      <c r="CV409" s="241" t="str">
        <f t="shared" si="277"/>
        <v/>
      </c>
      <c r="CW409" s="241" t="str">
        <f t="shared" si="277"/>
        <v/>
      </c>
      <c r="CX409" s="241" t="str">
        <f t="shared" si="277"/>
        <v/>
      </c>
      <c r="CY409" s="241" t="str">
        <f t="shared" si="277"/>
        <v/>
      </c>
      <c r="CZ409" s="241" t="str">
        <f t="shared" si="277"/>
        <v/>
      </c>
      <c r="DA409" s="253" t="str">
        <f t="shared" si="274"/>
        <v/>
      </c>
      <c r="DB409" s="237"/>
      <c r="DC409" s="237"/>
      <c r="DD409" s="237"/>
      <c r="DE409" s="237"/>
      <c r="DF409" s="237"/>
      <c r="DG409" s="237"/>
      <c r="DH409" s="237" t="str">
        <f t="shared" si="260"/>
        <v/>
      </c>
      <c r="DI409" s="237" t="str">
        <f t="shared" si="281"/>
        <v/>
      </c>
      <c r="DJ409" s="237" t="str">
        <f t="shared" si="281"/>
        <v/>
      </c>
      <c r="DK409" s="237" t="str">
        <f t="shared" si="281"/>
        <v/>
      </c>
      <c r="DL409" s="237" t="str">
        <f t="shared" si="281"/>
        <v/>
      </c>
      <c r="DM409" s="237" t="str">
        <f t="shared" si="281"/>
        <v/>
      </c>
      <c r="DN409" s="237" t="str">
        <f t="shared" si="278"/>
        <v/>
      </c>
      <c r="DO409" s="237" t="str">
        <f t="shared" si="278"/>
        <v/>
      </c>
      <c r="DP409" s="237" t="str">
        <f t="shared" si="278"/>
        <v/>
      </c>
      <c r="DQ409" s="237" t="str">
        <f t="shared" si="278"/>
        <v/>
      </c>
      <c r="DR409" s="237" t="str">
        <f t="shared" si="278"/>
        <v/>
      </c>
      <c r="DS409" s="252" t="str">
        <f t="shared" si="275"/>
        <v/>
      </c>
      <c r="DY409" s="254" t="str">
        <f t="shared" si="261"/>
        <v/>
      </c>
      <c r="DZ409" s="254" t="str">
        <f t="shared" si="262"/>
        <v/>
      </c>
      <c r="EA409" s="254" t="str">
        <f t="shared" si="269"/>
        <v/>
      </c>
      <c r="EB409" s="254" t="str">
        <f t="shared" si="269"/>
        <v/>
      </c>
      <c r="EC409" s="254" t="str">
        <f t="shared" si="269"/>
        <v/>
      </c>
      <c r="ED409" s="254" t="str">
        <f t="shared" si="269"/>
        <v/>
      </c>
      <c r="EE409" s="254" t="str">
        <f t="shared" si="257"/>
        <v/>
      </c>
      <c r="EF409" s="254" t="str">
        <f t="shared" si="257"/>
        <v/>
      </c>
      <c r="EG409" s="254" t="str">
        <f t="shared" si="257"/>
        <v/>
      </c>
      <c r="EH409" s="254" t="str">
        <f t="shared" si="257"/>
        <v/>
      </c>
      <c r="EI409" s="254" t="str">
        <f t="shared" si="263"/>
        <v/>
      </c>
      <c r="EJ409" s="254" t="str">
        <f t="shared" si="264"/>
        <v/>
      </c>
      <c r="EK409" s="265" t="str">
        <f t="shared" si="255"/>
        <v/>
      </c>
      <c r="EQ409" s="255"/>
      <c r="ER409" s="255"/>
      <c r="ES409" s="255"/>
      <c r="ET409" s="255"/>
      <c r="EU409" s="255"/>
      <c r="EV409" s="255"/>
      <c r="EW409" s="255"/>
      <c r="EX409" s="255"/>
      <c r="EY409" s="255"/>
      <c r="EZ409" s="255"/>
      <c r="FA409" s="255"/>
      <c r="FB409" s="255"/>
      <c r="FC409" s="252"/>
      <c r="FI409" s="254"/>
      <c r="FJ409" s="254"/>
      <c r="FK409" s="254"/>
      <c r="FL409" s="254"/>
      <c r="FM409" s="254"/>
      <c r="FN409" s="254"/>
      <c r="FO409" s="254"/>
      <c r="FP409" s="254"/>
      <c r="FQ409" s="254"/>
      <c r="FR409" s="254"/>
      <c r="FS409" s="254"/>
      <c r="FT409" s="254"/>
      <c r="FU409" s="252"/>
      <c r="FY409" s="258" t="str">
        <f t="shared" si="256"/>
        <v/>
      </c>
      <c r="FZ409" s="266">
        <f t="shared" si="272"/>
        <v>0</v>
      </c>
      <c r="GA409" s="268">
        <f t="shared" si="266"/>
        <v>0</v>
      </c>
      <c r="GB409" s="269">
        <f t="shared" si="267"/>
        <v>0</v>
      </c>
      <c r="GC409" s="269">
        <f t="shared" si="268"/>
        <v>0</v>
      </c>
      <c r="GD409" s="270"/>
      <c r="GE409" s="271" t="str">
        <f t="shared" si="265"/>
        <v/>
      </c>
      <c r="GF409" s="271" t="str">
        <f t="shared" si="248"/>
        <v/>
      </c>
      <c r="GG409" s="272" t="str">
        <f t="shared" si="270"/>
        <v/>
      </c>
      <c r="GH409" s="272" t="str">
        <f t="shared" si="271"/>
        <v/>
      </c>
    </row>
    <row r="410" spans="1:190" ht="12.75" x14ac:dyDescent="0.2">
      <c r="A410" s="250"/>
      <c r="B410" s="65"/>
      <c r="C410" s="264"/>
      <c r="F410" s="237"/>
      <c r="H410" s="251"/>
      <c r="I410" s="238"/>
      <c r="J410" s="267"/>
      <c r="K410" s="234"/>
      <c r="L410" s="239"/>
      <c r="M410" s="240"/>
      <c r="BX410" s="237" t="str">
        <f t="shared" si="258"/>
        <v/>
      </c>
      <c r="BY410" s="237" t="str">
        <f t="shared" si="279"/>
        <v/>
      </c>
      <c r="BZ410" s="237" t="str">
        <f t="shared" si="279"/>
        <v/>
      </c>
      <c r="CA410" s="237" t="str">
        <f t="shared" si="279"/>
        <v/>
      </c>
      <c r="CB410" s="237" t="str">
        <f t="shared" si="279"/>
        <v/>
      </c>
      <c r="CC410" s="237" t="str">
        <f t="shared" si="279"/>
        <v/>
      </c>
      <c r="CD410" s="237" t="str">
        <f t="shared" si="276"/>
        <v/>
      </c>
      <c r="CE410" s="237" t="str">
        <f t="shared" si="276"/>
        <v/>
      </c>
      <c r="CF410" s="237" t="str">
        <f t="shared" si="276"/>
        <v/>
      </c>
      <c r="CG410" s="237" t="str">
        <f t="shared" si="276"/>
        <v/>
      </c>
      <c r="CH410" s="237" t="str">
        <f t="shared" si="276"/>
        <v/>
      </c>
      <c r="CI410" s="252" t="str">
        <f t="shared" si="273"/>
        <v/>
      </c>
      <c r="CP410" s="241" t="str">
        <f t="shared" si="259"/>
        <v/>
      </c>
      <c r="CQ410" s="241" t="str">
        <f t="shared" si="280"/>
        <v/>
      </c>
      <c r="CR410" s="241" t="str">
        <f t="shared" si="280"/>
        <v/>
      </c>
      <c r="CS410" s="241" t="str">
        <f t="shared" si="280"/>
        <v/>
      </c>
      <c r="CT410" s="241" t="str">
        <f t="shared" si="280"/>
        <v/>
      </c>
      <c r="CU410" s="241" t="str">
        <f t="shared" si="280"/>
        <v/>
      </c>
      <c r="CV410" s="241" t="str">
        <f t="shared" si="277"/>
        <v/>
      </c>
      <c r="CW410" s="241" t="str">
        <f t="shared" si="277"/>
        <v/>
      </c>
      <c r="CX410" s="241" t="str">
        <f t="shared" si="277"/>
        <v/>
      </c>
      <c r="CY410" s="241" t="str">
        <f t="shared" si="277"/>
        <v/>
      </c>
      <c r="CZ410" s="241" t="str">
        <f t="shared" si="277"/>
        <v/>
      </c>
      <c r="DA410" s="253" t="str">
        <f t="shared" si="274"/>
        <v/>
      </c>
      <c r="DB410" s="237"/>
      <c r="DC410" s="237"/>
      <c r="DD410" s="237"/>
      <c r="DE410" s="237"/>
      <c r="DF410" s="237"/>
      <c r="DG410" s="237"/>
      <c r="DH410" s="237" t="str">
        <f t="shared" si="260"/>
        <v/>
      </c>
      <c r="DI410" s="237" t="str">
        <f t="shared" si="281"/>
        <v/>
      </c>
      <c r="DJ410" s="237" t="str">
        <f t="shared" si="281"/>
        <v/>
      </c>
      <c r="DK410" s="237" t="str">
        <f t="shared" si="281"/>
        <v/>
      </c>
      <c r="DL410" s="237" t="str">
        <f t="shared" si="281"/>
        <v/>
      </c>
      <c r="DM410" s="237" t="str">
        <f t="shared" si="281"/>
        <v/>
      </c>
      <c r="DN410" s="237" t="str">
        <f t="shared" si="278"/>
        <v/>
      </c>
      <c r="DO410" s="237" t="str">
        <f t="shared" si="278"/>
        <v/>
      </c>
      <c r="DP410" s="237" t="str">
        <f t="shared" si="278"/>
        <v/>
      </c>
      <c r="DQ410" s="237" t="str">
        <f t="shared" si="278"/>
        <v/>
      </c>
      <c r="DR410" s="237" t="str">
        <f t="shared" si="278"/>
        <v/>
      </c>
      <c r="DS410" s="252" t="str">
        <f t="shared" si="275"/>
        <v/>
      </c>
      <c r="DY410" s="254" t="str">
        <f t="shared" si="261"/>
        <v/>
      </c>
      <c r="DZ410" s="254" t="str">
        <f t="shared" si="262"/>
        <v/>
      </c>
      <c r="EA410" s="254" t="str">
        <f t="shared" si="269"/>
        <v/>
      </c>
      <c r="EB410" s="254" t="str">
        <f t="shared" si="269"/>
        <v/>
      </c>
      <c r="EC410" s="254" t="str">
        <f t="shared" si="269"/>
        <v/>
      </c>
      <c r="ED410" s="254" t="str">
        <f t="shared" si="269"/>
        <v/>
      </c>
      <c r="EE410" s="254" t="str">
        <f t="shared" si="257"/>
        <v/>
      </c>
      <c r="EF410" s="254" t="str">
        <f t="shared" si="257"/>
        <v/>
      </c>
      <c r="EG410" s="254" t="str">
        <f t="shared" si="257"/>
        <v/>
      </c>
      <c r="EH410" s="254" t="str">
        <f t="shared" si="257"/>
        <v/>
      </c>
      <c r="EI410" s="254" t="str">
        <f t="shared" si="263"/>
        <v/>
      </c>
      <c r="EJ410" s="254" t="str">
        <f t="shared" si="264"/>
        <v/>
      </c>
      <c r="EK410" s="265" t="str">
        <f t="shared" si="255"/>
        <v/>
      </c>
      <c r="EQ410" s="255"/>
      <c r="ER410" s="255"/>
      <c r="ES410" s="255"/>
      <c r="ET410" s="255"/>
      <c r="EU410" s="255"/>
      <c r="EV410" s="255"/>
      <c r="EW410" s="255"/>
      <c r="EX410" s="255"/>
      <c r="EY410" s="255"/>
      <c r="EZ410" s="255"/>
      <c r="FA410" s="255"/>
      <c r="FB410" s="255"/>
      <c r="FC410" s="252"/>
      <c r="FI410" s="254"/>
      <c r="FJ410" s="254"/>
      <c r="FK410" s="254"/>
      <c r="FL410" s="254"/>
      <c r="FM410" s="254"/>
      <c r="FN410" s="254"/>
      <c r="FO410" s="254"/>
      <c r="FP410" s="254"/>
      <c r="FQ410" s="254"/>
      <c r="FR410" s="254"/>
      <c r="FS410" s="254"/>
      <c r="FT410" s="254"/>
      <c r="FU410" s="252"/>
      <c r="FY410" s="258" t="str">
        <f t="shared" si="256"/>
        <v/>
      </c>
      <c r="FZ410" s="266">
        <f t="shared" si="272"/>
        <v>0</v>
      </c>
      <c r="GA410" s="268">
        <f t="shared" si="266"/>
        <v>0</v>
      </c>
      <c r="GB410" s="269">
        <f t="shared" si="267"/>
        <v>0</v>
      </c>
      <c r="GC410" s="269">
        <f t="shared" si="268"/>
        <v>0</v>
      </c>
      <c r="GD410" s="270"/>
      <c r="GE410" s="271" t="str">
        <f t="shared" si="265"/>
        <v/>
      </c>
      <c r="GF410" s="271" t="str">
        <f t="shared" ref="GF410:GF473" si="282">IF(GG410="",GH410,IF(GH410="",GG410,GG410&amp;GH410))</f>
        <v/>
      </c>
      <c r="GG410" s="272" t="str">
        <f t="shared" si="270"/>
        <v/>
      </c>
      <c r="GH410" s="272" t="str">
        <f t="shared" si="271"/>
        <v/>
      </c>
    </row>
    <row r="411" spans="1:190" ht="12.75" x14ac:dyDescent="0.2">
      <c r="A411" s="250"/>
      <c r="B411" s="65"/>
      <c r="C411" s="264"/>
      <c r="F411" s="237"/>
      <c r="H411" s="251"/>
      <c r="I411" s="238"/>
      <c r="J411" s="267"/>
      <c r="K411" s="234"/>
      <c r="L411" s="239"/>
      <c r="M411" s="240"/>
      <c r="BX411" s="237" t="str">
        <f t="shared" si="258"/>
        <v/>
      </c>
      <c r="BY411" s="237" t="str">
        <f t="shared" si="279"/>
        <v/>
      </c>
      <c r="BZ411" s="237" t="str">
        <f t="shared" si="279"/>
        <v/>
      </c>
      <c r="CA411" s="237" t="str">
        <f t="shared" si="279"/>
        <v/>
      </c>
      <c r="CB411" s="237" t="str">
        <f t="shared" si="279"/>
        <v/>
      </c>
      <c r="CC411" s="237" t="str">
        <f t="shared" si="279"/>
        <v/>
      </c>
      <c r="CD411" s="237" t="str">
        <f t="shared" si="276"/>
        <v/>
      </c>
      <c r="CE411" s="237" t="str">
        <f t="shared" si="276"/>
        <v/>
      </c>
      <c r="CF411" s="237" t="str">
        <f t="shared" si="276"/>
        <v/>
      </c>
      <c r="CG411" s="237" t="str">
        <f t="shared" si="276"/>
        <v/>
      </c>
      <c r="CH411" s="237" t="str">
        <f t="shared" si="276"/>
        <v/>
      </c>
      <c r="CI411" s="252" t="str">
        <f t="shared" si="273"/>
        <v/>
      </c>
      <c r="CP411" s="241" t="str">
        <f t="shared" si="259"/>
        <v/>
      </c>
      <c r="CQ411" s="241" t="str">
        <f t="shared" si="280"/>
        <v/>
      </c>
      <c r="CR411" s="241" t="str">
        <f t="shared" si="280"/>
        <v/>
      </c>
      <c r="CS411" s="241" t="str">
        <f t="shared" si="280"/>
        <v/>
      </c>
      <c r="CT411" s="241" t="str">
        <f t="shared" si="280"/>
        <v/>
      </c>
      <c r="CU411" s="241" t="str">
        <f t="shared" si="280"/>
        <v/>
      </c>
      <c r="CV411" s="241" t="str">
        <f t="shared" si="277"/>
        <v/>
      </c>
      <c r="CW411" s="241" t="str">
        <f t="shared" si="277"/>
        <v/>
      </c>
      <c r="CX411" s="241" t="str">
        <f t="shared" si="277"/>
        <v/>
      </c>
      <c r="CY411" s="241" t="str">
        <f t="shared" si="277"/>
        <v/>
      </c>
      <c r="CZ411" s="241" t="str">
        <f t="shared" si="277"/>
        <v/>
      </c>
      <c r="DA411" s="253" t="str">
        <f t="shared" si="274"/>
        <v/>
      </c>
      <c r="DB411" s="237"/>
      <c r="DC411" s="237"/>
      <c r="DD411" s="237"/>
      <c r="DE411" s="237"/>
      <c r="DF411" s="237"/>
      <c r="DG411" s="237"/>
      <c r="DH411" s="237" t="str">
        <f t="shared" si="260"/>
        <v/>
      </c>
      <c r="DI411" s="237" t="str">
        <f t="shared" si="281"/>
        <v/>
      </c>
      <c r="DJ411" s="237" t="str">
        <f t="shared" si="281"/>
        <v/>
      </c>
      <c r="DK411" s="237" t="str">
        <f t="shared" si="281"/>
        <v/>
      </c>
      <c r="DL411" s="237" t="str">
        <f t="shared" si="281"/>
        <v/>
      </c>
      <c r="DM411" s="237" t="str">
        <f t="shared" si="281"/>
        <v/>
      </c>
      <c r="DN411" s="237" t="str">
        <f t="shared" si="278"/>
        <v/>
      </c>
      <c r="DO411" s="237" t="str">
        <f t="shared" si="278"/>
        <v/>
      </c>
      <c r="DP411" s="237" t="str">
        <f t="shared" si="278"/>
        <v/>
      </c>
      <c r="DQ411" s="237" t="str">
        <f t="shared" si="278"/>
        <v/>
      </c>
      <c r="DR411" s="237" t="str">
        <f t="shared" si="278"/>
        <v/>
      </c>
      <c r="DS411" s="252" t="str">
        <f t="shared" si="275"/>
        <v/>
      </c>
      <c r="DY411" s="254" t="str">
        <f t="shared" si="261"/>
        <v/>
      </c>
      <c r="DZ411" s="254" t="str">
        <f t="shared" si="262"/>
        <v/>
      </c>
      <c r="EA411" s="254" t="str">
        <f t="shared" si="269"/>
        <v/>
      </c>
      <c r="EB411" s="254" t="str">
        <f t="shared" si="269"/>
        <v/>
      </c>
      <c r="EC411" s="254" t="str">
        <f t="shared" si="269"/>
        <v/>
      </c>
      <c r="ED411" s="254" t="str">
        <f t="shared" si="269"/>
        <v/>
      </c>
      <c r="EE411" s="254" t="str">
        <f t="shared" si="257"/>
        <v/>
      </c>
      <c r="EF411" s="254" t="str">
        <f t="shared" si="257"/>
        <v/>
      </c>
      <c r="EG411" s="254" t="str">
        <f t="shared" si="257"/>
        <v/>
      </c>
      <c r="EH411" s="254" t="str">
        <f t="shared" si="257"/>
        <v/>
      </c>
      <c r="EI411" s="254" t="str">
        <f t="shared" si="263"/>
        <v/>
      </c>
      <c r="EJ411" s="254" t="str">
        <f t="shared" si="264"/>
        <v/>
      </c>
      <c r="EK411" s="265" t="str">
        <f t="shared" si="255"/>
        <v/>
      </c>
      <c r="EQ411" s="255"/>
      <c r="ER411" s="255"/>
      <c r="ES411" s="255"/>
      <c r="ET411" s="255"/>
      <c r="EU411" s="255"/>
      <c r="EV411" s="255"/>
      <c r="EW411" s="255"/>
      <c r="EX411" s="255"/>
      <c r="EY411" s="255"/>
      <c r="EZ411" s="255"/>
      <c r="FA411" s="255"/>
      <c r="FB411" s="255"/>
      <c r="FC411" s="252"/>
      <c r="FI411" s="254"/>
      <c r="FJ411" s="254"/>
      <c r="FK411" s="254"/>
      <c r="FL411" s="254"/>
      <c r="FM411" s="254"/>
      <c r="FN411" s="254"/>
      <c r="FO411" s="254"/>
      <c r="FP411" s="254"/>
      <c r="FQ411" s="254"/>
      <c r="FR411" s="254"/>
      <c r="FS411" s="254"/>
      <c r="FT411" s="254"/>
      <c r="FU411" s="252"/>
      <c r="FY411" s="258" t="str">
        <f t="shared" si="256"/>
        <v/>
      </c>
      <c r="FZ411" s="266">
        <f t="shared" si="272"/>
        <v>0</v>
      </c>
      <c r="GA411" s="268">
        <f t="shared" si="266"/>
        <v>0</v>
      </c>
      <c r="GB411" s="269">
        <f t="shared" si="267"/>
        <v>0</v>
      </c>
      <c r="GC411" s="269">
        <f t="shared" si="268"/>
        <v>0</v>
      </c>
      <c r="GD411" s="270"/>
      <c r="GE411" s="271" t="str">
        <f t="shared" si="265"/>
        <v/>
      </c>
      <c r="GF411" s="271" t="str">
        <f t="shared" si="282"/>
        <v/>
      </c>
      <c r="GG411" s="272" t="str">
        <f t="shared" si="270"/>
        <v/>
      </c>
      <c r="GH411" s="272" t="str">
        <f t="shared" si="271"/>
        <v/>
      </c>
    </row>
    <row r="412" spans="1:190" ht="12.75" x14ac:dyDescent="0.2">
      <c r="A412" s="250"/>
      <c r="B412" s="65"/>
      <c r="C412" s="264"/>
      <c r="F412" s="237"/>
      <c r="H412" s="251"/>
      <c r="I412" s="238"/>
      <c r="J412" s="267"/>
      <c r="K412" s="234"/>
      <c r="L412" s="239"/>
      <c r="M412" s="240"/>
      <c r="BX412" s="237" t="str">
        <f t="shared" si="258"/>
        <v/>
      </c>
      <c r="BY412" s="237" t="str">
        <f t="shared" si="279"/>
        <v/>
      </c>
      <c r="BZ412" s="237" t="str">
        <f t="shared" si="279"/>
        <v/>
      </c>
      <c r="CA412" s="237" t="str">
        <f t="shared" si="279"/>
        <v/>
      </c>
      <c r="CB412" s="237" t="str">
        <f t="shared" si="279"/>
        <v/>
      </c>
      <c r="CC412" s="237" t="str">
        <f t="shared" si="279"/>
        <v/>
      </c>
      <c r="CD412" s="237" t="str">
        <f t="shared" si="276"/>
        <v/>
      </c>
      <c r="CE412" s="237" t="str">
        <f t="shared" si="276"/>
        <v/>
      </c>
      <c r="CF412" s="237" t="str">
        <f t="shared" si="276"/>
        <v/>
      </c>
      <c r="CG412" s="237" t="str">
        <f t="shared" si="276"/>
        <v/>
      </c>
      <c r="CH412" s="237" t="str">
        <f t="shared" si="276"/>
        <v/>
      </c>
      <c r="CI412" s="252" t="str">
        <f t="shared" si="273"/>
        <v/>
      </c>
      <c r="CP412" s="241" t="str">
        <f t="shared" si="259"/>
        <v/>
      </c>
      <c r="CQ412" s="241" t="str">
        <f t="shared" si="280"/>
        <v/>
      </c>
      <c r="CR412" s="241" t="str">
        <f t="shared" si="280"/>
        <v/>
      </c>
      <c r="CS412" s="241" t="str">
        <f t="shared" si="280"/>
        <v/>
      </c>
      <c r="CT412" s="241" t="str">
        <f t="shared" si="280"/>
        <v/>
      </c>
      <c r="CU412" s="241" t="str">
        <f t="shared" si="280"/>
        <v/>
      </c>
      <c r="CV412" s="241" t="str">
        <f t="shared" si="277"/>
        <v/>
      </c>
      <c r="CW412" s="241" t="str">
        <f t="shared" si="277"/>
        <v/>
      </c>
      <c r="CX412" s="241" t="str">
        <f t="shared" si="277"/>
        <v/>
      </c>
      <c r="CY412" s="241" t="str">
        <f t="shared" si="277"/>
        <v/>
      </c>
      <c r="CZ412" s="241" t="str">
        <f t="shared" si="277"/>
        <v/>
      </c>
      <c r="DA412" s="253" t="str">
        <f t="shared" si="274"/>
        <v/>
      </c>
      <c r="DB412" s="237"/>
      <c r="DC412" s="237"/>
      <c r="DD412" s="237"/>
      <c r="DE412" s="237"/>
      <c r="DF412" s="237"/>
      <c r="DG412" s="237"/>
      <c r="DH412" s="237" t="str">
        <f t="shared" si="260"/>
        <v/>
      </c>
      <c r="DI412" s="237" t="str">
        <f t="shared" si="281"/>
        <v/>
      </c>
      <c r="DJ412" s="237" t="str">
        <f t="shared" si="281"/>
        <v/>
      </c>
      <c r="DK412" s="237" t="str">
        <f t="shared" si="281"/>
        <v/>
      </c>
      <c r="DL412" s="237" t="str">
        <f t="shared" si="281"/>
        <v/>
      </c>
      <c r="DM412" s="237" t="str">
        <f t="shared" si="281"/>
        <v/>
      </c>
      <c r="DN412" s="237" t="str">
        <f t="shared" si="278"/>
        <v/>
      </c>
      <c r="DO412" s="237" t="str">
        <f t="shared" si="278"/>
        <v/>
      </c>
      <c r="DP412" s="237" t="str">
        <f t="shared" si="278"/>
        <v/>
      </c>
      <c r="DQ412" s="237" t="str">
        <f t="shared" si="278"/>
        <v/>
      </c>
      <c r="DR412" s="237" t="str">
        <f t="shared" si="278"/>
        <v/>
      </c>
      <c r="DS412" s="252" t="str">
        <f t="shared" si="275"/>
        <v/>
      </c>
      <c r="DY412" s="254" t="str">
        <f t="shared" si="261"/>
        <v/>
      </c>
      <c r="DZ412" s="254" t="str">
        <f t="shared" si="262"/>
        <v/>
      </c>
      <c r="EA412" s="254" t="str">
        <f t="shared" si="269"/>
        <v/>
      </c>
      <c r="EB412" s="254" t="str">
        <f t="shared" si="269"/>
        <v/>
      </c>
      <c r="EC412" s="254" t="str">
        <f t="shared" si="269"/>
        <v/>
      </c>
      <c r="ED412" s="254" t="str">
        <f t="shared" si="269"/>
        <v/>
      </c>
      <c r="EE412" s="254" t="str">
        <f t="shared" si="257"/>
        <v/>
      </c>
      <c r="EF412" s="254" t="str">
        <f t="shared" si="257"/>
        <v/>
      </c>
      <c r="EG412" s="254" t="str">
        <f t="shared" si="257"/>
        <v/>
      </c>
      <c r="EH412" s="254" t="str">
        <f t="shared" si="257"/>
        <v/>
      </c>
      <c r="EI412" s="254" t="str">
        <f t="shared" si="263"/>
        <v/>
      </c>
      <c r="EJ412" s="254" t="str">
        <f t="shared" si="264"/>
        <v/>
      </c>
      <c r="EK412" s="265" t="str">
        <f t="shared" si="255"/>
        <v/>
      </c>
      <c r="EQ412" s="255"/>
      <c r="ER412" s="255"/>
      <c r="ES412" s="255"/>
      <c r="ET412" s="255"/>
      <c r="EU412" s="255"/>
      <c r="EV412" s="255"/>
      <c r="EW412" s="255"/>
      <c r="EX412" s="255"/>
      <c r="EY412" s="255"/>
      <c r="EZ412" s="255"/>
      <c r="FA412" s="255"/>
      <c r="FB412" s="255"/>
      <c r="FC412" s="252"/>
      <c r="FI412" s="254"/>
      <c r="FJ412" s="254"/>
      <c r="FK412" s="254"/>
      <c r="FL412" s="254"/>
      <c r="FM412" s="254"/>
      <c r="FN412" s="254"/>
      <c r="FO412" s="254"/>
      <c r="FP412" s="254"/>
      <c r="FQ412" s="254"/>
      <c r="FR412" s="254"/>
      <c r="FS412" s="254"/>
      <c r="FT412" s="254"/>
      <c r="FU412" s="252"/>
      <c r="FY412" s="258" t="str">
        <f t="shared" si="256"/>
        <v/>
      </c>
      <c r="FZ412" s="266">
        <f t="shared" si="272"/>
        <v>0</v>
      </c>
      <c r="GA412" s="268">
        <f t="shared" si="266"/>
        <v>0</v>
      </c>
      <c r="GB412" s="269">
        <f t="shared" si="267"/>
        <v>0</v>
      </c>
      <c r="GC412" s="269">
        <f t="shared" si="268"/>
        <v>0</v>
      </c>
      <c r="GD412" s="270"/>
      <c r="GE412" s="271" t="str">
        <f t="shared" si="265"/>
        <v/>
      </c>
      <c r="GF412" s="271" t="str">
        <f t="shared" si="282"/>
        <v/>
      </c>
      <c r="GG412" s="272" t="str">
        <f t="shared" si="270"/>
        <v/>
      </c>
      <c r="GH412" s="272" t="str">
        <f t="shared" si="271"/>
        <v/>
      </c>
    </row>
    <row r="413" spans="1:190" ht="12.75" x14ac:dyDescent="0.2">
      <c r="A413" s="250"/>
      <c r="B413" s="65"/>
      <c r="C413" s="264"/>
      <c r="F413" s="237"/>
      <c r="H413" s="251"/>
      <c r="I413" s="238"/>
      <c r="J413" s="267"/>
      <c r="K413" s="234"/>
      <c r="L413" s="239"/>
      <c r="M413" s="240"/>
      <c r="BX413" s="237" t="str">
        <f t="shared" si="258"/>
        <v/>
      </c>
      <c r="BY413" s="237" t="str">
        <f t="shared" si="279"/>
        <v/>
      </c>
      <c r="BZ413" s="237" t="str">
        <f t="shared" si="279"/>
        <v/>
      </c>
      <c r="CA413" s="237" t="str">
        <f t="shared" si="279"/>
        <v/>
      </c>
      <c r="CB413" s="237" t="str">
        <f t="shared" si="279"/>
        <v/>
      </c>
      <c r="CC413" s="237" t="str">
        <f t="shared" si="279"/>
        <v/>
      </c>
      <c r="CD413" s="237" t="str">
        <f t="shared" si="276"/>
        <v/>
      </c>
      <c r="CE413" s="237" t="str">
        <f t="shared" si="276"/>
        <v/>
      </c>
      <c r="CF413" s="237" t="str">
        <f t="shared" si="276"/>
        <v/>
      </c>
      <c r="CG413" s="237" t="str">
        <f t="shared" si="276"/>
        <v/>
      </c>
      <c r="CH413" s="237" t="str">
        <f t="shared" si="276"/>
        <v/>
      </c>
      <c r="CI413" s="252" t="str">
        <f t="shared" si="273"/>
        <v/>
      </c>
      <c r="CP413" s="241" t="str">
        <f t="shared" si="259"/>
        <v/>
      </c>
      <c r="CQ413" s="241" t="str">
        <f t="shared" si="280"/>
        <v/>
      </c>
      <c r="CR413" s="241" t="str">
        <f t="shared" si="280"/>
        <v/>
      </c>
      <c r="CS413" s="241" t="str">
        <f t="shared" si="280"/>
        <v/>
      </c>
      <c r="CT413" s="241" t="str">
        <f t="shared" si="280"/>
        <v/>
      </c>
      <c r="CU413" s="241" t="str">
        <f t="shared" si="280"/>
        <v/>
      </c>
      <c r="CV413" s="241" t="str">
        <f t="shared" si="277"/>
        <v/>
      </c>
      <c r="CW413" s="241" t="str">
        <f t="shared" si="277"/>
        <v/>
      </c>
      <c r="CX413" s="241" t="str">
        <f t="shared" si="277"/>
        <v/>
      </c>
      <c r="CY413" s="241" t="str">
        <f t="shared" si="277"/>
        <v/>
      </c>
      <c r="CZ413" s="241" t="str">
        <f t="shared" si="277"/>
        <v/>
      </c>
      <c r="DA413" s="253" t="str">
        <f t="shared" si="274"/>
        <v/>
      </c>
      <c r="DB413" s="237"/>
      <c r="DC413" s="237"/>
      <c r="DD413" s="237"/>
      <c r="DE413" s="237"/>
      <c r="DF413" s="237"/>
      <c r="DG413" s="237"/>
      <c r="DH413" s="237" t="str">
        <f t="shared" si="260"/>
        <v/>
      </c>
      <c r="DI413" s="237" t="str">
        <f t="shared" si="281"/>
        <v/>
      </c>
      <c r="DJ413" s="237" t="str">
        <f t="shared" si="281"/>
        <v/>
      </c>
      <c r="DK413" s="237" t="str">
        <f t="shared" si="281"/>
        <v/>
      </c>
      <c r="DL413" s="237" t="str">
        <f t="shared" si="281"/>
        <v/>
      </c>
      <c r="DM413" s="237" t="str">
        <f t="shared" si="281"/>
        <v/>
      </c>
      <c r="DN413" s="237" t="str">
        <f t="shared" si="278"/>
        <v/>
      </c>
      <c r="DO413" s="237" t="str">
        <f t="shared" si="278"/>
        <v/>
      </c>
      <c r="DP413" s="237" t="str">
        <f t="shared" si="278"/>
        <v/>
      </c>
      <c r="DQ413" s="237" t="str">
        <f t="shared" si="278"/>
        <v/>
      </c>
      <c r="DR413" s="237" t="str">
        <f t="shared" si="278"/>
        <v/>
      </c>
      <c r="DS413" s="252" t="str">
        <f t="shared" si="275"/>
        <v/>
      </c>
      <c r="DY413" s="254" t="str">
        <f t="shared" si="261"/>
        <v/>
      </c>
      <c r="DZ413" s="254" t="str">
        <f t="shared" si="262"/>
        <v/>
      </c>
      <c r="EA413" s="254" t="str">
        <f t="shared" si="269"/>
        <v/>
      </c>
      <c r="EB413" s="254" t="str">
        <f t="shared" si="269"/>
        <v/>
      </c>
      <c r="EC413" s="254" t="str">
        <f t="shared" si="269"/>
        <v/>
      </c>
      <c r="ED413" s="254" t="str">
        <f t="shared" si="269"/>
        <v/>
      </c>
      <c r="EE413" s="254" t="str">
        <f t="shared" si="257"/>
        <v/>
      </c>
      <c r="EF413" s="254" t="str">
        <f t="shared" si="257"/>
        <v/>
      </c>
      <c r="EG413" s="254" t="str">
        <f t="shared" si="257"/>
        <v/>
      </c>
      <c r="EH413" s="254" t="str">
        <f t="shared" si="257"/>
        <v/>
      </c>
      <c r="EI413" s="254" t="str">
        <f t="shared" si="263"/>
        <v/>
      </c>
      <c r="EJ413" s="254" t="str">
        <f t="shared" si="264"/>
        <v/>
      </c>
      <c r="EK413" s="265" t="str">
        <f t="shared" si="255"/>
        <v/>
      </c>
      <c r="EQ413" s="255"/>
      <c r="ER413" s="255"/>
      <c r="ES413" s="255"/>
      <c r="ET413" s="255"/>
      <c r="EU413" s="255"/>
      <c r="EV413" s="255"/>
      <c r="EW413" s="255"/>
      <c r="EX413" s="255"/>
      <c r="EY413" s="255"/>
      <c r="EZ413" s="255"/>
      <c r="FA413" s="255"/>
      <c r="FB413" s="255"/>
      <c r="FC413" s="252"/>
      <c r="FI413" s="254"/>
      <c r="FJ413" s="254"/>
      <c r="FK413" s="254"/>
      <c r="FL413" s="254"/>
      <c r="FM413" s="254"/>
      <c r="FN413" s="254"/>
      <c r="FO413" s="254"/>
      <c r="FP413" s="254"/>
      <c r="FQ413" s="254"/>
      <c r="FR413" s="254"/>
      <c r="FS413" s="254"/>
      <c r="FT413" s="254"/>
      <c r="FU413" s="252"/>
      <c r="FY413" s="258" t="str">
        <f t="shared" si="256"/>
        <v/>
      </c>
      <c r="FZ413" s="266">
        <f t="shared" si="272"/>
        <v>0</v>
      </c>
      <c r="GA413" s="268">
        <f t="shared" si="266"/>
        <v>0</v>
      </c>
      <c r="GB413" s="269">
        <f t="shared" si="267"/>
        <v>0</v>
      </c>
      <c r="GC413" s="269">
        <f t="shared" si="268"/>
        <v>0</v>
      </c>
      <c r="GD413" s="270"/>
      <c r="GE413" s="271" t="str">
        <f t="shared" si="265"/>
        <v/>
      </c>
      <c r="GF413" s="271" t="str">
        <f t="shared" si="282"/>
        <v/>
      </c>
      <c r="GG413" s="272" t="str">
        <f t="shared" si="270"/>
        <v/>
      </c>
      <c r="GH413" s="272" t="str">
        <f t="shared" si="271"/>
        <v/>
      </c>
    </row>
    <row r="414" spans="1:190" ht="12.75" x14ac:dyDescent="0.2">
      <c r="A414" s="250"/>
      <c r="B414" s="65"/>
      <c r="C414" s="264"/>
      <c r="F414" s="237"/>
      <c r="H414" s="251"/>
      <c r="I414" s="238"/>
      <c r="J414" s="267"/>
      <c r="K414" s="234"/>
      <c r="L414" s="239"/>
      <c r="M414" s="240"/>
      <c r="BX414" s="237" t="str">
        <f t="shared" si="258"/>
        <v/>
      </c>
      <c r="BY414" s="237" t="str">
        <f t="shared" si="279"/>
        <v/>
      </c>
      <c r="BZ414" s="237" t="str">
        <f t="shared" si="279"/>
        <v/>
      </c>
      <c r="CA414" s="237" t="str">
        <f t="shared" si="279"/>
        <v/>
      </c>
      <c r="CB414" s="237" t="str">
        <f t="shared" si="279"/>
        <v/>
      </c>
      <c r="CC414" s="237" t="str">
        <f t="shared" si="279"/>
        <v/>
      </c>
      <c r="CD414" s="237" t="str">
        <f t="shared" si="276"/>
        <v/>
      </c>
      <c r="CE414" s="237" t="str">
        <f t="shared" si="276"/>
        <v/>
      </c>
      <c r="CF414" s="237" t="str">
        <f t="shared" si="276"/>
        <v/>
      </c>
      <c r="CG414" s="237" t="str">
        <f t="shared" si="276"/>
        <v/>
      </c>
      <c r="CH414" s="237" t="str">
        <f t="shared" si="276"/>
        <v/>
      </c>
      <c r="CI414" s="252" t="str">
        <f t="shared" si="273"/>
        <v/>
      </c>
      <c r="CP414" s="241" t="str">
        <f t="shared" si="259"/>
        <v/>
      </c>
      <c r="CQ414" s="241" t="str">
        <f t="shared" si="280"/>
        <v/>
      </c>
      <c r="CR414" s="241" t="str">
        <f t="shared" si="280"/>
        <v/>
      </c>
      <c r="CS414" s="241" t="str">
        <f t="shared" si="280"/>
        <v/>
      </c>
      <c r="CT414" s="241" t="str">
        <f t="shared" si="280"/>
        <v/>
      </c>
      <c r="CU414" s="241" t="str">
        <f t="shared" si="280"/>
        <v/>
      </c>
      <c r="CV414" s="241" t="str">
        <f t="shared" si="277"/>
        <v/>
      </c>
      <c r="CW414" s="241" t="str">
        <f t="shared" si="277"/>
        <v/>
      </c>
      <c r="CX414" s="241" t="str">
        <f t="shared" si="277"/>
        <v/>
      </c>
      <c r="CY414" s="241" t="str">
        <f t="shared" si="277"/>
        <v/>
      </c>
      <c r="CZ414" s="241" t="str">
        <f t="shared" si="277"/>
        <v/>
      </c>
      <c r="DA414" s="253" t="str">
        <f t="shared" si="274"/>
        <v/>
      </c>
      <c r="DB414" s="237"/>
      <c r="DC414" s="237"/>
      <c r="DD414" s="237"/>
      <c r="DE414" s="237"/>
      <c r="DF414" s="237"/>
      <c r="DG414" s="237"/>
      <c r="DH414" s="237" t="str">
        <f t="shared" si="260"/>
        <v/>
      </c>
      <c r="DI414" s="237" t="str">
        <f t="shared" si="281"/>
        <v/>
      </c>
      <c r="DJ414" s="237" t="str">
        <f t="shared" si="281"/>
        <v/>
      </c>
      <c r="DK414" s="237" t="str">
        <f t="shared" si="281"/>
        <v/>
      </c>
      <c r="DL414" s="237" t="str">
        <f t="shared" si="281"/>
        <v/>
      </c>
      <c r="DM414" s="237" t="str">
        <f t="shared" si="281"/>
        <v/>
      </c>
      <c r="DN414" s="237" t="str">
        <f t="shared" si="278"/>
        <v/>
      </c>
      <c r="DO414" s="237" t="str">
        <f t="shared" si="278"/>
        <v/>
      </c>
      <c r="DP414" s="237" t="str">
        <f t="shared" si="278"/>
        <v/>
      </c>
      <c r="DQ414" s="237" t="str">
        <f t="shared" si="278"/>
        <v/>
      </c>
      <c r="DR414" s="237" t="str">
        <f t="shared" si="278"/>
        <v/>
      </c>
      <c r="DS414" s="252" t="str">
        <f t="shared" si="275"/>
        <v/>
      </c>
      <c r="DY414" s="254" t="str">
        <f t="shared" si="261"/>
        <v/>
      </c>
      <c r="DZ414" s="254" t="str">
        <f t="shared" si="262"/>
        <v/>
      </c>
      <c r="EA414" s="254" t="str">
        <f t="shared" si="269"/>
        <v/>
      </c>
      <c r="EB414" s="254" t="str">
        <f t="shared" si="269"/>
        <v/>
      </c>
      <c r="EC414" s="254" t="str">
        <f t="shared" si="269"/>
        <v/>
      </c>
      <c r="ED414" s="254" t="str">
        <f t="shared" si="269"/>
        <v/>
      </c>
      <c r="EE414" s="254" t="str">
        <f t="shared" si="257"/>
        <v/>
      </c>
      <c r="EF414" s="254" t="str">
        <f t="shared" si="257"/>
        <v/>
      </c>
      <c r="EG414" s="254" t="str">
        <f t="shared" si="257"/>
        <v/>
      </c>
      <c r="EH414" s="254" t="str">
        <f t="shared" si="257"/>
        <v/>
      </c>
      <c r="EI414" s="254" t="str">
        <f t="shared" si="263"/>
        <v/>
      </c>
      <c r="EJ414" s="254" t="str">
        <f t="shared" si="264"/>
        <v/>
      </c>
      <c r="EK414" s="265" t="str">
        <f t="shared" si="255"/>
        <v/>
      </c>
      <c r="EQ414" s="255"/>
      <c r="ER414" s="255"/>
      <c r="ES414" s="255"/>
      <c r="ET414" s="255"/>
      <c r="EU414" s="255"/>
      <c r="EV414" s="255"/>
      <c r="EW414" s="255"/>
      <c r="EX414" s="255"/>
      <c r="EY414" s="255"/>
      <c r="EZ414" s="255"/>
      <c r="FA414" s="255"/>
      <c r="FB414" s="255"/>
      <c r="FC414" s="252"/>
      <c r="FI414" s="254"/>
      <c r="FJ414" s="254"/>
      <c r="FK414" s="254"/>
      <c r="FL414" s="254"/>
      <c r="FM414" s="254"/>
      <c r="FN414" s="254"/>
      <c r="FO414" s="254"/>
      <c r="FP414" s="254"/>
      <c r="FQ414" s="254"/>
      <c r="FR414" s="254"/>
      <c r="FS414" s="254"/>
      <c r="FT414" s="254"/>
      <c r="FU414" s="252"/>
      <c r="FY414" s="258" t="str">
        <f t="shared" si="256"/>
        <v/>
      </c>
      <c r="FZ414" s="266">
        <f t="shared" si="272"/>
        <v>0</v>
      </c>
      <c r="GA414" s="268">
        <f t="shared" si="266"/>
        <v>0</v>
      </c>
      <c r="GB414" s="269">
        <f t="shared" si="267"/>
        <v>0</v>
      </c>
      <c r="GC414" s="269">
        <f t="shared" si="268"/>
        <v>0</v>
      </c>
      <c r="GD414" s="270"/>
      <c r="GE414" s="271" t="str">
        <f t="shared" si="265"/>
        <v/>
      </c>
      <c r="GF414" s="271" t="str">
        <f t="shared" si="282"/>
        <v/>
      </c>
      <c r="GG414" s="272" t="str">
        <f t="shared" si="270"/>
        <v/>
      </c>
      <c r="GH414" s="272" t="str">
        <f t="shared" si="271"/>
        <v/>
      </c>
    </row>
    <row r="415" spans="1:190" ht="12.75" x14ac:dyDescent="0.2">
      <c r="A415" s="250"/>
      <c r="B415" s="65"/>
      <c r="C415" s="264"/>
      <c r="F415" s="237"/>
      <c r="H415" s="251"/>
      <c r="I415" s="238"/>
      <c r="J415" s="267"/>
      <c r="K415" s="234"/>
      <c r="L415" s="239"/>
      <c r="M415" s="240"/>
      <c r="BX415" s="237" t="str">
        <f t="shared" si="258"/>
        <v/>
      </c>
      <c r="BY415" s="237" t="str">
        <f t="shared" si="279"/>
        <v/>
      </c>
      <c r="BZ415" s="237" t="str">
        <f t="shared" si="279"/>
        <v/>
      </c>
      <c r="CA415" s="237" t="str">
        <f t="shared" si="279"/>
        <v/>
      </c>
      <c r="CB415" s="237" t="str">
        <f t="shared" si="279"/>
        <v/>
      </c>
      <c r="CC415" s="237" t="str">
        <f t="shared" si="279"/>
        <v/>
      </c>
      <c r="CD415" s="237" t="str">
        <f t="shared" si="276"/>
        <v/>
      </c>
      <c r="CE415" s="237" t="str">
        <f t="shared" si="276"/>
        <v/>
      </c>
      <c r="CF415" s="237" t="str">
        <f t="shared" si="276"/>
        <v/>
      </c>
      <c r="CG415" s="237" t="str">
        <f t="shared" si="276"/>
        <v/>
      </c>
      <c r="CH415" s="237" t="str">
        <f t="shared" si="276"/>
        <v/>
      </c>
      <c r="CI415" s="252" t="str">
        <f t="shared" si="273"/>
        <v/>
      </c>
      <c r="CP415" s="241" t="str">
        <f t="shared" si="259"/>
        <v/>
      </c>
      <c r="CQ415" s="241" t="str">
        <f t="shared" si="280"/>
        <v/>
      </c>
      <c r="CR415" s="241" t="str">
        <f t="shared" si="280"/>
        <v/>
      </c>
      <c r="CS415" s="241" t="str">
        <f t="shared" si="280"/>
        <v/>
      </c>
      <c r="CT415" s="241" t="str">
        <f t="shared" si="280"/>
        <v/>
      </c>
      <c r="CU415" s="241" t="str">
        <f t="shared" si="280"/>
        <v/>
      </c>
      <c r="CV415" s="241" t="str">
        <f t="shared" si="277"/>
        <v/>
      </c>
      <c r="CW415" s="241" t="str">
        <f t="shared" si="277"/>
        <v/>
      </c>
      <c r="CX415" s="241" t="str">
        <f t="shared" si="277"/>
        <v/>
      </c>
      <c r="CY415" s="241" t="str">
        <f t="shared" si="277"/>
        <v/>
      </c>
      <c r="CZ415" s="241" t="str">
        <f t="shared" si="277"/>
        <v/>
      </c>
      <c r="DA415" s="253" t="str">
        <f t="shared" si="274"/>
        <v/>
      </c>
      <c r="DB415" s="237"/>
      <c r="DC415" s="237"/>
      <c r="DD415" s="237"/>
      <c r="DE415" s="237"/>
      <c r="DF415" s="237"/>
      <c r="DG415" s="237"/>
      <c r="DH415" s="237" t="str">
        <f t="shared" si="260"/>
        <v/>
      </c>
      <c r="DI415" s="237" t="str">
        <f t="shared" si="281"/>
        <v/>
      </c>
      <c r="DJ415" s="237" t="str">
        <f t="shared" si="281"/>
        <v/>
      </c>
      <c r="DK415" s="237" t="str">
        <f t="shared" si="281"/>
        <v/>
      </c>
      <c r="DL415" s="237" t="str">
        <f t="shared" si="281"/>
        <v/>
      </c>
      <c r="DM415" s="237" t="str">
        <f t="shared" si="281"/>
        <v/>
      </c>
      <c r="DN415" s="237" t="str">
        <f t="shared" si="278"/>
        <v/>
      </c>
      <c r="DO415" s="237" t="str">
        <f t="shared" si="278"/>
        <v/>
      </c>
      <c r="DP415" s="237" t="str">
        <f t="shared" si="278"/>
        <v/>
      </c>
      <c r="DQ415" s="237" t="str">
        <f t="shared" si="278"/>
        <v/>
      </c>
      <c r="DR415" s="237" t="str">
        <f t="shared" si="278"/>
        <v/>
      </c>
      <c r="DS415" s="252" t="str">
        <f t="shared" si="275"/>
        <v/>
      </c>
      <c r="DY415" s="254" t="str">
        <f t="shared" si="261"/>
        <v/>
      </c>
      <c r="DZ415" s="254" t="str">
        <f t="shared" si="262"/>
        <v/>
      </c>
      <c r="EA415" s="254" t="str">
        <f t="shared" si="269"/>
        <v/>
      </c>
      <c r="EB415" s="254" t="str">
        <f t="shared" si="269"/>
        <v/>
      </c>
      <c r="EC415" s="254" t="str">
        <f t="shared" si="269"/>
        <v/>
      </c>
      <c r="ED415" s="254" t="str">
        <f t="shared" si="269"/>
        <v/>
      </c>
      <c r="EE415" s="254" t="str">
        <f t="shared" si="257"/>
        <v/>
      </c>
      <c r="EF415" s="254" t="str">
        <f t="shared" si="257"/>
        <v/>
      </c>
      <c r="EG415" s="254" t="str">
        <f t="shared" si="257"/>
        <v/>
      </c>
      <c r="EH415" s="254" t="str">
        <f t="shared" si="257"/>
        <v/>
      </c>
      <c r="EI415" s="254" t="str">
        <f t="shared" si="263"/>
        <v/>
      </c>
      <c r="EJ415" s="254" t="str">
        <f t="shared" si="264"/>
        <v/>
      </c>
      <c r="EK415" s="265" t="str">
        <f t="shared" si="255"/>
        <v/>
      </c>
      <c r="EQ415" s="255"/>
      <c r="ER415" s="255"/>
      <c r="ES415" s="255"/>
      <c r="ET415" s="255"/>
      <c r="EU415" s="255"/>
      <c r="EV415" s="255"/>
      <c r="EW415" s="255"/>
      <c r="EX415" s="255"/>
      <c r="EY415" s="255"/>
      <c r="EZ415" s="255"/>
      <c r="FA415" s="255"/>
      <c r="FB415" s="255"/>
      <c r="FC415" s="252"/>
      <c r="FI415" s="254"/>
      <c r="FJ415" s="254"/>
      <c r="FK415" s="254"/>
      <c r="FL415" s="254"/>
      <c r="FM415" s="254"/>
      <c r="FN415" s="254"/>
      <c r="FO415" s="254"/>
      <c r="FP415" s="254"/>
      <c r="FQ415" s="254"/>
      <c r="FR415" s="254"/>
      <c r="FS415" s="254"/>
      <c r="FT415" s="254"/>
      <c r="FU415" s="252"/>
      <c r="FY415" s="258" t="str">
        <f t="shared" si="256"/>
        <v/>
      </c>
      <c r="FZ415" s="266">
        <f t="shared" si="272"/>
        <v>0</v>
      </c>
      <c r="GA415" s="268">
        <f t="shared" si="266"/>
        <v>0</v>
      </c>
      <c r="GB415" s="269">
        <f t="shared" si="267"/>
        <v>0</v>
      </c>
      <c r="GC415" s="269">
        <f t="shared" si="268"/>
        <v>0</v>
      </c>
      <c r="GD415" s="270"/>
      <c r="GE415" s="271" t="str">
        <f t="shared" si="265"/>
        <v/>
      </c>
      <c r="GF415" s="271" t="str">
        <f t="shared" si="282"/>
        <v/>
      </c>
      <c r="GG415" s="272" t="str">
        <f t="shared" si="270"/>
        <v/>
      </c>
      <c r="GH415" s="272" t="str">
        <f t="shared" si="271"/>
        <v/>
      </c>
    </row>
    <row r="416" spans="1:190" ht="12.75" x14ac:dyDescent="0.2">
      <c r="A416" s="250"/>
      <c r="B416" s="65"/>
      <c r="C416" s="264"/>
      <c r="F416" s="237"/>
      <c r="H416" s="251"/>
      <c r="I416" s="238"/>
      <c r="J416" s="267"/>
      <c r="K416" s="234"/>
      <c r="L416" s="239"/>
      <c r="M416" s="240"/>
      <c r="BX416" s="237" t="str">
        <f t="shared" si="258"/>
        <v/>
      </c>
      <c r="BY416" s="237" t="str">
        <f t="shared" si="279"/>
        <v/>
      </c>
      <c r="BZ416" s="237" t="str">
        <f t="shared" si="279"/>
        <v/>
      </c>
      <c r="CA416" s="237" t="str">
        <f t="shared" si="279"/>
        <v/>
      </c>
      <c r="CB416" s="237" t="str">
        <f t="shared" si="279"/>
        <v/>
      </c>
      <c r="CC416" s="237" t="str">
        <f t="shared" si="279"/>
        <v/>
      </c>
      <c r="CD416" s="237" t="str">
        <f t="shared" si="276"/>
        <v/>
      </c>
      <c r="CE416" s="237" t="str">
        <f t="shared" si="276"/>
        <v/>
      </c>
      <c r="CF416" s="237" t="str">
        <f t="shared" si="276"/>
        <v/>
      </c>
      <c r="CG416" s="237" t="str">
        <f t="shared" si="276"/>
        <v/>
      </c>
      <c r="CH416" s="237" t="str">
        <f t="shared" si="276"/>
        <v/>
      </c>
      <c r="CI416" s="252" t="str">
        <f t="shared" si="273"/>
        <v/>
      </c>
      <c r="CP416" s="241" t="str">
        <f t="shared" si="259"/>
        <v/>
      </c>
      <c r="CQ416" s="241" t="str">
        <f t="shared" si="280"/>
        <v/>
      </c>
      <c r="CR416" s="241" t="str">
        <f t="shared" si="280"/>
        <v/>
      </c>
      <c r="CS416" s="241" t="str">
        <f t="shared" si="280"/>
        <v/>
      </c>
      <c r="CT416" s="241" t="str">
        <f t="shared" si="280"/>
        <v/>
      </c>
      <c r="CU416" s="241" t="str">
        <f t="shared" si="280"/>
        <v/>
      </c>
      <c r="CV416" s="241" t="str">
        <f t="shared" si="277"/>
        <v/>
      </c>
      <c r="CW416" s="241" t="str">
        <f t="shared" si="277"/>
        <v/>
      </c>
      <c r="CX416" s="241" t="str">
        <f t="shared" si="277"/>
        <v/>
      </c>
      <c r="CY416" s="241" t="str">
        <f t="shared" si="277"/>
        <v/>
      </c>
      <c r="CZ416" s="241" t="str">
        <f t="shared" si="277"/>
        <v/>
      </c>
      <c r="DA416" s="253" t="str">
        <f t="shared" si="274"/>
        <v/>
      </c>
      <c r="DB416" s="237"/>
      <c r="DC416" s="237"/>
      <c r="DD416" s="237"/>
      <c r="DE416" s="237"/>
      <c r="DF416" s="237"/>
      <c r="DG416" s="237"/>
      <c r="DH416" s="237" t="str">
        <f t="shared" si="260"/>
        <v/>
      </c>
      <c r="DI416" s="237" t="str">
        <f t="shared" si="281"/>
        <v/>
      </c>
      <c r="DJ416" s="237" t="str">
        <f t="shared" si="281"/>
        <v/>
      </c>
      <c r="DK416" s="237" t="str">
        <f t="shared" si="281"/>
        <v/>
      </c>
      <c r="DL416" s="237" t="str">
        <f t="shared" si="281"/>
        <v/>
      </c>
      <c r="DM416" s="237" t="str">
        <f t="shared" si="281"/>
        <v/>
      </c>
      <c r="DN416" s="237" t="str">
        <f t="shared" si="278"/>
        <v/>
      </c>
      <c r="DO416" s="237" t="str">
        <f t="shared" si="278"/>
        <v/>
      </c>
      <c r="DP416" s="237" t="str">
        <f t="shared" si="278"/>
        <v/>
      </c>
      <c r="DQ416" s="237" t="str">
        <f t="shared" si="278"/>
        <v/>
      </c>
      <c r="DR416" s="237" t="str">
        <f t="shared" si="278"/>
        <v/>
      </c>
      <c r="DS416" s="252" t="str">
        <f t="shared" si="275"/>
        <v/>
      </c>
      <c r="DY416" s="254" t="str">
        <f t="shared" si="261"/>
        <v/>
      </c>
      <c r="DZ416" s="254" t="str">
        <f t="shared" si="262"/>
        <v/>
      </c>
      <c r="EA416" s="254" t="str">
        <f t="shared" si="269"/>
        <v/>
      </c>
      <c r="EB416" s="254" t="str">
        <f t="shared" si="269"/>
        <v/>
      </c>
      <c r="EC416" s="254" t="str">
        <f t="shared" si="269"/>
        <v/>
      </c>
      <c r="ED416" s="254" t="str">
        <f t="shared" si="269"/>
        <v/>
      </c>
      <c r="EE416" s="254" t="str">
        <f t="shared" si="257"/>
        <v/>
      </c>
      <c r="EF416" s="254" t="str">
        <f t="shared" si="257"/>
        <v/>
      </c>
      <c r="EG416" s="254" t="str">
        <f t="shared" si="257"/>
        <v/>
      </c>
      <c r="EH416" s="254" t="str">
        <f t="shared" si="257"/>
        <v/>
      </c>
      <c r="EI416" s="254" t="str">
        <f t="shared" si="263"/>
        <v/>
      </c>
      <c r="EJ416" s="254" t="str">
        <f t="shared" si="264"/>
        <v/>
      </c>
      <c r="EK416" s="265" t="str">
        <f t="shared" si="255"/>
        <v/>
      </c>
      <c r="EQ416" s="255"/>
      <c r="ER416" s="255"/>
      <c r="ES416" s="255"/>
      <c r="ET416" s="255"/>
      <c r="EU416" s="255"/>
      <c r="EV416" s="255"/>
      <c r="EW416" s="255"/>
      <c r="EX416" s="255"/>
      <c r="EY416" s="255"/>
      <c r="EZ416" s="255"/>
      <c r="FA416" s="255"/>
      <c r="FB416" s="255"/>
      <c r="FC416" s="252"/>
      <c r="FI416" s="254"/>
      <c r="FJ416" s="254"/>
      <c r="FK416" s="254"/>
      <c r="FL416" s="254"/>
      <c r="FM416" s="254"/>
      <c r="FN416" s="254"/>
      <c r="FO416" s="254"/>
      <c r="FP416" s="254"/>
      <c r="FQ416" s="254"/>
      <c r="FR416" s="254"/>
      <c r="FS416" s="254"/>
      <c r="FT416" s="254"/>
      <c r="FU416" s="252"/>
      <c r="FY416" s="258" t="str">
        <f t="shared" si="256"/>
        <v/>
      </c>
      <c r="FZ416" s="266">
        <f t="shared" si="272"/>
        <v>0</v>
      </c>
      <c r="GA416" s="268">
        <f t="shared" si="266"/>
        <v>0</v>
      </c>
      <c r="GB416" s="269">
        <f t="shared" si="267"/>
        <v>0</v>
      </c>
      <c r="GC416" s="269">
        <f t="shared" si="268"/>
        <v>0</v>
      </c>
      <c r="GD416" s="270"/>
      <c r="GE416" s="271" t="str">
        <f t="shared" si="265"/>
        <v/>
      </c>
      <c r="GF416" s="271" t="str">
        <f t="shared" si="282"/>
        <v/>
      </c>
      <c r="GG416" s="272" t="str">
        <f t="shared" si="270"/>
        <v/>
      </c>
      <c r="GH416" s="272" t="str">
        <f t="shared" si="271"/>
        <v/>
      </c>
    </row>
    <row r="417" spans="1:190" ht="12.75" x14ac:dyDescent="0.2">
      <c r="A417" s="250"/>
      <c r="B417" s="65"/>
      <c r="C417" s="264"/>
      <c r="F417" s="237"/>
      <c r="H417" s="251"/>
      <c r="I417" s="238"/>
      <c r="J417" s="267"/>
      <c r="K417" s="234"/>
      <c r="L417" s="239"/>
      <c r="M417" s="240"/>
      <c r="BX417" s="237" t="str">
        <f t="shared" si="258"/>
        <v/>
      </c>
      <c r="BY417" s="237" t="str">
        <f t="shared" si="279"/>
        <v/>
      </c>
      <c r="BZ417" s="237" t="str">
        <f t="shared" si="279"/>
        <v/>
      </c>
      <c r="CA417" s="237" t="str">
        <f t="shared" si="279"/>
        <v/>
      </c>
      <c r="CB417" s="237" t="str">
        <f t="shared" si="279"/>
        <v/>
      </c>
      <c r="CC417" s="237" t="str">
        <f t="shared" si="279"/>
        <v/>
      </c>
      <c r="CD417" s="237" t="str">
        <f t="shared" si="276"/>
        <v/>
      </c>
      <c r="CE417" s="237" t="str">
        <f t="shared" si="276"/>
        <v/>
      </c>
      <c r="CF417" s="237" t="str">
        <f t="shared" si="276"/>
        <v/>
      </c>
      <c r="CG417" s="237" t="str">
        <f t="shared" si="276"/>
        <v/>
      </c>
      <c r="CH417" s="237" t="str">
        <f t="shared" si="276"/>
        <v/>
      </c>
      <c r="CI417" s="252" t="str">
        <f t="shared" si="273"/>
        <v/>
      </c>
      <c r="CP417" s="241" t="str">
        <f t="shared" si="259"/>
        <v/>
      </c>
      <c r="CQ417" s="241" t="str">
        <f t="shared" si="280"/>
        <v/>
      </c>
      <c r="CR417" s="241" t="str">
        <f t="shared" si="280"/>
        <v/>
      </c>
      <c r="CS417" s="241" t="str">
        <f t="shared" si="280"/>
        <v/>
      </c>
      <c r="CT417" s="241" t="str">
        <f t="shared" si="280"/>
        <v/>
      </c>
      <c r="CU417" s="241" t="str">
        <f t="shared" si="280"/>
        <v/>
      </c>
      <c r="CV417" s="241" t="str">
        <f t="shared" si="277"/>
        <v/>
      </c>
      <c r="CW417" s="241" t="str">
        <f t="shared" si="277"/>
        <v/>
      </c>
      <c r="CX417" s="241" t="str">
        <f t="shared" si="277"/>
        <v/>
      </c>
      <c r="CY417" s="241" t="str">
        <f t="shared" si="277"/>
        <v/>
      </c>
      <c r="CZ417" s="241" t="str">
        <f t="shared" si="277"/>
        <v/>
      </c>
      <c r="DA417" s="253" t="str">
        <f t="shared" si="274"/>
        <v/>
      </c>
      <c r="DB417" s="237"/>
      <c r="DC417" s="237"/>
      <c r="DD417" s="237"/>
      <c r="DE417" s="237"/>
      <c r="DF417" s="237"/>
      <c r="DG417" s="237"/>
      <c r="DH417" s="237" t="str">
        <f t="shared" si="260"/>
        <v/>
      </c>
      <c r="DI417" s="237" t="str">
        <f t="shared" si="281"/>
        <v/>
      </c>
      <c r="DJ417" s="237" t="str">
        <f t="shared" si="281"/>
        <v/>
      </c>
      <c r="DK417" s="237" t="str">
        <f t="shared" si="281"/>
        <v/>
      </c>
      <c r="DL417" s="237" t="str">
        <f t="shared" si="281"/>
        <v/>
      </c>
      <c r="DM417" s="237" t="str">
        <f t="shared" si="281"/>
        <v/>
      </c>
      <c r="DN417" s="237" t="str">
        <f t="shared" si="278"/>
        <v/>
      </c>
      <c r="DO417" s="237" t="str">
        <f t="shared" si="278"/>
        <v/>
      </c>
      <c r="DP417" s="237" t="str">
        <f t="shared" si="278"/>
        <v/>
      </c>
      <c r="DQ417" s="237" t="str">
        <f t="shared" si="278"/>
        <v/>
      </c>
      <c r="DR417" s="237" t="str">
        <f t="shared" si="278"/>
        <v/>
      </c>
      <c r="DS417" s="252" t="str">
        <f t="shared" si="275"/>
        <v/>
      </c>
      <c r="DY417" s="254" t="str">
        <f t="shared" si="261"/>
        <v/>
      </c>
      <c r="DZ417" s="254" t="str">
        <f t="shared" si="262"/>
        <v/>
      </c>
      <c r="EA417" s="254" t="str">
        <f t="shared" si="269"/>
        <v/>
      </c>
      <c r="EB417" s="254" t="str">
        <f t="shared" si="269"/>
        <v/>
      </c>
      <c r="EC417" s="254" t="str">
        <f t="shared" si="269"/>
        <v/>
      </c>
      <c r="ED417" s="254" t="str">
        <f t="shared" si="269"/>
        <v/>
      </c>
      <c r="EE417" s="254" t="str">
        <f t="shared" si="257"/>
        <v/>
      </c>
      <c r="EF417" s="254" t="str">
        <f t="shared" si="257"/>
        <v/>
      </c>
      <c r="EG417" s="254" t="str">
        <f t="shared" si="257"/>
        <v/>
      </c>
      <c r="EH417" s="254" t="str">
        <f t="shared" si="257"/>
        <v/>
      </c>
      <c r="EI417" s="254" t="str">
        <f t="shared" si="263"/>
        <v/>
      </c>
      <c r="EJ417" s="254" t="str">
        <f t="shared" si="264"/>
        <v/>
      </c>
      <c r="EK417" s="265" t="str">
        <f t="shared" si="255"/>
        <v/>
      </c>
      <c r="EQ417" s="255"/>
      <c r="ER417" s="255"/>
      <c r="ES417" s="255"/>
      <c r="ET417" s="255"/>
      <c r="EU417" s="255"/>
      <c r="EV417" s="255"/>
      <c r="EW417" s="255"/>
      <c r="EX417" s="255"/>
      <c r="EY417" s="255"/>
      <c r="EZ417" s="255"/>
      <c r="FA417" s="255"/>
      <c r="FB417" s="255"/>
      <c r="FC417" s="252"/>
      <c r="FI417" s="254"/>
      <c r="FJ417" s="254"/>
      <c r="FK417" s="254"/>
      <c r="FL417" s="254"/>
      <c r="FM417" s="254"/>
      <c r="FN417" s="254"/>
      <c r="FO417" s="254"/>
      <c r="FP417" s="254"/>
      <c r="FQ417" s="254"/>
      <c r="FR417" s="254"/>
      <c r="FS417" s="254"/>
      <c r="FT417" s="254"/>
      <c r="FU417" s="252"/>
      <c r="FY417" s="258" t="str">
        <f t="shared" si="256"/>
        <v/>
      </c>
      <c r="FZ417" s="266">
        <f t="shared" si="272"/>
        <v>0</v>
      </c>
      <c r="GA417" s="268">
        <f t="shared" si="266"/>
        <v>0</v>
      </c>
      <c r="GB417" s="269">
        <f t="shared" si="267"/>
        <v>0</v>
      </c>
      <c r="GC417" s="269">
        <f t="shared" si="268"/>
        <v>0</v>
      </c>
      <c r="GD417" s="270"/>
      <c r="GE417" s="271" t="str">
        <f t="shared" si="265"/>
        <v/>
      </c>
      <c r="GF417" s="271" t="str">
        <f t="shared" si="282"/>
        <v/>
      </c>
      <c r="GG417" s="272" t="str">
        <f t="shared" si="270"/>
        <v/>
      </c>
      <c r="GH417" s="272" t="str">
        <f t="shared" si="271"/>
        <v/>
      </c>
    </row>
    <row r="418" spans="1:190" ht="12.75" x14ac:dyDescent="0.2">
      <c r="A418" s="250"/>
      <c r="B418" s="65"/>
      <c r="C418" s="264"/>
      <c r="F418" s="237"/>
      <c r="H418" s="251"/>
      <c r="I418" s="238"/>
      <c r="J418" s="267"/>
      <c r="K418" s="234"/>
      <c r="L418" s="239"/>
      <c r="M418" s="240"/>
      <c r="BX418" s="237" t="str">
        <f t="shared" si="258"/>
        <v/>
      </c>
      <c r="BY418" s="237" t="str">
        <f t="shared" si="279"/>
        <v/>
      </c>
      <c r="BZ418" s="237" t="str">
        <f t="shared" si="279"/>
        <v/>
      </c>
      <c r="CA418" s="237" t="str">
        <f t="shared" si="279"/>
        <v/>
      </c>
      <c r="CB418" s="237" t="str">
        <f t="shared" si="279"/>
        <v/>
      </c>
      <c r="CC418" s="237" t="str">
        <f t="shared" si="279"/>
        <v/>
      </c>
      <c r="CD418" s="237" t="str">
        <f t="shared" si="276"/>
        <v/>
      </c>
      <c r="CE418" s="237" t="str">
        <f t="shared" si="276"/>
        <v/>
      </c>
      <c r="CF418" s="237" t="str">
        <f t="shared" si="276"/>
        <v/>
      </c>
      <c r="CG418" s="237" t="str">
        <f t="shared" si="276"/>
        <v/>
      </c>
      <c r="CH418" s="237" t="str">
        <f t="shared" si="276"/>
        <v/>
      </c>
      <c r="CI418" s="252" t="str">
        <f t="shared" si="273"/>
        <v/>
      </c>
      <c r="CP418" s="241" t="str">
        <f t="shared" si="259"/>
        <v/>
      </c>
      <c r="CQ418" s="241" t="str">
        <f t="shared" si="280"/>
        <v/>
      </c>
      <c r="CR418" s="241" t="str">
        <f t="shared" si="280"/>
        <v/>
      </c>
      <c r="CS418" s="241" t="str">
        <f t="shared" si="280"/>
        <v/>
      </c>
      <c r="CT418" s="241" t="str">
        <f t="shared" si="280"/>
        <v/>
      </c>
      <c r="CU418" s="241" t="str">
        <f t="shared" si="280"/>
        <v/>
      </c>
      <c r="CV418" s="241" t="str">
        <f t="shared" si="277"/>
        <v/>
      </c>
      <c r="CW418" s="241" t="str">
        <f t="shared" si="277"/>
        <v/>
      </c>
      <c r="CX418" s="241" t="str">
        <f t="shared" si="277"/>
        <v/>
      </c>
      <c r="CY418" s="241" t="str">
        <f t="shared" si="277"/>
        <v/>
      </c>
      <c r="CZ418" s="241" t="str">
        <f t="shared" si="277"/>
        <v/>
      </c>
      <c r="DA418" s="253" t="str">
        <f t="shared" si="274"/>
        <v/>
      </c>
      <c r="DB418" s="237"/>
      <c r="DC418" s="237"/>
      <c r="DD418" s="237"/>
      <c r="DE418" s="237"/>
      <c r="DF418" s="237"/>
      <c r="DG418" s="237"/>
      <c r="DH418" s="237" t="str">
        <f t="shared" si="260"/>
        <v/>
      </c>
      <c r="DI418" s="237" t="str">
        <f t="shared" si="281"/>
        <v/>
      </c>
      <c r="DJ418" s="237" t="str">
        <f t="shared" si="281"/>
        <v/>
      </c>
      <c r="DK418" s="237" t="str">
        <f t="shared" si="281"/>
        <v/>
      </c>
      <c r="DL418" s="237" t="str">
        <f t="shared" si="281"/>
        <v/>
      </c>
      <c r="DM418" s="237" t="str">
        <f t="shared" si="281"/>
        <v/>
      </c>
      <c r="DN418" s="237" t="str">
        <f t="shared" si="278"/>
        <v/>
      </c>
      <c r="DO418" s="237" t="str">
        <f t="shared" si="278"/>
        <v/>
      </c>
      <c r="DP418" s="237" t="str">
        <f t="shared" si="278"/>
        <v/>
      </c>
      <c r="DQ418" s="237" t="str">
        <f t="shared" si="278"/>
        <v/>
      </c>
      <c r="DR418" s="237" t="str">
        <f t="shared" si="278"/>
        <v/>
      </c>
      <c r="DS418" s="252" t="str">
        <f t="shared" si="275"/>
        <v/>
      </c>
      <c r="DY418" s="254" t="str">
        <f t="shared" si="261"/>
        <v/>
      </c>
      <c r="DZ418" s="254" t="str">
        <f t="shared" si="262"/>
        <v/>
      </c>
      <c r="EA418" s="254" t="str">
        <f t="shared" si="269"/>
        <v/>
      </c>
      <c r="EB418" s="254" t="str">
        <f t="shared" si="269"/>
        <v/>
      </c>
      <c r="EC418" s="254" t="str">
        <f t="shared" si="269"/>
        <v/>
      </c>
      <c r="ED418" s="254" t="str">
        <f t="shared" si="269"/>
        <v/>
      </c>
      <c r="EE418" s="254" t="str">
        <f t="shared" si="257"/>
        <v/>
      </c>
      <c r="EF418" s="254" t="str">
        <f t="shared" si="257"/>
        <v/>
      </c>
      <c r="EG418" s="254" t="str">
        <f t="shared" si="257"/>
        <v/>
      </c>
      <c r="EH418" s="254" t="str">
        <f t="shared" si="257"/>
        <v/>
      </c>
      <c r="EI418" s="254" t="str">
        <f t="shared" si="263"/>
        <v/>
      </c>
      <c r="EJ418" s="254" t="str">
        <f t="shared" si="264"/>
        <v/>
      </c>
      <c r="EK418" s="265" t="str">
        <f t="shared" si="255"/>
        <v/>
      </c>
      <c r="EQ418" s="255"/>
      <c r="ER418" s="255"/>
      <c r="ES418" s="255"/>
      <c r="ET418" s="255"/>
      <c r="EU418" s="255"/>
      <c r="EV418" s="255"/>
      <c r="EW418" s="255"/>
      <c r="EX418" s="255"/>
      <c r="EY418" s="255"/>
      <c r="EZ418" s="255"/>
      <c r="FA418" s="255"/>
      <c r="FB418" s="255"/>
      <c r="FC418" s="252"/>
      <c r="FI418" s="254"/>
      <c r="FJ418" s="254"/>
      <c r="FK418" s="254"/>
      <c r="FL418" s="254"/>
      <c r="FM418" s="254"/>
      <c r="FN418" s="254"/>
      <c r="FO418" s="254"/>
      <c r="FP418" s="254"/>
      <c r="FQ418" s="254"/>
      <c r="FR418" s="254"/>
      <c r="FS418" s="254"/>
      <c r="FT418" s="254"/>
      <c r="FU418" s="252"/>
      <c r="FY418" s="258" t="str">
        <f t="shared" si="256"/>
        <v/>
      </c>
      <c r="FZ418" s="266">
        <f t="shared" si="272"/>
        <v>0</v>
      </c>
      <c r="GA418" s="268">
        <f t="shared" si="266"/>
        <v>0</v>
      </c>
      <c r="GB418" s="269">
        <f t="shared" si="267"/>
        <v>0</v>
      </c>
      <c r="GC418" s="269">
        <f t="shared" si="268"/>
        <v>0</v>
      </c>
      <c r="GD418" s="270"/>
      <c r="GE418" s="271" t="str">
        <f t="shared" si="265"/>
        <v/>
      </c>
      <c r="GF418" s="271" t="str">
        <f t="shared" si="282"/>
        <v/>
      </c>
      <c r="GG418" s="272" t="str">
        <f t="shared" si="270"/>
        <v/>
      </c>
      <c r="GH418" s="272" t="str">
        <f t="shared" si="271"/>
        <v/>
      </c>
    </row>
    <row r="419" spans="1:190" ht="12.75" x14ac:dyDescent="0.2">
      <c r="A419" s="250"/>
      <c r="B419" s="65"/>
      <c r="C419" s="264"/>
      <c r="F419" s="237"/>
      <c r="H419" s="251"/>
      <c r="I419" s="238"/>
      <c r="J419" s="267"/>
      <c r="K419" s="234"/>
      <c r="L419" s="239"/>
      <c r="M419" s="240"/>
      <c r="BX419" s="237" t="str">
        <f t="shared" si="258"/>
        <v/>
      </c>
      <c r="BY419" s="237" t="str">
        <f t="shared" si="279"/>
        <v/>
      </c>
      <c r="BZ419" s="237" t="str">
        <f t="shared" si="279"/>
        <v/>
      </c>
      <c r="CA419" s="237" t="str">
        <f t="shared" si="279"/>
        <v/>
      </c>
      <c r="CB419" s="237" t="str">
        <f t="shared" si="279"/>
        <v/>
      </c>
      <c r="CC419" s="237" t="str">
        <f t="shared" si="279"/>
        <v/>
      </c>
      <c r="CD419" s="237" t="str">
        <f t="shared" si="276"/>
        <v/>
      </c>
      <c r="CE419" s="237" t="str">
        <f t="shared" si="276"/>
        <v/>
      </c>
      <c r="CF419" s="237" t="str">
        <f t="shared" si="276"/>
        <v/>
      </c>
      <c r="CG419" s="237" t="str">
        <f t="shared" si="276"/>
        <v/>
      </c>
      <c r="CH419" s="237" t="str">
        <f t="shared" si="276"/>
        <v/>
      </c>
      <c r="CI419" s="252" t="str">
        <f t="shared" si="273"/>
        <v/>
      </c>
      <c r="CP419" s="241" t="str">
        <f t="shared" si="259"/>
        <v/>
      </c>
      <c r="CQ419" s="241" t="str">
        <f t="shared" si="280"/>
        <v/>
      </c>
      <c r="CR419" s="241" t="str">
        <f t="shared" si="280"/>
        <v/>
      </c>
      <c r="CS419" s="241" t="str">
        <f t="shared" si="280"/>
        <v/>
      </c>
      <c r="CT419" s="241" t="str">
        <f t="shared" si="280"/>
        <v/>
      </c>
      <c r="CU419" s="241" t="str">
        <f t="shared" si="280"/>
        <v/>
      </c>
      <c r="CV419" s="241" t="str">
        <f t="shared" si="277"/>
        <v/>
      </c>
      <c r="CW419" s="241" t="str">
        <f t="shared" si="277"/>
        <v/>
      </c>
      <c r="CX419" s="241" t="str">
        <f t="shared" si="277"/>
        <v/>
      </c>
      <c r="CY419" s="241" t="str">
        <f t="shared" si="277"/>
        <v/>
      </c>
      <c r="CZ419" s="241" t="str">
        <f t="shared" si="277"/>
        <v/>
      </c>
      <c r="DA419" s="253" t="str">
        <f t="shared" si="274"/>
        <v/>
      </c>
      <c r="DB419" s="237"/>
      <c r="DC419" s="237"/>
      <c r="DD419" s="237"/>
      <c r="DE419" s="237"/>
      <c r="DF419" s="237"/>
      <c r="DG419" s="237"/>
      <c r="DH419" s="237" t="str">
        <f t="shared" si="260"/>
        <v/>
      </c>
      <c r="DI419" s="237" t="str">
        <f t="shared" si="281"/>
        <v/>
      </c>
      <c r="DJ419" s="237" t="str">
        <f t="shared" si="281"/>
        <v/>
      </c>
      <c r="DK419" s="237" t="str">
        <f t="shared" si="281"/>
        <v/>
      </c>
      <c r="DL419" s="237" t="str">
        <f t="shared" si="281"/>
        <v/>
      </c>
      <c r="DM419" s="237" t="str">
        <f t="shared" si="281"/>
        <v/>
      </c>
      <c r="DN419" s="237" t="str">
        <f t="shared" si="278"/>
        <v/>
      </c>
      <c r="DO419" s="237" t="str">
        <f t="shared" si="278"/>
        <v/>
      </c>
      <c r="DP419" s="237" t="str">
        <f t="shared" si="278"/>
        <v/>
      </c>
      <c r="DQ419" s="237" t="str">
        <f t="shared" si="278"/>
        <v/>
      </c>
      <c r="DR419" s="237" t="str">
        <f t="shared" si="278"/>
        <v/>
      </c>
      <c r="DS419" s="252" t="str">
        <f t="shared" si="275"/>
        <v/>
      </c>
      <c r="DY419" s="254" t="str">
        <f t="shared" si="261"/>
        <v/>
      </c>
      <c r="DZ419" s="254" t="str">
        <f t="shared" si="262"/>
        <v/>
      </c>
      <c r="EA419" s="254" t="str">
        <f t="shared" si="269"/>
        <v/>
      </c>
      <c r="EB419" s="254" t="str">
        <f t="shared" si="269"/>
        <v/>
      </c>
      <c r="EC419" s="254" t="str">
        <f t="shared" si="269"/>
        <v/>
      </c>
      <c r="ED419" s="254" t="str">
        <f t="shared" si="269"/>
        <v/>
      </c>
      <c r="EE419" s="254" t="str">
        <f t="shared" si="257"/>
        <v/>
      </c>
      <c r="EF419" s="254" t="str">
        <f t="shared" si="257"/>
        <v/>
      </c>
      <c r="EG419" s="254" t="str">
        <f t="shared" si="257"/>
        <v/>
      </c>
      <c r="EH419" s="254" t="str">
        <f t="shared" si="257"/>
        <v/>
      </c>
      <c r="EI419" s="254" t="str">
        <f t="shared" si="263"/>
        <v/>
      </c>
      <c r="EJ419" s="254" t="str">
        <f t="shared" si="264"/>
        <v/>
      </c>
      <c r="EK419" s="265" t="str">
        <f t="shared" si="255"/>
        <v/>
      </c>
      <c r="EQ419" s="255"/>
      <c r="ER419" s="255"/>
      <c r="ES419" s="255"/>
      <c r="ET419" s="255"/>
      <c r="EU419" s="255"/>
      <c r="EV419" s="255"/>
      <c r="EW419" s="255"/>
      <c r="EX419" s="255"/>
      <c r="EY419" s="255"/>
      <c r="EZ419" s="255"/>
      <c r="FA419" s="255"/>
      <c r="FB419" s="255"/>
      <c r="FC419" s="252"/>
      <c r="FI419" s="254"/>
      <c r="FJ419" s="254"/>
      <c r="FK419" s="254"/>
      <c r="FL419" s="254"/>
      <c r="FM419" s="254"/>
      <c r="FN419" s="254"/>
      <c r="FO419" s="254"/>
      <c r="FP419" s="254"/>
      <c r="FQ419" s="254"/>
      <c r="FR419" s="254"/>
      <c r="FS419" s="254"/>
      <c r="FT419" s="254"/>
      <c r="FU419" s="252"/>
      <c r="FY419" s="258" t="str">
        <f t="shared" si="256"/>
        <v/>
      </c>
      <c r="FZ419" s="266">
        <f t="shared" si="272"/>
        <v>0</v>
      </c>
      <c r="GA419" s="268">
        <f t="shared" si="266"/>
        <v>0</v>
      </c>
      <c r="GB419" s="269">
        <f t="shared" si="267"/>
        <v>0</v>
      </c>
      <c r="GC419" s="269">
        <f t="shared" si="268"/>
        <v>0</v>
      </c>
      <c r="GD419" s="270"/>
      <c r="GE419" s="271" t="str">
        <f t="shared" si="265"/>
        <v/>
      </c>
      <c r="GF419" s="271" t="str">
        <f t="shared" si="282"/>
        <v/>
      </c>
      <c r="GG419" s="272" t="str">
        <f t="shared" si="270"/>
        <v/>
      </c>
      <c r="GH419" s="272" t="str">
        <f t="shared" si="271"/>
        <v/>
      </c>
    </row>
    <row r="420" spans="1:190" ht="12.75" x14ac:dyDescent="0.2">
      <c r="A420" s="250"/>
      <c r="B420" s="65"/>
      <c r="C420" s="264"/>
      <c r="F420" s="237"/>
      <c r="H420" s="251"/>
      <c r="I420" s="238"/>
      <c r="J420" s="267"/>
      <c r="K420" s="234"/>
      <c r="L420" s="239"/>
      <c r="M420" s="240"/>
      <c r="BX420" s="237" t="str">
        <f t="shared" si="258"/>
        <v/>
      </c>
      <c r="BY420" s="237" t="str">
        <f t="shared" si="279"/>
        <v/>
      </c>
      <c r="BZ420" s="237" t="str">
        <f t="shared" si="279"/>
        <v/>
      </c>
      <c r="CA420" s="237" t="str">
        <f t="shared" si="279"/>
        <v/>
      </c>
      <c r="CB420" s="237" t="str">
        <f t="shared" si="279"/>
        <v/>
      </c>
      <c r="CC420" s="237" t="str">
        <f t="shared" si="279"/>
        <v/>
      </c>
      <c r="CD420" s="237" t="str">
        <f t="shared" si="276"/>
        <v/>
      </c>
      <c r="CE420" s="237" t="str">
        <f t="shared" si="276"/>
        <v/>
      </c>
      <c r="CF420" s="237" t="str">
        <f t="shared" si="276"/>
        <v/>
      </c>
      <c r="CG420" s="237" t="str">
        <f t="shared" si="276"/>
        <v/>
      </c>
      <c r="CH420" s="237" t="str">
        <f t="shared" si="276"/>
        <v/>
      </c>
      <c r="CI420" s="252" t="str">
        <f t="shared" si="273"/>
        <v/>
      </c>
      <c r="CP420" s="241" t="str">
        <f t="shared" si="259"/>
        <v/>
      </c>
      <c r="CQ420" s="241" t="str">
        <f t="shared" si="280"/>
        <v/>
      </c>
      <c r="CR420" s="241" t="str">
        <f t="shared" si="280"/>
        <v/>
      </c>
      <c r="CS420" s="241" t="str">
        <f t="shared" si="280"/>
        <v/>
      </c>
      <c r="CT420" s="241" t="str">
        <f t="shared" si="280"/>
        <v/>
      </c>
      <c r="CU420" s="241" t="str">
        <f t="shared" si="280"/>
        <v/>
      </c>
      <c r="CV420" s="241" t="str">
        <f t="shared" si="277"/>
        <v/>
      </c>
      <c r="CW420" s="241" t="str">
        <f t="shared" si="277"/>
        <v/>
      </c>
      <c r="CX420" s="241" t="str">
        <f t="shared" si="277"/>
        <v/>
      </c>
      <c r="CY420" s="241" t="str">
        <f t="shared" si="277"/>
        <v/>
      </c>
      <c r="CZ420" s="241" t="str">
        <f t="shared" si="277"/>
        <v/>
      </c>
      <c r="DA420" s="253" t="str">
        <f t="shared" si="274"/>
        <v/>
      </c>
      <c r="DB420" s="237"/>
      <c r="DC420" s="237"/>
      <c r="DD420" s="237"/>
      <c r="DE420" s="237"/>
      <c r="DF420" s="237"/>
      <c r="DG420" s="237"/>
      <c r="DH420" s="237" t="str">
        <f t="shared" si="260"/>
        <v/>
      </c>
      <c r="DI420" s="237" t="str">
        <f t="shared" si="281"/>
        <v/>
      </c>
      <c r="DJ420" s="237" t="str">
        <f t="shared" si="281"/>
        <v/>
      </c>
      <c r="DK420" s="237" t="str">
        <f t="shared" si="281"/>
        <v/>
      </c>
      <c r="DL420" s="237" t="str">
        <f t="shared" si="281"/>
        <v/>
      </c>
      <c r="DM420" s="237" t="str">
        <f t="shared" si="281"/>
        <v/>
      </c>
      <c r="DN420" s="237" t="str">
        <f t="shared" si="278"/>
        <v/>
      </c>
      <c r="DO420" s="237" t="str">
        <f t="shared" si="278"/>
        <v/>
      </c>
      <c r="DP420" s="237" t="str">
        <f t="shared" si="278"/>
        <v/>
      </c>
      <c r="DQ420" s="237" t="str">
        <f t="shared" si="278"/>
        <v/>
      </c>
      <c r="DR420" s="237" t="str">
        <f t="shared" si="278"/>
        <v/>
      </c>
      <c r="DS420" s="252" t="str">
        <f t="shared" si="275"/>
        <v/>
      </c>
      <c r="DY420" s="254" t="str">
        <f t="shared" si="261"/>
        <v/>
      </c>
      <c r="DZ420" s="254" t="str">
        <f t="shared" si="262"/>
        <v/>
      </c>
      <c r="EA420" s="254" t="str">
        <f t="shared" si="269"/>
        <v/>
      </c>
      <c r="EB420" s="254" t="str">
        <f t="shared" si="269"/>
        <v/>
      </c>
      <c r="EC420" s="254" t="str">
        <f t="shared" si="269"/>
        <v/>
      </c>
      <c r="ED420" s="254" t="str">
        <f t="shared" si="269"/>
        <v/>
      </c>
      <c r="EE420" s="254" t="str">
        <f t="shared" si="257"/>
        <v/>
      </c>
      <c r="EF420" s="254" t="str">
        <f t="shared" si="257"/>
        <v/>
      </c>
      <c r="EG420" s="254" t="str">
        <f t="shared" si="257"/>
        <v/>
      </c>
      <c r="EH420" s="254" t="str">
        <f t="shared" si="257"/>
        <v/>
      </c>
      <c r="EI420" s="254" t="str">
        <f t="shared" si="263"/>
        <v/>
      </c>
      <c r="EJ420" s="254" t="str">
        <f t="shared" si="264"/>
        <v/>
      </c>
      <c r="EK420" s="265" t="str">
        <f t="shared" si="255"/>
        <v/>
      </c>
      <c r="EQ420" s="255"/>
      <c r="ER420" s="255"/>
      <c r="ES420" s="255"/>
      <c r="ET420" s="255"/>
      <c r="EU420" s="255"/>
      <c r="EV420" s="255"/>
      <c r="EW420" s="255"/>
      <c r="EX420" s="255"/>
      <c r="EY420" s="255"/>
      <c r="EZ420" s="255"/>
      <c r="FA420" s="255"/>
      <c r="FB420" s="255"/>
      <c r="FC420" s="252"/>
      <c r="FI420" s="254"/>
      <c r="FJ420" s="254"/>
      <c r="FK420" s="254"/>
      <c r="FL420" s="254"/>
      <c r="FM420" s="254"/>
      <c r="FN420" s="254"/>
      <c r="FO420" s="254"/>
      <c r="FP420" s="254"/>
      <c r="FQ420" s="254"/>
      <c r="FR420" s="254"/>
      <c r="FS420" s="254"/>
      <c r="FT420" s="254"/>
      <c r="FU420" s="252"/>
      <c r="FY420" s="258" t="str">
        <f t="shared" si="256"/>
        <v/>
      </c>
      <c r="FZ420" s="266">
        <f t="shared" si="272"/>
        <v>0</v>
      </c>
      <c r="GA420" s="268">
        <f t="shared" si="266"/>
        <v>0</v>
      </c>
      <c r="GB420" s="269">
        <f t="shared" si="267"/>
        <v>0</v>
      </c>
      <c r="GC420" s="269">
        <f t="shared" si="268"/>
        <v>0</v>
      </c>
      <c r="GD420" s="270"/>
      <c r="GE420" s="271" t="str">
        <f t="shared" si="265"/>
        <v/>
      </c>
      <c r="GF420" s="271" t="str">
        <f t="shared" si="282"/>
        <v/>
      </c>
      <c r="GG420" s="272" t="str">
        <f t="shared" si="270"/>
        <v/>
      </c>
      <c r="GH420" s="272" t="str">
        <f t="shared" si="271"/>
        <v/>
      </c>
    </row>
    <row r="421" spans="1:190" ht="12.75" x14ac:dyDescent="0.2">
      <c r="A421" s="250"/>
      <c r="B421" s="65"/>
      <c r="C421" s="264"/>
      <c r="F421" s="237"/>
      <c r="H421" s="251"/>
      <c r="I421" s="238"/>
      <c r="J421" s="267"/>
      <c r="K421" s="234"/>
      <c r="L421" s="239"/>
      <c r="M421" s="240"/>
      <c r="BX421" s="237" t="str">
        <f t="shared" si="258"/>
        <v/>
      </c>
      <c r="BY421" s="237" t="str">
        <f t="shared" si="279"/>
        <v/>
      </c>
      <c r="BZ421" s="237" t="str">
        <f t="shared" si="279"/>
        <v/>
      </c>
      <c r="CA421" s="237" t="str">
        <f t="shared" si="279"/>
        <v/>
      </c>
      <c r="CB421" s="237" t="str">
        <f t="shared" si="279"/>
        <v/>
      </c>
      <c r="CC421" s="237" t="str">
        <f t="shared" si="279"/>
        <v/>
      </c>
      <c r="CD421" s="237" t="str">
        <f t="shared" si="276"/>
        <v/>
      </c>
      <c r="CE421" s="237" t="str">
        <f t="shared" si="276"/>
        <v/>
      </c>
      <c r="CF421" s="237" t="str">
        <f t="shared" si="276"/>
        <v/>
      </c>
      <c r="CG421" s="237" t="str">
        <f t="shared" si="276"/>
        <v/>
      </c>
      <c r="CH421" s="237" t="str">
        <f t="shared" si="276"/>
        <v/>
      </c>
      <c r="CI421" s="252" t="str">
        <f t="shared" si="273"/>
        <v/>
      </c>
      <c r="CP421" s="241" t="str">
        <f t="shared" si="259"/>
        <v/>
      </c>
      <c r="CQ421" s="241" t="str">
        <f t="shared" si="280"/>
        <v/>
      </c>
      <c r="CR421" s="241" t="str">
        <f t="shared" si="280"/>
        <v/>
      </c>
      <c r="CS421" s="241" t="str">
        <f t="shared" si="280"/>
        <v/>
      </c>
      <c r="CT421" s="241" t="str">
        <f t="shared" si="280"/>
        <v/>
      </c>
      <c r="CU421" s="241" t="str">
        <f t="shared" si="280"/>
        <v/>
      </c>
      <c r="CV421" s="241" t="str">
        <f t="shared" si="277"/>
        <v/>
      </c>
      <c r="CW421" s="241" t="str">
        <f t="shared" si="277"/>
        <v/>
      </c>
      <c r="CX421" s="241" t="str">
        <f t="shared" si="277"/>
        <v/>
      </c>
      <c r="CY421" s="241" t="str">
        <f t="shared" si="277"/>
        <v/>
      </c>
      <c r="CZ421" s="241" t="str">
        <f t="shared" si="277"/>
        <v/>
      </c>
      <c r="DA421" s="253" t="str">
        <f t="shared" si="274"/>
        <v/>
      </c>
      <c r="DB421" s="237"/>
      <c r="DC421" s="237"/>
      <c r="DD421" s="237"/>
      <c r="DE421" s="237"/>
      <c r="DF421" s="237"/>
      <c r="DG421" s="237"/>
      <c r="DH421" s="237" t="str">
        <f t="shared" si="260"/>
        <v/>
      </c>
      <c r="DI421" s="237" t="str">
        <f t="shared" si="281"/>
        <v/>
      </c>
      <c r="DJ421" s="237" t="str">
        <f t="shared" si="281"/>
        <v/>
      </c>
      <c r="DK421" s="237" t="str">
        <f t="shared" si="281"/>
        <v/>
      </c>
      <c r="DL421" s="237" t="str">
        <f t="shared" si="281"/>
        <v/>
      </c>
      <c r="DM421" s="237" t="str">
        <f t="shared" si="281"/>
        <v/>
      </c>
      <c r="DN421" s="237" t="str">
        <f t="shared" si="278"/>
        <v/>
      </c>
      <c r="DO421" s="237" t="str">
        <f t="shared" si="278"/>
        <v/>
      </c>
      <c r="DP421" s="237" t="str">
        <f t="shared" si="278"/>
        <v/>
      </c>
      <c r="DQ421" s="237" t="str">
        <f t="shared" si="278"/>
        <v/>
      </c>
      <c r="DR421" s="237" t="str">
        <f t="shared" si="278"/>
        <v/>
      </c>
      <c r="DS421" s="252" t="str">
        <f t="shared" si="275"/>
        <v/>
      </c>
      <c r="DY421" s="254" t="str">
        <f t="shared" si="261"/>
        <v/>
      </c>
      <c r="DZ421" s="254" t="str">
        <f t="shared" si="262"/>
        <v/>
      </c>
      <c r="EA421" s="254" t="str">
        <f t="shared" si="269"/>
        <v/>
      </c>
      <c r="EB421" s="254" t="str">
        <f t="shared" si="269"/>
        <v/>
      </c>
      <c r="EC421" s="254" t="str">
        <f t="shared" si="269"/>
        <v/>
      </c>
      <c r="ED421" s="254" t="str">
        <f t="shared" si="269"/>
        <v/>
      </c>
      <c r="EE421" s="254" t="str">
        <f t="shared" si="257"/>
        <v/>
      </c>
      <c r="EF421" s="254" t="str">
        <f t="shared" si="257"/>
        <v/>
      </c>
      <c r="EG421" s="254" t="str">
        <f t="shared" si="257"/>
        <v/>
      </c>
      <c r="EH421" s="254" t="str">
        <f t="shared" si="257"/>
        <v/>
      </c>
      <c r="EI421" s="254" t="str">
        <f t="shared" si="263"/>
        <v/>
      </c>
      <c r="EJ421" s="254" t="str">
        <f t="shared" si="264"/>
        <v/>
      </c>
      <c r="EK421" s="265" t="str">
        <f t="shared" si="255"/>
        <v/>
      </c>
      <c r="EQ421" s="255"/>
      <c r="ER421" s="255"/>
      <c r="ES421" s="255"/>
      <c r="ET421" s="255"/>
      <c r="EU421" s="255"/>
      <c r="EV421" s="255"/>
      <c r="EW421" s="255"/>
      <c r="EX421" s="255"/>
      <c r="EY421" s="255"/>
      <c r="EZ421" s="255"/>
      <c r="FA421" s="255"/>
      <c r="FB421" s="255"/>
      <c r="FC421" s="252"/>
      <c r="FI421" s="254"/>
      <c r="FJ421" s="254"/>
      <c r="FK421" s="254"/>
      <c r="FL421" s="254"/>
      <c r="FM421" s="254"/>
      <c r="FN421" s="254"/>
      <c r="FO421" s="254"/>
      <c r="FP421" s="254"/>
      <c r="FQ421" s="254"/>
      <c r="FR421" s="254"/>
      <c r="FS421" s="254"/>
      <c r="FT421" s="254"/>
      <c r="FU421" s="252"/>
      <c r="FY421" s="258" t="str">
        <f t="shared" si="256"/>
        <v/>
      </c>
      <c r="FZ421" s="266">
        <f t="shared" si="272"/>
        <v>0</v>
      </c>
      <c r="GA421" s="268">
        <f t="shared" si="266"/>
        <v>0</v>
      </c>
      <c r="GB421" s="269">
        <f t="shared" si="267"/>
        <v>0</v>
      </c>
      <c r="GC421" s="269">
        <f t="shared" si="268"/>
        <v>0</v>
      </c>
      <c r="GD421" s="270"/>
      <c r="GE421" s="271" t="str">
        <f t="shared" si="265"/>
        <v/>
      </c>
      <c r="GF421" s="271" t="str">
        <f t="shared" si="282"/>
        <v/>
      </c>
      <c r="GG421" s="272" t="str">
        <f t="shared" si="270"/>
        <v/>
      </c>
      <c r="GH421" s="272" t="str">
        <f t="shared" si="271"/>
        <v/>
      </c>
    </row>
    <row r="422" spans="1:190" ht="12.75" x14ac:dyDescent="0.2">
      <c r="A422" s="250"/>
      <c r="B422" s="65"/>
      <c r="C422" s="264"/>
      <c r="F422" s="237"/>
      <c r="H422" s="251"/>
      <c r="I422" s="238"/>
      <c r="J422" s="267"/>
      <c r="K422" s="234"/>
      <c r="L422" s="239"/>
      <c r="M422" s="240"/>
      <c r="BX422" s="237" t="str">
        <f t="shared" si="258"/>
        <v/>
      </c>
      <c r="BY422" s="237" t="str">
        <f t="shared" si="279"/>
        <v/>
      </c>
      <c r="BZ422" s="237" t="str">
        <f t="shared" si="279"/>
        <v/>
      </c>
      <c r="CA422" s="237" t="str">
        <f t="shared" si="279"/>
        <v/>
      </c>
      <c r="CB422" s="237" t="str">
        <f t="shared" si="279"/>
        <v/>
      </c>
      <c r="CC422" s="237" t="str">
        <f t="shared" si="279"/>
        <v/>
      </c>
      <c r="CD422" s="237" t="str">
        <f t="shared" si="276"/>
        <v/>
      </c>
      <c r="CE422" s="237" t="str">
        <f t="shared" si="276"/>
        <v/>
      </c>
      <c r="CF422" s="237" t="str">
        <f t="shared" si="276"/>
        <v/>
      </c>
      <c r="CG422" s="237" t="str">
        <f t="shared" si="276"/>
        <v/>
      </c>
      <c r="CH422" s="237" t="str">
        <f t="shared" si="276"/>
        <v/>
      </c>
      <c r="CI422" s="252" t="str">
        <f t="shared" si="273"/>
        <v/>
      </c>
      <c r="CP422" s="241" t="str">
        <f t="shared" si="259"/>
        <v/>
      </c>
      <c r="CQ422" s="241" t="str">
        <f t="shared" si="280"/>
        <v/>
      </c>
      <c r="CR422" s="241" t="str">
        <f t="shared" si="280"/>
        <v/>
      </c>
      <c r="CS422" s="241" t="str">
        <f t="shared" si="280"/>
        <v/>
      </c>
      <c r="CT422" s="241" t="str">
        <f t="shared" si="280"/>
        <v/>
      </c>
      <c r="CU422" s="241" t="str">
        <f t="shared" si="280"/>
        <v/>
      </c>
      <c r="CV422" s="241" t="str">
        <f t="shared" si="277"/>
        <v/>
      </c>
      <c r="CW422" s="241" t="str">
        <f t="shared" si="277"/>
        <v/>
      </c>
      <c r="CX422" s="241" t="str">
        <f t="shared" si="277"/>
        <v/>
      </c>
      <c r="CY422" s="241" t="str">
        <f t="shared" si="277"/>
        <v/>
      </c>
      <c r="CZ422" s="241" t="str">
        <f t="shared" si="277"/>
        <v/>
      </c>
      <c r="DA422" s="253" t="str">
        <f t="shared" si="274"/>
        <v/>
      </c>
      <c r="DB422" s="237"/>
      <c r="DC422" s="237"/>
      <c r="DD422" s="237"/>
      <c r="DE422" s="237"/>
      <c r="DF422" s="237"/>
      <c r="DG422" s="237"/>
      <c r="DH422" s="237" t="str">
        <f t="shared" si="260"/>
        <v/>
      </c>
      <c r="DI422" s="237" t="str">
        <f t="shared" si="281"/>
        <v/>
      </c>
      <c r="DJ422" s="237" t="str">
        <f t="shared" si="281"/>
        <v/>
      </c>
      <c r="DK422" s="237" t="str">
        <f t="shared" si="281"/>
        <v/>
      </c>
      <c r="DL422" s="237" t="str">
        <f t="shared" si="281"/>
        <v/>
      </c>
      <c r="DM422" s="237" t="str">
        <f t="shared" si="281"/>
        <v/>
      </c>
      <c r="DN422" s="237" t="str">
        <f t="shared" si="278"/>
        <v/>
      </c>
      <c r="DO422" s="237" t="str">
        <f t="shared" si="278"/>
        <v/>
      </c>
      <c r="DP422" s="237" t="str">
        <f t="shared" si="278"/>
        <v/>
      </c>
      <c r="DQ422" s="237" t="str">
        <f t="shared" si="278"/>
        <v/>
      </c>
      <c r="DR422" s="237" t="str">
        <f t="shared" si="278"/>
        <v/>
      </c>
      <c r="DS422" s="252" t="str">
        <f t="shared" si="275"/>
        <v/>
      </c>
      <c r="DY422" s="254" t="str">
        <f t="shared" si="261"/>
        <v/>
      </c>
      <c r="DZ422" s="254" t="str">
        <f t="shared" si="262"/>
        <v/>
      </c>
      <c r="EA422" s="254" t="str">
        <f t="shared" si="269"/>
        <v/>
      </c>
      <c r="EB422" s="254" t="str">
        <f t="shared" si="269"/>
        <v/>
      </c>
      <c r="EC422" s="254" t="str">
        <f t="shared" si="269"/>
        <v/>
      </c>
      <c r="ED422" s="254" t="str">
        <f t="shared" si="269"/>
        <v/>
      </c>
      <c r="EE422" s="254" t="str">
        <f t="shared" si="257"/>
        <v/>
      </c>
      <c r="EF422" s="254" t="str">
        <f t="shared" si="257"/>
        <v/>
      </c>
      <c r="EG422" s="254" t="str">
        <f t="shared" si="257"/>
        <v/>
      </c>
      <c r="EH422" s="254" t="str">
        <f t="shared" si="257"/>
        <v/>
      </c>
      <c r="EI422" s="254" t="str">
        <f t="shared" si="263"/>
        <v/>
      </c>
      <c r="EJ422" s="254" t="str">
        <f t="shared" si="264"/>
        <v/>
      </c>
      <c r="EK422" s="265" t="str">
        <f t="shared" ref="EK422:EK485" si="283">DY422&amp;DZ422&amp;EA422&amp;EB422&amp;EC422&amp;ED422&amp;EE422&amp;EF422&amp;EG422&amp;EH422&amp;EI422&amp;EJ422</f>
        <v/>
      </c>
      <c r="EQ422" s="255"/>
      <c r="ER422" s="255"/>
      <c r="ES422" s="255"/>
      <c r="ET422" s="255"/>
      <c r="EU422" s="255"/>
      <c r="EV422" s="255"/>
      <c r="EW422" s="255"/>
      <c r="EX422" s="255"/>
      <c r="EY422" s="255"/>
      <c r="EZ422" s="255"/>
      <c r="FA422" s="255"/>
      <c r="FB422" s="255"/>
      <c r="FC422" s="252"/>
      <c r="FI422" s="254"/>
      <c r="FJ422" s="254"/>
      <c r="FK422" s="254"/>
      <c r="FL422" s="254"/>
      <c r="FM422" s="254"/>
      <c r="FN422" s="254"/>
      <c r="FO422" s="254"/>
      <c r="FP422" s="254"/>
      <c r="FQ422" s="254"/>
      <c r="FR422" s="254"/>
      <c r="FS422" s="254"/>
      <c r="FT422" s="254"/>
      <c r="FU422" s="252"/>
      <c r="FY422" s="258" t="str">
        <f t="shared" ref="FY422:FY485" si="284">EK422&amp;FC422&amp;FU422</f>
        <v/>
      </c>
      <c r="FZ422" s="266">
        <f t="shared" si="272"/>
        <v>0</v>
      </c>
      <c r="GA422" s="268">
        <f t="shared" si="266"/>
        <v>0</v>
      </c>
      <c r="GB422" s="269">
        <f t="shared" si="267"/>
        <v>0</v>
      </c>
      <c r="GC422" s="269">
        <f t="shared" si="268"/>
        <v>0</v>
      </c>
      <c r="GD422" s="270"/>
      <c r="GE422" s="271" t="str">
        <f t="shared" si="265"/>
        <v/>
      </c>
      <c r="GF422" s="271" t="str">
        <f t="shared" si="282"/>
        <v/>
      </c>
      <c r="GG422" s="272" t="str">
        <f t="shared" si="270"/>
        <v/>
      </c>
      <c r="GH422" s="272" t="str">
        <f t="shared" si="271"/>
        <v/>
      </c>
    </row>
    <row r="423" spans="1:190" ht="12.75" x14ac:dyDescent="0.2">
      <c r="A423" s="250"/>
      <c r="B423" s="65"/>
      <c r="C423" s="264"/>
      <c r="F423" s="237"/>
      <c r="H423" s="251"/>
      <c r="I423" s="238"/>
      <c r="J423" s="267"/>
      <c r="K423" s="234"/>
      <c r="L423" s="239"/>
      <c r="M423" s="240"/>
      <c r="BX423" s="237" t="str">
        <f t="shared" si="258"/>
        <v/>
      </c>
      <c r="BY423" s="237" t="str">
        <f t="shared" si="279"/>
        <v/>
      </c>
      <c r="BZ423" s="237" t="str">
        <f t="shared" si="279"/>
        <v/>
      </c>
      <c r="CA423" s="237" t="str">
        <f t="shared" si="279"/>
        <v/>
      </c>
      <c r="CB423" s="237" t="str">
        <f t="shared" si="279"/>
        <v/>
      </c>
      <c r="CC423" s="237" t="str">
        <f t="shared" si="279"/>
        <v/>
      </c>
      <c r="CD423" s="237" t="str">
        <f t="shared" si="276"/>
        <v/>
      </c>
      <c r="CE423" s="237" t="str">
        <f t="shared" si="276"/>
        <v/>
      </c>
      <c r="CF423" s="237" t="str">
        <f t="shared" si="276"/>
        <v/>
      </c>
      <c r="CG423" s="237" t="str">
        <f t="shared" si="276"/>
        <v/>
      </c>
      <c r="CH423" s="237" t="str">
        <f t="shared" si="276"/>
        <v/>
      </c>
      <c r="CI423" s="252" t="str">
        <f t="shared" si="273"/>
        <v/>
      </c>
      <c r="CP423" s="241" t="str">
        <f t="shared" si="259"/>
        <v/>
      </c>
      <c r="CQ423" s="241" t="str">
        <f t="shared" si="280"/>
        <v/>
      </c>
      <c r="CR423" s="241" t="str">
        <f t="shared" si="280"/>
        <v/>
      </c>
      <c r="CS423" s="241" t="str">
        <f t="shared" si="280"/>
        <v/>
      </c>
      <c r="CT423" s="241" t="str">
        <f t="shared" si="280"/>
        <v/>
      </c>
      <c r="CU423" s="241" t="str">
        <f t="shared" si="280"/>
        <v/>
      </c>
      <c r="CV423" s="241" t="str">
        <f t="shared" si="277"/>
        <v/>
      </c>
      <c r="CW423" s="241" t="str">
        <f t="shared" si="277"/>
        <v/>
      </c>
      <c r="CX423" s="241" t="str">
        <f t="shared" si="277"/>
        <v/>
      </c>
      <c r="CY423" s="241" t="str">
        <f t="shared" si="277"/>
        <v/>
      </c>
      <c r="CZ423" s="241" t="str">
        <f t="shared" si="277"/>
        <v/>
      </c>
      <c r="DA423" s="253" t="str">
        <f t="shared" si="274"/>
        <v/>
      </c>
      <c r="DB423" s="237"/>
      <c r="DC423" s="237"/>
      <c r="DD423" s="237"/>
      <c r="DE423" s="237"/>
      <c r="DF423" s="237"/>
      <c r="DG423" s="237"/>
      <c r="DH423" s="237" t="str">
        <f t="shared" si="260"/>
        <v/>
      </c>
      <c r="DI423" s="237" t="str">
        <f t="shared" si="281"/>
        <v/>
      </c>
      <c r="DJ423" s="237" t="str">
        <f t="shared" si="281"/>
        <v/>
      </c>
      <c r="DK423" s="237" t="str">
        <f t="shared" si="281"/>
        <v/>
      </c>
      <c r="DL423" s="237" t="str">
        <f t="shared" si="281"/>
        <v/>
      </c>
      <c r="DM423" s="237" t="str">
        <f t="shared" si="281"/>
        <v/>
      </c>
      <c r="DN423" s="237" t="str">
        <f t="shared" si="278"/>
        <v/>
      </c>
      <c r="DO423" s="237" t="str">
        <f t="shared" si="278"/>
        <v/>
      </c>
      <c r="DP423" s="237" t="str">
        <f t="shared" si="278"/>
        <v/>
      </c>
      <c r="DQ423" s="237" t="str">
        <f t="shared" si="278"/>
        <v/>
      </c>
      <c r="DR423" s="237" t="str">
        <f t="shared" si="278"/>
        <v/>
      </c>
      <c r="DS423" s="252" t="str">
        <f t="shared" si="275"/>
        <v/>
      </c>
      <c r="DY423" s="254" t="str">
        <f t="shared" si="261"/>
        <v/>
      </c>
      <c r="DZ423" s="254" t="str">
        <f t="shared" si="262"/>
        <v/>
      </c>
      <c r="EA423" s="254" t="str">
        <f t="shared" si="269"/>
        <v/>
      </c>
      <c r="EB423" s="254" t="str">
        <f t="shared" si="269"/>
        <v/>
      </c>
      <c r="EC423" s="254" t="str">
        <f t="shared" si="269"/>
        <v/>
      </c>
      <c r="ED423" s="254" t="str">
        <f t="shared" si="269"/>
        <v/>
      </c>
      <c r="EE423" s="254" t="str">
        <f t="shared" si="257"/>
        <v/>
      </c>
      <c r="EF423" s="254" t="str">
        <f t="shared" si="257"/>
        <v/>
      </c>
      <c r="EG423" s="254" t="str">
        <f t="shared" si="257"/>
        <v/>
      </c>
      <c r="EH423" s="254" t="str">
        <f t="shared" si="257"/>
        <v/>
      </c>
      <c r="EI423" s="254" t="str">
        <f t="shared" si="263"/>
        <v/>
      </c>
      <c r="EJ423" s="254" t="str">
        <f t="shared" si="264"/>
        <v/>
      </c>
      <c r="EK423" s="265" t="str">
        <f t="shared" si="283"/>
        <v/>
      </c>
      <c r="EQ423" s="255"/>
      <c r="ER423" s="255"/>
      <c r="ES423" s="255"/>
      <c r="ET423" s="255"/>
      <c r="EU423" s="255"/>
      <c r="EV423" s="255"/>
      <c r="EW423" s="255"/>
      <c r="EX423" s="255"/>
      <c r="EY423" s="255"/>
      <c r="EZ423" s="255"/>
      <c r="FA423" s="255"/>
      <c r="FB423" s="255"/>
      <c r="FC423" s="252"/>
      <c r="FI423" s="254"/>
      <c r="FJ423" s="254"/>
      <c r="FK423" s="254"/>
      <c r="FL423" s="254"/>
      <c r="FM423" s="254"/>
      <c r="FN423" s="254"/>
      <c r="FO423" s="254"/>
      <c r="FP423" s="254"/>
      <c r="FQ423" s="254"/>
      <c r="FR423" s="254"/>
      <c r="FS423" s="254"/>
      <c r="FT423" s="254"/>
      <c r="FU423" s="252"/>
      <c r="FY423" s="258" t="str">
        <f t="shared" si="284"/>
        <v/>
      </c>
      <c r="FZ423" s="266">
        <f t="shared" si="272"/>
        <v>0</v>
      </c>
      <c r="GA423" s="268">
        <f t="shared" si="266"/>
        <v>0</v>
      </c>
      <c r="GB423" s="269">
        <f t="shared" si="267"/>
        <v>0</v>
      </c>
      <c r="GC423" s="269">
        <f t="shared" si="268"/>
        <v>0</v>
      </c>
      <c r="GD423" s="270"/>
      <c r="GE423" s="271" t="str">
        <f t="shared" si="265"/>
        <v/>
      </c>
      <c r="GF423" s="271" t="str">
        <f t="shared" si="282"/>
        <v/>
      </c>
      <c r="GG423" s="272" t="str">
        <f t="shared" si="270"/>
        <v/>
      </c>
      <c r="GH423" s="272" t="str">
        <f t="shared" si="271"/>
        <v/>
      </c>
    </row>
    <row r="424" spans="1:190" ht="12.75" x14ac:dyDescent="0.2">
      <c r="A424" s="250"/>
      <c r="B424" s="65"/>
      <c r="C424" s="264"/>
      <c r="F424" s="237"/>
      <c r="H424" s="251"/>
      <c r="I424" s="238"/>
      <c r="J424" s="267"/>
      <c r="K424" s="234"/>
      <c r="L424" s="239"/>
      <c r="M424" s="240"/>
      <c r="BX424" s="237" t="str">
        <f t="shared" si="258"/>
        <v/>
      </c>
      <c r="BY424" s="237" t="str">
        <f t="shared" si="279"/>
        <v/>
      </c>
      <c r="BZ424" s="237" t="str">
        <f t="shared" si="279"/>
        <v/>
      </c>
      <c r="CA424" s="237" t="str">
        <f t="shared" si="279"/>
        <v/>
      </c>
      <c r="CB424" s="237" t="str">
        <f t="shared" si="279"/>
        <v/>
      </c>
      <c r="CC424" s="237" t="str">
        <f t="shared" si="279"/>
        <v/>
      </c>
      <c r="CD424" s="237" t="str">
        <f t="shared" si="276"/>
        <v/>
      </c>
      <c r="CE424" s="237" t="str">
        <f t="shared" si="276"/>
        <v/>
      </c>
      <c r="CF424" s="237" t="str">
        <f t="shared" si="276"/>
        <v/>
      </c>
      <c r="CG424" s="237" t="str">
        <f t="shared" si="276"/>
        <v/>
      </c>
      <c r="CH424" s="237" t="str">
        <f t="shared" si="276"/>
        <v/>
      </c>
      <c r="CI424" s="252" t="str">
        <f t="shared" si="273"/>
        <v/>
      </c>
      <c r="CP424" s="241" t="str">
        <f t="shared" si="259"/>
        <v/>
      </c>
      <c r="CQ424" s="241" t="str">
        <f t="shared" si="280"/>
        <v/>
      </c>
      <c r="CR424" s="241" t="str">
        <f t="shared" si="280"/>
        <v/>
      </c>
      <c r="CS424" s="241" t="str">
        <f t="shared" si="280"/>
        <v/>
      </c>
      <c r="CT424" s="241" t="str">
        <f t="shared" si="280"/>
        <v/>
      </c>
      <c r="CU424" s="241" t="str">
        <f t="shared" si="280"/>
        <v/>
      </c>
      <c r="CV424" s="241" t="str">
        <f t="shared" si="277"/>
        <v/>
      </c>
      <c r="CW424" s="241" t="str">
        <f t="shared" si="277"/>
        <v/>
      </c>
      <c r="CX424" s="241" t="str">
        <f t="shared" si="277"/>
        <v/>
      </c>
      <c r="CY424" s="241" t="str">
        <f t="shared" si="277"/>
        <v/>
      </c>
      <c r="CZ424" s="241" t="str">
        <f t="shared" si="277"/>
        <v/>
      </c>
      <c r="DA424" s="253" t="str">
        <f t="shared" si="274"/>
        <v/>
      </c>
      <c r="DB424" s="237"/>
      <c r="DC424" s="237"/>
      <c r="DD424" s="237"/>
      <c r="DE424" s="237"/>
      <c r="DF424" s="237"/>
      <c r="DG424" s="237"/>
      <c r="DH424" s="237" t="str">
        <f t="shared" si="260"/>
        <v/>
      </c>
      <c r="DI424" s="237" t="str">
        <f t="shared" si="281"/>
        <v/>
      </c>
      <c r="DJ424" s="237" t="str">
        <f t="shared" si="281"/>
        <v/>
      </c>
      <c r="DK424" s="237" t="str">
        <f t="shared" si="281"/>
        <v/>
      </c>
      <c r="DL424" s="237" t="str">
        <f t="shared" si="281"/>
        <v/>
      </c>
      <c r="DM424" s="237" t="str">
        <f t="shared" si="281"/>
        <v/>
      </c>
      <c r="DN424" s="237" t="str">
        <f t="shared" si="278"/>
        <v/>
      </c>
      <c r="DO424" s="237" t="str">
        <f t="shared" si="278"/>
        <v/>
      </c>
      <c r="DP424" s="237" t="str">
        <f t="shared" si="278"/>
        <v/>
      </c>
      <c r="DQ424" s="237" t="str">
        <f t="shared" si="278"/>
        <v/>
      </c>
      <c r="DR424" s="237" t="str">
        <f t="shared" si="278"/>
        <v/>
      </c>
      <c r="DS424" s="252" t="str">
        <f t="shared" si="275"/>
        <v/>
      </c>
      <c r="DY424" s="254" t="str">
        <f t="shared" si="261"/>
        <v/>
      </c>
      <c r="DZ424" s="254" t="str">
        <f t="shared" si="262"/>
        <v/>
      </c>
      <c r="EA424" s="254" t="str">
        <f t="shared" si="269"/>
        <v/>
      </c>
      <c r="EB424" s="254" t="str">
        <f t="shared" si="269"/>
        <v/>
      </c>
      <c r="EC424" s="254" t="str">
        <f t="shared" si="269"/>
        <v/>
      </c>
      <c r="ED424" s="254" t="str">
        <f t="shared" si="269"/>
        <v/>
      </c>
      <c r="EE424" s="254" t="str">
        <f t="shared" si="257"/>
        <v/>
      </c>
      <c r="EF424" s="254" t="str">
        <f t="shared" si="257"/>
        <v/>
      </c>
      <c r="EG424" s="254" t="str">
        <f t="shared" si="257"/>
        <v/>
      </c>
      <c r="EH424" s="254" t="str">
        <f t="shared" si="257"/>
        <v/>
      </c>
      <c r="EI424" s="254" t="str">
        <f t="shared" si="263"/>
        <v/>
      </c>
      <c r="EJ424" s="254" t="str">
        <f t="shared" si="264"/>
        <v/>
      </c>
      <c r="EK424" s="265" t="str">
        <f t="shared" si="283"/>
        <v/>
      </c>
      <c r="EQ424" s="255"/>
      <c r="ER424" s="255"/>
      <c r="ES424" s="255"/>
      <c r="ET424" s="255"/>
      <c r="EU424" s="255"/>
      <c r="EV424" s="255"/>
      <c r="EW424" s="255"/>
      <c r="EX424" s="255"/>
      <c r="EY424" s="255"/>
      <c r="EZ424" s="255"/>
      <c r="FA424" s="255"/>
      <c r="FB424" s="255"/>
      <c r="FC424" s="252"/>
      <c r="FI424" s="254"/>
      <c r="FJ424" s="254"/>
      <c r="FK424" s="254"/>
      <c r="FL424" s="254"/>
      <c r="FM424" s="254"/>
      <c r="FN424" s="254"/>
      <c r="FO424" s="254"/>
      <c r="FP424" s="254"/>
      <c r="FQ424" s="254"/>
      <c r="FR424" s="254"/>
      <c r="FS424" s="254"/>
      <c r="FT424" s="254"/>
      <c r="FU424" s="252"/>
      <c r="FY424" s="258" t="str">
        <f t="shared" si="284"/>
        <v/>
      </c>
      <c r="FZ424" s="266">
        <f t="shared" si="272"/>
        <v>0</v>
      </c>
      <c r="GA424" s="268">
        <f t="shared" si="266"/>
        <v>0</v>
      </c>
      <c r="GB424" s="269">
        <f t="shared" si="267"/>
        <v>0</v>
      </c>
      <c r="GC424" s="269">
        <f t="shared" si="268"/>
        <v>0</v>
      </c>
      <c r="GD424" s="270"/>
      <c r="GE424" s="271" t="str">
        <f t="shared" si="265"/>
        <v/>
      </c>
      <c r="GF424" s="271" t="str">
        <f t="shared" si="282"/>
        <v/>
      </c>
      <c r="GG424" s="272" t="str">
        <f t="shared" si="270"/>
        <v/>
      </c>
      <c r="GH424" s="272" t="str">
        <f t="shared" si="271"/>
        <v/>
      </c>
    </row>
    <row r="425" spans="1:190" ht="12.75" x14ac:dyDescent="0.2">
      <c r="A425" s="250"/>
      <c r="B425" s="65"/>
      <c r="C425" s="264"/>
      <c r="F425" s="237"/>
      <c r="H425" s="251"/>
      <c r="I425" s="238"/>
      <c r="J425" s="267"/>
      <c r="K425" s="234"/>
      <c r="L425" s="239"/>
      <c r="M425" s="240"/>
      <c r="BX425" s="237" t="str">
        <f t="shared" si="258"/>
        <v/>
      </c>
      <c r="BY425" s="237" t="str">
        <f t="shared" si="279"/>
        <v/>
      </c>
      <c r="BZ425" s="237" t="str">
        <f t="shared" si="279"/>
        <v/>
      </c>
      <c r="CA425" s="237" t="str">
        <f t="shared" si="279"/>
        <v/>
      </c>
      <c r="CB425" s="237" t="str">
        <f t="shared" si="279"/>
        <v/>
      </c>
      <c r="CC425" s="237" t="str">
        <f t="shared" si="279"/>
        <v/>
      </c>
      <c r="CD425" s="237" t="str">
        <f t="shared" si="276"/>
        <v/>
      </c>
      <c r="CE425" s="237" t="str">
        <f t="shared" si="276"/>
        <v/>
      </c>
      <c r="CF425" s="237" t="str">
        <f t="shared" si="276"/>
        <v/>
      </c>
      <c r="CG425" s="237" t="str">
        <f t="shared" si="276"/>
        <v/>
      </c>
      <c r="CH425" s="237" t="str">
        <f t="shared" si="276"/>
        <v/>
      </c>
      <c r="CI425" s="252" t="str">
        <f t="shared" si="273"/>
        <v/>
      </c>
      <c r="CP425" s="241" t="str">
        <f t="shared" si="259"/>
        <v/>
      </c>
      <c r="CQ425" s="241" t="str">
        <f t="shared" si="280"/>
        <v/>
      </c>
      <c r="CR425" s="241" t="str">
        <f t="shared" si="280"/>
        <v/>
      </c>
      <c r="CS425" s="241" t="str">
        <f t="shared" si="280"/>
        <v/>
      </c>
      <c r="CT425" s="241" t="str">
        <f t="shared" si="280"/>
        <v/>
      </c>
      <c r="CU425" s="241" t="str">
        <f t="shared" si="280"/>
        <v/>
      </c>
      <c r="CV425" s="241" t="str">
        <f t="shared" si="277"/>
        <v/>
      </c>
      <c r="CW425" s="241" t="str">
        <f t="shared" si="277"/>
        <v/>
      </c>
      <c r="CX425" s="241" t="str">
        <f t="shared" si="277"/>
        <v/>
      </c>
      <c r="CY425" s="241" t="str">
        <f t="shared" si="277"/>
        <v/>
      </c>
      <c r="CZ425" s="241" t="str">
        <f t="shared" si="277"/>
        <v/>
      </c>
      <c r="DA425" s="253" t="str">
        <f t="shared" si="274"/>
        <v/>
      </c>
      <c r="DB425" s="237"/>
      <c r="DC425" s="237"/>
      <c r="DD425" s="237"/>
      <c r="DE425" s="237"/>
      <c r="DF425" s="237"/>
      <c r="DG425" s="237"/>
      <c r="DH425" s="237" t="str">
        <f t="shared" si="260"/>
        <v/>
      </c>
      <c r="DI425" s="237" t="str">
        <f t="shared" si="281"/>
        <v/>
      </c>
      <c r="DJ425" s="237" t="str">
        <f t="shared" si="281"/>
        <v/>
      </c>
      <c r="DK425" s="237" t="str">
        <f t="shared" si="281"/>
        <v/>
      </c>
      <c r="DL425" s="237" t="str">
        <f t="shared" si="281"/>
        <v/>
      </c>
      <c r="DM425" s="237" t="str">
        <f t="shared" si="281"/>
        <v/>
      </c>
      <c r="DN425" s="237" t="str">
        <f t="shared" si="278"/>
        <v/>
      </c>
      <c r="DO425" s="237" t="str">
        <f t="shared" si="278"/>
        <v/>
      </c>
      <c r="DP425" s="237" t="str">
        <f t="shared" si="278"/>
        <v/>
      </c>
      <c r="DQ425" s="237" t="str">
        <f t="shared" si="278"/>
        <v/>
      </c>
      <c r="DR425" s="237" t="str">
        <f t="shared" si="278"/>
        <v/>
      </c>
      <c r="DS425" s="252" t="str">
        <f t="shared" si="275"/>
        <v/>
      </c>
      <c r="DY425" s="254" t="str">
        <f t="shared" si="261"/>
        <v/>
      </c>
      <c r="DZ425" s="254" t="str">
        <f t="shared" si="262"/>
        <v/>
      </c>
      <c r="EA425" s="254" t="str">
        <f t="shared" si="269"/>
        <v/>
      </c>
      <c r="EB425" s="254" t="str">
        <f t="shared" si="269"/>
        <v/>
      </c>
      <c r="EC425" s="254" t="str">
        <f t="shared" si="269"/>
        <v/>
      </c>
      <c r="ED425" s="254" t="str">
        <f t="shared" si="269"/>
        <v/>
      </c>
      <c r="EE425" s="254" t="str">
        <f t="shared" si="257"/>
        <v/>
      </c>
      <c r="EF425" s="254" t="str">
        <f t="shared" si="257"/>
        <v/>
      </c>
      <c r="EG425" s="254" t="str">
        <f t="shared" si="257"/>
        <v/>
      </c>
      <c r="EH425" s="254" t="str">
        <f t="shared" si="257"/>
        <v/>
      </c>
      <c r="EI425" s="254" t="str">
        <f t="shared" si="263"/>
        <v/>
      </c>
      <c r="EJ425" s="254" t="str">
        <f t="shared" si="264"/>
        <v/>
      </c>
      <c r="EK425" s="265" t="str">
        <f t="shared" si="283"/>
        <v/>
      </c>
      <c r="EQ425" s="255"/>
      <c r="ER425" s="255"/>
      <c r="ES425" s="255"/>
      <c r="ET425" s="255"/>
      <c r="EU425" s="255"/>
      <c r="EV425" s="255"/>
      <c r="EW425" s="255"/>
      <c r="EX425" s="255"/>
      <c r="EY425" s="255"/>
      <c r="EZ425" s="255"/>
      <c r="FA425" s="255"/>
      <c r="FB425" s="255"/>
      <c r="FC425" s="252"/>
      <c r="FI425" s="254"/>
      <c r="FJ425" s="254"/>
      <c r="FK425" s="254"/>
      <c r="FL425" s="254"/>
      <c r="FM425" s="254"/>
      <c r="FN425" s="254"/>
      <c r="FO425" s="254"/>
      <c r="FP425" s="254"/>
      <c r="FQ425" s="254"/>
      <c r="FR425" s="254"/>
      <c r="FS425" s="254"/>
      <c r="FT425" s="254"/>
      <c r="FU425" s="252"/>
      <c r="FY425" s="258" t="str">
        <f t="shared" si="284"/>
        <v/>
      </c>
      <c r="FZ425" s="266">
        <f t="shared" si="272"/>
        <v>0</v>
      </c>
      <c r="GA425" s="268">
        <f t="shared" si="266"/>
        <v>0</v>
      </c>
      <c r="GB425" s="269">
        <f t="shared" si="267"/>
        <v>0</v>
      </c>
      <c r="GC425" s="269">
        <f t="shared" si="268"/>
        <v>0</v>
      </c>
      <c r="GD425" s="270"/>
      <c r="GE425" s="271" t="str">
        <f t="shared" si="265"/>
        <v/>
      </c>
      <c r="GF425" s="271" t="str">
        <f t="shared" si="282"/>
        <v/>
      </c>
      <c r="GG425" s="272" t="str">
        <f t="shared" si="270"/>
        <v/>
      </c>
      <c r="GH425" s="272" t="str">
        <f t="shared" si="271"/>
        <v/>
      </c>
    </row>
    <row r="426" spans="1:190" ht="12.75" x14ac:dyDescent="0.2">
      <c r="A426" s="250"/>
      <c r="B426" s="65"/>
      <c r="C426" s="264"/>
      <c r="F426" s="237"/>
      <c r="H426" s="251"/>
      <c r="I426" s="238"/>
      <c r="J426" s="267"/>
      <c r="K426" s="234"/>
      <c r="L426" s="239"/>
      <c r="M426" s="240"/>
      <c r="BX426" s="237" t="str">
        <f t="shared" si="258"/>
        <v/>
      </c>
      <c r="BY426" s="237" t="str">
        <f t="shared" si="279"/>
        <v/>
      </c>
      <c r="BZ426" s="237" t="str">
        <f t="shared" si="279"/>
        <v/>
      </c>
      <c r="CA426" s="237" t="str">
        <f t="shared" si="279"/>
        <v/>
      </c>
      <c r="CB426" s="237" t="str">
        <f t="shared" si="279"/>
        <v/>
      </c>
      <c r="CC426" s="237" t="str">
        <f t="shared" si="279"/>
        <v/>
      </c>
      <c r="CD426" s="237" t="str">
        <f t="shared" si="276"/>
        <v/>
      </c>
      <c r="CE426" s="237" t="str">
        <f t="shared" si="276"/>
        <v/>
      </c>
      <c r="CF426" s="237" t="str">
        <f t="shared" si="276"/>
        <v/>
      </c>
      <c r="CG426" s="237" t="str">
        <f t="shared" si="276"/>
        <v/>
      </c>
      <c r="CH426" s="237" t="str">
        <f t="shared" si="276"/>
        <v/>
      </c>
      <c r="CI426" s="252" t="str">
        <f t="shared" si="273"/>
        <v/>
      </c>
      <c r="CP426" s="241" t="str">
        <f t="shared" si="259"/>
        <v/>
      </c>
      <c r="CQ426" s="241" t="str">
        <f t="shared" si="280"/>
        <v/>
      </c>
      <c r="CR426" s="241" t="str">
        <f t="shared" si="280"/>
        <v/>
      </c>
      <c r="CS426" s="241" t="str">
        <f t="shared" si="280"/>
        <v/>
      </c>
      <c r="CT426" s="241" t="str">
        <f t="shared" si="280"/>
        <v/>
      </c>
      <c r="CU426" s="241" t="str">
        <f t="shared" si="280"/>
        <v/>
      </c>
      <c r="CV426" s="241" t="str">
        <f t="shared" si="277"/>
        <v/>
      </c>
      <c r="CW426" s="241" t="str">
        <f t="shared" si="277"/>
        <v/>
      </c>
      <c r="CX426" s="241" t="str">
        <f t="shared" si="277"/>
        <v/>
      </c>
      <c r="CY426" s="241" t="str">
        <f t="shared" si="277"/>
        <v/>
      </c>
      <c r="CZ426" s="241" t="str">
        <f t="shared" si="277"/>
        <v/>
      </c>
      <c r="DA426" s="253" t="str">
        <f t="shared" si="274"/>
        <v/>
      </c>
      <c r="DB426" s="237"/>
      <c r="DC426" s="237"/>
      <c r="DD426" s="237"/>
      <c r="DE426" s="237"/>
      <c r="DF426" s="237"/>
      <c r="DG426" s="237"/>
      <c r="DH426" s="237" t="str">
        <f t="shared" si="260"/>
        <v/>
      </c>
      <c r="DI426" s="237" t="str">
        <f t="shared" si="281"/>
        <v/>
      </c>
      <c r="DJ426" s="237" t="str">
        <f t="shared" si="281"/>
        <v/>
      </c>
      <c r="DK426" s="237" t="str">
        <f t="shared" si="281"/>
        <v/>
      </c>
      <c r="DL426" s="237" t="str">
        <f t="shared" si="281"/>
        <v/>
      </c>
      <c r="DM426" s="237" t="str">
        <f t="shared" si="281"/>
        <v/>
      </c>
      <c r="DN426" s="237" t="str">
        <f t="shared" si="278"/>
        <v/>
      </c>
      <c r="DO426" s="237" t="str">
        <f t="shared" si="278"/>
        <v/>
      </c>
      <c r="DP426" s="237" t="str">
        <f t="shared" si="278"/>
        <v/>
      </c>
      <c r="DQ426" s="237" t="str">
        <f t="shared" si="278"/>
        <v/>
      </c>
      <c r="DR426" s="237" t="str">
        <f t="shared" si="278"/>
        <v/>
      </c>
      <c r="DS426" s="252" t="str">
        <f t="shared" si="275"/>
        <v/>
      </c>
      <c r="DY426" s="254" t="str">
        <f t="shared" si="261"/>
        <v/>
      </c>
      <c r="DZ426" s="254" t="str">
        <f t="shared" si="262"/>
        <v/>
      </c>
      <c r="EA426" s="254" t="str">
        <f t="shared" si="269"/>
        <v/>
      </c>
      <c r="EB426" s="254" t="str">
        <f t="shared" si="269"/>
        <v/>
      </c>
      <c r="EC426" s="254" t="str">
        <f t="shared" si="269"/>
        <v/>
      </c>
      <c r="ED426" s="254" t="str">
        <f t="shared" si="269"/>
        <v/>
      </c>
      <c r="EE426" s="254" t="str">
        <f t="shared" si="257"/>
        <v/>
      </c>
      <c r="EF426" s="254" t="str">
        <f t="shared" si="257"/>
        <v/>
      </c>
      <c r="EG426" s="254" t="str">
        <f t="shared" si="257"/>
        <v/>
      </c>
      <c r="EH426" s="254" t="str">
        <f t="shared" si="257"/>
        <v/>
      </c>
      <c r="EI426" s="254" t="str">
        <f t="shared" si="263"/>
        <v/>
      </c>
      <c r="EJ426" s="254" t="str">
        <f t="shared" si="264"/>
        <v/>
      </c>
      <c r="EK426" s="265" t="str">
        <f t="shared" si="283"/>
        <v/>
      </c>
      <c r="EQ426" s="255"/>
      <c r="ER426" s="255"/>
      <c r="ES426" s="255"/>
      <c r="ET426" s="255"/>
      <c r="EU426" s="255"/>
      <c r="EV426" s="255"/>
      <c r="EW426" s="255"/>
      <c r="EX426" s="255"/>
      <c r="EY426" s="255"/>
      <c r="EZ426" s="255"/>
      <c r="FA426" s="255"/>
      <c r="FB426" s="255"/>
      <c r="FC426" s="252"/>
      <c r="FI426" s="254"/>
      <c r="FJ426" s="254"/>
      <c r="FK426" s="254"/>
      <c r="FL426" s="254"/>
      <c r="FM426" s="254"/>
      <c r="FN426" s="254"/>
      <c r="FO426" s="254"/>
      <c r="FP426" s="254"/>
      <c r="FQ426" s="254"/>
      <c r="FR426" s="254"/>
      <c r="FS426" s="254"/>
      <c r="FT426" s="254"/>
      <c r="FU426" s="252"/>
      <c r="FY426" s="258" t="str">
        <f t="shared" si="284"/>
        <v/>
      </c>
      <c r="FZ426" s="266">
        <f t="shared" si="272"/>
        <v>0</v>
      </c>
      <c r="GA426" s="268">
        <f t="shared" si="266"/>
        <v>0</v>
      </c>
      <c r="GB426" s="269">
        <f t="shared" si="267"/>
        <v>0</v>
      </c>
      <c r="GC426" s="269">
        <f t="shared" si="268"/>
        <v>0</v>
      </c>
      <c r="GD426" s="270"/>
      <c r="GE426" s="271" t="str">
        <f t="shared" si="265"/>
        <v/>
      </c>
      <c r="GF426" s="271" t="str">
        <f t="shared" si="282"/>
        <v/>
      </c>
      <c r="GG426" s="272" t="str">
        <f t="shared" si="270"/>
        <v/>
      </c>
      <c r="GH426" s="272" t="str">
        <f t="shared" si="271"/>
        <v/>
      </c>
    </row>
    <row r="427" spans="1:190" ht="12.75" x14ac:dyDescent="0.2">
      <c r="A427" s="250"/>
      <c r="B427" s="65"/>
      <c r="C427" s="264"/>
      <c r="F427" s="237"/>
      <c r="H427" s="251"/>
      <c r="I427" s="238"/>
      <c r="J427" s="267"/>
      <c r="K427" s="234"/>
      <c r="L427" s="239"/>
      <c r="M427" s="240"/>
      <c r="BX427" s="237" t="str">
        <f t="shared" si="258"/>
        <v/>
      </c>
      <c r="BY427" s="237" t="str">
        <f t="shared" si="279"/>
        <v/>
      </c>
      <c r="BZ427" s="237" t="str">
        <f t="shared" si="279"/>
        <v/>
      </c>
      <c r="CA427" s="237" t="str">
        <f t="shared" si="279"/>
        <v/>
      </c>
      <c r="CB427" s="237" t="str">
        <f t="shared" si="279"/>
        <v/>
      </c>
      <c r="CC427" s="237" t="str">
        <f t="shared" si="279"/>
        <v/>
      </c>
      <c r="CD427" s="237" t="str">
        <f t="shared" si="276"/>
        <v/>
      </c>
      <c r="CE427" s="237" t="str">
        <f t="shared" si="276"/>
        <v/>
      </c>
      <c r="CF427" s="237" t="str">
        <f t="shared" si="276"/>
        <v/>
      </c>
      <c r="CG427" s="237" t="str">
        <f t="shared" si="276"/>
        <v/>
      </c>
      <c r="CH427" s="237" t="str">
        <f t="shared" si="276"/>
        <v/>
      </c>
      <c r="CI427" s="252" t="str">
        <f t="shared" si="273"/>
        <v/>
      </c>
      <c r="CP427" s="241" t="str">
        <f t="shared" si="259"/>
        <v/>
      </c>
      <c r="CQ427" s="241" t="str">
        <f t="shared" si="280"/>
        <v/>
      </c>
      <c r="CR427" s="241" t="str">
        <f t="shared" si="280"/>
        <v/>
      </c>
      <c r="CS427" s="241" t="str">
        <f t="shared" si="280"/>
        <v/>
      </c>
      <c r="CT427" s="241" t="str">
        <f t="shared" si="280"/>
        <v/>
      </c>
      <c r="CU427" s="241" t="str">
        <f t="shared" si="280"/>
        <v/>
      </c>
      <c r="CV427" s="241" t="str">
        <f t="shared" si="277"/>
        <v/>
      </c>
      <c r="CW427" s="241" t="str">
        <f t="shared" si="277"/>
        <v/>
      </c>
      <c r="CX427" s="241" t="str">
        <f t="shared" si="277"/>
        <v/>
      </c>
      <c r="CY427" s="241" t="str">
        <f t="shared" si="277"/>
        <v/>
      </c>
      <c r="CZ427" s="241" t="str">
        <f t="shared" si="277"/>
        <v/>
      </c>
      <c r="DA427" s="253" t="str">
        <f t="shared" si="274"/>
        <v/>
      </c>
      <c r="DB427" s="237"/>
      <c r="DC427" s="237"/>
      <c r="DD427" s="237"/>
      <c r="DE427" s="237"/>
      <c r="DF427" s="237"/>
      <c r="DG427" s="237"/>
      <c r="DH427" s="237" t="str">
        <f t="shared" si="260"/>
        <v/>
      </c>
      <c r="DI427" s="237" t="str">
        <f t="shared" si="281"/>
        <v/>
      </c>
      <c r="DJ427" s="237" t="str">
        <f t="shared" si="281"/>
        <v/>
      </c>
      <c r="DK427" s="237" t="str">
        <f t="shared" si="281"/>
        <v/>
      </c>
      <c r="DL427" s="237" t="str">
        <f t="shared" si="281"/>
        <v/>
      </c>
      <c r="DM427" s="237" t="str">
        <f t="shared" si="281"/>
        <v/>
      </c>
      <c r="DN427" s="237" t="str">
        <f t="shared" si="278"/>
        <v/>
      </c>
      <c r="DO427" s="237" t="str">
        <f t="shared" si="278"/>
        <v/>
      </c>
      <c r="DP427" s="237" t="str">
        <f t="shared" si="278"/>
        <v/>
      </c>
      <c r="DQ427" s="237" t="str">
        <f t="shared" si="278"/>
        <v/>
      </c>
      <c r="DR427" s="237" t="str">
        <f t="shared" si="278"/>
        <v/>
      </c>
      <c r="DS427" s="252" t="str">
        <f t="shared" si="275"/>
        <v/>
      </c>
      <c r="DY427" s="254" t="str">
        <f t="shared" si="261"/>
        <v/>
      </c>
      <c r="DZ427" s="254" t="str">
        <f t="shared" si="262"/>
        <v/>
      </c>
      <c r="EA427" s="254" t="str">
        <f t="shared" si="269"/>
        <v/>
      </c>
      <c r="EB427" s="254" t="str">
        <f t="shared" si="269"/>
        <v/>
      </c>
      <c r="EC427" s="254" t="str">
        <f t="shared" si="269"/>
        <v/>
      </c>
      <c r="ED427" s="254" t="str">
        <f t="shared" si="269"/>
        <v/>
      </c>
      <c r="EE427" s="254" t="str">
        <f t="shared" si="257"/>
        <v/>
      </c>
      <c r="EF427" s="254" t="str">
        <f t="shared" si="257"/>
        <v/>
      </c>
      <c r="EG427" s="254" t="str">
        <f t="shared" si="257"/>
        <v/>
      </c>
      <c r="EH427" s="254" t="str">
        <f t="shared" si="257"/>
        <v/>
      </c>
      <c r="EI427" s="254" t="str">
        <f t="shared" si="263"/>
        <v/>
      </c>
      <c r="EJ427" s="254" t="str">
        <f t="shared" si="264"/>
        <v/>
      </c>
      <c r="EK427" s="265" t="str">
        <f t="shared" si="283"/>
        <v/>
      </c>
      <c r="EQ427" s="255"/>
      <c r="ER427" s="255"/>
      <c r="ES427" s="255"/>
      <c r="ET427" s="255"/>
      <c r="EU427" s="255"/>
      <c r="EV427" s="255"/>
      <c r="EW427" s="255"/>
      <c r="EX427" s="255"/>
      <c r="EY427" s="255"/>
      <c r="EZ427" s="255"/>
      <c r="FA427" s="255"/>
      <c r="FB427" s="255"/>
      <c r="FC427" s="252"/>
      <c r="FI427" s="254"/>
      <c r="FJ427" s="254"/>
      <c r="FK427" s="254"/>
      <c r="FL427" s="254"/>
      <c r="FM427" s="254"/>
      <c r="FN427" s="254"/>
      <c r="FO427" s="254"/>
      <c r="FP427" s="254"/>
      <c r="FQ427" s="254"/>
      <c r="FR427" s="254"/>
      <c r="FS427" s="254"/>
      <c r="FT427" s="254"/>
      <c r="FU427" s="252"/>
      <c r="FY427" s="258" t="str">
        <f t="shared" si="284"/>
        <v/>
      </c>
      <c r="FZ427" s="266">
        <f t="shared" si="272"/>
        <v>0</v>
      </c>
      <c r="GA427" s="268">
        <f t="shared" si="266"/>
        <v>0</v>
      </c>
      <c r="GB427" s="269">
        <f t="shared" si="267"/>
        <v>0</v>
      </c>
      <c r="GC427" s="269">
        <f t="shared" si="268"/>
        <v>0</v>
      </c>
      <c r="GD427" s="270"/>
      <c r="GE427" s="271" t="str">
        <f t="shared" si="265"/>
        <v/>
      </c>
      <c r="GF427" s="271" t="str">
        <f t="shared" si="282"/>
        <v/>
      </c>
      <c r="GG427" s="272" t="str">
        <f t="shared" si="270"/>
        <v/>
      </c>
      <c r="GH427" s="272" t="str">
        <f t="shared" si="271"/>
        <v/>
      </c>
    </row>
    <row r="428" spans="1:190" ht="12.75" x14ac:dyDescent="0.2">
      <c r="A428" s="250"/>
      <c r="B428" s="65"/>
      <c r="C428" s="264"/>
      <c r="F428" s="237"/>
      <c r="H428" s="251"/>
      <c r="I428" s="238"/>
      <c r="J428" s="267"/>
      <c r="K428" s="234"/>
      <c r="L428" s="239"/>
      <c r="M428" s="240"/>
      <c r="BX428" s="237" t="str">
        <f t="shared" si="258"/>
        <v/>
      </c>
      <c r="BY428" s="237" t="str">
        <f t="shared" si="279"/>
        <v/>
      </c>
      <c r="BZ428" s="237" t="str">
        <f t="shared" si="279"/>
        <v/>
      </c>
      <c r="CA428" s="237" t="str">
        <f t="shared" si="279"/>
        <v/>
      </c>
      <c r="CB428" s="237" t="str">
        <f t="shared" si="279"/>
        <v/>
      </c>
      <c r="CC428" s="237" t="str">
        <f t="shared" si="279"/>
        <v/>
      </c>
      <c r="CD428" s="237" t="str">
        <f t="shared" si="276"/>
        <v/>
      </c>
      <c r="CE428" s="237" t="str">
        <f t="shared" si="276"/>
        <v/>
      </c>
      <c r="CF428" s="237" t="str">
        <f t="shared" si="276"/>
        <v/>
      </c>
      <c r="CG428" s="237" t="str">
        <f t="shared" si="276"/>
        <v/>
      </c>
      <c r="CH428" s="237" t="str">
        <f t="shared" si="276"/>
        <v/>
      </c>
      <c r="CI428" s="252" t="str">
        <f t="shared" si="273"/>
        <v/>
      </c>
      <c r="CP428" s="241" t="str">
        <f t="shared" si="259"/>
        <v/>
      </c>
      <c r="CQ428" s="241" t="str">
        <f t="shared" si="280"/>
        <v/>
      </c>
      <c r="CR428" s="241" t="str">
        <f t="shared" si="280"/>
        <v/>
      </c>
      <c r="CS428" s="241" t="str">
        <f t="shared" si="280"/>
        <v/>
      </c>
      <c r="CT428" s="241" t="str">
        <f t="shared" si="280"/>
        <v/>
      </c>
      <c r="CU428" s="241" t="str">
        <f t="shared" si="280"/>
        <v/>
      </c>
      <c r="CV428" s="241" t="str">
        <f t="shared" si="277"/>
        <v/>
      </c>
      <c r="CW428" s="241" t="str">
        <f t="shared" si="277"/>
        <v/>
      </c>
      <c r="CX428" s="241" t="str">
        <f t="shared" si="277"/>
        <v/>
      </c>
      <c r="CY428" s="241" t="str">
        <f t="shared" si="277"/>
        <v/>
      </c>
      <c r="CZ428" s="241" t="str">
        <f t="shared" si="277"/>
        <v/>
      </c>
      <c r="DA428" s="253" t="str">
        <f t="shared" si="274"/>
        <v/>
      </c>
      <c r="DB428" s="237"/>
      <c r="DC428" s="237"/>
      <c r="DD428" s="237"/>
      <c r="DE428" s="237"/>
      <c r="DF428" s="237"/>
      <c r="DG428" s="237"/>
      <c r="DH428" s="237" t="str">
        <f t="shared" si="260"/>
        <v/>
      </c>
      <c r="DI428" s="237" t="str">
        <f t="shared" si="281"/>
        <v/>
      </c>
      <c r="DJ428" s="237" t="str">
        <f t="shared" si="281"/>
        <v/>
      </c>
      <c r="DK428" s="237" t="str">
        <f t="shared" si="281"/>
        <v/>
      </c>
      <c r="DL428" s="237" t="str">
        <f t="shared" si="281"/>
        <v/>
      </c>
      <c r="DM428" s="237" t="str">
        <f t="shared" si="281"/>
        <v/>
      </c>
      <c r="DN428" s="237" t="str">
        <f t="shared" si="278"/>
        <v/>
      </c>
      <c r="DO428" s="237" t="str">
        <f t="shared" si="278"/>
        <v/>
      </c>
      <c r="DP428" s="237" t="str">
        <f t="shared" si="278"/>
        <v/>
      </c>
      <c r="DQ428" s="237" t="str">
        <f t="shared" si="278"/>
        <v/>
      </c>
      <c r="DR428" s="237" t="str">
        <f t="shared" si="278"/>
        <v/>
      </c>
      <c r="DS428" s="252" t="str">
        <f t="shared" si="275"/>
        <v/>
      </c>
      <c r="DY428" s="254" t="str">
        <f t="shared" si="261"/>
        <v/>
      </c>
      <c r="DZ428" s="254" t="str">
        <f t="shared" si="262"/>
        <v/>
      </c>
      <c r="EA428" s="254" t="str">
        <f t="shared" si="269"/>
        <v/>
      </c>
      <c r="EB428" s="254" t="str">
        <f t="shared" si="269"/>
        <v/>
      </c>
      <c r="EC428" s="254" t="str">
        <f t="shared" si="269"/>
        <v/>
      </c>
      <c r="ED428" s="254" t="str">
        <f t="shared" si="269"/>
        <v/>
      </c>
      <c r="EE428" s="254" t="str">
        <f t="shared" si="257"/>
        <v/>
      </c>
      <c r="EF428" s="254" t="str">
        <f t="shared" si="257"/>
        <v/>
      </c>
      <c r="EG428" s="254" t="str">
        <f t="shared" si="257"/>
        <v/>
      </c>
      <c r="EH428" s="254" t="str">
        <f t="shared" si="257"/>
        <v/>
      </c>
      <c r="EI428" s="254" t="str">
        <f t="shared" si="263"/>
        <v/>
      </c>
      <c r="EJ428" s="254" t="str">
        <f t="shared" si="264"/>
        <v/>
      </c>
      <c r="EK428" s="265" t="str">
        <f t="shared" si="283"/>
        <v/>
      </c>
      <c r="EQ428" s="255"/>
      <c r="ER428" s="255"/>
      <c r="ES428" s="255"/>
      <c r="ET428" s="255"/>
      <c r="EU428" s="255"/>
      <c r="EV428" s="255"/>
      <c r="EW428" s="255"/>
      <c r="EX428" s="255"/>
      <c r="EY428" s="255"/>
      <c r="EZ428" s="255"/>
      <c r="FA428" s="255"/>
      <c r="FB428" s="255"/>
      <c r="FC428" s="252"/>
      <c r="FI428" s="254"/>
      <c r="FJ428" s="254"/>
      <c r="FK428" s="254"/>
      <c r="FL428" s="254"/>
      <c r="FM428" s="254"/>
      <c r="FN428" s="254"/>
      <c r="FO428" s="254"/>
      <c r="FP428" s="254"/>
      <c r="FQ428" s="254"/>
      <c r="FR428" s="254"/>
      <c r="FS428" s="254"/>
      <c r="FT428" s="254"/>
      <c r="FU428" s="252"/>
      <c r="FY428" s="258" t="str">
        <f t="shared" si="284"/>
        <v/>
      </c>
      <c r="FZ428" s="266">
        <f t="shared" si="272"/>
        <v>0</v>
      </c>
      <c r="GA428" s="268">
        <f t="shared" si="266"/>
        <v>0</v>
      </c>
      <c r="GB428" s="269">
        <f t="shared" si="267"/>
        <v>0</v>
      </c>
      <c r="GC428" s="269">
        <f t="shared" si="268"/>
        <v>0</v>
      </c>
      <c r="GD428" s="270"/>
      <c r="GE428" s="271" t="str">
        <f t="shared" si="265"/>
        <v/>
      </c>
      <c r="GF428" s="271" t="str">
        <f t="shared" si="282"/>
        <v/>
      </c>
      <c r="GG428" s="272" t="str">
        <f t="shared" si="270"/>
        <v/>
      </c>
      <c r="GH428" s="272" t="str">
        <f t="shared" si="271"/>
        <v/>
      </c>
    </row>
    <row r="429" spans="1:190" ht="12.75" x14ac:dyDescent="0.2">
      <c r="A429" s="250"/>
      <c r="B429" s="65"/>
      <c r="C429" s="264"/>
      <c r="F429" s="237"/>
      <c r="H429" s="251"/>
      <c r="I429" s="238"/>
      <c r="J429" s="267"/>
      <c r="K429" s="234"/>
      <c r="L429" s="239"/>
      <c r="M429" s="240"/>
      <c r="BX429" s="237" t="str">
        <f t="shared" si="258"/>
        <v/>
      </c>
      <c r="BY429" s="237" t="str">
        <f t="shared" si="279"/>
        <v/>
      </c>
      <c r="BZ429" s="237" t="str">
        <f t="shared" si="279"/>
        <v/>
      </c>
      <c r="CA429" s="237" t="str">
        <f t="shared" si="279"/>
        <v/>
      </c>
      <c r="CB429" s="237" t="str">
        <f t="shared" si="279"/>
        <v/>
      </c>
      <c r="CC429" s="237" t="str">
        <f t="shared" si="279"/>
        <v/>
      </c>
      <c r="CD429" s="237" t="str">
        <f t="shared" si="276"/>
        <v/>
      </c>
      <c r="CE429" s="237" t="str">
        <f t="shared" si="276"/>
        <v/>
      </c>
      <c r="CF429" s="237" t="str">
        <f t="shared" si="276"/>
        <v/>
      </c>
      <c r="CG429" s="237" t="str">
        <f t="shared" si="276"/>
        <v/>
      </c>
      <c r="CH429" s="237" t="str">
        <f t="shared" si="276"/>
        <v/>
      </c>
      <c r="CI429" s="252" t="str">
        <f t="shared" si="273"/>
        <v/>
      </c>
      <c r="CP429" s="241" t="str">
        <f t="shared" si="259"/>
        <v/>
      </c>
      <c r="CQ429" s="241" t="str">
        <f t="shared" si="280"/>
        <v/>
      </c>
      <c r="CR429" s="241" t="str">
        <f t="shared" si="280"/>
        <v/>
      </c>
      <c r="CS429" s="241" t="str">
        <f t="shared" si="280"/>
        <v/>
      </c>
      <c r="CT429" s="241" t="str">
        <f t="shared" si="280"/>
        <v/>
      </c>
      <c r="CU429" s="241" t="str">
        <f t="shared" si="280"/>
        <v/>
      </c>
      <c r="CV429" s="241" t="str">
        <f t="shared" si="277"/>
        <v/>
      </c>
      <c r="CW429" s="241" t="str">
        <f t="shared" si="277"/>
        <v/>
      </c>
      <c r="CX429" s="241" t="str">
        <f t="shared" si="277"/>
        <v/>
      </c>
      <c r="CY429" s="241" t="str">
        <f t="shared" si="277"/>
        <v/>
      </c>
      <c r="CZ429" s="241" t="str">
        <f t="shared" si="277"/>
        <v/>
      </c>
      <c r="DA429" s="253" t="str">
        <f t="shared" si="274"/>
        <v/>
      </c>
      <c r="DB429" s="237"/>
      <c r="DC429" s="237"/>
      <c r="DD429" s="237"/>
      <c r="DE429" s="237"/>
      <c r="DF429" s="237"/>
      <c r="DG429" s="237"/>
      <c r="DH429" s="237" t="str">
        <f t="shared" si="260"/>
        <v/>
      </c>
      <c r="DI429" s="237" t="str">
        <f t="shared" si="281"/>
        <v/>
      </c>
      <c r="DJ429" s="237" t="str">
        <f t="shared" si="281"/>
        <v/>
      </c>
      <c r="DK429" s="237" t="str">
        <f t="shared" si="281"/>
        <v/>
      </c>
      <c r="DL429" s="237" t="str">
        <f t="shared" si="281"/>
        <v/>
      </c>
      <c r="DM429" s="237" t="str">
        <f t="shared" si="281"/>
        <v/>
      </c>
      <c r="DN429" s="237" t="str">
        <f t="shared" si="278"/>
        <v/>
      </c>
      <c r="DO429" s="237" t="str">
        <f t="shared" si="278"/>
        <v/>
      </c>
      <c r="DP429" s="237" t="str">
        <f t="shared" si="278"/>
        <v/>
      </c>
      <c r="DQ429" s="237" t="str">
        <f t="shared" si="278"/>
        <v/>
      </c>
      <c r="DR429" s="237" t="str">
        <f t="shared" si="278"/>
        <v/>
      </c>
      <c r="DS429" s="252" t="str">
        <f t="shared" si="275"/>
        <v/>
      </c>
      <c r="DY429" s="254" t="str">
        <f t="shared" si="261"/>
        <v/>
      </c>
      <c r="DZ429" s="254" t="str">
        <f t="shared" si="262"/>
        <v/>
      </c>
      <c r="EA429" s="254" t="str">
        <f t="shared" si="269"/>
        <v/>
      </c>
      <c r="EB429" s="254" t="str">
        <f t="shared" si="269"/>
        <v/>
      </c>
      <c r="EC429" s="254" t="str">
        <f t="shared" si="269"/>
        <v/>
      </c>
      <c r="ED429" s="254" t="str">
        <f t="shared" si="269"/>
        <v/>
      </c>
      <c r="EE429" s="254" t="str">
        <f t="shared" si="257"/>
        <v/>
      </c>
      <c r="EF429" s="254" t="str">
        <f t="shared" si="257"/>
        <v/>
      </c>
      <c r="EG429" s="254" t="str">
        <f t="shared" si="257"/>
        <v/>
      </c>
      <c r="EH429" s="254" t="str">
        <f t="shared" si="257"/>
        <v/>
      </c>
      <c r="EI429" s="254" t="str">
        <f t="shared" si="263"/>
        <v/>
      </c>
      <c r="EJ429" s="254" t="str">
        <f t="shared" si="264"/>
        <v/>
      </c>
      <c r="EK429" s="265" t="str">
        <f t="shared" si="283"/>
        <v/>
      </c>
      <c r="EQ429" s="255"/>
      <c r="ER429" s="255"/>
      <c r="ES429" s="255"/>
      <c r="ET429" s="255"/>
      <c r="EU429" s="255"/>
      <c r="EV429" s="255"/>
      <c r="EW429" s="255"/>
      <c r="EX429" s="255"/>
      <c r="EY429" s="255"/>
      <c r="EZ429" s="255"/>
      <c r="FA429" s="255"/>
      <c r="FB429" s="255"/>
      <c r="FC429" s="252"/>
      <c r="FI429" s="254"/>
      <c r="FJ429" s="254"/>
      <c r="FK429" s="254"/>
      <c r="FL429" s="254"/>
      <c r="FM429" s="254"/>
      <c r="FN429" s="254"/>
      <c r="FO429" s="254"/>
      <c r="FP429" s="254"/>
      <c r="FQ429" s="254"/>
      <c r="FR429" s="254"/>
      <c r="FS429" s="254"/>
      <c r="FT429" s="254"/>
      <c r="FU429" s="252"/>
      <c r="FY429" s="258" t="str">
        <f t="shared" si="284"/>
        <v/>
      </c>
      <c r="FZ429" s="266">
        <f t="shared" si="272"/>
        <v>0</v>
      </c>
      <c r="GA429" s="268">
        <f t="shared" si="266"/>
        <v>0</v>
      </c>
      <c r="GB429" s="269">
        <f t="shared" si="267"/>
        <v>0</v>
      </c>
      <c r="GC429" s="269">
        <f t="shared" si="268"/>
        <v>0</v>
      </c>
      <c r="GD429" s="270"/>
      <c r="GE429" s="271" t="str">
        <f t="shared" si="265"/>
        <v/>
      </c>
      <c r="GF429" s="271" t="str">
        <f t="shared" si="282"/>
        <v/>
      </c>
      <c r="GG429" s="272" t="str">
        <f t="shared" si="270"/>
        <v/>
      </c>
      <c r="GH429" s="272" t="str">
        <f t="shared" si="271"/>
        <v/>
      </c>
    </row>
    <row r="430" spans="1:190" ht="12.75" x14ac:dyDescent="0.2">
      <c r="A430" s="250"/>
      <c r="B430" s="65"/>
      <c r="C430" s="264"/>
      <c r="F430" s="237"/>
      <c r="H430" s="251"/>
      <c r="I430" s="238"/>
      <c r="J430" s="267"/>
      <c r="K430" s="234"/>
      <c r="L430" s="239"/>
      <c r="M430" s="240"/>
      <c r="BX430" s="237" t="str">
        <f t="shared" si="258"/>
        <v/>
      </c>
      <c r="BY430" s="237" t="str">
        <f t="shared" si="279"/>
        <v/>
      </c>
      <c r="BZ430" s="237" t="str">
        <f t="shared" si="279"/>
        <v/>
      </c>
      <c r="CA430" s="237" t="str">
        <f t="shared" si="279"/>
        <v/>
      </c>
      <c r="CB430" s="237" t="str">
        <f t="shared" si="279"/>
        <v/>
      </c>
      <c r="CC430" s="237" t="str">
        <f t="shared" si="279"/>
        <v/>
      </c>
      <c r="CD430" s="237" t="str">
        <f t="shared" si="276"/>
        <v/>
      </c>
      <c r="CE430" s="237" t="str">
        <f t="shared" si="276"/>
        <v/>
      </c>
      <c r="CF430" s="237" t="str">
        <f t="shared" si="276"/>
        <v/>
      </c>
      <c r="CG430" s="237" t="str">
        <f t="shared" si="276"/>
        <v/>
      </c>
      <c r="CH430" s="237" t="str">
        <f t="shared" si="276"/>
        <v/>
      </c>
      <c r="CI430" s="252" t="str">
        <f t="shared" si="273"/>
        <v/>
      </c>
      <c r="CP430" s="241" t="str">
        <f t="shared" si="259"/>
        <v/>
      </c>
      <c r="CQ430" s="241" t="str">
        <f t="shared" si="280"/>
        <v/>
      </c>
      <c r="CR430" s="241" t="str">
        <f t="shared" si="280"/>
        <v/>
      </c>
      <c r="CS430" s="241" t="str">
        <f t="shared" si="280"/>
        <v/>
      </c>
      <c r="CT430" s="241" t="str">
        <f t="shared" si="280"/>
        <v/>
      </c>
      <c r="CU430" s="241" t="str">
        <f t="shared" si="280"/>
        <v/>
      </c>
      <c r="CV430" s="241" t="str">
        <f t="shared" si="277"/>
        <v/>
      </c>
      <c r="CW430" s="241" t="str">
        <f t="shared" si="277"/>
        <v/>
      </c>
      <c r="CX430" s="241" t="str">
        <f t="shared" si="277"/>
        <v/>
      </c>
      <c r="CY430" s="241" t="str">
        <f t="shared" si="277"/>
        <v/>
      </c>
      <c r="CZ430" s="241" t="str">
        <f t="shared" si="277"/>
        <v/>
      </c>
      <c r="DA430" s="253" t="str">
        <f t="shared" si="274"/>
        <v/>
      </c>
      <c r="DB430" s="237"/>
      <c r="DC430" s="237"/>
      <c r="DD430" s="237"/>
      <c r="DE430" s="237"/>
      <c r="DF430" s="237"/>
      <c r="DG430" s="237"/>
      <c r="DH430" s="237" t="str">
        <f t="shared" si="260"/>
        <v/>
      </c>
      <c r="DI430" s="237" t="str">
        <f t="shared" si="281"/>
        <v/>
      </c>
      <c r="DJ430" s="237" t="str">
        <f t="shared" si="281"/>
        <v/>
      </c>
      <c r="DK430" s="237" t="str">
        <f t="shared" si="281"/>
        <v/>
      </c>
      <c r="DL430" s="237" t="str">
        <f t="shared" si="281"/>
        <v/>
      </c>
      <c r="DM430" s="237" t="str">
        <f t="shared" si="281"/>
        <v/>
      </c>
      <c r="DN430" s="237" t="str">
        <f t="shared" si="278"/>
        <v/>
      </c>
      <c r="DO430" s="237" t="str">
        <f t="shared" si="278"/>
        <v/>
      </c>
      <c r="DP430" s="237" t="str">
        <f t="shared" si="278"/>
        <v/>
      </c>
      <c r="DQ430" s="237" t="str">
        <f t="shared" si="278"/>
        <v/>
      </c>
      <c r="DR430" s="237" t="str">
        <f t="shared" si="278"/>
        <v/>
      </c>
      <c r="DS430" s="252" t="str">
        <f t="shared" si="275"/>
        <v/>
      </c>
      <c r="DY430" s="254" t="str">
        <f t="shared" si="261"/>
        <v/>
      </c>
      <c r="DZ430" s="254" t="str">
        <f t="shared" si="262"/>
        <v/>
      </c>
      <c r="EA430" s="254" t="str">
        <f t="shared" si="269"/>
        <v/>
      </c>
      <c r="EB430" s="254" t="str">
        <f t="shared" si="269"/>
        <v/>
      </c>
      <c r="EC430" s="254" t="str">
        <f t="shared" si="269"/>
        <v/>
      </c>
      <c r="ED430" s="254" t="str">
        <f t="shared" si="269"/>
        <v/>
      </c>
      <c r="EE430" s="254" t="str">
        <f t="shared" si="257"/>
        <v/>
      </c>
      <c r="EF430" s="254" t="str">
        <f t="shared" si="257"/>
        <v/>
      </c>
      <c r="EG430" s="254" t="str">
        <f t="shared" si="257"/>
        <v/>
      </c>
      <c r="EH430" s="254" t="str">
        <f t="shared" si="257"/>
        <v/>
      </c>
      <c r="EI430" s="254" t="str">
        <f t="shared" si="263"/>
        <v/>
      </c>
      <c r="EJ430" s="254" t="str">
        <f t="shared" si="264"/>
        <v/>
      </c>
      <c r="EK430" s="265" t="str">
        <f t="shared" si="283"/>
        <v/>
      </c>
      <c r="EQ430" s="255"/>
      <c r="ER430" s="255"/>
      <c r="ES430" s="255"/>
      <c r="ET430" s="255"/>
      <c r="EU430" s="255"/>
      <c r="EV430" s="255"/>
      <c r="EW430" s="255"/>
      <c r="EX430" s="255"/>
      <c r="EY430" s="255"/>
      <c r="EZ430" s="255"/>
      <c r="FA430" s="255"/>
      <c r="FB430" s="255"/>
      <c r="FC430" s="252"/>
      <c r="FI430" s="254"/>
      <c r="FJ430" s="254"/>
      <c r="FK430" s="254"/>
      <c r="FL430" s="254"/>
      <c r="FM430" s="254"/>
      <c r="FN430" s="254"/>
      <c r="FO430" s="254"/>
      <c r="FP430" s="254"/>
      <c r="FQ430" s="254"/>
      <c r="FR430" s="254"/>
      <c r="FS430" s="254"/>
      <c r="FT430" s="254"/>
      <c r="FU430" s="252"/>
      <c r="FY430" s="258" t="str">
        <f t="shared" si="284"/>
        <v/>
      </c>
      <c r="FZ430" s="266">
        <f t="shared" si="272"/>
        <v>0</v>
      </c>
      <c r="GA430" s="268">
        <f t="shared" si="266"/>
        <v>0</v>
      </c>
      <c r="GB430" s="269">
        <f t="shared" si="267"/>
        <v>0</v>
      </c>
      <c r="GC430" s="269">
        <f t="shared" si="268"/>
        <v>0</v>
      </c>
      <c r="GD430" s="270"/>
      <c r="GE430" s="271" t="str">
        <f t="shared" si="265"/>
        <v/>
      </c>
      <c r="GF430" s="271" t="str">
        <f t="shared" si="282"/>
        <v/>
      </c>
      <c r="GG430" s="272" t="str">
        <f t="shared" si="270"/>
        <v/>
      </c>
      <c r="GH430" s="272" t="str">
        <f t="shared" si="271"/>
        <v/>
      </c>
    </row>
    <row r="431" spans="1:190" ht="12.75" x14ac:dyDescent="0.2">
      <c r="A431" s="250"/>
      <c r="B431" s="65"/>
      <c r="C431" s="264"/>
      <c r="F431" s="237"/>
      <c r="H431" s="251"/>
      <c r="I431" s="238"/>
      <c r="J431" s="267"/>
      <c r="K431" s="234"/>
      <c r="L431" s="239"/>
      <c r="M431" s="240"/>
      <c r="BX431" s="237" t="str">
        <f t="shared" si="258"/>
        <v/>
      </c>
      <c r="BY431" s="237" t="str">
        <f t="shared" si="279"/>
        <v/>
      </c>
      <c r="BZ431" s="237" t="str">
        <f t="shared" si="279"/>
        <v/>
      </c>
      <c r="CA431" s="237" t="str">
        <f t="shared" si="279"/>
        <v/>
      </c>
      <c r="CB431" s="237" t="str">
        <f t="shared" si="279"/>
        <v/>
      </c>
      <c r="CC431" s="237" t="str">
        <f t="shared" si="279"/>
        <v/>
      </c>
      <c r="CD431" s="237" t="str">
        <f t="shared" si="276"/>
        <v/>
      </c>
      <c r="CE431" s="237" t="str">
        <f t="shared" si="276"/>
        <v/>
      </c>
      <c r="CF431" s="237" t="str">
        <f t="shared" si="276"/>
        <v/>
      </c>
      <c r="CG431" s="237" t="str">
        <f t="shared" si="276"/>
        <v/>
      </c>
      <c r="CH431" s="237" t="str">
        <f t="shared" si="276"/>
        <v/>
      </c>
      <c r="CI431" s="252" t="str">
        <f t="shared" si="273"/>
        <v/>
      </c>
      <c r="CP431" s="241" t="str">
        <f t="shared" si="259"/>
        <v/>
      </c>
      <c r="CQ431" s="241" t="str">
        <f t="shared" si="280"/>
        <v/>
      </c>
      <c r="CR431" s="241" t="str">
        <f t="shared" si="280"/>
        <v/>
      </c>
      <c r="CS431" s="241" t="str">
        <f t="shared" si="280"/>
        <v/>
      </c>
      <c r="CT431" s="241" t="str">
        <f t="shared" si="280"/>
        <v/>
      </c>
      <c r="CU431" s="241" t="str">
        <f t="shared" si="280"/>
        <v/>
      </c>
      <c r="CV431" s="241" t="str">
        <f t="shared" si="277"/>
        <v/>
      </c>
      <c r="CW431" s="241" t="str">
        <f t="shared" si="277"/>
        <v/>
      </c>
      <c r="CX431" s="241" t="str">
        <f t="shared" si="277"/>
        <v/>
      </c>
      <c r="CY431" s="241" t="str">
        <f t="shared" si="277"/>
        <v/>
      </c>
      <c r="CZ431" s="241" t="str">
        <f t="shared" si="277"/>
        <v/>
      </c>
      <c r="DA431" s="253" t="str">
        <f t="shared" si="274"/>
        <v/>
      </c>
      <c r="DB431" s="237"/>
      <c r="DC431" s="237"/>
      <c r="DD431" s="237"/>
      <c r="DE431" s="237"/>
      <c r="DF431" s="237"/>
      <c r="DG431" s="237"/>
      <c r="DH431" s="237" t="str">
        <f t="shared" si="260"/>
        <v/>
      </c>
      <c r="DI431" s="237" t="str">
        <f t="shared" si="281"/>
        <v/>
      </c>
      <c r="DJ431" s="237" t="str">
        <f t="shared" si="281"/>
        <v/>
      </c>
      <c r="DK431" s="237" t="str">
        <f t="shared" si="281"/>
        <v/>
      </c>
      <c r="DL431" s="237" t="str">
        <f t="shared" si="281"/>
        <v/>
      </c>
      <c r="DM431" s="237" t="str">
        <f t="shared" si="281"/>
        <v/>
      </c>
      <c r="DN431" s="237" t="str">
        <f t="shared" si="278"/>
        <v/>
      </c>
      <c r="DO431" s="237" t="str">
        <f t="shared" si="278"/>
        <v/>
      </c>
      <c r="DP431" s="237" t="str">
        <f t="shared" si="278"/>
        <v/>
      </c>
      <c r="DQ431" s="237" t="str">
        <f t="shared" si="278"/>
        <v/>
      </c>
      <c r="DR431" s="237" t="str">
        <f t="shared" si="278"/>
        <v/>
      </c>
      <c r="DS431" s="252" t="str">
        <f t="shared" si="275"/>
        <v/>
      </c>
      <c r="DY431" s="254" t="str">
        <f t="shared" si="261"/>
        <v/>
      </c>
      <c r="DZ431" s="254" t="str">
        <f t="shared" si="262"/>
        <v/>
      </c>
      <c r="EA431" s="254" t="str">
        <f t="shared" si="269"/>
        <v/>
      </c>
      <c r="EB431" s="254" t="str">
        <f t="shared" si="269"/>
        <v/>
      </c>
      <c r="EC431" s="254" t="str">
        <f t="shared" si="269"/>
        <v/>
      </c>
      <c r="ED431" s="254" t="str">
        <f t="shared" si="269"/>
        <v/>
      </c>
      <c r="EE431" s="254" t="str">
        <f t="shared" si="257"/>
        <v/>
      </c>
      <c r="EF431" s="254" t="str">
        <f t="shared" si="257"/>
        <v/>
      </c>
      <c r="EG431" s="254" t="str">
        <f t="shared" si="257"/>
        <v/>
      </c>
      <c r="EH431" s="254" t="str">
        <f t="shared" si="257"/>
        <v/>
      </c>
      <c r="EI431" s="254" t="str">
        <f t="shared" si="263"/>
        <v/>
      </c>
      <c r="EJ431" s="254" t="str">
        <f t="shared" si="264"/>
        <v/>
      </c>
      <c r="EK431" s="265" t="str">
        <f t="shared" si="283"/>
        <v/>
      </c>
      <c r="EQ431" s="255"/>
      <c r="ER431" s="255"/>
      <c r="ES431" s="255"/>
      <c r="ET431" s="255"/>
      <c r="EU431" s="255"/>
      <c r="EV431" s="255"/>
      <c r="EW431" s="255"/>
      <c r="EX431" s="255"/>
      <c r="EY431" s="255"/>
      <c r="EZ431" s="255"/>
      <c r="FA431" s="255"/>
      <c r="FB431" s="255"/>
      <c r="FC431" s="252"/>
      <c r="FI431" s="254"/>
      <c r="FJ431" s="254"/>
      <c r="FK431" s="254"/>
      <c r="FL431" s="254"/>
      <c r="FM431" s="254"/>
      <c r="FN431" s="254"/>
      <c r="FO431" s="254"/>
      <c r="FP431" s="254"/>
      <c r="FQ431" s="254"/>
      <c r="FR431" s="254"/>
      <c r="FS431" s="254"/>
      <c r="FT431" s="254"/>
      <c r="FU431" s="252"/>
      <c r="FY431" s="258" t="str">
        <f t="shared" si="284"/>
        <v/>
      </c>
      <c r="FZ431" s="266">
        <f t="shared" si="272"/>
        <v>0</v>
      </c>
      <c r="GA431" s="268">
        <f t="shared" si="266"/>
        <v>0</v>
      </c>
      <c r="GB431" s="269">
        <f t="shared" si="267"/>
        <v>0</v>
      </c>
      <c r="GC431" s="269">
        <f t="shared" si="268"/>
        <v>0</v>
      </c>
      <c r="GD431" s="270"/>
      <c r="GE431" s="271" t="str">
        <f t="shared" si="265"/>
        <v/>
      </c>
      <c r="GF431" s="271" t="str">
        <f t="shared" si="282"/>
        <v/>
      </c>
      <c r="GG431" s="272" t="str">
        <f t="shared" si="270"/>
        <v/>
      </c>
      <c r="GH431" s="272" t="str">
        <f t="shared" si="271"/>
        <v/>
      </c>
    </row>
    <row r="432" spans="1:190" ht="12.75" x14ac:dyDescent="0.2">
      <c r="A432" s="250"/>
      <c r="B432" s="65"/>
      <c r="C432" s="264"/>
      <c r="F432" s="237"/>
      <c r="H432" s="251"/>
      <c r="I432" s="238"/>
      <c r="J432" s="267"/>
      <c r="K432" s="234"/>
      <c r="L432" s="239"/>
      <c r="M432" s="240"/>
      <c r="BX432" s="237" t="str">
        <f t="shared" si="258"/>
        <v/>
      </c>
      <c r="BY432" s="237" t="str">
        <f t="shared" si="279"/>
        <v/>
      </c>
      <c r="BZ432" s="237" t="str">
        <f t="shared" si="279"/>
        <v/>
      </c>
      <c r="CA432" s="237" t="str">
        <f t="shared" si="279"/>
        <v/>
      </c>
      <c r="CB432" s="237" t="str">
        <f t="shared" si="279"/>
        <v/>
      </c>
      <c r="CC432" s="237" t="str">
        <f t="shared" si="279"/>
        <v/>
      </c>
      <c r="CD432" s="237" t="str">
        <f t="shared" si="276"/>
        <v/>
      </c>
      <c r="CE432" s="237" t="str">
        <f t="shared" si="276"/>
        <v/>
      </c>
      <c r="CF432" s="237" t="str">
        <f t="shared" si="276"/>
        <v/>
      </c>
      <c r="CG432" s="237" t="str">
        <f t="shared" si="276"/>
        <v/>
      </c>
      <c r="CH432" s="237" t="str">
        <f t="shared" si="276"/>
        <v/>
      </c>
      <c r="CI432" s="252" t="str">
        <f t="shared" si="273"/>
        <v/>
      </c>
      <c r="CP432" s="241" t="str">
        <f t="shared" si="259"/>
        <v/>
      </c>
      <c r="CQ432" s="241" t="str">
        <f t="shared" si="280"/>
        <v/>
      </c>
      <c r="CR432" s="241" t="str">
        <f t="shared" si="280"/>
        <v/>
      </c>
      <c r="CS432" s="241" t="str">
        <f t="shared" si="280"/>
        <v/>
      </c>
      <c r="CT432" s="241" t="str">
        <f t="shared" si="280"/>
        <v/>
      </c>
      <c r="CU432" s="241" t="str">
        <f t="shared" si="280"/>
        <v/>
      </c>
      <c r="CV432" s="241" t="str">
        <f t="shared" si="277"/>
        <v/>
      </c>
      <c r="CW432" s="241" t="str">
        <f t="shared" si="277"/>
        <v/>
      </c>
      <c r="CX432" s="241" t="str">
        <f t="shared" si="277"/>
        <v/>
      </c>
      <c r="CY432" s="241" t="str">
        <f t="shared" si="277"/>
        <v/>
      </c>
      <c r="CZ432" s="241" t="str">
        <f t="shared" si="277"/>
        <v/>
      </c>
      <c r="DA432" s="253" t="str">
        <f t="shared" si="274"/>
        <v/>
      </c>
      <c r="DB432" s="237"/>
      <c r="DC432" s="237"/>
      <c r="DD432" s="237"/>
      <c r="DE432" s="237"/>
      <c r="DF432" s="237"/>
      <c r="DG432" s="237"/>
      <c r="DH432" s="237" t="str">
        <f t="shared" si="260"/>
        <v/>
      </c>
      <c r="DI432" s="237" t="str">
        <f t="shared" si="281"/>
        <v/>
      </c>
      <c r="DJ432" s="237" t="str">
        <f t="shared" si="281"/>
        <v/>
      </c>
      <c r="DK432" s="237" t="str">
        <f t="shared" si="281"/>
        <v/>
      </c>
      <c r="DL432" s="237" t="str">
        <f t="shared" si="281"/>
        <v/>
      </c>
      <c r="DM432" s="237" t="str">
        <f t="shared" si="281"/>
        <v/>
      </c>
      <c r="DN432" s="237" t="str">
        <f t="shared" si="278"/>
        <v/>
      </c>
      <c r="DO432" s="237" t="str">
        <f t="shared" si="278"/>
        <v/>
      </c>
      <c r="DP432" s="237" t="str">
        <f t="shared" si="278"/>
        <v/>
      </c>
      <c r="DQ432" s="237" t="str">
        <f t="shared" si="278"/>
        <v/>
      </c>
      <c r="DR432" s="237" t="str">
        <f t="shared" si="278"/>
        <v/>
      </c>
      <c r="DS432" s="252" t="str">
        <f t="shared" si="275"/>
        <v/>
      </c>
      <c r="DY432" s="254" t="str">
        <f t="shared" si="261"/>
        <v/>
      </c>
      <c r="DZ432" s="254" t="str">
        <f t="shared" si="262"/>
        <v/>
      </c>
      <c r="EA432" s="254" t="str">
        <f t="shared" si="269"/>
        <v/>
      </c>
      <c r="EB432" s="254" t="str">
        <f t="shared" si="269"/>
        <v/>
      </c>
      <c r="EC432" s="254" t="str">
        <f t="shared" si="269"/>
        <v/>
      </c>
      <c r="ED432" s="254" t="str">
        <f t="shared" si="269"/>
        <v/>
      </c>
      <c r="EE432" s="254" t="str">
        <f t="shared" si="257"/>
        <v/>
      </c>
      <c r="EF432" s="254" t="str">
        <f t="shared" si="257"/>
        <v/>
      </c>
      <c r="EG432" s="254" t="str">
        <f t="shared" si="257"/>
        <v/>
      </c>
      <c r="EH432" s="254" t="str">
        <f t="shared" si="257"/>
        <v/>
      </c>
      <c r="EI432" s="254" t="str">
        <f t="shared" si="263"/>
        <v/>
      </c>
      <c r="EJ432" s="254" t="str">
        <f t="shared" si="264"/>
        <v/>
      </c>
      <c r="EK432" s="265" t="str">
        <f t="shared" si="283"/>
        <v/>
      </c>
      <c r="EQ432" s="255"/>
      <c r="ER432" s="255"/>
      <c r="ES432" s="255"/>
      <c r="ET432" s="255"/>
      <c r="EU432" s="255"/>
      <c r="EV432" s="255"/>
      <c r="EW432" s="255"/>
      <c r="EX432" s="255"/>
      <c r="EY432" s="255"/>
      <c r="EZ432" s="255"/>
      <c r="FA432" s="255"/>
      <c r="FB432" s="255"/>
      <c r="FC432" s="252"/>
      <c r="FI432" s="254"/>
      <c r="FJ432" s="254"/>
      <c r="FK432" s="254"/>
      <c r="FL432" s="254"/>
      <c r="FM432" s="254"/>
      <c r="FN432" s="254"/>
      <c r="FO432" s="254"/>
      <c r="FP432" s="254"/>
      <c r="FQ432" s="254"/>
      <c r="FR432" s="254"/>
      <c r="FS432" s="254"/>
      <c r="FT432" s="254"/>
      <c r="FU432" s="252"/>
      <c r="FY432" s="258" t="str">
        <f t="shared" si="284"/>
        <v/>
      </c>
      <c r="FZ432" s="266">
        <f t="shared" si="272"/>
        <v>0</v>
      </c>
      <c r="GA432" s="268">
        <f t="shared" si="266"/>
        <v>0</v>
      </c>
      <c r="GB432" s="269">
        <f t="shared" si="267"/>
        <v>0</v>
      </c>
      <c r="GC432" s="269">
        <f t="shared" si="268"/>
        <v>0</v>
      </c>
      <c r="GD432" s="270"/>
      <c r="GE432" s="271" t="str">
        <f t="shared" si="265"/>
        <v/>
      </c>
      <c r="GF432" s="271" t="str">
        <f t="shared" si="282"/>
        <v/>
      </c>
      <c r="GG432" s="272" t="str">
        <f t="shared" si="270"/>
        <v/>
      </c>
      <c r="GH432" s="272" t="str">
        <f t="shared" si="271"/>
        <v/>
      </c>
    </row>
    <row r="433" spans="1:190" ht="12.75" x14ac:dyDescent="0.2">
      <c r="A433" s="250"/>
      <c r="B433" s="65"/>
      <c r="C433" s="264"/>
      <c r="F433" s="237"/>
      <c r="H433" s="251"/>
      <c r="I433" s="238"/>
      <c r="J433" s="267"/>
      <c r="K433" s="234"/>
      <c r="L433" s="239"/>
      <c r="M433" s="240"/>
      <c r="BX433" s="237" t="str">
        <f t="shared" si="258"/>
        <v/>
      </c>
      <c r="BY433" s="237" t="str">
        <f t="shared" si="279"/>
        <v/>
      </c>
      <c r="BZ433" s="237" t="str">
        <f t="shared" si="279"/>
        <v/>
      </c>
      <c r="CA433" s="237" t="str">
        <f t="shared" si="279"/>
        <v/>
      </c>
      <c r="CB433" s="237" t="str">
        <f t="shared" si="279"/>
        <v/>
      </c>
      <c r="CC433" s="237" t="str">
        <f t="shared" si="279"/>
        <v/>
      </c>
      <c r="CD433" s="237" t="str">
        <f t="shared" si="276"/>
        <v/>
      </c>
      <c r="CE433" s="237" t="str">
        <f t="shared" si="276"/>
        <v/>
      </c>
      <c r="CF433" s="237" t="str">
        <f t="shared" si="276"/>
        <v/>
      </c>
      <c r="CG433" s="237" t="str">
        <f t="shared" si="276"/>
        <v/>
      </c>
      <c r="CH433" s="237" t="str">
        <f t="shared" si="276"/>
        <v/>
      </c>
      <c r="CI433" s="252" t="str">
        <f t="shared" si="273"/>
        <v/>
      </c>
      <c r="CP433" s="241" t="str">
        <f t="shared" si="259"/>
        <v/>
      </c>
      <c r="CQ433" s="241" t="str">
        <f t="shared" si="280"/>
        <v/>
      </c>
      <c r="CR433" s="241" t="str">
        <f t="shared" si="280"/>
        <v/>
      </c>
      <c r="CS433" s="241" t="str">
        <f t="shared" si="280"/>
        <v/>
      </c>
      <c r="CT433" s="241" t="str">
        <f t="shared" si="280"/>
        <v/>
      </c>
      <c r="CU433" s="241" t="str">
        <f t="shared" si="280"/>
        <v/>
      </c>
      <c r="CV433" s="241" t="str">
        <f t="shared" si="277"/>
        <v/>
      </c>
      <c r="CW433" s="241" t="str">
        <f t="shared" si="277"/>
        <v/>
      </c>
      <c r="CX433" s="241" t="str">
        <f t="shared" si="277"/>
        <v/>
      </c>
      <c r="CY433" s="241" t="str">
        <f t="shared" si="277"/>
        <v/>
      </c>
      <c r="CZ433" s="241" t="str">
        <f t="shared" si="277"/>
        <v/>
      </c>
      <c r="DA433" s="253" t="str">
        <f t="shared" si="274"/>
        <v/>
      </c>
      <c r="DB433" s="237"/>
      <c r="DC433" s="237"/>
      <c r="DD433" s="237"/>
      <c r="DE433" s="237"/>
      <c r="DF433" s="237"/>
      <c r="DG433" s="237"/>
      <c r="DH433" s="237" t="str">
        <f t="shared" si="260"/>
        <v/>
      </c>
      <c r="DI433" s="237" t="str">
        <f t="shared" si="281"/>
        <v/>
      </c>
      <c r="DJ433" s="237" t="str">
        <f t="shared" si="281"/>
        <v/>
      </c>
      <c r="DK433" s="237" t="str">
        <f t="shared" si="281"/>
        <v/>
      </c>
      <c r="DL433" s="237" t="str">
        <f t="shared" si="281"/>
        <v/>
      </c>
      <c r="DM433" s="237" t="str">
        <f t="shared" si="281"/>
        <v/>
      </c>
      <c r="DN433" s="237" t="str">
        <f t="shared" si="278"/>
        <v/>
      </c>
      <c r="DO433" s="237" t="str">
        <f t="shared" si="278"/>
        <v/>
      </c>
      <c r="DP433" s="237" t="str">
        <f t="shared" si="278"/>
        <v/>
      </c>
      <c r="DQ433" s="237" t="str">
        <f t="shared" si="278"/>
        <v/>
      </c>
      <c r="DR433" s="237" t="str">
        <f t="shared" si="278"/>
        <v/>
      </c>
      <c r="DS433" s="252" t="str">
        <f t="shared" si="275"/>
        <v/>
      </c>
      <c r="DY433" s="254" t="str">
        <f t="shared" si="261"/>
        <v/>
      </c>
      <c r="DZ433" s="254" t="str">
        <f t="shared" si="262"/>
        <v/>
      </c>
      <c r="EA433" s="254" t="str">
        <f t="shared" si="269"/>
        <v/>
      </c>
      <c r="EB433" s="254" t="str">
        <f t="shared" si="269"/>
        <v/>
      </c>
      <c r="EC433" s="254" t="str">
        <f t="shared" si="269"/>
        <v/>
      </c>
      <c r="ED433" s="254" t="str">
        <f t="shared" si="269"/>
        <v/>
      </c>
      <c r="EE433" s="254" t="str">
        <f t="shared" si="257"/>
        <v/>
      </c>
      <c r="EF433" s="254" t="str">
        <f t="shared" si="257"/>
        <v/>
      </c>
      <c r="EG433" s="254" t="str">
        <f t="shared" si="257"/>
        <v/>
      </c>
      <c r="EH433" s="254" t="str">
        <f t="shared" ref="EH433:EH496" si="285">IF($A433=1,"",IF(OR(AND(AC433&gt;0,AD433&gt;0),AND(AD433&gt;0,AF433&gt;0),AND(AF433&gt;0,AG433&gt;0)),EH$1,""))</f>
        <v/>
      </c>
      <c r="EI433" s="254" t="str">
        <f t="shared" si="263"/>
        <v/>
      </c>
      <c r="EJ433" s="254" t="str">
        <f t="shared" si="264"/>
        <v/>
      </c>
      <c r="EK433" s="265" t="str">
        <f t="shared" si="283"/>
        <v/>
      </c>
      <c r="EQ433" s="255"/>
      <c r="ER433" s="255"/>
      <c r="ES433" s="255"/>
      <c r="ET433" s="255"/>
      <c r="EU433" s="255"/>
      <c r="EV433" s="255"/>
      <c r="EW433" s="255"/>
      <c r="EX433" s="255"/>
      <c r="EY433" s="255"/>
      <c r="EZ433" s="255"/>
      <c r="FA433" s="255"/>
      <c r="FB433" s="255"/>
      <c r="FC433" s="252"/>
      <c r="FI433" s="254"/>
      <c r="FJ433" s="254"/>
      <c r="FK433" s="254"/>
      <c r="FL433" s="254"/>
      <c r="FM433" s="254"/>
      <c r="FN433" s="254"/>
      <c r="FO433" s="254"/>
      <c r="FP433" s="254"/>
      <c r="FQ433" s="254"/>
      <c r="FR433" s="254"/>
      <c r="FS433" s="254"/>
      <c r="FT433" s="254"/>
      <c r="FU433" s="252"/>
      <c r="FY433" s="258" t="str">
        <f t="shared" si="284"/>
        <v/>
      </c>
      <c r="FZ433" s="266">
        <f t="shared" si="272"/>
        <v>0</v>
      </c>
      <c r="GA433" s="268">
        <f t="shared" si="266"/>
        <v>0</v>
      </c>
      <c r="GB433" s="269">
        <f t="shared" si="267"/>
        <v>0</v>
      </c>
      <c r="GC433" s="269">
        <f t="shared" si="268"/>
        <v>0</v>
      </c>
      <c r="GD433" s="270"/>
      <c r="GE433" s="271" t="str">
        <f t="shared" si="265"/>
        <v/>
      </c>
      <c r="GF433" s="271" t="str">
        <f t="shared" si="282"/>
        <v/>
      </c>
      <c r="GG433" s="272" t="str">
        <f t="shared" si="270"/>
        <v/>
      </c>
      <c r="GH433" s="272" t="str">
        <f t="shared" si="271"/>
        <v/>
      </c>
    </row>
    <row r="434" spans="1:190" ht="12.75" x14ac:dyDescent="0.2">
      <c r="A434" s="250"/>
      <c r="B434" s="65"/>
      <c r="C434" s="264"/>
      <c r="F434" s="237"/>
      <c r="H434" s="251"/>
      <c r="I434" s="238"/>
      <c r="J434" s="267"/>
      <c r="K434" s="234"/>
      <c r="L434" s="239"/>
      <c r="M434" s="240"/>
      <c r="BX434" s="237" t="str">
        <f t="shared" si="258"/>
        <v/>
      </c>
      <c r="BY434" s="237" t="str">
        <f t="shared" si="279"/>
        <v/>
      </c>
      <c r="BZ434" s="237" t="str">
        <f t="shared" si="279"/>
        <v/>
      </c>
      <c r="CA434" s="237" t="str">
        <f t="shared" si="279"/>
        <v/>
      </c>
      <c r="CB434" s="237" t="str">
        <f t="shared" si="279"/>
        <v/>
      </c>
      <c r="CC434" s="237" t="str">
        <f t="shared" si="279"/>
        <v/>
      </c>
      <c r="CD434" s="237" t="str">
        <f t="shared" si="276"/>
        <v/>
      </c>
      <c r="CE434" s="237" t="str">
        <f t="shared" si="276"/>
        <v/>
      </c>
      <c r="CF434" s="237" t="str">
        <f t="shared" si="276"/>
        <v/>
      </c>
      <c r="CG434" s="237" t="str">
        <f t="shared" si="276"/>
        <v/>
      </c>
      <c r="CH434" s="237" t="str">
        <f t="shared" si="276"/>
        <v/>
      </c>
      <c r="CI434" s="252" t="str">
        <f t="shared" si="273"/>
        <v/>
      </c>
      <c r="CP434" s="241" t="str">
        <f t="shared" si="259"/>
        <v/>
      </c>
      <c r="CQ434" s="241" t="str">
        <f t="shared" si="280"/>
        <v/>
      </c>
      <c r="CR434" s="241" t="str">
        <f t="shared" si="280"/>
        <v/>
      </c>
      <c r="CS434" s="241" t="str">
        <f t="shared" si="280"/>
        <v/>
      </c>
      <c r="CT434" s="241" t="str">
        <f t="shared" si="280"/>
        <v/>
      </c>
      <c r="CU434" s="241" t="str">
        <f t="shared" si="280"/>
        <v/>
      </c>
      <c r="CV434" s="241" t="str">
        <f t="shared" si="277"/>
        <v/>
      </c>
      <c r="CW434" s="241" t="str">
        <f t="shared" si="277"/>
        <v/>
      </c>
      <c r="CX434" s="241" t="str">
        <f t="shared" si="277"/>
        <v/>
      </c>
      <c r="CY434" s="241" t="str">
        <f t="shared" si="277"/>
        <v/>
      </c>
      <c r="CZ434" s="241" t="str">
        <f t="shared" si="277"/>
        <v/>
      </c>
      <c r="DA434" s="253" t="str">
        <f t="shared" si="274"/>
        <v/>
      </c>
      <c r="DB434" s="237"/>
      <c r="DC434" s="237"/>
      <c r="DD434" s="237"/>
      <c r="DE434" s="237"/>
      <c r="DF434" s="237"/>
      <c r="DG434" s="237"/>
      <c r="DH434" s="237" t="str">
        <f t="shared" si="260"/>
        <v/>
      </c>
      <c r="DI434" s="237" t="str">
        <f t="shared" si="281"/>
        <v/>
      </c>
      <c r="DJ434" s="237" t="str">
        <f t="shared" si="281"/>
        <v/>
      </c>
      <c r="DK434" s="237" t="str">
        <f t="shared" si="281"/>
        <v/>
      </c>
      <c r="DL434" s="237" t="str">
        <f t="shared" si="281"/>
        <v/>
      </c>
      <c r="DM434" s="237" t="str">
        <f t="shared" si="281"/>
        <v/>
      </c>
      <c r="DN434" s="237" t="str">
        <f t="shared" si="278"/>
        <v/>
      </c>
      <c r="DO434" s="237" t="str">
        <f t="shared" si="278"/>
        <v/>
      </c>
      <c r="DP434" s="237" t="str">
        <f t="shared" si="278"/>
        <v/>
      </c>
      <c r="DQ434" s="237" t="str">
        <f t="shared" si="278"/>
        <v/>
      </c>
      <c r="DR434" s="237" t="str">
        <f t="shared" si="278"/>
        <v/>
      </c>
      <c r="DS434" s="252" t="str">
        <f t="shared" si="275"/>
        <v/>
      </c>
      <c r="DY434" s="254" t="str">
        <f t="shared" si="261"/>
        <v/>
      </c>
      <c r="DZ434" s="254" t="str">
        <f t="shared" si="262"/>
        <v/>
      </c>
      <c r="EA434" s="254" t="str">
        <f t="shared" si="269"/>
        <v/>
      </c>
      <c r="EB434" s="254" t="str">
        <f t="shared" si="269"/>
        <v/>
      </c>
      <c r="EC434" s="254" t="str">
        <f t="shared" si="269"/>
        <v/>
      </c>
      <c r="ED434" s="254" t="str">
        <f t="shared" si="269"/>
        <v/>
      </c>
      <c r="EE434" s="254" t="str">
        <f t="shared" si="269"/>
        <v/>
      </c>
      <c r="EF434" s="254" t="str">
        <f t="shared" si="269"/>
        <v/>
      </c>
      <c r="EG434" s="254" t="str">
        <f t="shared" si="269"/>
        <v/>
      </c>
      <c r="EH434" s="254" t="str">
        <f t="shared" si="285"/>
        <v/>
      </c>
      <c r="EI434" s="254" t="str">
        <f t="shared" si="263"/>
        <v/>
      </c>
      <c r="EJ434" s="254" t="str">
        <f t="shared" si="264"/>
        <v/>
      </c>
      <c r="EK434" s="265" t="str">
        <f t="shared" si="283"/>
        <v/>
      </c>
      <c r="EQ434" s="255"/>
      <c r="ER434" s="255"/>
      <c r="ES434" s="255"/>
      <c r="ET434" s="255"/>
      <c r="EU434" s="255"/>
      <c r="EV434" s="255"/>
      <c r="EW434" s="255"/>
      <c r="EX434" s="255"/>
      <c r="EY434" s="255"/>
      <c r="EZ434" s="255"/>
      <c r="FA434" s="255"/>
      <c r="FB434" s="255"/>
      <c r="FC434" s="252"/>
      <c r="FI434" s="254"/>
      <c r="FJ434" s="254"/>
      <c r="FK434" s="254"/>
      <c r="FL434" s="254"/>
      <c r="FM434" s="254"/>
      <c r="FN434" s="254"/>
      <c r="FO434" s="254"/>
      <c r="FP434" s="254"/>
      <c r="FQ434" s="254"/>
      <c r="FR434" s="254"/>
      <c r="FS434" s="254"/>
      <c r="FT434" s="254"/>
      <c r="FU434" s="252"/>
      <c r="FY434" s="258" t="str">
        <f t="shared" si="284"/>
        <v/>
      </c>
      <c r="FZ434" s="266">
        <f t="shared" si="272"/>
        <v>0</v>
      </c>
      <c r="GA434" s="268">
        <f t="shared" si="266"/>
        <v>0</v>
      </c>
      <c r="GB434" s="269">
        <f t="shared" si="267"/>
        <v>0</v>
      </c>
      <c r="GC434" s="269">
        <f t="shared" si="268"/>
        <v>0</v>
      </c>
      <c r="GD434" s="270"/>
      <c r="GE434" s="271" t="str">
        <f t="shared" si="265"/>
        <v/>
      </c>
      <c r="GF434" s="271" t="str">
        <f t="shared" si="282"/>
        <v/>
      </c>
      <c r="GG434" s="272" t="str">
        <f t="shared" si="270"/>
        <v/>
      </c>
      <c r="GH434" s="272" t="str">
        <f t="shared" si="271"/>
        <v/>
      </c>
    </row>
    <row r="435" spans="1:190" ht="12.75" x14ac:dyDescent="0.2">
      <c r="A435" s="250"/>
      <c r="B435" s="65"/>
      <c r="C435" s="264"/>
      <c r="F435" s="237"/>
      <c r="H435" s="251"/>
      <c r="I435" s="238"/>
      <c r="J435" s="267"/>
      <c r="K435" s="234"/>
      <c r="L435" s="239"/>
      <c r="M435" s="240"/>
      <c r="BX435" s="237" t="str">
        <f t="shared" si="258"/>
        <v/>
      </c>
      <c r="BY435" s="237" t="str">
        <f t="shared" si="279"/>
        <v/>
      </c>
      <c r="BZ435" s="237" t="str">
        <f t="shared" si="279"/>
        <v/>
      </c>
      <c r="CA435" s="237" t="str">
        <f t="shared" si="279"/>
        <v/>
      </c>
      <c r="CB435" s="237" t="str">
        <f t="shared" si="279"/>
        <v/>
      </c>
      <c r="CC435" s="237" t="str">
        <f t="shared" si="279"/>
        <v/>
      </c>
      <c r="CD435" s="237" t="str">
        <f t="shared" si="276"/>
        <v/>
      </c>
      <c r="CE435" s="237" t="str">
        <f t="shared" si="276"/>
        <v/>
      </c>
      <c r="CF435" s="237" t="str">
        <f t="shared" si="276"/>
        <v/>
      </c>
      <c r="CG435" s="237" t="str">
        <f t="shared" si="276"/>
        <v/>
      </c>
      <c r="CH435" s="237" t="str">
        <f t="shared" si="276"/>
        <v/>
      </c>
      <c r="CI435" s="252" t="str">
        <f t="shared" si="273"/>
        <v/>
      </c>
      <c r="CP435" s="241" t="str">
        <f t="shared" si="259"/>
        <v/>
      </c>
      <c r="CQ435" s="241" t="str">
        <f t="shared" si="280"/>
        <v/>
      </c>
      <c r="CR435" s="241" t="str">
        <f t="shared" si="280"/>
        <v/>
      </c>
      <c r="CS435" s="241" t="str">
        <f t="shared" si="280"/>
        <v/>
      </c>
      <c r="CT435" s="241" t="str">
        <f t="shared" si="280"/>
        <v/>
      </c>
      <c r="CU435" s="241" t="str">
        <f t="shared" si="280"/>
        <v/>
      </c>
      <c r="CV435" s="241" t="str">
        <f t="shared" si="277"/>
        <v/>
      </c>
      <c r="CW435" s="241" t="str">
        <f t="shared" si="277"/>
        <v/>
      </c>
      <c r="CX435" s="241" t="str">
        <f t="shared" si="277"/>
        <v/>
      </c>
      <c r="CY435" s="241" t="str">
        <f t="shared" si="277"/>
        <v/>
      </c>
      <c r="CZ435" s="241" t="str">
        <f t="shared" si="277"/>
        <v/>
      </c>
      <c r="DA435" s="253" t="str">
        <f t="shared" si="274"/>
        <v/>
      </c>
      <c r="DB435" s="237"/>
      <c r="DC435" s="237"/>
      <c r="DD435" s="237"/>
      <c r="DE435" s="237"/>
      <c r="DF435" s="237"/>
      <c r="DG435" s="237"/>
      <c r="DH435" s="237" t="str">
        <f t="shared" si="260"/>
        <v/>
      </c>
      <c r="DI435" s="237" t="str">
        <f t="shared" si="281"/>
        <v/>
      </c>
      <c r="DJ435" s="237" t="str">
        <f t="shared" si="281"/>
        <v/>
      </c>
      <c r="DK435" s="237" t="str">
        <f t="shared" si="281"/>
        <v/>
      </c>
      <c r="DL435" s="237" t="str">
        <f t="shared" si="281"/>
        <v/>
      </c>
      <c r="DM435" s="237" t="str">
        <f t="shared" si="281"/>
        <v/>
      </c>
      <c r="DN435" s="237" t="str">
        <f t="shared" si="278"/>
        <v/>
      </c>
      <c r="DO435" s="237" t="str">
        <f t="shared" si="278"/>
        <v/>
      </c>
      <c r="DP435" s="237" t="str">
        <f t="shared" si="278"/>
        <v/>
      </c>
      <c r="DQ435" s="237" t="str">
        <f t="shared" si="278"/>
        <v/>
      </c>
      <c r="DR435" s="237" t="str">
        <f t="shared" si="278"/>
        <v/>
      </c>
      <c r="DS435" s="252" t="str">
        <f t="shared" si="275"/>
        <v/>
      </c>
      <c r="DY435" s="254" t="str">
        <f t="shared" si="261"/>
        <v/>
      </c>
      <c r="DZ435" s="254" t="str">
        <f t="shared" si="262"/>
        <v/>
      </c>
      <c r="EA435" s="254" t="str">
        <f t="shared" si="269"/>
        <v/>
      </c>
      <c r="EB435" s="254" t="str">
        <f t="shared" si="269"/>
        <v/>
      </c>
      <c r="EC435" s="254" t="str">
        <f t="shared" si="269"/>
        <v/>
      </c>
      <c r="ED435" s="254" t="str">
        <f t="shared" si="269"/>
        <v/>
      </c>
      <c r="EE435" s="254" t="str">
        <f t="shared" si="269"/>
        <v/>
      </c>
      <c r="EF435" s="254" t="str">
        <f t="shared" si="269"/>
        <v/>
      </c>
      <c r="EG435" s="254" t="str">
        <f t="shared" si="269"/>
        <v/>
      </c>
      <c r="EH435" s="254" t="str">
        <f t="shared" si="285"/>
        <v/>
      </c>
      <c r="EI435" s="254" t="str">
        <f t="shared" si="263"/>
        <v/>
      </c>
      <c r="EJ435" s="254" t="str">
        <f t="shared" si="264"/>
        <v/>
      </c>
      <c r="EK435" s="265" t="str">
        <f t="shared" si="283"/>
        <v/>
      </c>
      <c r="EQ435" s="255"/>
      <c r="ER435" s="255"/>
      <c r="ES435" s="255"/>
      <c r="ET435" s="255"/>
      <c r="EU435" s="255"/>
      <c r="EV435" s="255"/>
      <c r="EW435" s="255"/>
      <c r="EX435" s="255"/>
      <c r="EY435" s="255"/>
      <c r="EZ435" s="255"/>
      <c r="FA435" s="255"/>
      <c r="FB435" s="255"/>
      <c r="FC435" s="252"/>
      <c r="FI435" s="254"/>
      <c r="FJ435" s="254"/>
      <c r="FK435" s="254"/>
      <c r="FL435" s="254"/>
      <c r="FM435" s="254"/>
      <c r="FN435" s="254"/>
      <c r="FO435" s="254"/>
      <c r="FP435" s="254"/>
      <c r="FQ435" s="254"/>
      <c r="FR435" s="254"/>
      <c r="FS435" s="254"/>
      <c r="FT435" s="254"/>
      <c r="FU435" s="252"/>
      <c r="FY435" s="258" t="str">
        <f t="shared" si="284"/>
        <v/>
      </c>
      <c r="FZ435" s="266">
        <f t="shared" si="272"/>
        <v>0</v>
      </c>
      <c r="GA435" s="268">
        <f t="shared" si="266"/>
        <v>0</v>
      </c>
      <c r="GB435" s="269">
        <f t="shared" si="267"/>
        <v>0</v>
      </c>
      <c r="GC435" s="269">
        <f t="shared" si="268"/>
        <v>0</v>
      </c>
      <c r="GD435" s="270"/>
      <c r="GE435" s="271" t="str">
        <f t="shared" si="265"/>
        <v/>
      </c>
      <c r="GF435" s="271" t="str">
        <f t="shared" si="282"/>
        <v/>
      </c>
      <c r="GG435" s="272" t="str">
        <f t="shared" si="270"/>
        <v/>
      </c>
      <c r="GH435" s="272" t="str">
        <f t="shared" si="271"/>
        <v/>
      </c>
    </row>
    <row r="436" spans="1:190" ht="12.75" x14ac:dyDescent="0.2">
      <c r="A436" s="250"/>
      <c r="B436" s="65"/>
      <c r="C436" s="264"/>
      <c r="F436" s="237"/>
      <c r="H436" s="251"/>
      <c r="I436" s="238"/>
      <c r="J436" s="267"/>
      <c r="K436" s="234"/>
      <c r="L436" s="239"/>
      <c r="M436" s="240"/>
      <c r="BX436" s="237" t="str">
        <f t="shared" si="258"/>
        <v/>
      </c>
      <c r="BY436" s="237" t="str">
        <f t="shared" si="279"/>
        <v/>
      </c>
      <c r="BZ436" s="237" t="str">
        <f t="shared" si="279"/>
        <v/>
      </c>
      <c r="CA436" s="237" t="str">
        <f t="shared" si="279"/>
        <v/>
      </c>
      <c r="CB436" s="237" t="str">
        <f t="shared" si="279"/>
        <v/>
      </c>
      <c r="CC436" s="237" t="str">
        <f t="shared" si="279"/>
        <v/>
      </c>
      <c r="CD436" s="237" t="str">
        <f t="shared" si="276"/>
        <v/>
      </c>
      <c r="CE436" s="237" t="str">
        <f t="shared" si="276"/>
        <v/>
      </c>
      <c r="CF436" s="237" t="str">
        <f t="shared" si="276"/>
        <v/>
      </c>
      <c r="CG436" s="237" t="str">
        <f t="shared" si="276"/>
        <v/>
      </c>
      <c r="CH436" s="237" t="str">
        <f t="shared" si="276"/>
        <v/>
      </c>
      <c r="CI436" s="252" t="str">
        <f t="shared" si="273"/>
        <v/>
      </c>
      <c r="CP436" s="241" t="str">
        <f t="shared" si="259"/>
        <v/>
      </c>
      <c r="CQ436" s="241" t="str">
        <f t="shared" si="280"/>
        <v/>
      </c>
      <c r="CR436" s="241" t="str">
        <f t="shared" si="280"/>
        <v/>
      </c>
      <c r="CS436" s="241" t="str">
        <f t="shared" si="280"/>
        <v/>
      </c>
      <c r="CT436" s="241" t="str">
        <f t="shared" si="280"/>
        <v/>
      </c>
      <c r="CU436" s="241" t="str">
        <f t="shared" si="280"/>
        <v/>
      </c>
      <c r="CV436" s="241" t="str">
        <f t="shared" si="277"/>
        <v/>
      </c>
      <c r="CW436" s="241" t="str">
        <f t="shared" si="277"/>
        <v/>
      </c>
      <c r="CX436" s="241" t="str">
        <f t="shared" si="277"/>
        <v/>
      </c>
      <c r="CY436" s="241" t="str">
        <f t="shared" si="277"/>
        <v/>
      </c>
      <c r="CZ436" s="241" t="str">
        <f t="shared" si="277"/>
        <v/>
      </c>
      <c r="DA436" s="253" t="str">
        <f t="shared" si="274"/>
        <v/>
      </c>
      <c r="DB436" s="237"/>
      <c r="DC436" s="237"/>
      <c r="DD436" s="237"/>
      <c r="DE436" s="237"/>
      <c r="DF436" s="237"/>
      <c r="DG436" s="237"/>
      <c r="DH436" s="237" t="str">
        <f t="shared" si="260"/>
        <v/>
      </c>
      <c r="DI436" s="237" t="str">
        <f t="shared" si="281"/>
        <v/>
      </c>
      <c r="DJ436" s="237" t="str">
        <f t="shared" si="281"/>
        <v/>
      </c>
      <c r="DK436" s="237" t="str">
        <f t="shared" si="281"/>
        <v/>
      </c>
      <c r="DL436" s="237" t="str">
        <f t="shared" si="281"/>
        <v/>
      </c>
      <c r="DM436" s="237" t="str">
        <f t="shared" si="281"/>
        <v/>
      </c>
      <c r="DN436" s="237" t="str">
        <f t="shared" si="278"/>
        <v/>
      </c>
      <c r="DO436" s="237" t="str">
        <f t="shared" si="278"/>
        <v/>
      </c>
      <c r="DP436" s="237" t="str">
        <f t="shared" si="278"/>
        <v/>
      </c>
      <c r="DQ436" s="237" t="str">
        <f t="shared" si="278"/>
        <v/>
      </c>
      <c r="DR436" s="237" t="str">
        <f t="shared" si="278"/>
        <v/>
      </c>
      <c r="DS436" s="252" t="str">
        <f t="shared" si="275"/>
        <v/>
      </c>
      <c r="DY436" s="254" t="str">
        <f t="shared" si="261"/>
        <v/>
      </c>
      <c r="DZ436" s="254" t="str">
        <f t="shared" si="262"/>
        <v/>
      </c>
      <c r="EA436" s="254" t="str">
        <f t="shared" si="269"/>
        <v/>
      </c>
      <c r="EB436" s="254" t="str">
        <f t="shared" si="269"/>
        <v/>
      </c>
      <c r="EC436" s="254" t="str">
        <f t="shared" si="269"/>
        <v/>
      </c>
      <c r="ED436" s="254" t="str">
        <f t="shared" si="269"/>
        <v/>
      </c>
      <c r="EE436" s="254" t="str">
        <f t="shared" si="269"/>
        <v/>
      </c>
      <c r="EF436" s="254" t="str">
        <f t="shared" si="269"/>
        <v/>
      </c>
      <c r="EG436" s="254" t="str">
        <f t="shared" si="269"/>
        <v/>
      </c>
      <c r="EH436" s="254" t="str">
        <f t="shared" si="285"/>
        <v/>
      </c>
      <c r="EI436" s="254" t="str">
        <f t="shared" si="263"/>
        <v/>
      </c>
      <c r="EJ436" s="254" t="str">
        <f t="shared" si="264"/>
        <v/>
      </c>
      <c r="EK436" s="265" t="str">
        <f t="shared" si="283"/>
        <v/>
      </c>
      <c r="EQ436" s="255"/>
      <c r="ER436" s="255"/>
      <c r="ES436" s="255"/>
      <c r="ET436" s="255"/>
      <c r="EU436" s="255"/>
      <c r="EV436" s="255"/>
      <c r="EW436" s="255"/>
      <c r="EX436" s="255"/>
      <c r="EY436" s="255"/>
      <c r="EZ436" s="255"/>
      <c r="FA436" s="255"/>
      <c r="FB436" s="255"/>
      <c r="FC436" s="252"/>
      <c r="FI436" s="254"/>
      <c r="FJ436" s="254"/>
      <c r="FK436" s="254"/>
      <c r="FL436" s="254"/>
      <c r="FM436" s="254"/>
      <c r="FN436" s="254"/>
      <c r="FO436" s="254"/>
      <c r="FP436" s="254"/>
      <c r="FQ436" s="254"/>
      <c r="FR436" s="254"/>
      <c r="FS436" s="254"/>
      <c r="FT436" s="254"/>
      <c r="FU436" s="252"/>
      <c r="FY436" s="258" t="str">
        <f t="shared" si="284"/>
        <v/>
      </c>
      <c r="FZ436" s="266">
        <f t="shared" si="272"/>
        <v>0</v>
      </c>
      <c r="GA436" s="268">
        <f t="shared" si="266"/>
        <v>0</v>
      </c>
      <c r="GB436" s="269">
        <f t="shared" si="267"/>
        <v>0</v>
      </c>
      <c r="GC436" s="269">
        <f t="shared" si="268"/>
        <v>0</v>
      </c>
      <c r="GD436" s="270"/>
      <c r="GE436" s="271" t="str">
        <f t="shared" si="265"/>
        <v/>
      </c>
      <c r="GF436" s="271" t="str">
        <f t="shared" si="282"/>
        <v/>
      </c>
      <c r="GG436" s="272" t="str">
        <f t="shared" si="270"/>
        <v/>
      </c>
      <c r="GH436" s="272" t="str">
        <f t="shared" si="271"/>
        <v/>
      </c>
    </row>
    <row r="437" spans="1:190" ht="12.75" x14ac:dyDescent="0.2">
      <c r="A437" s="250"/>
      <c r="B437" s="65"/>
      <c r="C437" s="264"/>
      <c r="F437" s="237"/>
      <c r="H437" s="251"/>
      <c r="I437" s="238"/>
      <c r="J437" s="267"/>
      <c r="K437" s="234"/>
      <c r="L437" s="239"/>
      <c r="M437" s="240"/>
      <c r="BX437" s="237" t="str">
        <f t="shared" si="258"/>
        <v/>
      </c>
      <c r="BY437" s="237" t="str">
        <f t="shared" si="279"/>
        <v/>
      </c>
      <c r="BZ437" s="237" t="str">
        <f t="shared" si="279"/>
        <v/>
      </c>
      <c r="CA437" s="237" t="str">
        <f t="shared" si="279"/>
        <v/>
      </c>
      <c r="CB437" s="237" t="str">
        <f t="shared" si="279"/>
        <v/>
      </c>
      <c r="CC437" s="237" t="str">
        <f t="shared" si="279"/>
        <v/>
      </c>
      <c r="CD437" s="237" t="str">
        <f t="shared" si="276"/>
        <v/>
      </c>
      <c r="CE437" s="237" t="str">
        <f t="shared" si="276"/>
        <v/>
      </c>
      <c r="CF437" s="237" t="str">
        <f t="shared" si="276"/>
        <v/>
      </c>
      <c r="CG437" s="237" t="str">
        <f t="shared" si="276"/>
        <v/>
      </c>
      <c r="CH437" s="237" t="str">
        <f t="shared" si="276"/>
        <v/>
      </c>
      <c r="CI437" s="252" t="str">
        <f t="shared" si="273"/>
        <v/>
      </c>
      <c r="CP437" s="241" t="str">
        <f t="shared" si="259"/>
        <v/>
      </c>
      <c r="CQ437" s="241" t="str">
        <f t="shared" si="280"/>
        <v/>
      </c>
      <c r="CR437" s="241" t="str">
        <f t="shared" si="280"/>
        <v/>
      </c>
      <c r="CS437" s="241" t="str">
        <f t="shared" si="280"/>
        <v/>
      </c>
      <c r="CT437" s="241" t="str">
        <f t="shared" si="280"/>
        <v/>
      </c>
      <c r="CU437" s="241" t="str">
        <f t="shared" si="280"/>
        <v/>
      </c>
      <c r="CV437" s="241" t="str">
        <f t="shared" si="277"/>
        <v/>
      </c>
      <c r="CW437" s="241" t="str">
        <f t="shared" si="277"/>
        <v/>
      </c>
      <c r="CX437" s="241" t="str">
        <f t="shared" si="277"/>
        <v/>
      </c>
      <c r="CY437" s="241" t="str">
        <f t="shared" si="277"/>
        <v/>
      </c>
      <c r="CZ437" s="241" t="str">
        <f t="shared" si="277"/>
        <v/>
      </c>
      <c r="DA437" s="253" t="str">
        <f t="shared" si="274"/>
        <v/>
      </c>
      <c r="DB437" s="237"/>
      <c r="DC437" s="237"/>
      <c r="DD437" s="237"/>
      <c r="DE437" s="237"/>
      <c r="DF437" s="237"/>
      <c r="DG437" s="237"/>
      <c r="DH437" s="237" t="str">
        <f t="shared" si="260"/>
        <v/>
      </c>
      <c r="DI437" s="237" t="str">
        <f t="shared" si="281"/>
        <v/>
      </c>
      <c r="DJ437" s="237" t="str">
        <f t="shared" si="281"/>
        <v/>
      </c>
      <c r="DK437" s="237" t="str">
        <f t="shared" si="281"/>
        <v/>
      </c>
      <c r="DL437" s="237" t="str">
        <f t="shared" si="281"/>
        <v/>
      </c>
      <c r="DM437" s="237" t="str">
        <f t="shared" si="281"/>
        <v/>
      </c>
      <c r="DN437" s="237" t="str">
        <f t="shared" si="278"/>
        <v/>
      </c>
      <c r="DO437" s="237" t="str">
        <f t="shared" si="278"/>
        <v/>
      </c>
      <c r="DP437" s="237" t="str">
        <f t="shared" si="278"/>
        <v/>
      </c>
      <c r="DQ437" s="237" t="str">
        <f t="shared" si="278"/>
        <v/>
      </c>
      <c r="DR437" s="237" t="str">
        <f t="shared" si="278"/>
        <v/>
      </c>
      <c r="DS437" s="252" t="str">
        <f t="shared" si="275"/>
        <v/>
      </c>
      <c r="DY437" s="254" t="str">
        <f t="shared" si="261"/>
        <v/>
      </c>
      <c r="DZ437" s="254" t="str">
        <f t="shared" si="262"/>
        <v/>
      </c>
      <c r="EA437" s="254" t="str">
        <f t="shared" si="269"/>
        <v/>
      </c>
      <c r="EB437" s="254" t="str">
        <f t="shared" si="269"/>
        <v/>
      </c>
      <c r="EC437" s="254" t="str">
        <f t="shared" si="269"/>
        <v/>
      </c>
      <c r="ED437" s="254" t="str">
        <f t="shared" si="269"/>
        <v/>
      </c>
      <c r="EE437" s="254" t="str">
        <f t="shared" si="269"/>
        <v/>
      </c>
      <c r="EF437" s="254" t="str">
        <f t="shared" si="269"/>
        <v/>
      </c>
      <c r="EG437" s="254" t="str">
        <f t="shared" si="269"/>
        <v/>
      </c>
      <c r="EH437" s="254" t="str">
        <f t="shared" si="285"/>
        <v/>
      </c>
      <c r="EI437" s="254" t="str">
        <f t="shared" si="263"/>
        <v/>
      </c>
      <c r="EJ437" s="254" t="str">
        <f t="shared" si="264"/>
        <v/>
      </c>
      <c r="EK437" s="265" t="str">
        <f t="shared" si="283"/>
        <v/>
      </c>
      <c r="EQ437" s="255"/>
      <c r="ER437" s="255"/>
      <c r="ES437" s="255"/>
      <c r="ET437" s="255"/>
      <c r="EU437" s="255"/>
      <c r="EV437" s="255"/>
      <c r="EW437" s="255"/>
      <c r="EX437" s="255"/>
      <c r="EY437" s="255"/>
      <c r="EZ437" s="255"/>
      <c r="FA437" s="255"/>
      <c r="FB437" s="255"/>
      <c r="FC437" s="252"/>
      <c r="FI437" s="254"/>
      <c r="FJ437" s="254"/>
      <c r="FK437" s="254"/>
      <c r="FL437" s="254"/>
      <c r="FM437" s="254"/>
      <c r="FN437" s="254"/>
      <c r="FO437" s="254"/>
      <c r="FP437" s="254"/>
      <c r="FQ437" s="254"/>
      <c r="FR437" s="254"/>
      <c r="FS437" s="254"/>
      <c r="FT437" s="254"/>
      <c r="FU437" s="252"/>
      <c r="FY437" s="258" t="str">
        <f t="shared" si="284"/>
        <v/>
      </c>
      <c r="FZ437" s="266">
        <f t="shared" si="272"/>
        <v>0</v>
      </c>
      <c r="GA437" s="268">
        <f t="shared" si="266"/>
        <v>0</v>
      </c>
      <c r="GB437" s="269">
        <f t="shared" si="267"/>
        <v>0</v>
      </c>
      <c r="GC437" s="269">
        <f t="shared" si="268"/>
        <v>0</v>
      </c>
      <c r="GD437" s="270"/>
      <c r="GE437" s="271" t="str">
        <f t="shared" si="265"/>
        <v/>
      </c>
      <c r="GF437" s="271" t="str">
        <f t="shared" si="282"/>
        <v/>
      </c>
      <c r="GG437" s="272" t="str">
        <f t="shared" si="270"/>
        <v/>
      </c>
      <c r="GH437" s="272" t="str">
        <f t="shared" si="271"/>
        <v/>
      </c>
    </row>
    <row r="438" spans="1:190" ht="12.75" x14ac:dyDescent="0.2">
      <c r="A438" s="250"/>
      <c r="B438" s="65"/>
      <c r="C438" s="264"/>
      <c r="F438" s="237"/>
      <c r="H438" s="251"/>
      <c r="I438" s="238"/>
      <c r="J438" s="267"/>
      <c r="K438" s="234"/>
      <c r="L438" s="239"/>
      <c r="M438" s="240"/>
      <c r="BX438" s="237" t="str">
        <f t="shared" si="258"/>
        <v/>
      </c>
      <c r="BY438" s="237" t="str">
        <f t="shared" si="279"/>
        <v/>
      </c>
      <c r="BZ438" s="237" t="str">
        <f t="shared" si="279"/>
        <v/>
      </c>
      <c r="CA438" s="237" t="str">
        <f t="shared" si="279"/>
        <v/>
      </c>
      <c r="CB438" s="237" t="str">
        <f t="shared" si="279"/>
        <v/>
      </c>
      <c r="CC438" s="237" t="str">
        <f t="shared" si="279"/>
        <v/>
      </c>
      <c r="CD438" s="237" t="str">
        <f t="shared" si="276"/>
        <v/>
      </c>
      <c r="CE438" s="237" t="str">
        <f t="shared" si="276"/>
        <v/>
      </c>
      <c r="CF438" s="237" t="str">
        <f t="shared" si="276"/>
        <v/>
      </c>
      <c r="CG438" s="237" t="str">
        <f t="shared" si="276"/>
        <v/>
      </c>
      <c r="CH438" s="237" t="str">
        <f t="shared" si="276"/>
        <v/>
      </c>
      <c r="CI438" s="252" t="str">
        <f t="shared" si="273"/>
        <v/>
      </c>
      <c r="CP438" s="241" t="str">
        <f t="shared" si="259"/>
        <v/>
      </c>
      <c r="CQ438" s="241" t="str">
        <f t="shared" si="280"/>
        <v/>
      </c>
      <c r="CR438" s="241" t="str">
        <f t="shared" si="280"/>
        <v/>
      </c>
      <c r="CS438" s="241" t="str">
        <f t="shared" si="280"/>
        <v/>
      </c>
      <c r="CT438" s="241" t="str">
        <f t="shared" si="280"/>
        <v/>
      </c>
      <c r="CU438" s="241" t="str">
        <f t="shared" si="280"/>
        <v/>
      </c>
      <c r="CV438" s="241" t="str">
        <f t="shared" si="277"/>
        <v/>
      </c>
      <c r="CW438" s="241" t="str">
        <f t="shared" si="277"/>
        <v/>
      </c>
      <c r="CX438" s="241" t="str">
        <f t="shared" si="277"/>
        <v/>
      </c>
      <c r="CY438" s="241" t="str">
        <f t="shared" si="277"/>
        <v/>
      </c>
      <c r="CZ438" s="241" t="str">
        <f t="shared" si="277"/>
        <v/>
      </c>
      <c r="DA438" s="253" t="str">
        <f t="shared" si="274"/>
        <v/>
      </c>
      <c r="DB438" s="237"/>
      <c r="DC438" s="237"/>
      <c r="DD438" s="237"/>
      <c r="DE438" s="237"/>
      <c r="DF438" s="237"/>
      <c r="DG438" s="237"/>
      <c r="DH438" s="237" t="str">
        <f t="shared" si="260"/>
        <v/>
      </c>
      <c r="DI438" s="237" t="str">
        <f t="shared" si="281"/>
        <v/>
      </c>
      <c r="DJ438" s="237" t="str">
        <f t="shared" si="281"/>
        <v/>
      </c>
      <c r="DK438" s="237" t="str">
        <f t="shared" si="281"/>
        <v/>
      </c>
      <c r="DL438" s="237" t="str">
        <f t="shared" si="281"/>
        <v/>
      </c>
      <c r="DM438" s="237" t="str">
        <f t="shared" si="281"/>
        <v/>
      </c>
      <c r="DN438" s="237" t="str">
        <f t="shared" si="278"/>
        <v/>
      </c>
      <c r="DO438" s="237" t="str">
        <f t="shared" si="278"/>
        <v/>
      </c>
      <c r="DP438" s="237" t="str">
        <f t="shared" si="278"/>
        <v/>
      </c>
      <c r="DQ438" s="237" t="str">
        <f t="shared" si="278"/>
        <v/>
      </c>
      <c r="DR438" s="237" t="str">
        <f t="shared" si="278"/>
        <v/>
      </c>
      <c r="DS438" s="252" t="str">
        <f t="shared" si="275"/>
        <v/>
      </c>
      <c r="DY438" s="254" t="str">
        <f t="shared" si="261"/>
        <v/>
      </c>
      <c r="DZ438" s="254" t="str">
        <f t="shared" si="262"/>
        <v/>
      </c>
      <c r="EA438" s="254" t="str">
        <f t="shared" si="269"/>
        <v/>
      </c>
      <c r="EB438" s="254" t="str">
        <f t="shared" si="269"/>
        <v/>
      </c>
      <c r="EC438" s="254" t="str">
        <f t="shared" si="269"/>
        <v/>
      </c>
      <c r="ED438" s="254" t="str">
        <f t="shared" si="269"/>
        <v/>
      </c>
      <c r="EE438" s="254" t="str">
        <f t="shared" si="269"/>
        <v/>
      </c>
      <c r="EF438" s="254" t="str">
        <f t="shared" si="269"/>
        <v/>
      </c>
      <c r="EG438" s="254" t="str">
        <f t="shared" si="269"/>
        <v/>
      </c>
      <c r="EH438" s="254" t="str">
        <f t="shared" si="285"/>
        <v/>
      </c>
      <c r="EI438" s="254" t="str">
        <f t="shared" si="263"/>
        <v/>
      </c>
      <c r="EJ438" s="254" t="str">
        <f t="shared" si="264"/>
        <v/>
      </c>
      <c r="EK438" s="265" t="str">
        <f t="shared" si="283"/>
        <v/>
      </c>
      <c r="EQ438" s="255"/>
      <c r="ER438" s="255"/>
      <c r="ES438" s="255"/>
      <c r="ET438" s="255"/>
      <c r="EU438" s="255"/>
      <c r="EV438" s="255"/>
      <c r="EW438" s="255"/>
      <c r="EX438" s="255"/>
      <c r="EY438" s="255"/>
      <c r="EZ438" s="255"/>
      <c r="FA438" s="255"/>
      <c r="FB438" s="255"/>
      <c r="FC438" s="252"/>
      <c r="FI438" s="254"/>
      <c r="FJ438" s="254"/>
      <c r="FK438" s="254"/>
      <c r="FL438" s="254"/>
      <c r="FM438" s="254"/>
      <c r="FN438" s="254"/>
      <c r="FO438" s="254"/>
      <c r="FP438" s="254"/>
      <c r="FQ438" s="254"/>
      <c r="FR438" s="254"/>
      <c r="FS438" s="254"/>
      <c r="FT438" s="254"/>
      <c r="FU438" s="252"/>
      <c r="FY438" s="258" t="str">
        <f t="shared" si="284"/>
        <v/>
      </c>
      <c r="FZ438" s="266">
        <f t="shared" si="272"/>
        <v>0</v>
      </c>
      <c r="GA438" s="268">
        <f t="shared" si="266"/>
        <v>0</v>
      </c>
      <c r="GB438" s="269">
        <f t="shared" si="267"/>
        <v>0</v>
      </c>
      <c r="GC438" s="269">
        <f t="shared" si="268"/>
        <v>0</v>
      </c>
      <c r="GD438" s="270"/>
      <c r="GE438" s="271" t="str">
        <f t="shared" si="265"/>
        <v/>
      </c>
      <c r="GF438" s="271" t="str">
        <f t="shared" si="282"/>
        <v/>
      </c>
      <c r="GG438" s="272" t="str">
        <f t="shared" si="270"/>
        <v/>
      </c>
      <c r="GH438" s="272" t="str">
        <f t="shared" si="271"/>
        <v/>
      </c>
    </row>
    <row r="439" spans="1:190" ht="12.75" x14ac:dyDescent="0.2">
      <c r="A439" s="250"/>
      <c r="B439" s="65"/>
      <c r="C439" s="264"/>
      <c r="F439" s="237"/>
      <c r="H439" s="251"/>
      <c r="I439" s="238"/>
      <c r="J439" s="267"/>
      <c r="K439" s="234"/>
      <c r="L439" s="239"/>
      <c r="M439" s="240"/>
      <c r="BX439" s="237" t="str">
        <f t="shared" si="258"/>
        <v/>
      </c>
      <c r="BY439" s="237" t="str">
        <f t="shared" si="279"/>
        <v/>
      </c>
      <c r="BZ439" s="237" t="str">
        <f t="shared" si="279"/>
        <v/>
      </c>
      <c r="CA439" s="237" t="str">
        <f t="shared" si="279"/>
        <v/>
      </c>
      <c r="CB439" s="237" t="str">
        <f t="shared" si="279"/>
        <v/>
      </c>
      <c r="CC439" s="237" t="str">
        <f t="shared" si="279"/>
        <v/>
      </c>
      <c r="CD439" s="237" t="str">
        <f t="shared" si="276"/>
        <v/>
      </c>
      <c r="CE439" s="237" t="str">
        <f t="shared" si="276"/>
        <v/>
      </c>
      <c r="CF439" s="237" t="str">
        <f t="shared" si="276"/>
        <v/>
      </c>
      <c r="CG439" s="237" t="str">
        <f t="shared" si="276"/>
        <v/>
      </c>
      <c r="CH439" s="237" t="str">
        <f t="shared" si="276"/>
        <v/>
      </c>
      <c r="CI439" s="252" t="str">
        <f t="shared" si="273"/>
        <v/>
      </c>
      <c r="CP439" s="241" t="str">
        <f t="shared" si="259"/>
        <v/>
      </c>
      <c r="CQ439" s="241" t="str">
        <f t="shared" si="280"/>
        <v/>
      </c>
      <c r="CR439" s="241" t="str">
        <f t="shared" si="280"/>
        <v/>
      </c>
      <c r="CS439" s="241" t="str">
        <f t="shared" si="280"/>
        <v/>
      </c>
      <c r="CT439" s="241" t="str">
        <f t="shared" si="280"/>
        <v/>
      </c>
      <c r="CU439" s="241" t="str">
        <f t="shared" si="280"/>
        <v/>
      </c>
      <c r="CV439" s="241" t="str">
        <f t="shared" si="277"/>
        <v/>
      </c>
      <c r="CW439" s="241" t="str">
        <f t="shared" si="277"/>
        <v/>
      </c>
      <c r="CX439" s="241" t="str">
        <f t="shared" si="277"/>
        <v/>
      </c>
      <c r="CY439" s="241" t="str">
        <f t="shared" si="277"/>
        <v/>
      </c>
      <c r="CZ439" s="241" t="str">
        <f t="shared" si="277"/>
        <v/>
      </c>
      <c r="DA439" s="253" t="str">
        <f t="shared" si="274"/>
        <v/>
      </c>
      <c r="DB439" s="237"/>
      <c r="DC439" s="237"/>
      <c r="DD439" s="237"/>
      <c r="DE439" s="237"/>
      <c r="DF439" s="237"/>
      <c r="DG439" s="237"/>
      <c r="DH439" s="237" t="str">
        <f t="shared" si="260"/>
        <v/>
      </c>
      <c r="DI439" s="237" t="str">
        <f t="shared" si="281"/>
        <v/>
      </c>
      <c r="DJ439" s="237" t="str">
        <f t="shared" si="281"/>
        <v/>
      </c>
      <c r="DK439" s="237" t="str">
        <f t="shared" si="281"/>
        <v/>
      </c>
      <c r="DL439" s="237" t="str">
        <f t="shared" si="281"/>
        <v/>
      </c>
      <c r="DM439" s="237" t="str">
        <f t="shared" si="281"/>
        <v/>
      </c>
      <c r="DN439" s="237" t="str">
        <f t="shared" si="278"/>
        <v/>
      </c>
      <c r="DO439" s="237" t="str">
        <f t="shared" si="278"/>
        <v/>
      </c>
      <c r="DP439" s="237" t="str">
        <f t="shared" si="278"/>
        <v/>
      </c>
      <c r="DQ439" s="237" t="str">
        <f t="shared" si="278"/>
        <v/>
      </c>
      <c r="DR439" s="237" t="str">
        <f t="shared" si="278"/>
        <v/>
      </c>
      <c r="DS439" s="252" t="str">
        <f t="shared" si="275"/>
        <v/>
      </c>
      <c r="DY439" s="254" t="str">
        <f t="shared" si="261"/>
        <v/>
      </c>
      <c r="DZ439" s="254" t="str">
        <f t="shared" si="262"/>
        <v/>
      </c>
      <c r="EA439" s="254" t="str">
        <f t="shared" si="269"/>
        <v/>
      </c>
      <c r="EB439" s="254" t="str">
        <f t="shared" si="269"/>
        <v/>
      </c>
      <c r="EC439" s="254" t="str">
        <f t="shared" si="269"/>
        <v/>
      </c>
      <c r="ED439" s="254" t="str">
        <f t="shared" si="269"/>
        <v/>
      </c>
      <c r="EE439" s="254" t="str">
        <f t="shared" si="269"/>
        <v/>
      </c>
      <c r="EF439" s="254" t="str">
        <f t="shared" si="269"/>
        <v/>
      </c>
      <c r="EG439" s="254" t="str">
        <f t="shared" si="269"/>
        <v/>
      </c>
      <c r="EH439" s="254" t="str">
        <f t="shared" si="285"/>
        <v/>
      </c>
      <c r="EI439" s="254" t="str">
        <f t="shared" si="263"/>
        <v/>
      </c>
      <c r="EJ439" s="254" t="str">
        <f t="shared" si="264"/>
        <v/>
      </c>
      <c r="EK439" s="265" t="str">
        <f t="shared" si="283"/>
        <v/>
      </c>
      <c r="EQ439" s="255"/>
      <c r="ER439" s="255"/>
      <c r="ES439" s="255"/>
      <c r="ET439" s="255"/>
      <c r="EU439" s="255"/>
      <c r="EV439" s="255"/>
      <c r="EW439" s="255"/>
      <c r="EX439" s="255"/>
      <c r="EY439" s="255"/>
      <c r="EZ439" s="255"/>
      <c r="FA439" s="255"/>
      <c r="FB439" s="255"/>
      <c r="FC439" s="252"/>
      <c r="FI439" s="254"/>
      <c r="FJ439" s="254"/>
      <c r="FK439" s="254"/>
      <c r="FL439" s="254"/>
      <c r="FM439" s="254"/>
      <c r="FN439" s="254"/>
      <c r="FO439" s="254"/>
      <c r="FP439" s="254"/>
      <c r="FQ439" s="254"/>
      <c r="FR439" s="254"/>
      <c r="FS439" s="254"/>
      <c r="FT439" s="254"/>
      <c r="FU439" s="252"/>
      <c r="FY439" s="258" t="str">
        <f t="shared" si="284"/>
        <v/>
      </c>
      <c r="FZ439" s="266">
        <f t="shared" si="272"/>
        <v>0</v>
      </c>
      <c r="GA439" s="268">
        <f t="shared" si="266"/>
        <v>0</v>
      </c>
      <c r="GB439" s="269">
        <f t="shared" si="267"/>
        <v>0</v>
      </c>
      <c r="GC439" s="269">
        <f t="shared" si="268"/>
        <v>0</v>
      </c>
      <c r="GD439" s="270"/>
      <c r="GE439" s="271" t="str">
        <f t="shared" si="265"/>
        <v/>
      </c>
      <c r="GF439" s="271" t="str">
        <f t="shared" si="282"/>
        <v/>
      </c>
      <c r="GG439" s="272" t="str">
        <f t="shared" si="270"/>
        <v/>
      </c>
      <c r="GH439" s="272" t="str">
        <f t="shared" si="271"/>
        <v/>
      </c>
    </row>
    <row r="440" spans="1:190" ht="12.75" x14ac:dyDescent="0.2">
      <c r="A440" s="250"/>
      <c r="B440" s="65"/>
      <c r="C440" s="264"/>
      <c r="F440" s="237"/>
      <c r="H440" s="251"/>
      <c r="I440" s="238"/>
      <c r="J440" s="267"/>
      <c r="K440" s="234"/>
      <c r="L440" s="239"/>
      <c r="M440" s="240"/>
      <c r="BX440" s="237" t="str">
        <f t="shared" si="258"/>
        <v/>
      </c>
      <c r="BY440" s="237" t="str">
        <f t="shared" si="279"/>
        <v/>
      </c>
      <c r="BZ440" s="237" t="str">
        <f t="shared" si="279"/>
        <v/>
      </c>
      <c r="CA440" s="237" t="str">
        <f t="shared" si="279"/>
        <v/>
      </c>
      <c r="CB440" s="237" t="str">
        <f t="shared" si="279"/>
        <v/>
      </c>
      <c r="CC440" s="237" t="str">
        <f t="shared" si="279"/>
        <v/>
      </c>
      <c r="CD440" s="237" t="str">
        <f t="shared" si="276"/>
        <v/>
      </c>
      <c r="CE440" s="237" t="str">
        <f t="shared" si="276"/>
        <v/>
      </c>
      <c r="CF440" s="237" t="str">
        <f t="shared" si="276"/>
        <v/>
      </c>
      <c r="CG440" s="237" t="str">
        <f t="shared" si="276"/>
        <v/>
      </c>
      <c r="CH440" s="237" t="str">
        <f t="shared" si="276"/>
        <v/>
      </c>
      <c r="CI440" s="252" t="str">
        <f t="shared" si="273"/>
        <v/>
      </c>
      <c r="CP440" s="241" t="str">
        <f t="shared" si="259"/>
        <v/>
      </c>
      <c r="CQ440" s="241" t="str">
        <f t="shared" si="280"/>
        <v/>
      </c>
      <c r="CR440" s="241" t="str">
        <f t="shared" si="280"/>
        <v/>
      </c>
      <c r="CS440" s="241" t="str">
        <f t="shared" si="280"/>
        <v/>
      </c>
      <c r="CT440" s="241" t="str">
        <f t="shared" si="280"/>
        <v/>
      </c>
      <c r="CU440" s="241" t="str">
        <f t="shared" si="280"/>
        <v/>
      </c>
      <c r="CV440" s="241" t="str">
        <f t="shared" si="277"/>
        <v/>
      </c>
      <c r="CW440" s="241" t="str">
        <f t="shared" si="277"/>
        <v/>
      </c>
      <c r="CX440" s="241" t="str">
        <f t="shared" si="277"/>
        <v/>
      </c>
      <c r="CY440" s="241" t="str">
        <f t="shared" si="277"/>
        <v/>
      </c>
      <c r="CZ440" s="241" t="str">
        <f t="shared" si="277"/>
        <v/>
      </c>
      <c r="DA440" s="253" t="str">
        <f t="shared" si="274"/>
        <v/>
      </c>
      <c r="DB440" s="237"/>
      <c r="DC440" s="237"/>
      <c r="DD440" s="237"/>
      <c r="DE440" s="237"/>
      <c r="DF440" s="237"/>
      <c r="DG440" s="237"/>
      <c r="DH440" s="237" t="str">
        <f t="shared" si="260"/>
        <v/>
      </c>
      <c r="DI440" s="237" t="str">
        <f t="shared" si="281"/>
        <v/>
      </c>
      <c r="DJ440" s="237" t="str">
        <f t="shared" si="281"/>
        <v/>
      </c>
      <c r="DK440" s="237" t="str">
        <f t="shared" si="281"/>
        <v/>
      </c>
      <c r="DL440" s="237" t="str">
        <f t="shared" si="281"/>
        <v/>
      </c>
      <c r="DM440" s="237" t="str">
        <f t="shared" si="281"/>
        <v/>
      </c>
      <c r="DN440" s="237" t="str">
        <f t="shared" si="278"/>
        <v/>
      </c>
      <c r="DO440" s="237" t="str">
        <f t="shared" si="278"/>
        <v/>
      </c>
      <c r="DP440" s="237" t="str">
        <f t="shared" si="278"/>
        <v/>
      </c>
      <c r="DQ440" s="237" t="str">
        <f t="shared" si="278"/>
        <v/>
      </c>
      <c r="DR440" s="237" t="str">
        <f t="shared" si="278"/>
        <v/>
      </c>
      <c r="DS440" s="252" t="str">
        <f t="shared" si="275"/>
        <v/>
      </c>
      <c r="DY440" s="254" t="str">
        <f t="shared" si="261"/>
        <v/>
      </c>
      <c r="DZ440" s="254" t="str">
        <f t="shared" si="262"/>
        <v/>
      </c>
      <c r="EA440" s="254" t="str">
        <f t="shared" si="269"/>
        <v/>
      </c>
      <c r="EB440" s="254" t="str">
        <f t="shared" si="269"/>
        <v/>
      </c>
      <c r="EC440" s="254" t="str">
        <f t="shared" si="269"/>
        <v/>
      </c>
      <c r="ED440" s="254" t="str">
        <f t="shared" si="269"/>
        <v/>
      </c>
      <c r="EE440" s="254" t="str">
        <f t="shared" si="269"/>
        <v/>
      </c>
      <c r="EF440" s="254" t="str">
        <f t="shared" si="269"/>
        <v/>
      </c>
      <c r="EG440" s="254" t="str">
        <f t="shared" si="269"/>
        <v/>
      </c>
      <c r="EH440" s="254" t="str">
        <f t="shared" si="285"/>
        <v/>
      </c>
      <c r="EI440" s="254" t="str">
        <f t="shared" si="263"/>
        <v/>
      </c>
      <c r="EJ440" s="254" t="str">
        <f t="shared" si="264"/>
        <v/>
      </c>
      <c r="EK440" s="265" t="str">
        <f t="shared" si="283"/>
        <v/>
      </c>
      <c r="EQ440" s="255"/>
      <c r="ER440" s="255"/>
      <c r="ES440" s="255"/>
      <c r="ET440" s="255"/>
      <c r="EU440" s="255"/>
      <c r="EV440" s="255"/>
      <c r="EW440" s="255"/>
      <c r="EX440" s="255"/>
      <c r="EY440" s="255"/>
      <c r="EZ440" s="255"/>
      <c r="FA440" s="255"/>
      <c r="FB440" s="255"/>
      <c r="FC440" s="252"/>
      <c r="FI440" s="254"/>
      <c r="FJ440" s="254"/>
      <c r="FK440" s="254"/>
      <c r="FL440" s="254"/>
      <c r="FM440" s="254"/>
      <c r="FN440" s="254"/>
      <c r="FO440" s="254"/>
      <c r="FP440" s="254"/>
      <c r="FQ440" s="254"/>
      <c r="FR440" s="254"/>
      <c r="FS440" s="254"/>
      <c r="FT440" s="254"/>
      <c r="FU440" s="252"/>
      <c r="FY440" s="258" t="str">
        <f t="shared" si="284"/>
        <v/>
      </c>
      <c r="FZ440" s="266">
        <f t="shared" si="272"/>
        <v>0</v>
      </c>
      <c r="GA440" s="268">
        <f t="shared" si="266"/>
        <v>0</v>
      </c>
      <c r="GB440" s="269">
        <f t="shared" si="267"/>
        <v>0</v>
      </c>
      <c r="GC440" s="269">
        <f t="shared" si="268"/>
        <v>0</v>
      </c>
      <c r="GD440" s="270"/>
      <c r="GE440" s="271" t="str">
        <f t="shared" si="265"/>
        <v/>
      </c>
      <c r="GF440" s="271" t="str">
        <f t="shared" si="282"/>
        <v/>
      </c>
      <c r="GG440" s="272" t="str">
        <f t="shared" si="270"/>
        <v/>
      </c>
      <c r="GH440" s="272" t="str">
        <f t="shared" si="271"/>
        <v/>
      </c>
    </row>
    <row r="441" spans="1:190" ht="12.75" x14ac:dyDescent="0.2">
      <c r="A441" s="250"/>
      <c r="B441" s="65"/>
      <c r="C441" s="264"/>
      <c r="F441" s="237"/>
      <c r="H441" s="251"/>
      <c r="I441" s="238"/>
      <c r="J441" s="267"/>
      <c r="K441" s="234"/>
      <c r="L441" s="239"/>
      <c r="M441" s="240"/>
      <c r="BX441" s="237" t="str">
        <f t="shared" si="258"/>
        <v/>
      </c>
      <c r="BY441" s="237" t="str">
        <f t="shared" si="279"/>
        <v/>
      </c>
      <c r="BZ441" s="237" t="str">
        <f t="shared" si="279"/>
        <v/>
      </c>
      <c r="CA441" s="237" t="str">
        <f t="shared" si="279"/>
        <v/>
      </c>
      <c r="CB441" s="237" t="str">
        <f t="shared" si="279"/>
        <v/>
      </c>
      <c r="CC441" s="237" t="str">
        <f t="shared" si="279"/>
        <v/>
      </c>
      <c r="CD441" s="237" t="str">
        <f t="shared" si="276"/>
        <v/>
      </c>
      <c r="CE441" s="237" t="str">
        <f t="shared" si="276"/>
        <v/>
      </c>
      <c r="CF441" s="237" t="str">
        <f t="shared" si="276"/>
        <v/>
      </c>
      <c r="CG441" s="237" t="str">
        <f t="shared" si="276"/>
        <v/>
      </c>
      <c r="CH441" s="237" t="str">
        <f t="shared" si="276"/>
        <v/>
      </c>
      <c r="CI441" s="252" t="str">
        <f t="shared" si="273"/>
        <v/>
      </c>
      <c r="CP441" s="241" t="str">
        <f t="shared" si="259"/>
        <v/>
      </c>
      <c r="CQ441" s="241" t="str">
        <f t="shared" si="280"/>
        <v/>
      </c>
      <c r="CR441" s="241" t="str">
        <f t="shared" si="280"/>
        <v/>
      </c>
      <c r="CS441" s="241" t="str">
        <f t="shared" si="280"/>
        <v/>
      </c>
      <c r="CT441" s="241" t="str">
        <f t="shared" si="280"/>
        <v/>
      </c>
      <c r="CU441" s="241" t="str">
        <f t="shared" si="280"/>
        <v/>
      </c>
      <c r="CV441" s="241" t="str">
        <f t="shared" si="277"/>
        <v/>
      </c>
      <c r="CW441" s="241" t="str">
        <f t="shared" si="277"/>
        <v/>
      </c>
      <c r="CX441" s="241" t="str">
        <f t="shared" si="277"/>
        <v/>
      </c>
      <c r="CY441" s="241" t="str">
        <f t="shared" si="277"/>
        <v/>
      </c>
      <c r="CZ441" s="241" t="str">
        <f t="shared" si="277"/>
        <v/>
      </c>
      <c r="DA441" s="253" t="str">
        <f t="shared" si="274"/>
        <v/>
      </c>
      <c r="DB441" s="237"/>
      <c r="DC441" s="237"/>
      <c r="DD441" s="237"/>
      <c r="DE441" s="237"/>
      <c r="DF441" s="237"/>
      <c r="DG441" s="237"/>
      <c r="DH441" s="237" t="str">
        <f t="shared" si="260"/>
        <v/>
      </c>
      <c r="DI441" s="237" t="str">
        <f t="shared" si="281"/>
        <v/>
      </c>
      <c r="DJ441" s="237" t="str">
        <f t="shared" si="281"/>
        <v/>
      </c>
      <c r="DK441" s="237" t="str">
        <f t="shared" si="281"/>
        <v/>
      </c>
      <c r="DL441" s="237" t="str">
        <f t="shared" si="281"/>
        <v/>
      </c>
      <c r="DM441" s="237" t="str">
        <f t="shared" si="281"/>
        <v/>
      </c>
      <c r="DN441" s="237" t="str">
        <f t="shared" si="278"/>
        <v/>
      </c>
      <c r="DO441" s="237" t="str">
        <f t="shared" si="278"/>
        <v/>
      </c>
      <c r="DP441" s="237" t="str">
        <f t="shared" si="278"/>
        <v/>
      </c>
      <c r="DQ441" s="237" t="str">
        <f t="shared" si="278"/>
        <v/>
      </c>
      <c r="DR441" s="237" t="str">
        <f t="shared" si="278"/>
        <v/>
      </c>
      <c r="DS441" s="252" t="str">
        <f t="shared" si="275"/>
        <v/>
      </c>
      <c r="DY441" s="254" t="str">
        <f t="shared" si="261"/>
        <v/>
      </c>
      <c r="DZ441" s="254" t="str">
        <f t="shared" si="262"/>
        <v/>
      </c>
      <c r="EA441" s="254" t="str">
        <f t="shared" si="269"/>
        <v/>
      </c>
      <c r="EB441" s="254" t="str">
        <f t="shared" si="269"/>
        <v/>
      </c>
      <c r="EC441" s="254" t="str">
        <f t="shared" si="269"/>
        <v/>
      </c>
      <c r="ED441" s="254" t="str">
        <f t="shared" si="269"/>
        <v/>
      </c>
      <c r="EE441" s="254" t="str">
        <f t="shared" si="269"/>
        <v/>
      </c>
      <c r="EF441" s="254" t="str">
        <f t="shared" si="269"/>
        <v/>
      </c>
      <c r="EG441" s="254" t="str">
        <f t="shared" si="269"/>
        <v/>
      </c>
      <c r="EH441" s="254" t="str">
        <f t="shared" si="285"/>
        <v/>
      </c>
      <c r="EI441" s="254" t="str">
        <f t="shared" si="263"/>
        <v/>
      </c>
      <c r="EJ441" s="254" t="str">
        <f t="shared" si="264"/>
        <v/>
      </c>
      <c r="EK441" s="265" t="str">
        <f t="shared" si="283"/>
        <v/>
      </c>
      <c r="EQ441" s="255"/>
      <c r="ER441" s="255"/>
      <c r="ES441" s="255"/>
      <c r="ET441" s="255"/>
      <c r="EU441" s="255"/>
      <c r="EV441" s="255"/>
      <c r="EW441" s="255"/>
      <c r="EX441" s="255"/>
      <c r="EY441" s="255"/>
      <c r="EZ441" s="255"/>
      <c r="FA441" s="255"/>
      <c r="FB441" s="255"/>
      <c r="FC441" s="252"/>
      <c r="FI441" s="254"/>
      <c r="FJ441" s="254"/>
      <c r="FK441" s="254"/>
      <c r="FL441" s="254"/>
      <c r="FM441" s="254"/>
      <c r="FN441" s="254"/>
      <c r="FO441" s="254"/>
      <c r="FP441" s="254"/>
      <c r="FQ441" s="254"/>
      <c r="FR441" s="254"/>
      <c r="FS441" s="254"/>
      <c r="FT441" s="254"/>
      <c r="FU441" s="252"/>
      <c r="FY441" s="258" t="str">
        <f t="shared" si="284"/>
        <v/>
      </c>
      <c r="FZ441" s="266">
        <f t="shared" si="272"/>
        <v>0</v>
      </c>
      <c r="GA441" s="268">
        <f t="shared" si="266"/>
        <v>0</v>
      </c>
      <c r="GB441" s="269">
        <f t="shared" si="267"/>
        <v>0</v>
      </c>
      <c r="GC441" s="269">
        <f t="shared" si="268"/>
        <v>0</v>
      </c>
      <c r="GD441" s="270"/>
      <c r="GE441" s="271" t="str">
        <f t="shared" si="265"/>
        <v/>
      </c>
      <c r="GF441" s="271" t="str">
        <f t="shared" si="282"/>
        <v/>
      </c>
      <c r="GG441" s="272" t="str">
        <f t="shared" si="270"/>
        <v/>
      </c>
      <c r="GH441" s="272" t="str">
        <f t="shared" si="271"/>
        <v/>
      </c>
    </row>
    <row r="442" spans="1:190" ht="12.75" x14ac:dyDescent="0.2">
      <c r="A442" s="250"/>
      <c r="B442" s="65"/>
      <c r="C442" s="264"/>
      <c r="F442" s="237"/>
      <c r="H442" s="251"/>
      <c r="I442" s="238"/>
      <c r="J442" s="267"/>
      <c r="K442" s="234"/>
      <c r="L442" s="239"/>
      <c r="M442" s="240"/>
      <c r="BX442" s="237" t="str">
        <f t="shared" si="258"/>
        <v/>
      </c>
      <c r="BY442" s="237" t="str">
        <f t="shared" si="279"/>
        <v/>
      </c>
      <c r="BZ442" s="237" t="str">
        <f t="shared" si="279"/>
        <v/>
      </c>
      <c r="CA442" s="237" t="str">
        <f t="shared" si="279"/>
        <v/>
      </c>
      <c r="CB442" s="237" t="str">
        <f t="shared" si="279"/>
        <v/>
      </c>
      <c r="CC442" s="237" t="str">
        <f t="shared" si="279"/>
        <v/>
      </c>
      <c r="CD442" s="237" t="str">
        <f t="shared" si="276"/>
        <v/>
      </c>
      <c r="CE442" s="237" t="str">
        <f t="shared" si="276"/>
        <v/>
      </c>
      <c r="CF442" s="237" t="str">
        <f t="shared" si="276"/>
        <v/>
      </c>
      <c r="CG442" s="237" t="str">
        <f t="shared" si="276"/>
        <v/>
      </c>
      <c r="CH442" s="237" t="str">
        <f t="shared" si="276"/>
        <v/>
      </c>
      <c r="CI442" s="252" t="str">
        <f t="shared" si="273"/>
        <v/>
      </c>
      <c r="CP442" s="241" t="str">
        <f t="shared" si="259"/>
        <v/>
      </c>
      <c r="CQ442" s="241" t="str">
        <f t="shared" si="280"/>
        <v/>
      </c>
      <c r="CR442" s="241" t="str">
        <f t="shared" si="280"/>
        <v/>
      </c>
      <c r="CS442" s="241" t="str">
        <f t="shared" si="280"/>
        <v/>
      </c>
      <c r="CT442" s="241" t="str">
        <f t="shared" si="280"/>
        <v/>
      </c>
      <c r="CU442" s="241" t="str">
        <f t="shared" si="280"/>
        <v/>
      </c>
      <c r="CV442" s="241" t="str">
        <f t="shared" si="277"/>
        <v/>
      </c>
      <c r="CW442" s="241" t="str">
        <f t="shared" si="277"/>
        <v/>
      </c>
      <c r="CX442" s="241" t="str">
        <f t="shared" si="277"/>
        <v/>
      </c>
      <c r="CY442" s="241" t="str">
        <f t="shared" si="277"/>
        <v/>
      </c>
      <c r="CZ442" s="241" t="str">
        <f t="shared" si="277"/>
        <v/>
      </c>
      <c r="DA442" s="253" t="str">
        <f t="shared" si="274"/>
        <v/>
      </c>
      <c r="DB442" s="237"/>
      <c r="DC442" s="237"/>
      <c r="DD442" s="237"/>
      <c r="DE442" s="237"/>
      <c r="DF442" s="237"/>
      <c r="DG442" s="237"/>
      <c r="DH442" s="237" t="str">
        <f t="shared" si="260"/>
        <v/>
      </c>
      <c r="DI442" s="237" t="str">
        <f t="shared" si="281"/>
        <v/>
      </c>
      <c r="DJ442" s="237" t="str">
        <f t="shared" si="281"/>
        <v/>
      </c>
      <c r="DK442" s="237" t="str">
        <f t="shared" si="281"/>
        <v/>
      </c>
      <c r="DL442" s="237" t="str">
        <f t="shared" si="281"/>
        <v/>
      </c>
      <c r="DM442" s="237" t="str">
        <f t="shared" si="281"/>
        <v/>
      </c>
      <c r="DN442" s="237" t="str">
        <f t="shared" si="278"/>
        <v/>
      </c>
      <c r="DO442" s="237" t="str">
        <f t="shared" si="278"/>
        <v/>
      </c>
      <c r="DP442" s="237" t="str">
        <f t="shared" si="278"/>
        <v/>
      </c>
      <c r="DQ442" s="237" t="str">
        <f t="shared" si="278"/>
        <v/>
      </c>
      <c r="DR442" s="237" t="str">
        <f t="shared" si="278"/>
        <v/>
      </c>
      <c r="DS442" s="252" t="str">
        <f t="shared" si="275"/>
        <v/>
      </c>
      <c r="DY442" s="254" t="str">
        <f t="shared" si="261"/>
        <v/>
      </c>
      <c r="DZ442" s="254" t="str">
        <f t="shared" si="262"/>
        <v/>
      </c>
      <c r="EA442" s="254" t="str">
        <f t="shared" si="269"/>
        <v/>
      </c>
      <c r="EB442" s="254" t="str">
        <f t="shared" si="269"/>
        <v/>
      </c>
      <c r="EC442" s="254" t="str">
        <f t="shared" si="269"/>
        <v/>
      </c>
      <c r="ED442" s="254" t="str">
        <f t="shared" si="269"/>
        <v/>
      </c>
      <c r="EE442" s="254" t="str">
        <f t="shared" si="269"/>
        <v/>
      </c>
      <c r="EF442" s="254" t="str">
        <f t="shared" si="269"/>
        <v/>
      </c>
      <c r="EG442" s="254" t="str">
        <f t="shared" si="269"/>
        <v/>
      </c>
      <c r="EH442" s="254" t="str">
        <f t="shared" si="285"/>
        <v/>
      </c>
      <c r="EI442" s="254" t="str">
        <f t="shared" si="263"/>
        <v/>
      </c>
      <c r="EJ442" s="254" t="str">
        <f t="shared" si="264"/>
        <v/>
      </c>
      <c r="EK442" s="265" t="str">
        <f t="shared" si="283"/>
        <v/>
      </c>
      <c r="EQ442" s="255"/>
      <c r="ER442" s="255"/>
      <c r="ES442" s="255"/>
      <c r="ET442" s="255"/>
      <c r="EU442" s="255"/>
      <c r="EV442" s="255"/>
      <c r="EW442" s="255"/>
      <c r="EX442" s="255"/>
      <c r="EY442" s="255"/>
      <c r="EZ442" s="255"/>
      <c r="FA442" s="255"/>
      <c r="FB442" s="255"/>
      <c r="FC442" s="252"/>
      <c r="FI442" s="254"/>
      <c r="FJ442" s="254"/>
      <c r="FK442" s="254"/>
      <c r="FL442" s="254"/>
      <c r="FM442" s="254"/>
      <c r="FN442" s="254"/>
      <c r="FO442" s="254"/>
      <c r="FP442" s="254"/>
      <c r="FQ442" s="254"/>
      <c r="FR442" s="254"/>
      <c r="FS442" s="254"/>
      <c r="FT442" s="254"/>
      <c r="FU442" s="252"/>
      <c r="FY442" s="258" t="str">
        <f t="shared" si="284"/>
        <v/>
      </c>
      <c r="FZ442" s="266">
        <f t="shared" si="272"/>
        <v>0</v>
      </c>
      <c r="GA442" s="268">
        <f t="shared" si="266"/>
        <v>0</v>
      </c>
      <c r="GB442" s="269">
        <f t="shared" si="267"/>
        <v>0</v>
      </c>
      <c r="GC442" s="269">
        <f t="shared" si="268"/>
        <v>0</v>
      </c>
      <c r="GD442" s="270"/>
      <c r="GE442" s="271" t="str">
        <f t="shared" si="265"/>
        <v/>
      </c>
      <c r="GF442" s="271" t="str">
        <f t="shared" si="282"/>
        <v/>
      </c>
      <c r="GG442" s="272" t="str">
        <f t="shared" si="270"/>
        <v/>
      </c>
      <c r="GH442" s="272" t="str">
        <f t="shared" si="271"/>
        <v/>
      </c>
    </row>
    <row r="443" spans="1:190" ht="12.75" x14ac:dyDescent="0.2">
      <c r="A443" s="250"/>
      <c r="B443" s="65"/>
      <c r="C443" s="264"/>
      <c r="F443" s="237"/>
      <c r="H443" s="251"/>
      <c r="I443" s="238"/>
      <c r="J443" s="267"/>
      <c r="K443" s="234"/>
      <c r="L443" s="239"/>
      <c r="M443" s="240"/>
      <c r="BX443" s="237" t="str">
        <f t="shared" si="258"/>
        <v/>
      </c>
      <c r="BY443" s="237" t="str">
        <f t="shared" si="279"/>
        <v/>
      </c>
      <c r="BZ443" s="237" t="str">
        <f t="shared" si="279"/>
        <v/>
      </c>
      <c r="CA443" s="237" t="str">
        <f t="shared" si="279"/>
        <v/>
      </c>
      <c r="CB443" s="237" t="str">
        <f t="shared" si="279"/>
        <v/>
      </c>
      <c r="CC443" s="237" t="str">
        <f t="shared" si="279"/>
        <v/>
      </c>
      <c r="CD443" s="237" t="str">
        <f t="shared" si="276"/>
        <v/>
      </c>
      <c r="CE443" s="237" t="str">
        <f t="shared" si="276"/>
        <v/>
      </c>
      <c r="CF443" s="237" t="str">
        <f t="shared" si="276"/>
        <v/>
      </c>
      <c r="CG443" s="237" t="str">
        <f t="shared" si="276"/>
        <v/>
      </c>
      <c r="CH443" s="237" t="str">
        <f t="shared" si="276"/>
        <v/>
      </c>
      <c r="CI443" s="252" t="str">
        <f t="shared" si="273"/>
        <v/>
      </c>
      <c r="CP443" s="241" t="str">
        <f t="shared" si="259"/>
        <v/>
      </c>
      <c r="CQ443" s="241" t="str">
        <f t="shared" si="280"/>
        <v/>
      </c>
      <c r="CR443" s="241" t="str">
        <f t="shared" si="280"/>
        <v/>
      </c>
      <c r="CS443" s="241" t="str">
        <f t="shared" si="280"/>
        <v/>
      </c>
      <c r="CT443" s="241" t="str">
        <f t="shared" si="280"/>
        <v/>
      </c>
      <c r="CU443" s="241" t="str">
        <f t="shared" si="280"/>
        <v/>
      </c>
      <c r="CV443" s="241" t="str">
        <f t="shared" si="277"/>
        <v/>
      </c>
      <c r="CW443" s="241" t="str">
        <f t="shared" si="277"/>
        <v/>
      </c>
      <c r="CX443" s="241" t="str">
        <f t="shared" si="277"/>
        <v/>
      </c>
      <c r="CY443" s="241" t="str">
        <f t="shared" si="277"/>
        <v/>
      </c>
      <c r="CZ443" s="241" t="str">
        <f t="shared" si="277"/>
        <v/>
      </c>
      <c r="DA443" s="253" t="str">
        <f t="shared" si="274"/>
        <v/>
      </c>
      <c r="DB443" s="237"/>
      <c r="DC443" s="237"/>
      <c r="DD443" s="237"/>
      <c r="DE443" s="237"/>
      <c r="DF443" s="237"/>
      <c r="DG443" s="237"/>
      <c r="DH443" s="237" t="str">
        <f t="shared" si="260"/>
        <v/>
      </c>
      <c r="DI443" s="237" t="str">
        <f t="shared" si="281"/>
        <v/>
      </c>
      <c r="DJ443" s="237" t="str">
        <f t="shared" si="281"/>
        <v/>
      </c>
      <c r="DK443" s="237" t="str">
        <f t="shared" si="281"/>
        <v/>
      </c>
      <c r="DL443" s="237" t="str">
        <f t="shared" si="281"/>
        <v/>
      </c>
      <c r="DM443" s="237" t="str">
        <f t="shared" si="281"/>
        <v/>
      </c>
      <c r="DN443" s="237" t="str">
        <f t="shared" si="278"/>
        <v/>
      </c>
      <c r="DO443" s="237" t="str">
        <f t="shared" si="278"/>
        <v/>
      </c>
      <c r="DP443" s="237" t="str">
        <f t="shared" si="278"/>
        <v/>
      </c>
      <c r="DQ443" s="237" t="str">
        <f t="shared" si="278"/>
        <v/>
      </c>
      <c r="DR443" s="237" t="str">
        <f t="shared" si="278"/>
        <v/>
      </c>
      <c r="DS443" s="252" t="str">
        <f t="shared" si="275"/>
        <v/>
      </c>
      <c r="DY443" s="254" t="str">
        <f t="shared" si="261"/>
        <v/>
      </c>
      <c r="DZ443" s="254" t="str">
        <f t="shared" si="262"/>
        <v/>
      </c>
      <c r="EA443" s="254" t="str">
        <f t="shared" si="269"/>
        <v/>
      </c>
      <c r="EB443" s="254" t="str">
        <f t="shared" si="269"/>
        <v/>
      </c>
      <c r="EC443" s="254" t="str">
        <f t="shared" si="269"/>
        <v/>
      </c>
      <c r="ED443" s="254" t="str">
        <f t="shared" si="269"/>
        <v/>
      </c>
      <c r="EE443" s="254" t="str">
        <f t="shared" si="269"/>
        <v/>
      </c>
      <c r="EF443" s="254" t="str">
        <f t="shared" si="269"/>
        <v/>
      </c>
      <c r="EG443" s="254" t="str">
        <f t="shared" si="269"/>
        <v/>
      </c>
      <c r="EH443" s="254" t="str">
        <f t="shared" si="285"/>
        <v/>
      </c>
      <c r="EI443" s="254" t="str">
        <f t="shared" si="263"/>
        <v/>
      </c>
      <c r="EJ443" s="254" t="str">
        <f t="shared" si="264"/>
        <v/>
      </c>
      <c r="EK443" s="265" t="str">
        <f t="shared" si="283"/>
        <v/>
      </c>
      <c r="EQ443" s="255"/>
      <c r="ER443" s="255"/>
      <c r="ES443" s="255"/>
      <c r="ET443" s="255"/>
      <c r="EU443" s="255"/>
      <c r="EV443" s="255"/>
      <c r="EW443" s="255"/>
      <c r="EX443" s="255"/>
      <c r="EY443" s="255"/>
      <c r="EZ443" s="255"/>
      <c r="FA443" s="255"/>
      <c r="FB443" s="255"/>
      <c r="FC443" s="252"/>
      <c r="FI443" s="254"/>
      <c r="FJ443" s="254"/>
      <c r="FK443" s="254"/>
      <c r="FL443" s="254"/>
      <c r="FM443" s="254"/>
      <c r="FN443" s="254"/>
      <c r="FO443" s="254"/>
      <c r="FP443" s="254"/>
      <c r="FQ443" s="254"/>
      <c r="FR443" s="254"/>
      <c r="FS443" s="254"/>
      <c r="FT443" s="254"/>
      <c r="FU443" s="252"/>
      <c r="FY443" s="258" t="str">
        <f t="shared" si="284"/>
        <v/>
      </c>
      <c r="FZ443" s="266">
        <f t="shared" si="272"/>
        <v>0</v>
      </c>
      <c r="GA443" s="268">
        <f t="shared" si="266"/>
        <v>0</v>
      </c>
      <c r="GB443" s="269">
        <f t="shared" si="267"/>
        <v>0</v>
      </c>
      <c r="GC443" s="269">
        <f t="shared" si="268"/>
        <v>0</v>
      </c>
      <c r="GD443" s="270"/>
      <c r="GE443" s="271" t="str">
        <f t="shared" si="265"/>
        <v/>
      </c>
      <c r="GF443" s="271" t="str">
        <f t="shared" si="282"/>
        <v/>
      </c>
      <c r="GG443" s="272" t="str">
        <f t="shared" si="270"/>
        <v/>
      </c>
      <c r="GH443" s="272" t="str">
        <f t="shared" si="271"/>
        <v/>
      </c>
    </row>
    <row r="444" spans="1:190" ht="12.75" x14ac:dyDescent="0.2">
      <c r="A444" s="250"/>
      <c r="B444" s="65"/>
      <c r="C444" s="264"/>
      <c r="F444" s="237"/>
      <c r="H444" s="251"/>
      <c r="I444" s="238"/>
      <c r="J444" s="267"/>
      <c r="K444" s="234"/>
      <c r="L444" s="239"/>
      <c r="M444" s="240"/>
      <c r="BX444" s="237" t="str">
        <f t="shared" si="258"/>
        <v/>
      </c>
      <c r="BY444" s="237" t="str">
        <f t="shared" si="279"/>
        <v/>
      </c>
      <c r="BZ444" s="237" t="str">
        <f t="shared" si="279"/>
        <v/>
      </c>
      <c r="CA444" s="237" t="str">
        <f t="shared" si="279"/>
        <v/>
      </c>
      <c r="CB444" s="237" t="str">
        <f t="shared" si="279"/>
        <v/>
      </c>
      <c r="CC444" s="237" t="str">
        <f t="shared" si="279"/>
        <v/>
      </c>
      <c r="CD444" s="237" t="str">
        <f t="shared" si="276"/>
        <v/>
      </c>
      <c r="CE444" s="237" t="str">
        <f t="shared" si="276"/>
        <v/>
      </c>
      <c r="CF444" s="237" t="str">
        <f t="shared" si="276"/>
        <v/>
      </c>
      <c r="CG444" s="237" t="str">
        <f t="shared" si="276"/>
        <v/>
      </c>
      <c r="CH444" s="237" t="str">
        <f t="shared" si="276"/>
        <v/>
      </c>
      <c r="CI444" s="252" t="str">
        <f t="shared" si="273"/>
        <v/>
      </c>
      <c r="CP444" s="241" t="str">
        <f t="shared" si="259"/>
        <v/>
      </c>
      <c r="CQ444" s="241" t="str">
        <f t="shared" si="280"/>
        <v/>
      </c>
      <c r="CR444" s="241" t="str">
        <f t="shared" si="280"/>
        <v/>
      </c>
      <c r="CS444" s="241" t="str">
        <f t="shared" si="280"/>
        <v/>
      </c>
      <c r="CT444" s="241" t="str">
        <f t="shared" si="280"/>
        <v/>
      </c>
      <c r="CU444" s="241" t="str">
        <f t="shared" si="280"/>
        <v/>
      </c>
      <c r="CV444" s="241" t="str">
        <f t="shared" si="277"/>
        <v/>
      </c>
      <c r="CW444" s="241" t="str">
        <f t="shared" si="277"/>
        <v/>
      </c>
      <c r="CX444" s="241" t="str">
        <f t="shared" si="277"/>
        <v/>
      </c>
      <c r="CY444" s="241" t="str">
        <f t="shared" si="277"/>
        <v/>
      </c>
      <c r="CZ444" s="241" t="str">
        <f t="shared" si="277"/>
        <v/>
      </c>
      <c r="DA444" s="253" t="str">
        <f t="shared" si="274"/>
        <v/>
      </c>
      <c r="DB444" s="237"/>
      <c r="DC444" s="237"/>
      <c r="DD444" s="237"/>
      <c r="DE444" s="237"/>
      <c r="DF444" s="237"/>
      <c r="DG444" s="237"/>
      <c r="DH444" s="237" t="str">
        <f t="shared" si="260"/>
        <v/>
      </c>
      <c r="DI444" s="237" t="str">
        <f t="shared" si="281"/>
        <v/>
      </c>
      <c r="DJ444" s="237" t="str">
        <f t="shared" si="281"/>
        <v/>
      </c>
      <c r="DK444" s="237" t="str">
        <f t="shared" si="281"/>
        <v/>
      </c>
      <c r="DL444" s="237" t="str">
        <f t="shared" si="281"/>
        <v/>
      </c>
      <c r="DM444" s="237" t="str">
        <f t="shared" si="281"/>
        <v/>
      </c>
      <c r="DN444" s="237" t="str">
        <f t="shared" si="278"/>
        <v/>
      </c>
      <c r="DO444" s="237" t="str">
        <f t="shared" si="278"/>
        <v/>
      </c>
      <c r="DP444" s="237" t="str">
        <f t="shared" si="278"/>
        <v/>
      </c>
      <c r="DQ444" s="237" t="str">
        <f t="shared" si="278"/>
        <v/>
      </c>
      <c r="DR444" s="237" t="str">
        <f t="shared" si="278"/>
        <v/>
      </c>
      <c r="DS444" s="252" t="str">
        <f t="shared" si="275"/>
        <v/>
      </c>
      <c r="DY444" s="254" t="str">
        <f t="shared" si="261"/>
        <v/>
      </c>
      <c r="DZ444" s="254" t="str">
        <f t="shared" si="262"/>
        <v/>
      </c>
      <c r="EA444" s="254" t="str">
        <f t="shared" si="269"/>
        <v/>
      </c>
      <c r="EB444" s="254" t="str">
        <f t="shared" si="269"/>
        <v/>
      </c>
      <c r="EC444" s="254" t="str">
        <f t="shared" si="269"/>
        <v/>
      </c>
      <c r="ED444" s="254" t="str">
        <f t="shared" si="269"/>
        <v/>
      </c>
      <c r="EE444" s="254" t="str">
        <f t="shared" si="269"/>
        <v/>
      </c>
      <c r="EF444" s="254" t="str">
        <f t="shared" si="269"/>
        <v/>
      </c>
      <c r="EG444" s="254" t="str">
        <f t="shared" si="269"/>
        <v/>
      </c>
      <c r="EH444" s="254" t="str">
        <f t="shared" si="285"/>
        <v/>
      </c>
      <c r="EI444" s="254" t="str">
        <f t="shared" si="263"/>
        <v/>
      </c>
      <c r="EJ444" s="254" t="str">
        <f t="shared" si="264"/>
        <v/>
      </c>
      <c r="EK444" s="265" t="str">
        <f t="shared" si="283"/>
        <v/>
      </c>
      <c r="EQ444" s="255"/>
      <c r="ER444" s="255"/>
      <c r="ES444" s="255"/>
      <c r="ET444" s="255"/>
      <c r="EU444" s="255"/>
      <c r="EV444" s="255"/>
      <c r="EW444" s="255"/>
      <c r="EX444" s="255"/>
      <c r="EY444" s="255"/>
      <c r="EZ444" s="255"/>
      <c r="FA444" s="255"/>
      <c r="FB444" s="255"/>
      <c r="FC444" s="252"/>
      <c r="FI444" s="254"/>
      <c r="FJ444" s="254"/>
      <c r="FK444" s="254"/>
      <c r="FL444" s="254"/>
      <c r="FM444" s="254"/>
      <c r="FN444" s="254"/>
      <c r="FO444" s="254"/>
      <c r="FP444" s="254"/>
      <c r="FQ444" s="254"/>
      <c r="FR444" s="254"/>
      <c r="FS444" s="254"/>
      <c r="FT444" s="254"/>
      <c r="FU444" s="252"/>
      <c r="FY444" s="258" t="str">
        <f t="shared" si="284"/>
        <v/>
      </c>
      <c r="FZ444" s="266">
        <f t="shared" si="272"/>
        <v>0</v>
      </c>
      <c r="GA444" s="268">
        <f t="shared" si="266"/>
        <v>0</v>
      </c>
      <c r="GB444" s="269">
        <f t="shared" si="267"/>
        <v>0</v>
      </c>
      <c r="GC444" s="269">
        <f t="shared" si="268"/>
        <v>0</v>
      </c>
      <c r="GD444" s="270"/>
      <c r="GE444" s="271" t="str">
        <f t="shared" si="265"/>
        <v/>
      </c>
      <c r="GF444" s="271" t="str">
        <f t="shared" si="282"/>
        <v/>
      </c>
      <c r="GG444" s="272" t="str">
        <f t="shared" si="270"/>
        <v/>
      </c>
      <c r="GH444" s="272" t="str">
        <f t="shared" si="271"/>
        <v/>
      </c>
    </row>
    <row r="445" spans="1:190" ht="12.75" x14ac:dyDescent="0.2">
      <c r="A445" s="250"/>
      <c r="B445" s="65"/>
      <c r="C445" s="264"/>
      <c r="F445" s="237"/>
      <c r="H445" s="251"/>
      <c r="I445" s="238"/>
      <c r="J445" s="267"/>
      <c r="K445" s="234"/>
      <c r="L445" s="239"/>
      <c r="M445" s="240"/>
      <c r="BX445" s="237" t="str">
        <f t="shared" si="258"/>
        <v/>
      </c>
      <c r="BY445" s="237" t="str">
        <f t="shared" si="279"/>
        <v/>
      </c>
      <c r="BZ445" s="237" t="str">
        <f t="shared" si="279"/>
        <v/>
      </c>
      <c r="CA445" s="237" t="str">
        <f t="shared" si="279"/>
        <v/>
      </c>
      <c r="CB445" s="237" t="str">
        <f t="shared" si="279"/>
        <v/>
      </c>
      <c r="CC445" s="237" t="str">
        <f t="shared" si="279"/>
        <v/>
      </c>
      <c r="CD445" s="237" t="str">
        <f t="shared" si="276"/>
        <v/>
      </c>
      <c r="CE445" s="237" t="str">
        <f t="shared" si="276"/>
        <v/>
      </c>
      <c r="CF445" s="237" t="str">
        <f t="shared" si="276"/>
        <v/>
      </c>
      <c r="CG445" s="237" t="str">
        <f t="shared" si="276"/>
        <v/>
      </c>
      <c r="CH445" s="237" t="str">
        <f t="shared" si="276"/>
        <v/>
      </c>
      <c r="CI445" s="252" t="str">
        <f t="shared" si="273"/>
        <v/>
      </c>
      <c r="CP445" s="241" t="str">
        <f t="shared" si="259"/>
        <v/>
      </c>
      <c r="CQ445" s="241" t="str">
        <f t="shared" si="280"/>
        <v/>
      </c>
      <c r="CR445" s="241" t="str">
        <f t="shared" si="280"/>
        <v/>
      </c>
      <c r="CS445" s="241" t="str">
        <f t="shared" si="280"/>
        <v/>
      </c>
      <c r="CT445" s="241" t="str">
        <f t="shared" si="280"/>
        <v/>
      </c>
      <c r="CU445" s="241" t="str">
        <f t="shared" si="280"/>
        <v/>
      </c>
      <c r="CV445" s="241" t="str">
        <f t="shared" si="277"/>
        <v/>
      </c>
      <c r="CW445" s="241" t="str">
        <f t="shared" si="277"/>
        <v/>
      </c>
      <c r="CX445" s="241" t="str">
        <f t="shared" si="277"/>
        <v/>
      </c>
      <c r="CY445" s="241" t="str">
        <f t="shared" si="277"/>
        <v/>
      </c>
      <c r="CZ445" s="241" t="str">
        <f t="shared" si="277"/>
        <v/>
      </c>
      <c r="DA445" s="253" t="str">
        <f t="shared" si="274"/>
        <v/>
      </c>
      <c r="DB445" s="237"/>
      <c r="DC445" s="237"/>
      <c r="DD445" s="237"/>
      <c r="DE445" s="237"/>
      <c r="DF445" s="237"/>
      <c r="DG445" s="237"/>
      <c r="DH445" s="237" t="str">
        <f t="shared" si="260"/>
        <v/>
      </c>
      <c r="DI445" s="237" t="str">
        <f t="shared" si="281"/>
        <v/>
      </c>
      <c r="DJ445" s="237" t="str">
        <f t="shared" si="281"/>
        <v/>
      </c>
      <c r="DK445" s="237" t="str">
        <f t="shared" si="281"/>
        <v/>
      </c>
      <c r="DL445" s="237" t="str">
        <f t="shared" si="281"/>
        <v/>
      </c>
      <c r="DM445" s="237" t="str">
        <f t="shared" si="281"/>
        <v/>
      </c>
      <c r="DN445" s="237" t="str">
        <f t="shared" si="278"/>
        <v/>
      </c>
      <c r="DO445" s="237" t="str">
        <f t="shared" si="278"/>
        <v/>
      </c>
      <c r="DP445" s="237" t="str">
        <f t="shared" si="278"/>
        <v/>
      </c>
      <c r="DQ445" s="237" t="str">
        <f t="shared" si="278"/>
        <v/>
      </c>
      <c r="DR445" s="237" t="str">
        <f t="shared" si="278"/>
        <v/>
      </c>
      <c r="DS445" s="252" t="str">
        <f t="shared" si="275"/>
        <v/>
      </c>
      <c r="DY445" s="254" t="str">
        <f t="shared" si="261"/>
        <v/>
      </c>
      <c r="DZ445" s="254" t="str">
        <f t="shared" si="262"/>
        <v/>
      </c>
      <c r="EA445" s="254" t="str">
        <f t="shared" si="269"/>
        <v/>
      </c>
      <c r="EB445" s="254" t="str">
        <f t="shared" si="269"/>
        <v/>
      </c>
      <c r="EC445" s="254" t="str">
        <f t="shared" si="269"/>
        <v/>
      </c>
      <c r="ED445" s="254" t="str">
        <f t="shared" si="269"/>
        <v/>
      </c>
      <c r="EE445" s="254" t="str">
        <f t="shared" si="269"/>
        <v/>
      </c>
      <c r="EF445" s="254" t="str">
        <f t="shared" si="269"/>
        <v/>
      </c>
      <c r="EG445" s="254" t="str">
        <f t="shared" si="269"/>
        <v/>
      </c>
      <c r="EH445" s="254" t="str">
        <f t="shared" si="285"/>
        <v/>
      </c>
      <c r="EI445" s="254" t="str">
        <f t="shared" si="263"/>
        <v/>
      </c>
      <c r="EJ445" s="254" t="str">
        <f t="shared" si="264"/>
        <v/>
      </c>
      <c r="EK445" s="265" t="str">
        <f t="shared" si="283"/>
        <v/>
      </c>
      <c r="EQ445" s="255"/>
      <c r="ER445" s="255"/>
      <c r="ES445" s="255"/>
      <c r="ET445" s="255"/>
      <c r="EU445" s="255"/>
      <c r="EV445" s="255"/>
      <c r="EW445" s="255"/>
      <c r="EX445" s="255"/>
      <c r="EY445" s="255"/>
      <c r="EZ445" s="255"/>
      <c r="FA445" s="255"/>
      <c r="FB445" s="255"/>
      <c r="FC445" s="252"/>
      <c r="FI445" s="254"/>
      <c r="FJ445" s="254"/>
      <c r="FK445" s="254"/>
      <c r="FL445" s="254"/>
      <c r="FM445" s="254"/>
      <c r="FN445" s="254"/>
      <c r="FO445" s="254"/>
      <c r="FP445" s="254"/>
      <c r="FQ445" s="254"/>
      <c r="FR445" s="254"/>
      <c r="FS445" s="254"/>
      <c r="FT445" s="254"/>
      <c r="FU445" s="252"/>
      <c r="FY445" s="258" t="str">
        <f t="shared" si="284"/>
        <v/>
      </c>
      <c r="FZ445" s="266">
        <f t="shared" si="272"/>
        <v>0</v>
      </c>
      <c r="GA445" s="268">
        <f t="shared" si="266"/>
        <v>0</v>
      </c>
      <c r="GB445" s="269">
        <f t="shared" si="267"/>
        <v>0</v>
      </c>
      <c r="GC445" s="269">
        <f t="shared" si="268"/>
        <v>0</v>
      </c>
      <c r="GD445" s="270"/>
      <c r="GE445" s="271" t="str">
        <f t="shared" si="265"/>
        <v/>
      </c>
      <c r="GF445" s="271" t="str">
        <f t="shared" si="282"/>
        <v/>
      </c>
      <c r="GG445" s="272" t="str">
        <f t="shared" si="270"/>
        <v/>
      </c>
      <c r="GH445" s="272" t="str">
        <f t="shared" si="271"/>
        <v/>
      </c>
    </row>
    <row r="446" spans="1:190" ht="12.75" x14ac:dyDescent="0.2">
      <c r="A446" s="250"/>
      <c r="B446" s="65"/>
      <c r="C446" s="264"/>
      <c r="F446" s="237"/>
      <c r="H446" s="251"/>
      <c r="I446" s="238"/>
      <c r="J446" s="267"/>
      <c r="K446" s="234"/>
      <c r="L446" s="239"/>
      <c r="M446" s="240"/>
      <c r="BX446" s="237" t="str">
        <f t="shared" si="258"/>
        <v/>
      </c>
      <c r="BY446" s="237" t="str">
        <f t="shared" si="279"/>
        <v/>
      </c>
      <c r="BZ446" s="237" t="str">
        <f t="shared" si="279"/>
        <v/>
      </c>
      <c r="CA446" s="237" t="str">
        <f t="shared" si="279"/>
        <v/>
      </c>
      <c r="CB446" s="237" t="str">
        <f t="shared" si="279"/>
        <v/>
      </c>
      <c r="CC446" s="237" t="str">
        <f t="shared" si="279"/>
        <v/>
      </c>
      <c r="CD446" s="237" t="str">
        <f t="shared" si="276"/>
        <v/>
      </c>
      <c r="CE446" s="237" t="str">
        <f t="shared" si="276"/>
        <v/>
      </c>
      <c r="CF446" s="237" t="str">
        <f t="shared" si="276"/>
        <v/>
      </c>
      <c r="CG446" s="237" t="str">
        <f t="shared" si="276"/>
        <v/>
      </c>
      <c r="CH446" s="237" t="str">
        <f t="shared" si="276"/>
        <v/>
      </c>
      <c r="CI446" s="252" t="str">
        <f t="shared" si="273"/>
        <v/>
      </c>
      <c r="CP446" s="241" t="str">
        <f t="shared" si="259"/>
        <v/>
      </c>
      <c r="CQ446" s="241" t="str">
        <f t="shared" si="280"/>
        <v/>
      </c>
      <c r="CR446" s="241" t="str">
        <f t="shared" si="280"/>
        <v/>
      </c>
      <c r="CS446" s="241" t="str">
        <f t="shared" si="280"/>
        <v/>
      </c>
      <c r="CT446" s="241" t="str">
        <f t="shared" si="280"/>
        <v/>
      </c>
      <c r="CU446" s="241" t="str">
        <f t="shared" si="280"/>
        <v/>
      </c>
      <c r="CV446" s="241" t="str">
        <f t="shared" si="277"/>
        <v/>
      </c>
      <c r="CW446" s="241" t="str">
        <f t="shared" si="277"/>
        <v/>
      </c>
      <c r="CX446" s="241" t="str">
        <f t="shared" si="277"/>
        <v/>
      </c>
      <c r="CY446" s="241" t="str">
        <f t="shared" si="277"/>
        <v/>
      </c>
      <c r="CZ446" s="241" t="str">
        <f t="shared" si="277"/>
        <v/>
      </c>
      <c r="DA446" s="253" t="str">
        <f t="shared" si="274"/>
        <v/>
      </c>
      <c r="DB446" s="237"/>
      <c r="DC446" s="237"/>
      <c r="DD446" s="237"/>
      <c r="DE446" s="237"/>
      <c r="DF446" s="237"/>
      <c r="DG446" s="237"/>
      <c r="DH446" s="237" t="str">
        <f t="shared" si="260"/>
        <v/>
      </c>
      <c r="DI446" s="237" t="str">
        <f t="shared" si="281"/>
        <v/>
      </c>
      <c r="DJ446" s="237" t="str">
        <f t="shared" si="281"/>
        <v/>
      </c>
      <c r="DK446" s="237" t="str">
        <f t="shared" si="281"/>
        <v/>
      </c>
      <c r="DL446" s="237" t="str">
        <f t="shared" si="281"/>
        <v/>
      </c>
      <c r="DM446" s="237" t="str">
        <f t="shared" si="281"/>
        <v/>
      </c>
      <c r="DN446" s="237" t="str">
        <f t="shared" si="278"/>
        <v/>
      </c>
      <c r="DO446" s="237" t="str">
        <f t="shared" si="278"/>
        <v/>
      </c>
      <c r="DP446" s="237" t="str">
        <f t="shared" si="278"/>
        <v/>
      </c>
      <c r="DQ446" s="237" t="str">
        <f t="shared" si="278"/>
        <v/>
      </c>
      <c r="DR446" s="237" t="str">
        <f t="shared" si="278"/>
        <v/>
      </c>
      <c r="DS446" s="252" t="str">
        <f t="shared" si="275"/>
        <v/>
      </c>
      <c r="DY446" s="254" t="str">
        <f t="shared" si="261"/>
        <v/>
      </c>
      <c r="DZ446" s="254" t="str">
        <f t="shared" si="262"/>
        <v/>
      </c>
      <c r="EA446" s="254" t="str">
        <f t="shared" si="269"/>
        <v/>
      </c>
      <c r="EB446" s="254" t="str">
        <f t="shared" si="269"/>
        <v/>
      </c>
      <c r="EC446" s="254" t="str">
        <f t="shared" si="269"/>
        <v/>
      </c>
      <c r="ED446" s="254" t="str">
        <f t="shared" si="269"/>
        <v/>
      </c>
      <c r="EE446" s="254" t="str">
        <f t="shared" si="269"/>
        <v/>
      </c>
      <c r="EF446" s="254" t="str">
        <f t="shared" si="269"/>
        <v/>
      </c>
      <c r="EG446" s="254" t="str">
        <f t="shared" si="269"/>
        <v/>
      </c>
      <c r="EH446" s="254" t="str">
        <f t="shared" si="285"/>
        <v/>
      </c>
      <c r="EI446" s="254" t="str">
        <f t="shared" si="263"/>
        <v/>
      </c>
      <c r="EJ446" s="254" t="str">
        <f t="shared" si="264"/>
        <v/>
      </c>
      <c r="EK446" s="265" t="str">
        <f t="shared" si="283"/>
        <v/>
      </c>
      <c r="EQ446" s="255"/>
      <c r="ER446" s="255"/>
      <c r="ES446" s="255"/>
      <c r="ET446" s="255"/>
      <c r="EU446" s="255"/>
      <c r="EV446" s="255"/>
      <c r="EW446" s="255"/>
      <c r="EX446" s="255"/>
      <c r="EY446" s="255"/>
      <c r="EZ446" s="255"/>
      <c r="FA446" s="255"/>
      <c r="FB446" s="255"/>
      <c r="FC446" s="252"/>
      <c r="FI446" s="254"/>
      <c r="FJ446" s="254"/>
      <c r="FK446" s="254"/>
      <c r="FL446" s="254"/>
      <c r="FM446" s="254"/>
      <c r="FN446" s="254"/>
      <c r="FO446" s="254"/>
      <c r="FP446" s="254"/>
      <c r="FQ446" s="254"/>
      <c r="FR446" s="254"/>
      <c r="FS446" s="254"/>
      <c r="FT446" s="254"/>
      <c r="FU446" s="252"/>
      <c r="FY446" s="258" t="str">
        <f t="shared" si="284"/>
        <v/>
      </c>
      <c r="FZ446" s="266">
        <f t="shared" si="272"/>
        <v>0</v>
      </c>
      <c r="GA446" s="268">
        <f t="shared" si="266"/>
        <v>0</v>
      </c>
      <c r="GB446" s="269">
        <f t="shared" si="267"/>
        <v>0</v>
      </c>
      <c r="GC446" s="269">
        <f t="shared" si="268"/>
        <v>0</v>
      </c>
      <c r="GD446" s="270"/>
      <c r="GE446" s="271" t="str">
        <f t="shared" si="265"/>
        <v/>
      </c>
      <c r="GF446" s="271" t="str">
        <f t="shared" si="282"/>
        <v/>
      </c>
      <c r="GG446" s="272" t="str">
        <f t="shared" si="270"/>
        <v/>
      </c>
      <c r="GH446" s="272" t="str">
        <f t="shared" si="271"/>
        <v/>
      </c>
    </row>
    <row r="447" spans="1:190" ht="12.75" x14ac:dyDescent="0.2">
      <c r="A447" s="250"/>
      <c r="B447" s="65"/>
      <c r="C447" s="264"/>
      <c r="F447" s="237"/>
      <c r="H447" s="251"/>
      <c r="I447" s="238"/>
      <c r="J447" s="267"/>
      <c r="K447" s="234"/>
      <c r="L447" s="239"/>
      <c r="M447" s="240"/>
      <c r="BX447" s="237" t="str">
        <f t="shared" si="258"/>
        <v/>
      </c>
      <c r="BY447" s="237" t="str">
        <f t="shared" si="279"/>
        <v/>
      </c>
      <c r="BZ447" s="237" t="str">
        <f t="shared" si="279"/>
        <v/>
      </c>
      <c r="CA447" s="237" t="str">
        <f t="shared" si="279"/>
        <v/>
      </c>
      <c r="CB447" s="237" t="str">
        <f t="shared" si="279"/>
        <v/>
      </c>
      <c r="CC447" s="237" t="str">
        <f t="shared" si="279"/>
        <v/>
      </c>
      <c r="CD447" s="237" t="str">
        <f t="shared" si="276"/>
        <v/>
      </c>
      <c r="CE447" s="237" t="str">
        <f t="shared" si="276"/>
        <v/>
      </c>
      <c r="CF447" s="237" t="str">
        <f t="shared" si="276"/>
        <v/>
      </c>
      <c r="CG447" s="237" t="str">
        <f t="shared" si="276"/>
        <v/>
      </c>
      <c r="CH447" s="237" t="str">
        <f t="shared" si="276"/>
        <v/>
      </c>
      <c r="CI447" s="252" t="str">
        <f t="shared" si="273"/>
        <v/>
      </c>
      <c r="CP447" s="241" t="str">
        <f t="shared" si="259"/>
        <v/>
      </c>
      <c r="CQ447" s="241" t="str">
        <f t="shared" si="280"/>
        <v/>
      </c>
      <c r="CR447" s="241" t="str">
        <f t="shared" si="280"/>
        <v/>
      </c>
      <c r="CS447" s="241" t="str">
        <f t="shared" si="280"/>
        <v/>
      </c>
      <c r="CT447" s="241" t="str">
        <f t="shared" si="280"/>
        <v/>
      </c>
      <c r="CU447" s="241" t="str">
        <f t="shared" si="280"/>
        <v/>
      </c>
      <c r="CV447" s="241" t="str">
        <f t="shared" si="277"/>
        <v/>
      </c>
      <c r="CW447" s="241" t="str">
        <f t="shared" si="277"/>
        <v/>
      </c>
      <c r="CX447" s="241" t="str">
        <f t="shared" si="277"/>
        <v/>
      </c>
      <c r="CY447" s="241" t="str">
        <f t="shared" si="277"/>
        <v/>
      </c>
      <c r="CZ447" s="241" t="str">
        <f t="shared" si="277"/>
        <v/>
      </c>
      <c r="DA447" s="253" t="str">
        <f t="shared" si="274"/>
        <v/>
      </c>
      <c r="DB447" s="237"/>
      <c r="DC447" s="237"/>
      <c r="DD447" s="237"/>
      <c r="DE447" s="237"/>
      <c r="DF447" s="237"/>
      <c r="DG447" s="237"/>
      <c r="DH447" s="237" t="str">
        <f t="shared" si="260"/>
        <v/>
      </c>
      <c r="DI447" s="237" t="str">
        <f t="shared" si="281"/>
        <v/>
      </c>
      <c r="DJ447" s="237" t="str">
        <f t="shared" si="281"/>
        <v/>
      </c>
      <c r="DK447" s="237" t="str">
        <f t="shared" si="281"/>
        <v/>
      </c>
      <c r="DL447" s="237" t="str">
        <f t="shared" si="281"/>
        <v/>
      </c>
      <c r="DM447" s="237" t="str">
        <f t="shared" si="281"/>
        <v/>
      </c>
      <c r="DN447" s="237" t="str">
        <f t="shared" si="278"/>
        <v/>
      </c>
      <c r="DO447" s="237" t="str">
        <f t="shared" si="278"/>
        <v/>
      </c>
      <c r="DP447" s="237" t="str">
        <f t="shared" si="278"/>
        <v/>
      </c>
      <c r="DQ447" s="237" t="str">
        <f t="shared" si="278"/>
        <v/>
      </c>
      <c r="DR447" s="237" t="str">
        <f t="shared" si="278"/>
        <v/>
      </c>
      <c r="DS447" s="252" t="str">
        <f t="shared" si="275"/>
        <v/>
      </c>
      <c r="DY447" s="254" t="str">
        <f t="shared" si="261"/>
        <v/>
      </c>
      <c r="DZ447" s="254" t="str">
        <f t="shared" si="262"/>
        <v/>
      </c>
      <c r="EA447" s="254" t="str">
        <f t="shared" si="269"/>
        <v/>
      </c>
      <c r="EB447" s="254" t="str">
        <f t="shared" si="269"/>
        <v/>
      </c>
      <c r="EC447" s="254" t="str">
        <f t="shared" si="269"/>
        <v/>
      </c>
      <c r="ED447" s="254" t="str">
        <f t="shared" si="269"/>
        <v/>
      </c>
      <c r="EE447" s="254" t="str">
        <f t="shared" si="269"/>
        <v/>
      </c>
      <c r="EF447" s="254" t="str">
        <f t="shared" si="269"/>
        <v/>
      </c>
      <c r="EG447" s="254" t="str">
        <f t="shared" si="269"/>
        <v/>
      </c>
      <c r="EH447" s="254" t="str">
        <f t="shared" si="285"/>
        <v/>
      </c>
      <c r="EI447" s="254" t="str">
        <f t="shared" si="263"/>
        <v/>
      </c>
      <c r="EJ447" s="254" t="str">
        <f t="shared" si="264"/>
        <v/>
      </c>
      <c r="EK447" s="265" t="str">
        <f t="shared" si="283"/>
        <v/>
      </c>
      <c r="EQ447" s="255"/>
      <c r="ER447" s="255"/>
      <c r="ES447" s="255"/>
      <c r="ET447" s="255"/>
      <c r="EU447" s="255"/>
      <c r="EV447" s="255"/>
      <c r="EW447" s="255"/>
      <c r="EX447" s="255"/>
      <c r="EY447" s="255"/>
      <c r="EZ447" s="255"/>
      <c r="FA447" s="255"/>
      <c r="FB447" s="255"/>
      <c r="FC447" s="252"/>
      <c r="FI447" s="254"/>
      <c r="FJ447" s="254"/>
      <c r="FK447" s="254"/>
      <c r="FL447" s="254"/>
      <c r="FM447" s="254"/>
      <c r="FN447" s="254"/>
      <c r="FO447" s="254"/>
      <c r="FP447" s="254"/>
      <c r="FQ447" s="254"/>
      <c r="FR447" s="254"/>
      <c r="FS447" s="254"/>
      <c r="FT447" s="254"/>
      <c r="FU447" s="252"/>
      <c r="FY447" s="258" t="str">
        <f t="shared" si="284"/>
        <v/>
      </c>
      <c r="FZ447" s="266">
        <f t="shared" si="272"/>
        <v>0</v>
      </c>
      <c r="GA447" s="268">
        <f t="shared" si="266"/>
        <v>0</v>
      </c>
      <c r="GB447" s="269">
        <f t="shared" si="267"/>
        <v>0</v>
      </c>
      <c r="GC447" s="269">
        <f t="shared" si="268"/>
        <v>0</v>
      </c>
      <c r="GD447" s="270"/>
      <c r="GE447" s="271" t="str">
        <f t="shared" si="265"/>
        <v/>
      </c>
      <c r="GF447" s="271" t="str">
        <f t="shared" si="282"/>
        <v/>
      </c>
      <c r="GG447" s="272" t="str">
        <f t="shared" si="270"/>
        <v/>
      </c>
      <c r="GH447" s="272" t="str">
        <f t="shared" si="271"/>
        <v/>
      </c>
    </row>
    <row r="448" spans="1:190" ht="12.75" x14ac:dyDescent="0.2">
      <c r="A448" s="250"/>
      <c r="B448" s="65"/>
      <c r="C448" s="264"/>
      <c r="F448" s="237"/>
      <c r="H448" s="251"/>
      <c r="I448" s="238"/>
      <c r="J448" s="267"/>
      <c r="K448" s="234"/>
      <c r="L448" s="239"/>
      <c r="M448" s="240"/>
      <c r="BX448" s="237" t="str">
        <f t="shared" si="258"/>
        <v/>
      </c>
      <c r="BY448" s="237" t="str">
        <f t="shared" si="279"/>
        <v/>
      </c>
      <c r="BZ448" s="237" t="str">
        <f t="shared" si="279"/>
        <v/>
      </c>
      <c r="CA448" s="237" t="str">
        <f t="shared" si="279"/>
        <v/>
      </c>
      <c r="CB448" s="237" t="str">
        <f t="shared" si="279"/>
        <v/>
      </c>
      <c r="CC448" s="237" t="str">
        <f t="shared" si="279"/>
        <v/>
      </c>
      <c r="CD448" s="237" t="str">
        <f t="shared" si="276"/>
        <v/>
      </c>
      <c r="CE448" s="237" t="str">
        <f t="shared" si="276"/>
        <v/>
      </c>
      <c r="CF448" s="237" t="str">
        <f t="shared" si="276"/>
        <v/>
      </c>
      <c r="CG448" s="237" t="str">
        <f t="shared" si="276"/>
        <v/>
      </c>
      <c r="CH448" s="237" t="str">
        <f t="shared" si="276"/>
        <v/>
      </c>
      <c r="CI448" s="252" t="str">
        <f t="shared" si="273"/>
        <v/>
      </c>
      <c r="CP448" s="241" t="str">
        <f t="shared" si="259"/>
        <v/>
      </c>
      <c r="CQ448" s="241" t="str">
        <f t="shared" si="280"/>
        <v/>
      </c>
      <c r="CR448" s="241" t="str">
        <f t="shared" si="280"/>
        <v/>
      </c>
      <c r="CS448" s="241" t="str">
        <f t="shared" si="280"/>
        <v/>
      </c>
      <c r="CT448" s="241" t="str">
        <f t="shared" si="280"/>
        <v/>
      </c>
      <c r="CU448" s="241" t="str">
        <f t="shared" si="280"/>
        <v/>
      </c>
      <c r="CV448" s="241" t="str">
        <f t="shared" si="277"/>
        <v/>
      </c>
      <c r="CW448" s="241" t="str">
        <f t="shared" si="277"/>
        <v/>
      </c>
      <c r="CX448" s="241" t="str">
        <f t="shared" si="277"/>
        <v/>
      </c>
      <c r="CY448" s="241" t="str">
        <f t="shared" si="277"/>
        <v/>
      </c>
      <c r="CZ448" s="241" t="str">
        <f t="shared" si="277"/>
        <v/>
      </c>
      <c r="DA448" s="253" t="str">
        <f t="shared" si="274"/>
        <v/>
      </c>
      <c r="DB448" s="237"/>
      <c r="DC448" s="237"/>
      <c r="DD448" s="237"/>
      <c r="DE448" s="237"/>
      <c r="DF448" s="237"/>
      <c r="DG448" s="237"/>
      <c r="DH448" s="237" t="str">
        <f t="shared" si="260"/>
        <v/>
      </c>
      <c r="DI448" s="237" t="str">
        <f t="shared" si="281"/>
        <v/>
      </c>
      <c r="DJ448" s="237" t="str">
        <f t="shared" si="281"/>
        <v/>
      </c>
      <c r="DK448" s="237" t="str">
        <f t="shared" si="281"/>
        <v/>
      </c>
      <c r="DL448" s="237" t="str">
        <f t="shared" si="281"/>
        <v/>
      </c>
      <c r="DM448" s="237" t="str">
        <f t="shared" si="281"/>
        <v/>
      </c>
      <c r="DN448" s="237" t="str">
        <f t="shared" si="278"/>
        <v/>
      </c>
      <c r="DO448" s="237" t="str">
        <f t="shared" si="278"/>
        <v/>
      </c>
      <c r="DP448" s="237" t="str">
        <f t="shared" si="278"/>
        <v/>
      </c>
      <c r="DQ448" s="237" t="str">
        <f t="shared" si="278"/>
        <v/>
      </c>
      <c r="DR448" s="237" t="str">
        <f t="shared" si="278"/>
        <v/>
      </c>
      <c r="DS448" s="252" t="str">
        <f t="shared" si="275"/>
        <v/>
      </c>
      <c r="DY448" s="254" t="str">
        <f t="shared" si="261"/>
        <v/>
      </c>
      <c r="DZ448" s="254" t="str">
        <f t="shared" si="262"/>
        <v/>
      </c>
      <c r="EA448" s="254" t="str">
        <f t="shared" si="269"/>
        <v/>
      </c>
      <c r="EB448" s="254" t="str">
        <f t="shared" si="269"/>
        <v/>
      </c>
      <c r="EC448" s="254" t="str">
        <f t="shared" si="269"/>
        <v/>
      </c>
      <c r="ED448" s="254" t="str">
        <f t="shared" si="269"/>
        <v/>
      </c>
      <c r="EE448" s="254" t="str">
        <f t="shared" si="269"/>
        <v/>
      </c>
      <c r="EF448" s="254" t="str">
        <f t="shared" si="269"/>
        <v/>
      </c>
      <c r="EG448" s="254" t="str">
        <f t="shared" si="269"/>
        <v/>
      </c>
      <c r="EH448" s="254" t="str">
        <f t="shared" si="285"/>
        <v/>
      </c>
      <c r="EI448" s="254" t="str">
        <f t="shared" si="263"/>
        <v/>
      </c>
      <c r="EJ448" s="254" t="str">
        <f t="shared" si="264"/>
        <v/>
      </c>
      <c r="EK448" s="265" t="str">
        <f t="shared" si="283"/>
        <v/>
      </c>
      <c r="EQ448" s="255"/>
      <c r="ER448" s="255"/>
      <c r="ES448" s="255"/>
      <c r="ET448" s="255"/>
      <c r="EU448" s="255"/>
      <c r="EV448" s="255"/>
      <c r="EW448" s="255"/>
      <c r="EX448" s="255"/>
      <c r="EY448" s="255"/>
      <c r="EZ448" s="255"/>
      <c r="FA448" s="255"/>
      <c r="FB448" s="255"/>
      <c r="FC448" s="252"/>
      <c r="FI448" s="254"/>
      <c r="FJ448" s="254"/>
      <c r="FK448" s="254"/>
      <c r="FL448" s="254"/>
      <c r="FM448" s="254"/>
      <c r="FN448" s="254"/>
      <c r="FO448" s="254"/>
      <c r="FP448" s="254"/>
      <c r="FQ448" s="254"/>
      <c r="FR448" s="254"/>
      <c r="FS448" s="254"/>
      <c r="FT448" s="254"/>
      <c r="FU448" s="252"/>
      <c r="FY448" s="258" t="str">
        <f t="shared" si="284"/>
        <v/>
      </c>
      <c r="FZ448" s="266">
        <f t="shared" si="272"/>
        <v>0</v>
      </c>
      <c r="GA448" s="268">
        <f t="shared" si="266"/>
        <v>0</v>
      </c>
      <c r="GB448" s="269">
        <f t="shared" si="267"/>
        <v>0</v>
      </c>
      <c r="GC448" s="269">
        <f t="shared" si="268"/>
        <v>0</v>
      </c>
      <c r="GD448" s="270"/>
      <c r="GE448" s="271" t="str">
        <f t="shared" si="265"/>
        <v/>
      </c>
      <c r="GF448" s="271" t="str">
        <f t="shared" si="282"/>
        <v/>
      </c>
      <c r="GG448" s="272" t="str">
        <f t="shared" si="270"/>
        <v/>
      </c>
      <c r="GH448" s="272" t="str">
        <f t="shared" si="271"/>
        <v/>
      </c>
    </row>
    <row r="449" spans="1:190" ht="12.75" x14ac:dyDescent="0.2">
      <c r="A449" s="250"/>
      <c r="B449" s="65"/>
      <c r="C449" s="264"/>
      <c r="F449" s="237"/>
      <c r="H449" s="251"/>
      <c r="I449" s="238"/>
      <c r="J449" s="267"/>
      <c r="K449" s="234"/>
      <c r="L449" s="239"/>
      <c r="M449" s="240"/>
      <c r="BX449" s="237" t="str">
        <f t="shared" si="258"/>
        <v/>
      </c>
      <c r="BY449" s="237" t="str">
        <f t="shared" si="279"/>
        <v/>
      </c>
      <c r="BZ449" s="237" t="str">
        <f t="shared" si="279"/>
        <v/>
      </c>
      <c r="CA449" s="237" t="str">
        <f t="shared" si="279"/>
        <v/>
      </c>
      <c r="CB449" s="237" t="str">
        <f t="shared" si="279"/>
        <v/>
      </c>
      <c r="CC449" s="237" t="str">
        <f t="shared" si="279"/>
        <v/>
      </c>
      <c r="CD449" s="237" t="str">
        <f t="shared" si="276"/>
        <v/>
      </c>
      <c r="CE449" s="237" t="str">
        <f t="shared" si="276"/>
        <v/>
      </c>
      <c r="CF449" s="237" t="str">
        <f t="shared" si="276"/>
        <v/>
      </c>
      <c r="CG449" s="237" t="str">
        <f t="shared" si="276"/>
        <v/>
      </c>
      <c r="CH449" s="237" t="str">
        <f t="shared" si="276"/>
        <v/>
      </c>
      <c r="CI449" s="252" t="str">
        <f t="shared" si="273"/>
        <v/>
      </c>
      <c r="CP449" s="241" t="str">
        <f t="shared" si="259"/>
        <v/>
      </c>
      <c r="CQ449" s="241" t="str">
        <f t="shared" si="280"/>
        <v/>
      </c>
      <c r="CR449" s="241" t="str">
        <f t="shared" si="280"/>
        <v/>
      </c>
      <c r="CS449" s="241" t="str">
        <f t="shared" si="280"/>
        <v/>
      </c>
      <c r="CT449" s="241" t="str">
        <f t="shared" si="280"/>
        <v/>
      </c>
      <c r="CU449" s="241" t="str">
        <f t="shared" si="280"/>
        <v/>
      </c>
      <c r="CV449" s="241" t="str">
        <f t="shared" si="277"/>
        <v/>
      </c>
      <c r="CW449" s="241" t="str">
        <f t="shared" si="277"/>
        <v/>
      </c>
      <c r="CX449" s="241" t="str">
        <f t="shared" si="277"/>
        <v/>
      </c>
      <c r="CY449" s="241" t="str">
        <f t="shared" si="277"/>
        <v/>
      </c>
      <c r="CZ449" s="241" t="str">
        <f t="shared" si="277"/>
        <v/>
      </c>
      <c r="DA449" s="253" t="str">
        <f t="shared" si="274"/>
        <v/>
      </c>
      <c r="DB449" s="237"/>
      <c r="DC449" s="237"/>
      <c r="DD449" s="237"/>
      <c r="DE449" s="237"/>
      <c r="DF449" s="237"/>
      <c r="DG449" s="237"/>
      <c r="DH449" s="237" t="str">
        <f t="shared" si="260"/>
        <v/>
      </c>
      <c r="DI449" s="237" t="str">
        <f t="shared" si="281"/>
        <v/>
      </c>
      <c r="DJ449" s="237" t="str">
        <f t="shared" si="281"/>
        <v/>
      </c>
      <c r="DK449" s="237" t="str">
        <f t="shared" si="281"/>
        <v/>
      </c>
      <c r="DL449" s="237" t="str">
        <f t="shared" si="281"/>
        <v/>
      </c>
      <c r="DM449" s="237" t="str">
        <f t="shared" si="281"/>
        <v/>
      </c>
      <c r="DN449" s="237" t="str">
        <f t="shared" si="278"/>
        <v/>
      </c>
      <c r="DO449" s="237" t="str">
        <f t="shared" si="278"/>
        <v/>
      </c>
      <c r="DP449" s="237" t="str">
        <f t="shared" si="278"/>
        <v/>
      </c>
      <c r="DQ449" s="237" t="str">
        <f t="shared" si="278"/>
        <v/>
      </c>
      <c r="DR449" s="237" t="str">
        <f t="shared" si="278"/>
        <v/>
      </c>
      <c r="DS449" s="252" t="str">
        <f t="shared" si="275"/>
        <v/>
      </c>
      <c r="DY449" s="254" t="str">
        <f t="shared" si="261"/>
        <v/>
      </c>
      <c r="DZ449" s="254" t="str">
        <f t="shared" si="262"/>
        <v/>
      </c>
      <c r="EA449" s="254" t="str">
        <f t="shared" si="269"/>
        <v/>
      </c>
      <c r="EB449" s="254" t="str">
        <f t="shared" si="269"/>
        <v/>
      </c>
      <c r="EC449" s="254" t="str">
        <f t="shared" si="269"/>
        <v/>
      </c>
      <c r="ED449" s="254" t="str">
        <f t="shared" si="269"/>
        <v/>
      </c>
      <c r="EE449" s="254" t="str">
        <f t="shared" si="269"/>
        <v/>
      </c>
      <c r="EF449" s="254" t="str">
        <f t="shared" si="269"/>
        <v/>
      </c>
      <c r="EG449" s="254" t="str">
        <f t="shared" si="269"/>
        <v/>
      </c>
      <c r="EH449" s="254" t="str">
        <f t="shared" si="285"/>
        <v/>
      </c>
      <c r="EI449" s="254" t="str">
        <f t="shared" si="263"/>
        <v/>
      </c>
      <c r="EJ449" s="254" t="str">
        <f t="shared" si="264"/>
        <v/>
      </c>
      <c r="EK449" s="265" t="str">
        <f t="shared" si="283"/>
        <v/>
      </c>
      <c r="EQ449" s="255"/>
      <c r="ER449" s="255"/>
      <c r="ES449" s="255"/>
      <c r="ET449" s="255"/>
      <c r="EU449" s="255"/>
      <c r="EV449" s="255"/>
      <c r="EW449" s="255"/>
      <c r="EX449" s="255"/>
      <c r="EY449" s="255"/>
      <c r="EZ449" s="255"/>
      <c r="FA449" s="255"/>
      <c r="FB449" s="255"/>
      <c r="FC449" s="252"/>
      <c r="FI449" s="254"/>
      <c r="FJ449" s="254"/>
      <c r="FK449" s="254"/>
      <c r="FL449" s="254"/>
      <c r="FM449" s="254"/>
      <c r="FN449" s="254"/>
      <c r="FO449" s="254"/>
      <c r="FP449" s="254"/>
      <c r="FQ449" s="254"/>
      <c r="FR449" s="254"/>
      <c r="FS449" s="254"/>
      <c r="FT449" s="254"/>
      <c r="FU449" s="252"/>
      <c r="FY449" s="258" t="str">
        <f t="shared" si="284"/>
        <v/>
      </c>
      <c r="FZ449" s="266">
        <f t="shared" si="272"/>
        <v>0</v>
      </c>
      <c r="GA449" s="268">
        <f t="shared" si="266"/>
        <v>0</v>
      </c>
      <c r="GB449" s="269">
        <f t="shared" si="267"/>
        <v>0</v>
      </c>
      <c r="GC449" s="269">
        <f t="shared" si="268"/>
        <v>0</v>
      </c>
      <c r="GD449" s="270"/>
      <c r="GE449" s="271" t="str">
        <f t="shared" si="265"/>
        <v/>
      </c>
      <c r="GF449" s="271" t="str">
        <f t="shared" si="282"/>
        <v/>
      </c>
      <c r="GG449" s="272" t="str">
        <f t="shared" si="270"/>
        <v/>
      </c>
      <c r="GH449" s="272" t="str">
        <f t="shared" si="271"/>
        <v/>
      </c>
    </row>
    <row r="450" spans="1:190" ht="12.75" x14ac:dyDescent="0.2">
      <c r="A450" s="250"/>
      <c r="B450" s="65"/>
      <c r="C450" s="264"/>
      <c r="F450" s="237"/>
      <c r="H450" s="251"/>
      <c r="I450" s="238"/>
      <c r="J450" s="267"/>
      <c r="K450" s="234"/>
      <c r="L450" s="239"/>
      <c r="M450" s="240"/>
      <c r="BX450" s="237" t="str">
        <f t="shared" si="258"/>
        <v/>
      </c>
      <c r="BY450" s="237" t="str">
        <f t="shared" si="279"/>
        <v/>
      </c>
      <c r="BZ450" s="237" t="str">
        <f t="shared" si="279"/>
        <v/>
      </c>
      <c r="CA450" s="237" t="str">
        <f t="shared" si="279"/>
        <v/>
      </c>
      <c r="CB450" s="237" t="str">
        <f t="shared" si="279"/>
        <v/>
      </c>
      <c r="CC450" s="237" t="str">
        <f t="shared" si="279"/>
        <v/>
      </c>
      <c r="CD450" s="237" t="str">
        <f t="shared" si="276"/>
        <v/>
      </c>
      <c r="CE450" s="237" t="str">
        <f t="shared" si="276"/>
        <v/>
      </c>
      <c r="CF450" s="237" t="str">
        <f t="shared" si="276"/>
        <v/>
      </c>
      <c r="CG450" s="237" t="str">
        <f t="shared" si="276"/>
        <v/>
      </c>
      <c r="CH450" s="237" t="str">
        <f t="shared" si="276"/>
        <v/>
      </c>
      <c r="CI450" s="252" t="str">
        <f t="shared" si="273"/>
        <v/>
      </c>
      <c r="CP450" s="241" t="str">
        <f t="shared" si="259"/>
        <v/>
      </c>
      <c r="CQ450" s="241" t="str">
        <f t="shared" si="280"/>
        <v/>
      </c>
      <c r="CR450" s="241" t="str">
        <f t="shared" si="280"/>
        <v/>
      </c>
      <c r="CS450" s="241" t="str">
        <f t="shared" si="280"/>
        <v/>
      </c>
      <c r="CT450" s="241" t="str">
        <f t="shared" si="280"/>
        <v/>
      </c>
      <c r="CU450" s="241" t="str">
        <f t="shared" si="280"/>
        <v/>
      </c>
      <c r="CV450" s="241" t="str">
        <f t="shared" si="277"/>
        <v/>
      </c>
      <c r="CW450" s="241" t="str">
        <f t="shared" si="277"/>
        <v/>
      </c>
      <c r="CX450" s="241" t="str">
        <f t="shared" si="277"/>
        <v/>
      </c>
      <c r="CY450" s="241" t="str">
        <f t="shared" si="277"/>
        <v/>
      </c>
      <c r="CZ450" s="241" t="str">
        <f t="shared" si="277"/>
        <v/>
      </c>
      <c r="DA450" s="253" t="str">
        <f t="shared" si="274"/>
        <v/>
      </c>
      <c r="DB450" s="237"/>
      <c r="DC450" s="237"/>
      <c r="DD450" s="237"/>
      <c r="DE450" s="237"/>
      <c r="DF450" s="237"/>
      <c r="DG450" s="237"/>
      <c r="DH450" s="237" t="str">
        <f t="shared" si="260"/>
        <v/>
      </c>
      <c r="DI450" s="237" t="str">
        <f t="shared" si="281"/>
        <v/>
      </c>
      <c r="DJ450" s="237" t="str">
        <f t="shared" si="281"/>
        <v/>
      </c>
      <c r="DK450" s="237" t="str">
        <f t="shared" si="281"/>
        <v/>
      </c>
      <c r="DL450" s="237" t="str">
        <f t="shared" si="281"/>
        <v/>
      </c>
      <c r="DM450" s="237" t="str">
        <f t="shared" si="281"/>
        <v/>
      </c>
      <c r="DN450" s="237" t="str">
        <f t="shared" si="278"/>
        <v/>
      </c>
      <c r="DO450" s="237" t="str">
        <f t="shared" si="278"/>
        <v/>
      </c>
      <c r="DP450" s="237" t="str">
        <f t="shared" si="278"/>
        <v/>
      </c>
      <c r="DQ450" s="237" t="str">
        <f t="shared" si="278"/>
        <v/>
      </c>
      <c r="DR450" s="237" t="str">
        <f t="shared" si="278"/>
        <v/>
      </c>
      <c r="DS450" s="252" t="str">
        <f t="shared" si="275"/>
        <v/>
      </c>
      <c r="DY450" s="254" t="str">
        <f t="shared" si="261"/>
        <v/>
      </c>
      <c r="DZ450" s="254" t="str">
        <f t="shared" si="262"/>
        <v/>
      </c>
      <c r="EA450" s="254" t="str">
        <f t="shared" si="269"/>
        <v/>
      </c>
      <c r="EB450" s="254" t="str">
        <f t="shared" si="269"/>
        <v/>
      </c>
      <c r="EC450" s="254" t="str">
        <f t="shared" si="269"/>
        <v/>
      </c>
      <c r="ED450" s="254" t="str">
        <f t="shared" ref="ED450:EH510" si="286">IF($A450=1,"",IF(OR(AND(Y450&gt;0,Z450&gt;0),AND(Z450&gt;0,AB450&gt;0),AND(AB450&gt;0,AC450&gt;0)),ED$1,""))</f>
        <v/>
      </c>
      <c r="EE450" s="254" t="str">
        <f t="shared" si="286"/>
        <v/>
      </c>
      <c r="EF450" s="254" t="str">
        <f t="shared" si="286"/>
        <v/>
      </c>
      <c r="EG450" s="254" t="str">
        <f t="shared" si="286"/>
        <v/>
      </c>
      <c r="EH450" s="254" t="str">
        <f t="shared" si="285"/>
        <v/>
      </c>
      <c r="EI450" s="254" t="str">
        <f t="shared" si="263"/>
        <v/>
      </c>
      <c r="EJ450" s="254" t="str">
        <f t="shared" si="264"/>
        <v/>
      </c>
      <c r="EK450" s="265" t="str">
        <f t="shared" si="283"/>
        <v/>
      </c>
      <c r="EQ450" s="255"/>
      <c r="ER450" s="255"/>
      <c r="ES450" s="255"/>
      <c r="ET450" s="255"/>
      <c r="EU450" s="255"/>
      <c r="EV450" s="255"/>
      <c r="EW450" s="255"/>
      <c r="EX450" s="255"/>
      <c r="EY450" s="255"/>
      <c r="EZ450" s="255"/>
      <c r="FA450" s="255"/>
      <c r="FB450" s="255"/>
      <c r="FC450" s="252"/>
      <c r="FI450" s="254"/>
      <c r="FJ450" s="254"/>
      <c r="FK450" s="254"/>
      <c r="FL450" s="254"/>
      <c r="FM450" s="254"/>
      <c r="FN450" s="254"/>
      <c r="FO450" s="254"/>
      <c r="FP450" s="254"/>
      <c r="FQ450" s="254"/>
      <c r="FR450" s="254"/>
      <c r="FS450" s="254"/>
      <c r="FT450" s="254"/>
      <c r="FU450" s="252"/>
      <c r="FY450" s="258" t="str">
        <f t="shared" si="284"/>
        <v/>
      </c>
      <c r="FZ450" s="266">
        <f t="shared" si="272"/>
        <v>0</v>
      </c>
      <c r="GA450" s="268">
        <f t="shared" si="266"/>
        <v>0</v>
      </c>
      <c r="GB450" s="269">
        <f t="shared" si="267"/>
        <v>0</v>
      </c>
      <c r="GC450" s="269">
        <f t="shared" si="268"/>
        <v>0</v>
      </c>
      <c r="GD450" s="270"/>
      <c r="GE450" s="271" t="str">
        <f t="shared" si="265"/>
        <v/>
      </c>
      <c r="GF450" s="271" t="str">
        <f t="shared" si="282"/>
        <v/>
      </c>
      <c r="GG450" s="272" t="str">
        <f t="shared" si="270"/>
        <v/>
      </c>
      <c r="GH450" s="272" t="str">
        <f t="shared" si="271"/>
        <v/>
      </c>
    </row>
    <row r="451" spans="1:190" ht="12.75" x14ac:dyDescent="0.2">
      <c r="A451" s="250"/>
      <c r="B451" s="65"/>
      <c r="C451" s="264"/>
      <c r="F451" s="237"/>
      <c r="H451" s="251"/>
      <c r="I451" s="238"/>
      <c r="J451" s="267"/>
      <c r="K451" s="234"/>
      <c r="L451" s="239"/>
      <c r="M451" s="240"/>
      <c r="BX451" s="237" t="str">
        <f t="shared" si="258"/>
        <v/>
      </c>
      <c r="BY451" s="237" t="str">
        <f t="shared" si="279"/>
        <v/>
      </c>
      <c r="BZ451" s="237" t="str">
        <f t="shared" si="279"/>
        <v/>
      </c>
      <c r="CA451" s="237" t="str">
        <f t="shared" si="279"/>
        <v/>
      </c>
      <c r="CB451" s="237" t="str">
        <f t="shared" si="279"/>
        <v/>
      </c>
      <c r="CC451" s="237" t="str">
        <f t="shared" si="279"/>
        <v/>
      </c>
      <c r="CD451" s="237" t="str">
        <f t="shared" si="276"/>
        <v/>
      </c>
      <c r="CE451" s="237" t="str">
        <f t="shared" si="276"/>
        <v/>
      </c>
      <c r="CF451" s="237" t="str">
        <f t="shared" si="276"/>
        <v/>
      </c>
      <c r="CG451" s="237" t="str">
        <f t="shared" si="276"/>
        <v/>
      </c>
      <c r="CH451" s="237" t="str">
        <f t="shared" si="276"/>
        <v/>
      </c>
      <c r="CI451" s="252" t="str">
        <f t="shared" si="273"/>
        <v/>
      </c>
      <c r="CP451" s="241" t="str">
        <f t="shared" si="259"/>
        <v/>
      </c>
      <c r="CQ451" s="241" t="str">
        <f t="shared" si="280"/>
        <v/>
      </c>
      <c r="CR451" s="241" t="str">
        <f t="shared" si="280"/>
        <v/>
      </c>
      <c r="CS451" s="241" t="str">
        <f t="shared" si="280"/>
        <v/>
      </c>
      <c r="CT451" s="241" t="str">
        <f t="shared" si="280"/>
        <v/>
      </c>
      <c r="CU451" s="241" t="str">
        <f t="shared" si="280"/>
        <v/>
      </c>
      <c r="CV451" s="241" t="str">
        <f t="shared" si="277"/>
        <v/>
      </c>
      <c r="CW451" s="241" t="str">
        <f t="shared" si="277"/>
        <v/>
      </c>
      <c r="CX451" s="241" t="str">
        <f t="shared" si="277"/>
        <v/>
      </c>
      <c r="CY451" s="241" t="str">
        <f t="shared" si="277"/>
        <v/>
      </c>
      <c r="CZ451" s="241" t="str">
        <f t="shared" si="277"/>
        <v/>
      </c>
      <c r="DA451" s="253" t="str">
        <f t="shared" si="274"/>
        <v/>
      </c>
      <c r="DB451" s="237"/>
      <c r="DC451" s="237"/>
      <c r="DD451" s="237"/>
      <c r="DE451" s="237"/>
      <c r="DF451" s="237"/>
      <c r="DG451" s="237"/>
      <c r="DH451" s="237" t="str">
        <f t="shared" si="260"/>
        <v/>
      </c>
      <c r="DI451" s="237" t="str">
        <f t="shared" si="281"/>
        <v/>
      </c>
      <c r="DJ451" s="237" t="str">
        <f t="shared" si="281"/>
        <v/>
      </c>
      <c r="DK451" s="237" t="str">
        <f t="shared" si="281"/>
        <v/>
      </c>
      <c r="DL451" s="237" t="str">
        <f t="shared" si="281"/>
        <v/>
      </c>
      <c r="DM451" s="237" t="str">
        <f t="shared" si="281"/>
        <v/>
      </c>
      <c r="DN451" s="237" t="str">
        <f t="shared" si="278"/>
        <v/>
      </c>
      <c r="DO451" s="237" t="str">
        <f t="shared" si="278"/>
        <v/>
      </c>
      <c r="DP451" s="237" t="str">
        <f t="shared" si="278"/>
        <v/>
      </c>
      <c r="DQ451" s="237" t="str">
        <f t="shared" si="278"/>
        <v/>
      </c>
      <c r="DR451" s="237" t="str">
        <f t="shared" si="278"/>
        <v/>
      </c>
      <c r="DS451" s="252" t="str">
        <f t="shared" si="275"/>
        <v/>
      </c>
      <c r="DY451" s="254" t="str">
        <f t="shared" si="261"/>
        <v/>
      </c>
      <c r="DZ451" s="254" t="str">
        <f t="shared" si="262"/>
        <v/>
      </c>
      <c r="EA451" s="254" t="str">
        <f t="shared" ref="EA451:EE514" si="287">IF($A451=1,"",IF(OR(AND(V451&gt;0,W451&gt;0),AND(W451&gt;0,Y451&gt;0),AND(Y451&gt;0,Z451&gt;0)),EA$1,""))</f>
        <v/>
      </c>
      <c r="EB451" s="254" t="str">
        <f t="shared" si="287"/>
        <v/>
      </c>
      <c r="EC451" s="254" t="str">
        <f t="shared" si="287"/>
        <v/>
      </c>
      <c r="ED451" s="254" t="str">
        <f t="shared" si="286"/>
        <v/>
      </c>
      <c r="EE451" s="254" t="str">
        <f t="shared" si="286"/>
        <v/>
      </c>
      <c r="EF451" s="254" t="str">
        <f t="shared" si="286"/>
        <v/>
      </c>
      <c r="EG451" s="254" t="str">
        <f t="shared" si="286"/>
        <v/>
      </c>
      <c r="EH451" s="254" t="str">
        <f t="shared" si="285"/>
        <v/>
      </c>
      <c r="EI451" s="254" t="str">
        <f t="shared" si="263"/>
        <v/>
      </c>
      <c r="EJ451" s="254" t="str">
        <f t="shared" si="264"/>
        <v/>
      </c>
      <c r="EK451" s="265" t="str">
        <f t="shared" si="283"/>
        <v/>
      </c>
      <c r="EQ451" s="255"/>
      <c r="ER451" s="255"/>
      <c r="ES451" s="255"/>
      <c r="ET451" s="255"/>
      <c r="EU451" s="255"/>
      <c r="EV451" s="255"/>
      <c r="EW451" s="255"/>
      <c r="EX451" s="255"/>
      <c r="EY451" s="255"/>
      <c r="EZ451" s="255"/>
      <c r="FA451" s="255"/>
      <c r="FB451" s="255"/>
      <c r="FC451" s="252"/>
      <c r="FI451" s="254"/>
      <c r="FJ451" s="254"/>
      <c r="FK451" s="254"/>
      <c r="FL451" s="254"/>
      <c r="FM451" s="254"/>
      <c r="FN451" s="254"/>
      <c r="FO451" s="254"/>
      <c r="FP451" s="254"/>
      <c r="FQ451" s="254"/>
      <c r="FR451" s="254"/>
      <c r="FS451" s="254"/>
      <c r="FT451" s="254"/>
      <c r="FU451" s="252"/>
      <c r="FY451" s="258" t="str">
        <f t="shared" si="284"/>
        <v/>
      </c>
      <c r="FZ451" s="266">
        <f t="shared" si="272"/>
        <v>0</v>
      </c>
      <c r="GA451" s="268">
        <f t="shared" si="266"/>
        <v>0</v>
      </c>
      <c r="GB451" s="269">
        <f t="shared" si="267"/>
        <v>0</v>
      </c>
      <c r="GC451" s="269">
        <f t="shared" si="268"/>
        <v>0</v>
      </c>
      <c r="GD451" s="270"/>
      <c r="GE451" s="271" t="str">
        <f t="shared" si="265"/>
        <v/>
      </c>
      <c r="GF451" s="271" t="str">
        <f t="shared" si="282"/>
        <v/>
      </c>
      <c r="GG451" s="272" t="str">
        <f t="shared" si="270"/>
        <v/>
      </c>
      <c r="GH451" s="272" t="str">
        <f t="shared" si="271"/>
        <v/>
      </c>
    </row>
    <row r="452" spans="1:190" ht="12.75" x14ac:dyDescent="0.2">
      <c r="A452" s="250"/>
      <c r="B452" s="65"/>
      <c r="C452" s="264"/>
      <c r="F452" s="237"/>
      <c r="H452" s="251"/>
      <c r="I452" s="238"/>
      <c r="J452" s="267"/>
      <c r="K452" s="234"/>
      <c r="L452" s="239"/>
      <c r="M452" s="240"/>
      <c r="BX452" s="237" t="str">
        <f t="shared" si="258"/>
        <v/>
      </c>
      <c r="BY452" s="237" t="str">
        <f t="shared" si="279"/>
        <v/>
      </c>
      <c r="BZ452" s="237" t="str">
        <f t="shared" si="279"/>
        <v/>
      </c>
      <c r="CA452" s="237" t="str">
        <f t="shared" si="279"/>
        <v/>
      </c>
      <c r="CB452" s="237" t="str">
        <f t="shared" si="279"/>
        <v/>
      </c>
      <c r="CC452" s="237" t="str">
        <f t="shared" si="279"/>
        <v/>
      </c>
      <c r="CD452" s="237" t="str">
        <f t="shared" si="276"/>
        <v/>
      </c>
      <c r="CE452" s="237" t="str">
        <f t="shared" si="276"/>
        <v/>
      </c>
      <c r="CF452" s="237" t="str">
        <f t="shared" si="276"/>
        <v/>
      </c>
      <c r="CG452" s="237" t="str">
        <f t="shared" si="276"/>
        <v/>
      </c>
      <c r="CH452" s="237" t="str">
        <f t="shared" si="276"/>
        <v/>
      </c>
      <c r="CI452" s="252" t="str">
        <f t="shared" si="273"/>
        <v/>
      </c>
      <c r="CP452" s="241" t="str">
        <f t="shared" si="259"/>
        <v/>
      </c>
      <c r="CQ452" s="241" t="str">
        <f t="shared" si="280"/>
        <v/>
      </c>
      <c r="CR452" s="241" t="str">
        <f t="shared" si="280"/>
        <v/>
      </c>
      <c r="CS452" s="241" t="str">
        <f t="shared" si="280"/>
        <v/>
      </c>
      <c r="CT452" s="241" t="str">
        <f t="shared" si="280"/>
        <v/>
      </c>
      <c r="CU452" s="241" t="str">
        <f t="shared" si="280"/>
        <v/>
      </c>
      <c r="CV452" s="241" t="str">
        <f t="shared" si="277"/>
        <v/>
      </c>
      <c r="CW452" s="241" t="str">
        <f t="shared" si="277"/>
        <v/>
      </c>
      <c r="CX452" s="241" t="str">
        <f t="shared" si="277"/>
        <v/>
      </c>
      <c r="CY452" s="241" t="str">
        <f t="shared" si="277"/>
        <v/>
      </c>
      <c r="CZ452" s="241" t="str">
        <f t="shared" si="277"/>
        <v/>
      </c>
      <c r="DA452" s="253" t="str">
        <f t="shared" si="274"/>
        <v/>
      </c>
      <c r="DB452" s="237"/>
      <c r="DC452" s="237"/>
      <c r="DD452" s="237"/>
      <c r="DE452" s="237"/>
      <c r="DF452" s="237"/>
      <c r="DG452" s="237"/>
      <c r="DH452" s="237" t="str">
        <f t="shared" si="260"/>
        <v/>
      </c>
      <c r="DI452" s="237" t="str">
        <f t="shared" si="281"/>
        <v/>
      </c>
      <c r="DJ452" s="237" t="str">
        <f t="shared" si="281"/>
        <v/>
      </c>
      <c r="DK452" s="237" t="str">
        <f t="shared" si="281"/>
        <v/>
      </c>
      <c r="DL452" s="237" t="str">
        <f t="shared" si="281"/>
        <v/>
      </c>
      <c r="DM452" s="237" t="str">
        <f t="shared" si="281"/>
        <v/>
      </c>
      <c r="DN452" s="237" t="str">
        <f t="shared" si="278"/>
        <v/>
      </c>
      <c r="DO452" s="237" t="str">
        <f t="shared" si="278"/>
        <v/>
      </c>
      <c r="DP452" s="237" t="str">
        <f t="shared" si="278"/>
        <v/>
      </c>
      <c r="DQ452" s="237" t="str">
        <f t="shared" si="278"/>
        <v/>
      </c>
      <c r="DR452" s="237" t="str">
        <f t="shared" si="278"/>
        <v/>
      </c>
      <c r="DS452" s="252" t="str">
        <f t="shared" si="275"/>
        <v/>
      </c>
      <c r="DY452" s="254" t="str">
        <f t="shared" si="261"/>
        <v/>
      </c>
      <c r="DZ452" s="254" t="str">
        <f t="shared" si="262"/>
        <v/>
      </c>
      <c r="EA452" s="254" t="str">
        <f t="shared" si="287"/>
        <v/>
      </c>
      <c r="EB452" s="254" t="str">
        <f t="shared" si="287"/>
        <v/>
      </c>
      <c r="EC452" s="254" t="str">
        <f t="shared" si="287"/>
        <v/>
      </c>
      <c r="ED452" s="254" t="str">
        <f t="shared" si="286"/>
        <v/>
      </c>
      <c r="EE452" s="254" t="str">
        <f t="shared" si="286"/>
        <v/>
      </c>
      <c r="EF452" s="254" t="str">
        <f t="shared" si="286"/>
        <v/>
      </c>
      <c r="EG452" s="254" t="str">
        <f t="shared" si="286"/>
        <v/>
      </c>
      <c r="EH452" s="254" t="str">
        <f t="shared" si="285"/>
        <v/>
      </c>
      <c r="EI452" s="254" t="str">
        <f t="shared" si="263"/>
        <v/>
      </c>
      <c r="EJ452" s="254" t="str">
        <f t="shared" si="264"/>
        <v/>
      </c>
      <c r="EK452" s="265" t="str">
        <f t="shared" si="283"/>
        <v/>
      </c>
      <c r="EQ452" s="255"/>
      <c r="ER452" s="255"/>
      <c r="ES452" s="255"/>
      <c r="ET452" s="255"/>
      <c r="EU452" s="255"/>
      <c r="EV452" s="255"/>
      <c r="EW452" s="255"/>
      <c r="EX452" s="255"/>
      <c r="EY452" s="255"/>
      <c r="EZ452" s="255"/>
      <c r="FA452" s="255"/>
      <c r="FB452" s="255"/>
      <c r="FC452" s="252"/>
      <c r="FI452" s="254"/>
      <c r="FJ452" s="254"/>
      <c r="FK452" s="254"/>
      <c r="FL452" s="254"/>
      <c r="FM452" s="254"/>
      <c r="FN452" s="254"/>
      <c r="FO452" s="254"/>
      <c r="FP452" s="254"/>
      <c r="FQ452" s="254"/>
      <c r="FR452" s="254"/>
      <c r="FS452" s="254"/>
      <c r="FT452" s="254"/>
      <c r="FU452" s="252"/>
      <c r="FY452" s="258" t="str">
        <f t="shared" si="284"/>
        <v/>
      </c>
      <c r="FZ452" s="266">
        <f t="shared" si="272"/>
        <v>0</v>
      </c>
      <c r="GA452" s="268">
        <f t="shared" si="266"/>
        <v>0</v>
      </c>
      <c r="GB452" s="269">
        <f t="shared" si="267"/>
        <v>0</v>
      </c>
      <c r="GC452" s="269">
        <f t="shared" si="268"/>
        <v>0</v>
      </c>
      <c r="GD452" s="270"/>
      <c r="GE452" s="271" t="str">
        <f t="shared" si="265"/>
        <v/>
      </c>
      <c r="GF452" s="271" t="str">
        <f t="shared" si="282"/>
        <v/>
      </c>
      <c r="GG452" s="272" t="str">
        <f t="shared" si="270"/>
        <v/>
      </c>
      <c r="GH452" s="272" t="str">
        <f t="shared" si="271"/>
        <v/>
      </c>
    </row>
    <row r="453" spans="1:190" ht="12.75" x14ac:dyDescent="0.2">
      <c r="A453" s="250"/>
      <c r="B453" s="65"/>
      <c r="C453" s="264"/>
      <c r="F453" s="237"/>
      <c r="H453" s="251"/>
      <c r="I453" s="238"/>
      <c r="J453" s="267"/>
      <c r="K453" s="234"/>
      <c r="L453" s="239"/>
      <c r="M453" s="240"/>
      <c r="BX453" s="237" t="str">
        <f t="shared" si="258"/>
        <v/>
      </c>
      <c r="BY453" s="237" t="str">
        <f t="shared" si="279"/>
        <v/>
      </c>
      <c r="BZ453" s="237" t="str">
        <f t="shared" si="279"/>
        <v/>
      </c>
      <c r="CA453" s="237" t="str">
        <f t="shared" si="279"/>
        <v/>
      </c>
      <c r="CB453" s="237" t="str">
        <f t="shared" si="279"/>
        <v/>
      </c>
      <c r="CC453" s="237" t="str">
        <f t="shared" si="279"/>
        <v/>
      </c>
      <c r="CD453" s="237" t="str">
        <f t="shared" si="276"/>
        <v/>
      </c>
      <c r="CE453" s="237" t="str">
        <f t="shared" si="276"/>
        <v/>
      </c>
      <c r="CF453" s="237" t="str">
        <f t="shared" si="276"/>
        <v/>
      </c>
      <c r="CG453" s="237" t="str">
        <f t="shared" si="276"/>
        <v/>
      </c>
      <c r="CH453" s="237" t="str">
        <f t="shared" si="276"/>
        <v/>
      </c>
      <c r="CI453" s="252" t="str">
        <f t="shared" si="273"/>
        <v/>
      </c>
      <c r="CP453" s="241" t="str">
        <f t="shared" si="259"/>
        <v/>
      </c>
      <c r="CQ453" s="241" t="str">
        <f t="shared" si="280"/>
        <v/>
      </c>
      <c r="CR453" s="241" t="str">
        <f t="shared" si="280"/>
        <v/>
      </c>
      <c r="CS453" s="241" t="str">
        <f t="shared" si="280"/>
        <v/>
      </c>
      <c r="CT453" s="241" t="str">
        <f t="shared" si="280"/>
        <v/>
      </c>
      <c r="CU453" s="241" t="str">
        <f t="shared" si="280"/>
        <v/>
      </c>
      <c r="CV453" s="241" t="str">
        <f t="shared" si="277"/>
        <v/>
      </c>
      <c r="CW453" s="241" t="str">
        <f t="shared" si="277"/>
        <v/>
      </c>
      <c r="CX453" s="241" t="str">
        <f t="shared" si="277"/>
        <v/>
      </c>
      <c r="CY453" s="241" t="str">
        <f t="shared" si="277"/>
        <v/>
      </c>
      <c r="CZ453" s="241" t="str">
        <f t="shared" si="277"/>
        <v/>
      </c>
      <c r="DA453" s="253" t="str">
        <f t="shared" si="274"/>
        <v/>
      </c>
      <c r="DB453" s="237"/>
      <c r="DC453" s="237"/>
      <c r="DD453" s="237"/>
      <c r="DE453" s="237"/>
      <c r="DF453" s="237"/>
      <c r="DG453" s="237"/>
      <c r="DH453" s="237" t="str">
        <f t="shared" si="260"/>
        <v/>
      </c>
      <c r="DI453" s="237" t="str">
        <f t="shared" si="281"/>
        <v/>
      </c>
      <c r="DJ453" s="237" t="str">
        <f t="shared" si="281"/>
        <v/>
      </c>
      <c r="DK453" s="237" t="str">
        <f t="shared" si="281"/>
        <v/>
      </c>
      <c r="DL453" s="237" t="str">
        <f t="shared" si="281"/>
        <v/>
      </c>
      <c r="DM453" s="237" t="str">
        <f t="shared" si="281"/>
        <v/>
      </c>
      <c r="DN453" s="237" t="str">
        <f t="shared" si="278"/>
        <v/>
      </c>
      <c r="DO453" s="237" t="str">
        <f t="shared" si="278"/>
        <v/>
      </c>
      <c r="DP453" s="237" t="str">
        <f t="shared" si="278"/>
        <v/>
      </c>
      <c r="DQ453" s="237" t="str">
        <f t="shared" si="278"/>
        <v/>
      </c>
      <c r="DR453" s="237" t="str">
        <f t="shared" si="278"/>
        <v/>
      </c>
      <c r="DS453" s="252" t="str">
        <f t="shared" si="275"/>
        <v/>
      </c>
      <c r="DY453" s="254" t="str">
        <f t="shared" si="261"/>
        <v/>
      </c>
      <c r="DZ453" s="254" t="str">
        <f t="shared" si="262"/>
        <v/>
      </c>
      <c r="EA453" s="254" t="str">
        <f t="shared" si="287"/>
        <v/>
      </c>
      <c r="EB453" s="254" t="str">
        <f t="shared" si="287"/>
        <v/>
      </c>
      <c r="EC453" s="254" t="str">
        <f t="shared" si="287"/>
        <v/>
      </c>
      <c r="ED453" s="254" t="str">
        <f t="shared" si="286"/>
        <v/>
      </c>
      <c r="EE453" s="254" t="str">
        <f t="shared" si="286"/>
        <v/>
      </c>
      <c r="EF453" s="254" t="str">
        <f t="shared" si="286"/>
        <v/>
      </c>
      <c r="EG453" s="254" t="str">
        <f t="shared" si="286"/>
        <v/>
      </c>
      <c r="EH453" s="254" t="str">
        <f t="shared" si="285"/>
        <v/>
      </c>
      <c r="EI453" s="254" t="str">
        <f t="shared" si="263"/>
        <v/>
      </c>
      <c r="EJ453" s="254" t="str">
        <f t="shared" si="264"/>
        <v/>
      </c>
      <c r="EK453" s="265" t="str">
        <f t="shared" si="283"/>
        <v/>
      </c>
      <c r="EQ453" s="255"/>
      <c r="ER453" s="255"/>
      <c r="ES453" s="255"/>
      <c r="ET453" s="255"/>
      <c r="EU453" s="255"/>
      <c r="EV453" s="255"/>
      <c r="EW453" s="255"/>
      <c r="EX453" s="255"/>
      <c r="EY453" s="255"/>
      <c r="EZ453" s="255"/>
      <c r="FA453" s="255"/>
      <c r="FB453" s="255"/>
      <c r="FC453" s="252"/>
      <c r="FI453" s="254"/>
      <c r="FJ453" s="254"/>
      <c r="FK453" s="254"/>
      <c r="FL453" s="254"/>
      <c r="FM453" s="254"/>
      <c r="FN453" s="254"/>
      <c r="FO453" s="254"/>
      <c r="FP453" s="254"/>
      <c r="FQ453" s="254"/>
      <c r="FR453" s="254"/>
      <c r="FS453" s="254"/>
      <c r="FT453" s="254"/>
      <c r="FU453" s="252"/>
      <c r="FY453" s="258" t="str">
        <f t="shared" si="284"/>
        <v/>
      </c>
      <c r="FZ453" s="266">
        <f t="shared" si="272"/>
        <v>0</v>
      </c>
      <c r="GA453" s="268">
        <f t="shared" si="266"/>
        <v>0</v>
      </c>
      <c r="GB453" s="269">
        <f t="shared" si="267"/>
        <v>0</v>
      </c>
      <c r="GC453" s="269">
        <f t="shared" si="268"/>
        <v>0</v>
      </c>
      <c r="GD453" s="270"/>
      <c r="GE453" s="271" t="str">
        <f t="shared" si="265"/>
        <v/>
      </c>
      <c r="GF453" s="271" t="str">
        <f t="shared" si="282"/>
        <v/>
      </c>
      <c r="GG453" s="272" t="str">
        <f t="shared" si="270"/>
        <v/>
      </c>
      <c r="GH453" s="272" t="str">
        <f t="shared" si="271"/>
        <v/>
      </c>
    </row>
    <row r="454" spans="1:190" ht="12.75" x14ac:dyDescent="0.2">
      <c r="A454" s="250"/>
      <c r="B454" s="65"/>
      <c r="C454" s="264"/>
      <c r="F454" s="237"/>
      <c r="H454" s="251"/>
      <c r="I454" s="238"/>
      <c r="J454" s="267"/>
      <c r="K454" s="234"/>
      <c r="L454" s="239"/>
      <c r="M454" s="240"/>
      <c r="BX454" s="237" t="str">
        <f t="shared" si="258"/>
        <v/>
      </c>
      <c r="BY454" s="237" t="str">
        <f t="shared" si="279"/>
        <v/>
      </c>
      <c r="BZ454" s="237" t="str">
        <f t="shared" si="279"/>
        <v/>
      </c>
      <c r="CA454" s="237" t="str">
        <f t="shared" si="279"/>
        <v/>
      </c>
      <c r="CB454" s="237" t="str">
        <f t="shared" si="279"/>
        <v/>
      </c>
      <c r="CC454" s="237" t="str">
        <f t="shared" si="279"/>
        <v/>
      </c>
      <c r="CD454" s="237" t="str">
        <f t="shared" si="276"/>
        <v/>
      </c>
      <c r="CE454" s="237" t="str">
        <f t="shared" si="276"/>
        <v/>
      </c>
      <c r="CF454" s="237" t="str">
        <f t="shared" si="276"/>
        <v/>
      </c>
      <c r="CG454" s="237" t="str">
        <f t="shared" si="276"/>
        <v/>
      </c>
      <c r="CH454" s="237" t="str">
        <f t="shared" si="276"/>
        <v/>
      </c>
      <c r="CI454" s="252" t="str">
        <f t="shared" si="273"/>
        <v/>
      </c>
      <c r="CP454" s="241" t="str">
        <f t="shared" si="259"/>
        <v/>
      </c>
      <c r="CQ454" s="241" t="str">
        <f t="shared" si="280"/>
        <v/>
      </c>
      <c r="CR454" s="241" t="str">
        <f t="shared" si="280"/>
        <v/>
      </c>
      <c r="CS454" s="241" t="str">
        <f t="shared" si="280"/>
        <v/>
      </c>
      <c r="CT454" s="241" t="str">
        <f t="shared" si="280"/>
        <v/>
      </c>
      <c r="CU454" s="241" t="str">
        <f t="shared" si="280"/>
        <v/>
      </c>
      <c r="CV454" s="241" t="str">
        <f t="shared" si="277"/>
        <v/>
      </c>
      <c r="CW454" s="241" t="str">
        <f t="shared" si="277"/>
        <v/>
      </c>
      <c r="CX454" s="241" t="str">
        <f t="shared" si="277"/>
        <v/>
      </c>
      <c r="CY454" s="241" t="str">
        <f t="shared" si="277"/>
        <v/>
      </c>
      <c r="CZ454" s="241" t="str">
        <f t="shared" si="277"/>
        <v/>
      </c>
      <c r="DA454" s="253" t="str">
        <f t="shared" si="274"/>
        <v/>
      </c>
      <c r="DB454" s="237"/>
      <c r="DC454" s="237"/>
      <c r="DD454" s="237"/>
      <c r="DE454" s="237"/>
      <c r="DF454" s="237"/>
      <c r="DG454" s="237"/>
      <c r="DH454" s="237" t="str">
        <f t="shared" si="260"/>
        <v/>
      </c>
      <c r="DI454" s="237" t="str">
        <f t="shared" si="281"/>
        <v/>
      </c>
      <c r="DJ454" s="237" t="str">
        <f t="shared" si="281"/>
        <v/>
      </c>
      <c r="DK454" s="237" t="str">
        <f t="shared" si="281"/>
        <v/>
      </c>
      <c r="DL454" s="237" t="str">
        <f t="shared" si="281"/>
        <v/>
      </c>
      <c r="DM454" s="237" t="str">
        <f t="shared" si="281"/>
        <v/>
      </c>
      <c r="DN454" s="237" t="str">
        <f t="shared" si="278"/>
        <v/>
      </c>
      <c r="DO454" s="237" t="str">
        <f t="shared" si="278"/>
        <v/>
      </c>
      <c r="DP454" s="237" t="str">
        <f t="shared" si="278"/>
        <v/>
      </c>
      <c r="DQ454" s="237" t="str">
        <f t="shared" si="278"/>
        <v/>
      </c>
      <c r="DR454" s="237" t="str">
        <f t="shared" si="278"/>
        <v/>
      </c>
      <c r="DS454" s="252" t="str">
        <f t="shared" si="275"/>
        <v/>
      </c>
      <c r="DY454" s="254" t="str">
        <f t="shared" si="261"/>
        <v/>
      </c>
      <c r="DZ454" s="254" t="str">
        <f t="shared" si="262"/>
        <v/>
      </c>
      <c r="EA454" s="254" t="str">
        <f t="shared" si="287"/>
        <v/>
      </c>
      <c r="EB454" s="254" t="str">
        <f t="shared" si="287"/>
        <v/>
      </c>
      <c r="EC454" s="254" t="str">
        <f t="shared" si="287"/>
        <v/>
      </c>
      <c r="ED454" s="254" t="str">
        <f t="shared" si="286"/>
        <v/>
      </c>
      <c r="EE454" s="254" t="str">
        <f t="shared" si="286"/>
        <v/>
      </c>
      <c r="EF454" s="254" t="str">
        <f t="shared" si="286"/>
        <v/>
      </c>
      <c r="EG454" s="254" t="str">
        <f t="shared" si="286"/>
        <v/>
      </c>
      <c r="EH454" s="254" t="str">
        <f t="shared" si="285"/>
        <v/>
      </c>
      <c r="EI454" s="254" t="str">
        <f t="shared" si="263"/>
        <v/>
      </c>
      <c r="EJ454" s="254" t="str">
        <f t="shared" si="264"/>
        <v/>
      </c>
      <c r="EK454" s="265" t="str">
        <f t="shared" si="283"/>
        <v/>
      </c>
      <c r="EQ454" s="255"/>
      <c r="ER454" s="255"/>
      <c r="ES454" s="255"/>
      <c r="ET454" s="255"/>
      <c r="EU454" s="255"/>
      <c r="EV454" s="255"/>
      <c r="EW454" s="255"/>
      <c r="EX454" s="255"/>
      <c r="EY454" s="255"/>
      <c r="EZ454" s="255"/>
      <c r="FA454" s="255"/>
      <c r="FB454" s="255"/>
      <c r="FC454" s="252"/>
      <c r="FI454" s="254"/>
      <c r="FJ454" s="254"/>
      <c r="FK454" s="254"/>
      <c r="FL454" s="254"/>
      <c r="FM454" s="254"/>
      <c r="FN454" s="254"/>
      <c r="FO454" s="254"/>
      <c r="FP454" s="254"/>
      <c r="FQ454" s="254"/>
      <c r="FR454" s="254"/>
      <c r="FS454" s="254"/>
      <c r="FT454" s="254"/>
      <c r="FU454" s="252"/>
      <c r="FY454" s="258" t="str">
        <f t="shared" si="284"/>
        <v/>
      </c>
      <c r="FZ454" s="266">
        <f t="shared" si="272"/>
        <v>0</v>
      </c>
      <c r="GA454" s="268">
        <f t="shared" si="266"/>
        <v>0</v>
      </c>
      <c r="GB454" s="269">
        <f t="shared" si="267"/>
        <v>0</v>
      </c>
      <c r="GC454" s="269">
        <f t="shared" si="268"/>
        <v>0</v>
      </c>
      <c r="GD454" s="270"/>
      <c r="GE454" s="271" t="str">
        <f t="shared" si="265"/>
        <v/>
      </c>
      <c r="GF454" s="271" t="str">
        <f t="shared" si="282"/>
        <v/>
      </c>
      <c r="GG454" s="272" t="str">
        <f t="shared" si="270"/>
        <v/>
      </c>
      <c r="GH454" s="272" t="str">
        <f t="shared" si="271"/>
        <v/>
      </c>
    </row>
    <row r="455" spans="1:190" ht="12.75" x14ac:dyDescent="0.2">
      <c r="A455" s="250"/>
      <c r="B455" s="65"/>
      <c r="C455" s="264"/>
      <c r="F455" s="237"/>
      <c r="H455" s="251"/>
      <c r="I455" s="238"/>
      <c r="J455" s="267"/>
      <c r="K455" s="234"/>
      <c r="L455" s="239"/>
      <c r="M455" s="240"/>
      <c r="BX455" s="237" t="str">
        <f t="shared" si="258"/>
        <v/>
      </c>
      <c r="BY455" s="237" t="str">
        <f t="shared" si="279"/>
        <v/>
      </c>
      <c r="BZ455" s="237" t="str">
        <f t="shared" si="279"/>
        <v/>
      </c>
      <c r="CA455" s="237" t="str">
        <f t="shared" si="279"/>
        <v/>
      </c>
      <c r="CB455" s="237" t="str">
        <f t="shared" si="279"/>
        <v/>
      </c>
      <c r="CC455" s="237" t="str">
        <f t="shared" si="279"/>
        <v/>
      </c>
      <c r="CD455" s="237" t="str">
        <f t="shared" si="276"/>
        <v/>
      </c>
      <c r="CE455" s="237" t="str">
        <f t="shared" si="276"/>
        <v/>
      </c>
      <c r="CF455" s="237" t="str">
        <f t="shared" si="276"/>
        <v/>
      </c>
      <c r="CG455" s="237" t="str">
        <f t="shared" si="276"/>
        <v/>
      </c>
      <c r="CH455" s="237" t="str">
        <f t="shared" si="276"/>
        <v/>
      </c>
      <c r="CI455" s="252" t="str">
        <f t="shared" si="273"/>
        <v/>
      </c>
      <c r="CP455" s="241" t="str">
        <f t="shared" si="259"/>
        <v/>
      </c>
      <c r="CQ455" s="241" t="str">
        <f t="shared" si="280"/>
        <v/>
      </c>
      <c r="CR455" s="241" t="str">
        <f t="shared" si="280"/>
        <v/>
      </c>
      <c r="CS455" s="241" t="str">
        <f t="shared" si="280"/>
        <v/>
      </c>
      <c r="CT455" s="241" t="str">
        <f t="shared" si="280"/>
        <v/>
      </c>
      <c r="CU455" s="241" t="str">
        <f t="shared" si="280"/>
        <v/>
      </c>
      <c r="CV455" s="241" t="str">
        <f t="shared" si="277"/>
        <v/>
      </c>
      <c r="CW455" s="241" t="str">
        <f t="shared" si="277"/>
        <v/>
      </c>
      <c r="CX455" s="241" t="str">
        <f t="shared" si="277"/>
        <v/>
      </c>
      <c r="CY455" s="241" t="str">
        <f t="shared" si="277"/>
        <v/>
      </c>
      <c r="CZ455" s="241" t="str">
        <f t="shared" si="277"/>
        <v/>
      </c>
      <c r="DA455" s="253" t="str">
        <f t="shared" si="274"/>
        <v/>
      </c>
      <c r="DB455" s="237"/>
      <c r="DC455" s="237"/>
      <c r="DD455" s="237"/>
      <c r="DE455" s="237"/>
      <c r="DF455" s="237"/>
      <c r="DG455" s="237"/>
      <c r="DH455" s="237" t="str">
        <f t="shared" si="260"/>
        <v/>
      </c>
      <c r="DI455" s="237" t="str">
        <f t="shared" si="281"/>
        <v/>
      </c>
      <c r="DJ455" s="237" t="str">
        <f t="shared" si="281"/>
        <v/>
      </c>
      <c r="DK455" s="237" t="str">
        <f t="shared" si="281"/>
        <v/>
      </c>
      <c r="DL455" s="237" t="str">
        <f t="shared" si="281"/>
        <v/>
      </c>
      <c r="DM455" s="237" t="str">
        <f t="shared" si="281"/>
        <v/>
      </c>
      <c r="DN455" s="237" t="str">
        <f t="shared" si="278"/>
        <v/>
      </c>
      <c r="DO455" s="237" t="str">
        <f t="shared" si="278"/>
        <v/>
      </c>
      <c r="DP455" s="237" t="str">
        <f t="shared" si="278"/>
        <v/>
      </c>
      <c r="DQ455" s="237" t="str">
        <f t="shared" si="278"/>
        <v/>
      </c>
      <c r="DR455" s="237" t="str">
        <f t="shared" si="278"/>
        <v/>
      </c>
      <c r="DS455" s="252" t="str">
        <f t="shared" si="275"/>
        <v/>
      </c>
      <c r="DY455" s="254" t="str">
        <f t="shared" si="261"/>
        <v/>
      </c>
      <c r="DZ455" s="254" t="str">
        <f t="shared" si="262"/>
        <v/>
      </c>
      <c r="EA455" s="254" t="str">
        <f t="shared" si="287"/>
        <v/>
      </c>
      <c r="EB455" s="254" t="str">
        <f t="shared" si="287"/>
        <v/>
      </c>
      <c r="EC455" s="254" t="str">
        <f t="shared" si="287"/>
        <v/>
      </c>
      <c r="ED455" s="254" t="str">
        <f t="shared" si="286"/>
        <v/>
      </c>
      <c r="EE455" s="254" t="str">
        <f t="shared" si="286"/>
        <v/>
      </c>
      <c r="EF455" s="254" t="str">
        <f t="shared" si="286"/>
        <v/>
      </c>
      <c r="EG455" s="254" t="str">
        <f t="shared" si="286"/>
        <v/>
      </c>
      <c r="EH455" s="254" t="str">
        <f t="shared" si="285"/>
        <v/>
      </c>
      <c r="EI455" s="254" t="str">
        <f t="shared" si="263"/>
        <v/>
      </c>
      <c r="EJ455" s="254" t="str">
        <f t="shared" si="264"/>
        <v/>
      </c>
      <c r="EK455" s="265" t="str">
        <f t="shared" si="283"/>
        <v/>
      </c>
      <c r="EQ455" s="255"/>
      <c r="ER455" s="255"/>
      <c r="ES455" s="255"/>
      <c r="ET455" s="255"/>
      <c r="EU455" s="255"/>
      <c r="EV455" s="255"/>
      <c r="EW455" s="255"/>
      <c r="EX455" s="255"/>
      <c r="EY455" s="255"/>
      <c r="EZ455" s="255"/>
      <c r="FA455" s="255"/>
      <c r="FB455" s="255"/>
      <c r="FC455" s="252"/>
      <c r="FI455" s="254"/>
      <c r="FJ455" s="254"/>
      <c r="FK455" s="254"/>
      <c r="FL455" s="254"/>
      <c r="FM455" s="254"/>
      <c r="FN455" s="254"/>
      <c r="FO455" s="254"/>
      <c r="FP455" s="254"/>
      <c r="FQ455" s="254"/>
      <c r="FR455" s="254"/>
      <c r="FS455" s="254"/>
      <c r="FT455" s="254"/>
      <c r="FU455" s="252"/>
      <c r="FY455" s="258" t="str">
        <f t="shared" si="284"/>
        <v/>
      </c>
      <c r="FZ455" s="266">
        <f t="shared" si="272"/>
        <v>0</v>
      </c>
      <c r="GA455" s="268">
        <f t="shared" si="266"/>
        <v>0</v>
      </c>
      <c r="GB455" s="269">
        <f t="shared" si="267"/>
        <v>0</v>
      </c>
      <c r="GC455" s="269">
        <f t="shared" si="268"/>
        <v>0</v>
      </c>
      <c r="GD455" s="270"/>
      <c r="GE455" s="271" t="str">
        <f t="shared" si="265"/>
        <v/>
      </c>
      <c r="GF455" s="271" t="str">
        <f t="shared" si="282"/>
        <v/>
      </c>
      <c r="GG455" s="272" t="str">
        <f t="shared" si="270"/>
        <v/>
      </c>
      <c r="GH455" s="272" t="str">
        <f t="shared" si="271"/>
        <v/>
      </c>
    </row>
    <row r="456" spans="1:190" ht="12.75" x14ac:dyDescent="0.2">
      <c r="A456" s="250"/>
      <c r="B456" s="65"/>
      <c r="C456" s="264"/>
      <c r="F456" s="237"/>
      <c r="H456" s="251"/>
      <c r="I456" s="238"/>
      <c r="J456" s="267"/>
      <c r="K456" s="234"/>
      <c r="L456" s="239"/>
      <c r="M456" s="240"/>
      <c r="BX456" s="237" t="str">
        <f t="shared" si="258"/>
        <v/>
      </c>
      <c r="BY456" s="237" t="str">
        <f t="shared" si="279"/>
        <v/>
      </c>
      <c r="BZ456" s="237" t="str">
        <f t="shared" si="279"/>
        <v/>
      </c>
      <c r="CA456" s="237" t="str">
        <f t="shared" si="279"/>
        <v/>
      </c>
      <c r="CB456" s="237" t="str">
        <f t="shared" si="279"/>
        <v/>
      </c>
      <c r="CC456" s="237" t="str">
        <f t="shared" si="279"/>
        <v/>
      </c>
      <c r="CD456" s="237" t="str">
        <f t="shared" si="276"/>
        <v/>
      </c>
      <c r="CE456" s="237" t="str">
        <f t="shared" si="276"/>
        <v/>
      </c>
      <c r="CF456" s="237" t="str">
        <f t="shared" si="276"/>
        <v/>
      </c>
      <c r="CG456" s="237" t="str">
        <f t="shared" si="276"/>
        <v/>
      </c>
      <c r="CH456" s="237" t="str">
        <f t="shared" si="276"/>
        <v/>
      </c>
      <c r="CI456" s="252" t="str">
        <f t="shared" si="273"/>
        <v/>
      </c>
      <c r="CP456" s="241" t="str">
        <f t="shared" si="259"/>
        <v/>
      </c>
      <c r="CQ456" s="241" t="str">
        <f t="shared" si="280"/>
        <v/>
      </c>
      <c r="CR456" s="241" t="str">
        <f t="shared" si="280"/>
        <v/>
      </c>
      <c r="CS456" s="241" t="str">
        <f t="shared" si="280"/>
        <v/>
      </c>
      <c r="CT456" s="241" t="str">
        <f t="shared" si="280"/>
        <v/>
      </c>
      <c r="CU456" s="241" t="str">
        <f t="shared" si="280"/>
        <v/>
      </c>
      <c r="CV456" s="241" t="str">
        <f t="shared" si="277"/>
        <v/>
      </c>
      <c r="CW456" s="241" t="str">
        <f t="shared" si="277"/>
        <v/>
      </c>
      <c r="CX456" s="241" t="str">
        <f t="shared" si="277"/>
        <v/>
      </c>
      <c r="CY456" s="241" t="str">
        <f t="shared" si="277"/>
        <v/>
      </c>
      <c r="CZ456" s="241" t="str">
        <f t="shared" si="277"/>
        <v/>
      </c>
      <c r="DA456" s="253" t="str">
        <f t="shared" si="274"/>
        <v/>
      </c>
      <c r="DB456" s="237"/>
      <c r="DC456" s="237"/>
      <c r="DD456" s="237"/>
      <c r="DE456" s="237"/>
      <c r="DF456" s="237"/>
      <c r="DG456" s="237"/>
      <c r="DH456" s="237" t="str">
        <f t="shared" si="260"/>
        <v/>
      </c>
      <c r="DI456" s="237" t="str">
        <f t="shared" si="281"/>
        <v/>
      </c>
      <c r="DJ456" s="237" t="str">
        <f t="shared" si="281"/>
        <v/>
      </c>
      <c r="DK456" s="237" t="str">
        <f t="shared" si="281"/>
        <v/>
      </c>
      <c r="DL456" s="237" t="str">
        <f t="shared" si="281"/>
        <v/>
      </c>
      <c r="DM456" s="237" t="str">
        <f t="shared" si="281"/>
        <v/>
      </c>
      <c r="DN456" s="237" t="str">
        <f t="shared" si="278"/>
        <v/>
      </c>
      <c r="DO456" s="237" t="str">
        <f t="shared" si="278"/>
        <v/>
      </c>
      <c r="DP456" s="237" t="str">
        <f t="shared" si="278"/>
        <v/>
      </c>
      <c r="DQ456" s="237" t="str">
        <f t="shared" si="278"/>
        <v/>
      </c>
      <c r="DR456" s="237" t="str">
        <f t="shared" si="278"/>
        <v/>
      </c>
      <c r="DS456" s="252" t="str">
        <f t="shared" si="275"/>
        <v/>
      </c>
      <c r="DY456" s="254" t="str">
        <f t="shared" si="261"/>
        <v/>
      </c>
      <c r="DZ456" s="254" t="str">
        <f t="shared" si="262"/>
        <v/>
      </c>
      <c r="EA456" s="254" t="str">
        <f t="shared" si="287"/>
        <v/>
      </c>
      <c r="EB456" s="254" t="str">
        <f t="shared" si="287"/>
        <v/>
      </c>
      <c r="EC456" s="254" t="str">
        <f t="shared" si="287"/>
        <v/>
      </c>
      <c r="ED456" s="254" t="str">
        <f t="shared" si="286"/>
        <v/>
      </c>
      <c r="EE456" s="254" t="str">
        <f t="shared" si="286"/>
        <v/>
      </c>
      <c r="EF456" s="254" t="str">
        <f t="shared" si="286"/>
        <v/>
      </c>
      <c r="EG456" s="254" t="str">
        <f t="shared" si="286"/>
        <v/>
      </c>
      <c r="EH456" s="254" t="str">
        <f t="shared" si="285"/>
        <v/>
      </c>
      <c r="EI456" s="254" t="str">
        <f t="shared" si="263"/>
        <v/>
      </c>
      <c r="EJ456" s="254" t="str">
        <f t="shared" si="264"/>
        <v/>
      </c>
      <c r="EK456" s="265" t="str">
        <f t="shared" si="283"/>
        <v/>
      </c>
      <c r="EQ456" s="255"/>
      <c r="ER456" s="255"/>
      <c r="ES456" s="255"/>
      <c r="ET456" s="255"/>
      <c r="EU456" s="255"/>
      <c r="EV456" s="255"/>
      <c r="EW456" s="255"/>
      <c r="EX456" s="255"/>
      <c r="EY456" s="255"/>
      <c r="EZ456" s="255"/>
      <c r="FA456" s="255"/>
      <c r="FB456" s="255"/>
      <c r="FC456" s="252"/>
      <c r="FI456" s="254"/>
      <c r="FJ456" s="254"/>
      <c r="FK456" s="254"/>
      <c r="FL456" s="254"/>
      <c r="FM456" s="254"/>
      <c r="FN456" s="254"/>
      <c r="FO456" s="254"/>
      <c r="FP456" s="254"/>
      <c r="FQ456" s="254"/>
      <c r="FR456" s="254"/>
      <c r="FS456" s="254"/>
      <c r="FT456" s="254"/>
      <c r="FU456" s="252"/>
      <c r="FY456" s="258" t="str">
        <f t="shared" si="284"/>
        <v/>
      </c>
      <c r="FZ456" s="266">
        <f t="shared" si="272"/>
        <v>0</v>
      </c>
      <c r="GA456" s="268">
        <f t="shared" si="266"/>
        <v>0</v>
      </c>
      <c r="GB456" s="269">
        <f t="shared" si="267"/>
        <v>0</v>
      </c>
      <c r="GC456" s="269">
        <f t="shared" si="268"/>
        <v>0</v>
      </c>
      <c r="GD456" s="270"/>
      <c r="GE456" s="271" t="str">
        <f t="shared" si="265"/>
        <v/>
      </c>
      <c r="GF456" s="271" t="str">
        <f t="shared" si="282"/>
        <v/>
      </c>
      <c r="GG456" s="272" t="str">
        <f t="shared" si="270"/>
        <v/>
      </c>
      <c r="GH456" s="272" t="str">
        <f t="shared" si="271"/>
        <v/>
      </c>
    </row>
    <row r="457" spans="1:190" ht="12.75" x14ac:dyDescent="0.2">
      <c r="A457" s="250"/>
      <c r="B457" s="65"/>
      <c r="C457" s="264"/>
      <c r="F457" s="237"/>
      <c r="H457" s="251"/>
      <c r="I457" s="238"/>
      <c r="J457" s="267"/>
      <c r="K457" s="234"/>
      <c r="L457" s="239"/>
      <c r="M457" s="240"/>
      <c r="BX457" s="237" t="str">
        <f t="shared" si="258"/>
        <v/>
      </c>
      <c r="BY457" s="237" t="str">
        <f t="shared" si="279"/>
        <v/>
      </c>
      <c r="BZ457" s="237" t="str">
        <f t="shared" si="279"/>
        <v/>
      </c>
      <c r="CA457" s="237" t="str">
        <f t="shared" si="279"/>
        <v/>
      </c>
      <c r="CB457" s="237" t="str">
        <f t="shared" si="279"/>
        <v/>
      </c>
      <c r="CC457" s="237" t="str">
        <f t="shared" si="279"/>
        <v/>
      </c>
      <c r="CD457" s="237" t="str">
        <f t="shared" si="276"/>
        <v/>
      </c>
      <c r="CE457" s="237" t="str">
        <f t="shared" si="276"/>
        <v/>
      </c>
      <c r="CF457" s="237" t="str">
        <f t="shared" si="276"/>
        <v/>
      </c>
      <c r="CG457" s="237" t="str">
        <f t="shared" si="276"/>
        <v/>
      </c>
      <c r="CH457" s="237" t="str">
        <f t="shared" si="276"/>
        <v/>
      </c>
      <c r="CI457" s="252" t="str">
        <f t="shared" si="273"/>
        <v/>
      </c>
      <c r="CP457" s="241" t="str">
        <f t="shared" si="259"/>
        <v/>
      </c>
      <c r="CQ457" s="241" t="str">
        <f t="shared" si="280"/>
        <v/>
      </c>
      <c r="CR457" s="241" t="str">
        <f t="shared" si="280"/>
        <v/>
      </c>
      <c r="CS457" s="241" t="str">
        <f t="shared" si="280"/>
        <v/>
      </c>
      <c r="CT457" s="241" t="str">
        <f t="shared" si="280"/>
        <v/>
      </c>
      <c r="CU457" s="241" t="str">
        <f t="shared" si="280"/>
        <v/>
      </c>
      <c r="CV457" s="241" t="str">
        <f t="shared" si="277"/>
        <v/>
      </c>
      <c r="CW457" s="241" t="str">
        <f t="shared" si="277"/>
        <v/>
      </c>
      <c r="CX457" s="241" t="str">
        <f t="shared" si="277"/>
        <v/>
      </c>
      <c r="CY457" s="241" t="str">
        <f t="shared" si="277"/>
        <v/>
      </c>
      <c r="CZ457" s="241" t="str">
        <f t="shared" si="277"/>
        <v/>
      </c>
      <c r="DA457" s="253" t="str">
        <f t="shared" si="274"/>
        <v/>
      </c>
      <c r="DB457" s="237"/>
      <c r="DC457" s="237"/>
      <c r="DD457" s="237"/>
      <c r="DE457" s="237"/>
      <c r="DF457" s="237"/>
      <c r="DG457" s="237"/>
      <c r="DH457" s="237" t="str">
        <f t="shared" si="260"/>
        <v/>
      </c>
      <c r="DI457" s="237" t="str">
        <f t="shared" si="281"/>
        <v/>
      </c>
      <c r="DJ457" s="237" t="str">
        <f t="shared" si="281"/>
        <v/>
      </c>
      <c r="DK457" s="237" t="str">
        <f t="shared" si="281"/>
        <v/>
      </c>
      <c r="DL457" s="237" t="str">
        <f t="shared" si="281"/>
        <v/>
      </c>
      <c r="DM457" s="237" t="str">
        <f t="shared" si="281"/>
        <v/>
      </c>
      <c r="DN457" s="237" t="str">
        <f t="shared" si="278"/>
        <v/>
      </c>
      <c r="DO457" s="237" t="str">
        <f t="shared" si="278"/>
        <v/>
      </c>
      <c r="DP457" s="237" t="str">
        <f t="shared" si="278"/>
        <v/>
      </c>
      <c r="DQ457" s="237" t="str">
        <f t="shared" si="278"/>
        <v/>
      </c>
      <c r="DR457" s="237" t="str">
        <f t="shared" si="278"/>
        <v/>
      </c>
      <c r="DS457" s="252" t="str">
        <f t="shared" si="275"/>
        <v/>
      </c>
      <c r="DY457" s="254" t="str">
        <f t="shared" si="261"/>
        <v/>
      </c>
      <c r="DZ457" s="254" t="str">
        <f t="shared" si="262"/>
        <v/>
      </c>
      <c r="EA457" s="254" t="str">
        <f t="shared" si="287"/>
        <v/>
      </c>
      <c r="EB457" s="254" t="str">
        <f t="shared" si="287"/>
        <v/>
      </c>
      <c r="EC457" s="254" t="str">
        <f t="shared" si="287"/>
        <v/>
      </c>
      <c r="ED457" s="254" t="str">
        <f t="shared" si="286"/>
        <v/>
      </c>
      <c r="EE457" s="254" t="str">
        <f t="shared" si="286"/>
        <v/>
      </c>
      <c r="EF457" s="254" t="str">
        <f t="shared" si="286"/>
        <v/>
      </c>
      <c r="EG457" s="254" t="str">
        <f t="shared" si="286"/>
        <v/>
      </c>
      <c r="EH457" s="254" t="str">
        <f t="shared" si="285"/>
        <v/>
      </c>
      <c r="EI457" s="254" t="str">
        <f t="shared" si="263"/>
        <v/>
      </c>
      <c r="EJ457" s="254" t="str">
        <f t="shared" si="264"/>
        <v/>
      </c>
      <c r="EK457" s="265" t="str">
        <f t="shared" si="283"/>
        <v/>
      </c>
      <c r="EQ457" s="255"/>
      <c r="ER457" s="255"/>
      <c r="ES457" s="255"/>
      <c r="ET457" s="255"/>
      <c r="EU457" s="255"/>
      <c r="EV457" s="255"/>
      <c r="EW457" s="255"/>
      <c r="EX457" s="255"/>
      <c r="EY457" s="255"/>
      <c r="EZ457" s="255"/>
      <c r="FA457" s="255"/>
      <c r="FB457" s="255"/>
      <c r="FC457" s="252"/>
      <c r="FI457" s="254"/>
      <c r="FJ457" s="254"/>
      <c r="FK457" s="254"/>
      <c r="FL457" s="254"/>
      <c r="FM457" s="254"/>
      <c r="FN457" s="254"/>
      <c r="FO457" s="254"/>
      <c r="FP457" s="254"/>
      <c r="FQ457" s="254"/>
      <c r="FR457" s="254"/>
      <c r="FS457" s="254"/>
      <c r="FT457" s="254"/>
      <c r="FU457" s="252"/>
      <c r="FY457" s="258" t="str">
        <f t="shared" si="284"/>
        <v/>
      </c>
      <c r="FZ457" s="266">
        <f t="shared" si="272"/>
        <v>0</v>
      </c>
      <c r="GA457" s="268">
        <f t="shared" si="266"/>
        <v>0</v>
      </c>
      <c r="GB457" s="269">
        <f t="shared" si="267"/>
        <v>0</v>
      </c>
      <c r="GC457" s="269">
        <f t="shared" si="268"/>
        <v>0</v>
      </c>
      <c r="GD457" s="270"/>
      <c r="GE457" s="271" t="str">
        <f t="shared" si="265"/>
        <v/>
      </c>
      <c r="GF457" s="271" t="str">
        <f t="shared" si="282"/>
        <v/>
      </c>
      <c r="GG457" s="272" t="str">
        <f t="shared" si="270"/>
        <v/>
      </c>
      <c r="GH457" s="272" t="str">
        <f t="shared" si="271"/>
        <v/>
      </c>
    </row>
    <row r="458" spans="1:190" ht="12.75" x14ac:dyDescent="0.2">
      <c r="A458" s="250"/>
      <c r="B458" s="65"/>
      <c r="C458" s="264"/>
      <c r="F458" s="237"/>
      <c r="H458" s="251"/>
      <c r="I458" s="238"/>
      <c r="J458" s="267"/>
      <c r="K458" s="234"/>
      <c r="L458" s="239"/>
      <c r="M458" s="240"/>
      <c r="BX458" s="237" t="str">
        <f t="shared" si="258"/>
        <v/>
      </c>
      <c r="BY458" s="237" t="str">
        <f t="shared" si="279"/>
        <v/>
      </c>
      <c r="BZ458" s="237" t="str">
        <f t="shared" si="279"/>
        <v/>
      </c>
      <c r="CA458" s="237" t="str">
        <f t="shared" si="279"/>
        <v/>
      </c>
      <c r="CB458" s="237" t="str">
        <f t="shared" si="279"/>
        <v/>
      </c>
      <c r="CC458" s="237" t="str">
        <f t="shared" si="279"/>
        <v/>
      </c>
      <c r="CD458" s="237" t="str">
        <f t="shared" ref="CD458:CH508" si="288">IF($A458=1,"",IF(AB458=0,CC458,CC458&amp;CD$2))</f>
        <v/>
      </c>
      <c r="CE458" s="237" t="str">
        <f t="shared" si="288"/>
        <v/>
      </c>
      <c r="CF458" s="237" t="str">
        <f t="shared" si="288"/>
        <v/>
      </c>
      <c r="CG458" s="237" t="str">
        <f t="shared" si="288"/>
        <v/>
      </c>
      <c r="CH458" s="237" t="str">
        <f t="shared" si="288"/>
        <v/>
      </c>
      <c r="CI458" s="252" t="str">
        <f t="shared" si="273"/>
        <v/>
      </c>
      <c r="CP458" s="241" t="str">
        <f t="shared" si="259"/>
        <v/>
      </c>
      <c r="CQ458" s="241" t="str">
        <f t="shared" si="280"/>
        <v/>
      </c>
      <c r="CR458" s="241" t="str">
        <f t="shared" si="280"/>
        <v/>
      </c>
      <c r="CS458" s="241" t="str">
        <f t="shared" si="280"/>
        <v/>
      </c>
      <c r="CT458" s="241" t="str">
        <f t="shared" si="280"/>
        <v/>
      </c>
      <c r="CU458" s="241" t="str">
        <f t="shared" si="280"/>
        <v/>
      </c>
      <c r="CV458" s="241" t="str">
        <f t="shared" ref="CV458:CZ508" si="289">IF($A458=1,"",IF(AT458=0,CU458,CU458&amp;CV$2))</f>
        <v/>
      </c>
      <c r="CW458" s="241" t="str">
        <f t="shared" si="289"/>
        <v/>
      </c>
      <c r="CX458" s="241" t="str">
        <f t="shared" si="289"/>
        <v/>
      </c>
      <c r="CY458" s="241" t="str">
        <f t="shared" si="289"/>
        <v/>
      </c>
      <c r="CZ458" s="241" t="str">
        <f t="shared" si="289"/>
        <v/>
      </c>
      <c r="DA458" s="253" t="str">
        <f t="shared" si="274"/>
        <v/>
      </c>
      <c r="DB458" s="237"/>
      <c r="DC458" s="237"/>
      <c r="DD458" s="237"/>
      <c r="DE458" s="237"/>
      <c r="DF458" s="237"/>
      <c r="DG458" s="237"/>
      <c r="DH458" s="237" t="str">
        <f t="shared" si="260"/>
        <v/>
      </c>
      <c r="DI458" s="237" t="str">
        <f t="shared" si="281"/>
        <v/>
      </c>
      <c r="DJ458" s="237" t="str">
        <f t="shared" si="281"/>
        <v/>
      </c>
      <c r="DK458" s="237" t="str">
        <f t="shared" si="281"/>
        <v/>
      </c>
      <c r="DL458" s="237" t="str">
        <f t="shared" si="281"/>
        <v/>
      </c>
      <c r="DM458" s="237" t="str">
        <f t="shared" si="281"/>
        <v/>
      </c>
      <c r="DN458" s="237" t="str">
        <f t="shared" ref="DN458:DR508" si="290">IF($A458=1,"",IF(BL458=0,DM458,DM458&amp;DN$2))</f>
        <v/>
      </c>
      <c r="DO458" s="237" t="str">
        <f t="shared" si="290"/>
        <v/>
      </c>
      <c r="DP458" s="237" t="str">
        <f t="shared" si="290"/>
        <v/>
      </c>
      <c r="DQ458" s="237" t="str">
        <f t="shared" si="290"/>
        <v/>
      </c>
      <c r="DR458" s="237" t="str">
        <f t="shared" si="290"/>
        <v/>
      </c>
      <c r="DS458" s="252" t="str">
        <f t="shared" si="275"/>
        <v/>
      </c>
      <c r="DY458" s="254" t="str">
        <f t="shared" si="261"/>
        <v/>
      </c>
      <c r="DZ458" s="254" t="str">
        <f t="shared" si="262"/>
        <v/>
      </c>
      <c r="EA458" s="254" t="str">
        <f t="shared" si="287"/>
        <v/>
      </c>
      <c r="EB458" s="254" t="str">
        <f t="shared" si="287"/>
        <v/>
      </c>
      <c r="EC458" s="254" t="str">
        <f t="shared" si="287"/>
        <v/>
      </c>
      <c r="ED458" s="254" t="str">
        <f t="shared" si="286"/>
        <v/>
      </c>
      <c r="EE458" s="254" t="str">
        <f t="shared" si="286"/>
        <v/>
      </c>
      <c r="EF458" s="254" t="str">
        <f t="shared" si="286"/>
        <v/>
      </c>
      <c r="EG458" s="254" t="str">
        <f t="shared" si="286"/>
        <v/>
      </c>
      <c r="EH458" s="254" t="str">
        <f t="shared" si="285"/>
        <v/>
      </c>
      <c r="EI458" s="254" t="str">
        <f t="shared" si="263"/>
        <v/>
      </c>
      <c r="EJ458" s="254" t="str">
        <f t="shared" si="264"/>
        <v/>
      </c>
      <c r="EK458" s="265" t="str">
        <f t="shared" si="283"/>
        <v/>
      </c>
      <c r="EQ458" s="255"/>
      <c r="ER458" s="255"/>
      <c r="ES458" s="255"/>
      <c r="ET458" s="255"/>
      <c r="EU458" s="255"/>
      <c r="EV458" s="255"/>
      <c r="EW458" s="255"/>
      <c r="EX458" s="255"/>
      <c r="EY458" s="255"/>
      <c r="EZ458" s="255"/>
      <c r="FA458" s="255"/>
      <c r="FB458" s="255"/>
      <c r="FC458" s="252"/>
      <c r="FI458" s="254"/>
      <c r="FJ458" s="254"/>
      <c r="FK458" s="254"/>
      <c r="FL458" s="254"/>
      <c r="FM458" s="254"/>
      <c r="FN458" s="254"/>
      <c r="FO458" s="254"/>
      <c r="FP458" s="254"/>
      <c r="FQ458" s="254"/>
      <c r="FR458" s="254"/>
      <c r="FS458" s="254"/>
      <c r="FT458" s="254"/>
      <c r="FU458" s="252"/>
      <c r="FY458" s="258" t="str">
        <f t="shared" si="284"/>
        <v/>
      </c>
      <c r="FZ458" s="266">
        <f t="shared" si="272"/>
        <v>0</v>
      </c>
      <c r="GA458" s="268">
        <f t="shared" si="266"/>
        <v>0</v>
      </c>
      <c r="GB458" s="269">
        <f t="shared" si="267"/>
        <v>0</v>
      </c>
      <c r="GC458" s="269">
        <f t="shared" si="268"/>
        <v>0</v>
      </c>
      <c r="GD458" s="270"/>
      <c r="GE458" s="271" t="str">
        <f t="shared" si="265"/>
        <v/>
      </c>
      <c r="GF458" s="271" t="str">
        <f t="shared" si="282"/>
        <v/>
      </c>
      <c r="GG458" s="272" t="str">
        <f t="shared" si="270"/>
        <v/>
      </c>
      <c r="GH458" s="272" t="str">
        <f t="shared" si="271"/>
        <v/>
      </c>
    </row>
    <row r="459" spans="1:190" ht="12.75" x14ac:dyDescent="0.2">
      <c r="A459" s="250"/>
      <c r="B459" s="65"/>
      <c r="C459" s="264"/>
      <c r="F459" s="237"/>
      <c r="H459" s="251"/>
      <c r="I459" s="238"/>
      <c r="J459" s="267"/>
      <c r="K459" s="234"/>
      <c r="L459" s="239"/>
      <c r="M459" s="240"/>
      <c r="BX459" s="237" t="str">
        <f t="shared" ref="BX459:BX522" si="291">IF(OR($A459=1,V459=0),"",BX$2)</f>
        <v/>
      </c>
      <c r="BY459" s="237" t="str">
        <f t="shared" ref="BY459:CC509" si="292">IF($A459=1,"",IF(W459=0,BX459,BX459&amp;BY$2))</f>
        <v/>
      </c>
      <c r="BZ459" s="237" t="str">
        <f t="shared" si="292"/>
        <v/>
      </c>
      <c r="CA459" s="237" t="str">
        <f t="shared" si="292"/>
        <v/>
      </c>
      <c r="CB459" s="237" t="str">
        <f t="shared" si="292"/>
        <v/>
      </c>
      <c r="CC459" s="237" t="str">
        <f t="shared" si="292"/>
        <v/>
      </c>
      <c r="CD459" s="237" t="str">
        <f t="shared" si="288"/>
        <v/>
      </c>
      <c r="CE459" s="237" t="str">
        <f t="shared" si="288"/>
        <v/>
      </c>
      <c r="CF459" s="237" t="str">
        <f t="shared" si="288"/>
        <v/>
      </c>
      <c r="CG459" s="237" t="str">
        <f t="shared" si="288"/>
        <v/>
      </c>
      <c r="CH459" s="237" t="str">
        <f t="shared" si="288"/>
        <v/>
      </c>
      <c r="CI459" s="252" t="str">
        <f t="shared" si="273"/>
        <v/>
      </c>
      <c r="CP459" s="241" t="str">
        <f t="shared" ref="CP459:CP522" si="293">IF(OR($A459=1,AN459=0),"",CP$2)</f>
        <v/>
      </c>
      <c r="CQ459" s="241" t="str">
        <f t="shared" ref="CQ459:CU509" si="294">IF($A459=1,"",IF(AO459=0,CP459,CP459&amp;CQ$2))</f>
        <v/>
      </c>
      <c r="CR459" s="241" t="str">
        <f t="shared" si="294"/>
        <v/>
      </c>
      <c r="CS459" s="241" t="str">
        <f t="shared" si="294"/>
        <v/>
      </c>
      <c r="CT459" s="241" t="str">
        <f t="shared" si="294"/>
        <v/>
      </c>
      <c r="CU459" s="241" t="str">
        <f t="shared" si="294"/>
        <v/>
      </c>
      <c r="CV459" s="241" t="str">
        <f t="shared" si="289"/>
        <v/>
      </c>
      <c r="CW459" s="241" t="str">
        <f t="shared" si="289"/>
        <v/>
      </c>
      <c r="CX459" s="241" t="str">
        <f t="shared" si="289"/>
        <v/>
      </c>
      <c r="CY459" s="241" t="str">
        <f t="shared" si="289"/>
        <v/>
      </c>
      <c r="CZ459" s="241" t="str">
        <f t="shared" si="289"/>
        <v/>
      </c>
      <c r="DA459" s="253" t="str">
        <f t="shared" si="274"/>
        <v/>
      </c>
      <c r="DB459" s="237"/>
      <c r="DC459" s="237"/>
      <c r="DD459" s="237"/>
      <c r="DE459" s="237"/>
      <c r="DF459" s="237"/>
      <c r="DG459" s="237"/>
      <c r="DH459" s="237" t="str">
        <f t="shared" ref="DH459:DH522" si="295">IF(OR($A459=1,BF459=0),"",DH$2)</f>
        <v/>
      </c>
      <c r="DI459" s="237" t="str">
        <f t="shared" ref="DI459:DM509" si="296">IF($A459=1,"",IF(BG459=0,DH459,DH459&amp;DI$2))</f>
        <v/>
      </c>
      <c r="DJ459" s="237" t="str">
        <f t="shared" si="296"/>
        <v/>
      </c>
      <c r="DK459" s="237" t="str">
        <f t="shared" si="296"/>
        <v/>
      </c>
      <c r="DL459" s="237" t="str">
        <f t="shared" si="296"/>
        <v/>
      </c>
      <c r="DM459" s="237" t="str">
        <f t="shared" si="296"/>
        <v/>
      </c>
      <c r="DN459" s="237" t="str">
        <f t="shared" si="290"/>
        <v/>
      </c>
      <c r="DO459" s="237" t="str">
        <f t="shared" si="290"/>
        <v/>
      </c>
      <c r="DP459" s="237" t="str">
        <f t="shared" si="290"/>
        <v/>
      </c>
      <c r="DQ459" s="237" t="str">
        <f t="shared" si="290"/>
        <v/>
      </c>
      <c r="DR459" s="237" t="str">
        <f t="shared" si="290"/>
        <v/>
      </c>
      <c r="DS459" s="252" t="str">
        <f t="shared" si="275"/>
        <v/>
      </c>
      <c r="DY459" s="254" t="str">
        <f t="shared" ref="DY459:DY522" si="297">IF($A459=1,"",IF(AND(W459&gt;0,X459&gt;0),DY$1,""))</f>
        <v/>
      </c>
      <c r="DZ459" s="254" t="str">
        <f t="shared" ref="DZ459:DZ522" si="298">IF($A459=1,"",IF(OR(AND(V459&gt;0,X459&gt;0),AND(X459&gt;0,Y459&gt;0)),DZ$1,""))</f>
        <v/>
      </c>
      <c r="EA459" s="254" t="str">
        <f t="shared" si="287"/>
        <v/>
      </c>
      <c r="EB459" s="254" t="str">
        <f t="shared" si="287"/>
        <v/>
      </c>
      <c r="EC459" s="254" t="str">
        <f t="shared" si="287"/>
        <v/>
      </c>
      <c r="ED459" s="254" t="str">
        <f t="shared" si="286"/>
        <v/>
      </c>
      <c r="EE459" s="254" t="str">
        <f t="shared" si="286"/>
        <v/>
      </c>
      <c r="EF459" s="254" t="str">
        <f t="shared" si="286"/>
        <v/>
      </c>
      <c r="EG459" s="254" t="str">
        <f t="shared" si="286"/>
        <v/>
      </c>
      <c r="EH459" s="254" t="str">
        <f t="shared" si="285"/>
        <v/>
      </c>
      <c r="EI459" s="254" t="str">
        <f t="shared" ref="EI459:EI522" si="299">IF($A459=1,"",IF(OR(AND(AD459&gt;0,AE459&gt;0),AND(AE459&gt;0,AG459&gt;0)),EI$1,""))</f>
        <v/>
      </c>
      <c r="EJ459" s="254" t="str">
        <f t="shared" ref="EJ459:EJ522" si="300">IF($A459=1,"",IF(OR(AND(AE459&gt;0,AF459&gt;0)),EJ$1,""))</f>
        <v/>
      </c>
      <c r="EK459" s="265" t="str">
        <f t="shared" si="283"/>
        <v/>
      </c>
      <c r="EQ459" s="255"/>
      <c r="ER459" s="255"/>
      <c r="ES459" s="255"/>
      <c r="ET459" s="255"/>
      <c r="EU459" s="255"/>
      <c r="EV459" s="255"/>
      <c r="EW459" s="255"/>
      <c r="EX459" s="255"/>
      <c r="EY459" s="255"/>
      <c r="EZ459" s="255"/>
      <c r="FA459" s="255"/>
      <c r="FB459" s="255"/>
      <c r="FC459" s="252"/>
      <c r="FI459" s="254"/>
      <c r="FJ459" s="254"/>
      <c r="FK459" s="254"/>
      <c r="FL459" s="254"/>
      <c r="FM459" s="254"/>
      <c r="FN459" s="254"/>
      <c r="FO459" s="254"/>
      <c r="FP459" s="254"/>
      <c r="FQ459" s="254"/>
      <c r="FR459" s="254"/>
      <c r="FS459" s="254"/>
      <c r="FT459" s="254"/>
      <c r="FU459" s="252"/>
      <c r="FY459" s="258" t="str">
        <f t="shared" si="284"/>
        <v/>
      </c>
      <c r="FZ459" s="266">
        <f t="shared" si="272"/>
        <v>0</v>
      </c>
      <c r="GA459" s="268">
        <f t="shared" si="266"/>
        <v>0</v>
      </c>
      <c r="GB459" s="269">
        <f t="shared" si="267"/>
        <v>0</v>
      </c>
      <c r="GC459" s="269">
        <f t="shared" si="268"/>
        <v>0</v>
      </c>
      <c r="GD459" s="270"/>
      <c r="GE459" s="271" t="str">
        <f t="shared" si="265"/>
        <v/>
      </c>
      <c r="GF459" s="271" t="str">
        <f t="shared" si="282"/>
        <v/>
      </c>
      <c r="GG459" s="272" t="str">
        <f t="shared" si="270"/>
        <v/>
      </c>
      <c r="GH459" s="272" t="str">
        <f t="shared" si="271"/>
        <v/>
      </c>
    </row>
    <row r="460" spans="1:190" ht="12.75" x14ac:dyDescent="0.2">
      <c r="A460" s="250"/>
      <c r="B460" s="65"/>
      <c r="C460" s="264"/>
      <c r="F460" s="237"/>
      <c r="H460" s="251"/>
      <c r="I460" s="238"/>
      <c r="J460" s="267"/>
      <c r="K460" s="234"/>
      <c r="L460" s="239"/>
      <c r="M460" s="240"/>
      <c r="BX460" s="237" t="str">
        <f t="shared" si="291"/>
        <v/>
      </c>
      <c r="BY460" s="237" t="str">
        <f t="shared" si="292"/>
        <v/>
      </c>
      <c r="BZ460" s="237" t="str">
        <f t="shared" si="292"/>
        <v/>
      </c>
      <c r="CA460" s="237" t="str">
        <f t="shared" si="292"/>
        <v/>
      </c>
      <c r="CB460" s="237" t="str">
        <f t="shared" si="292"/>
        <v/>
      </c>
      <c r="CC460" s="237" t="str">
        <f t="shared" si="292"/>
        <v/>
      </c>
      <c r="CD460" s="237" t="str">
        <f t="shared" si="288"/>
        <v/>
      </c>
      <c r="CE460" s="237" t="str">
        <f t="shared" si="288"/>
        <v/>
      </c>
      <c r="CF460" s="237" t="str">
        <f t="shared" si="288"/>
        <v/>
      </c>
      <c r="CG460" s="237" t="str">
        <f t="shared" si="288"/>
        <v/>
      </c>
      <c r="CH460" s="237" t="str">
        <f t="shared" si="288"/>
        <v/>
      </c>
      <c r="CI460" s="252" t="str">
        <f t="shared" si="273"/>
        <v/>
      </c>
      <c r="CP460" s="241" t="str">
        <f t="shared" si="293"/>
        <v/>
      </c>
      <c r="CQ460" s="241" t="str">
        <f t="shared" si="294"/>
        <v/>
      </c>
      <c r="CR460" s="241" t="str">
        <f t="shared" si="294"/>
        <v/>
      </c>
      <c r="CS460" s="241" t="str">
        <f t="shared" si="294"/>
        <v/>
      </c>
      <c r="CT460" s="241" t="str">
        <f t="shared" si="294"/>
        <v/>
      </c>
      <c r="CU460" s="241" t="str">
        <f t="shared" si="294"/>
        <v/>
      </c>
      <c r="CV460" s="241" t="str">
        <f t="shared" si="289"/>
        <v/>
      </c>
      <c r="CW460" s="241" t="str">
        <f t="shared" si="289"/>
        <v/>
      </c>
      <c r="CX460" s="241" t="str">
        <f t="shared" si="289"/>
        <v/>
      </c>
      <c r="CY460" s="241" t="str">
        <f t="shared" si="289"/>
        <v/>
      </c>
      <c r="CZ460" s="241" t="str">
        <f t="shared" si="289"/>
        <v/>
      </c>
      <c r="DA460" s="253" t="str">
        <f t="shared" si="274"/>
        <v/>
      </c>
      <c r="DB460" s="237"/>
      <c r="DC460" s="237"/>
      <c r="DD460" s="237"/>
      <c r="DE460" s="237"/>
      <c r="DF460" s="237"/>
      <c r="DG460" s="237"/>
      <c r="DH460" s="237" t="str">
        <f t="shared" si="295"/>
        <v/>
      </c>
      <c r="DI460" s="237" t="str">
        <f t="shared" si="296"/>
        <v/>
      </c>
      <c r="DJ460" s="237" t="str">
        <f t="shared" si="296"/>
        <v/>
      </c>
      <c r="DK460" s="237" t="str">
        <f t="shared" si="296"/>
        <v/>
      </c>
      <c r="DL460" s="237" t="str">
        <f t="shared" si="296"/>
        <v/>
      </c>
      <c r="DM460" s="237" t="str">
        <f t="shared" si="296"/>
        <v/>
      </c>
      <c r="DN460" s="237" t="str">
        <f t="shared" si="290"/>
        <v/>
      </c>
      <c r="DO460" s="237" t="str">
        <f t="shared" si="290"/>
        <v/>
      </c>
      <c r="DP460" s="237" t="str">
        <f t="shared" si="290"/>
        <v/>
      </c>
      <c r="DQ460" s="237" t="str">
        <f t="shared" si="290"/>
        <v/>
      </c>
      <c r="DR460" s="237" t="str">
        <f t="shared" si="290"/>
        <v/>
      </c>
      <c r="DS460" s="252" t="str">
        <f t="shared" si="275"/>
        <v/>
      </c>
      <c r="DY460" s="254" t="str">
        <f t="shared" si="297"/>
        <v/>
      </c>
      <c r="DZ460" s="254" t="str">
        <f t="shared" si="298"/>
        <v/>
      </c>
      <c r="EA460" s="254" t="str">
        <f t="shared" si="287"/>
        <v/>
      </c>
      <c r="EB460" s="254" t="str">
        <f t="shared" si="287"/>
        <v/>
      </c>
      <c r="EC460" s="254" t="str">
        <f t="shared" si="287"/>
        <v/>
      </c>
      <c r="ED460" s="254" t="str">
        <f t="shared" si="286"/>
        <v/>
      </c>
      <c r="EE460" s="254" t="str">
        <f t="shared" si="286"/>
        <v/>
      </c>
      <c r="EF460" s="254" t="str">
        <f t="shared" si="286"/>
        <v/>
      </c>
      <c r="EG460" s="254" t="str">
        <f t="shared" si="286"/>
        <v/>
      </c>
      <c r="EH460" s="254" t="str">
        <f t="shared" si="285"/>
        <v/>
      </c>
      <c r="EI460" s="254" t="str">
        <f t="shared" si="299"/>
        <v/>
      </c>
      <c r="EJ460" s="254" t="str">
        <f t="shared" si="300"/>
        <v/>
      </c>
      <c r="EK460" s="265" t="str">
        <f t="shared" si="283"/>
        <v/>
      </c>
      <c r="EQ460" s="255"/>
      <c r="ER460" s="255"/>
      <c r="ES460" s="255"/>
      <c r="ET460" s="255"/>
      <c r="EU460" s="255"/>
      <c r="EV460" s="255"/>
      <c r="EW460" s="255"/>
      <c r="EX460" s="255"/>
      <c r="EY460" s="255"/>
      <c r="EZ460" s="255"/>
      <c r="FA460" s="255"/>
      <c r="FB460" s="255"/>
      <c r="FC460" s="252"/>
      <c r="FI460" s="254"/>
      <c r="FJ460" s="254"/>
      <c r="FK460" s="254"/>
      <c r="FL460" s="254"/>
      <c r="FM460" s="254"/>
      <c r="FN460" s="254"/>
      <c r="FO460" s="254"/>
      <c r="FP460" s="254"/>
      <c r="FQ460" s="254"/>
      <c r="FR460" s="254"/>
      <c r="FS460" s="254"/>
      <c r="FT460" s="254"/>
      <c r="FU460" s="252"/>
      <c r="FY460" s="258" t="str">
        <f t="shared" si="284"/>
        <v/>
      </c>
      <c r="FZ460" s="266">
        <f t="shared" si="272"/>
        <v>0</v>
      </c>
      <c r="GA460" s="268">
        <f t="shared" si="266"/>
        <v>0</v>
      </c>
      <c r="GB460" s="269">
        <f t="shared" si="267"/>
        <v>0</v>
      </c>
      <c r="GC460" s="269">
        <f t="shared" si="268"/>
        <v>0</v>
      </c>
      <c r="GD460" s="270"/>
      <c r="GE460" s="271" t="str">
        <f t="shared" ref="GE460:GE523" si="301">IF(G460="","",IF(GC460=0,IF(GA460&lt;31,VLOOKUP(FZ460,betsynum,3,FALSE),VLOOKUP(FZ460,betsynum,5,FALSE)),REPLACE(IF(GA460&lt;31,VLOOKUP(FZ460,betsynum,3,FALSE),VLOOKUP(FZ460,betsynum,5,FALSE)),LEN(IF(GA460&lt;31,VLOOKUP(FZ460,betsynum,3,FALSE),VLOOKUP(FZ460,betsynum,5,FALSE))),1,"")))</f>
        <v/>
      </c>
      <c r="GF460" s="271" t="str">
        <f t="shared" si="282"/>
        <v/>
      </c>
      <c r="GG460" s="272" t="str">
        <f t="shared" si="270"/>
        <v/>
      </c>
      <c r="GH460" s="272" t="str">
        <f t="shared" si="271"/>
        <v/>
      </c>
    </row>
    <row r="461" spans="1:190" ht="12.75" x14ac:dyDescent="0.2">
      <c r="A461" s="250"/>
      <c r="B461" s="65"/>
      <c r="C461" s="264"/>
      <c r="F461" s="237"/>
      <c r="H461" s="251"/>
      <c r="I461" s="238"/>
      <c r="J461" s="267"/>
      <c r="K461" s="234"/>
      <c r="L461" s="239"/>
      <c r="M461" s="240"/>
      <c r="BX461" s="237" t="str">
        <f t="shared" si="291"/>
        <v/>
      </c>
      <c r="BY461" s="237" t="str">
        <f t="shared" si="292"/>
        <v/>
      </c>
      <c r="BZ461" s="237" t="str">
        <f t="shared" si="292"/>
        <v/>
      </c>
      <c r="CA461" s="237" t="str">
        <f t="shared" si="292"/>
        <v/>
      </c>
      <c r="CB461" s="237" t="str">
        <f t="shared" si="292"/>
        <v/>
      </c>
      <c r="CC461" s="237" t="str">
        <f t="shared" si="292"/>
        <v/>
      </c>
      <c r="CD461" s="237" t="str">
        <f t="shared" si="288"/>
        <v/>
      </c>
      <c r="CE461" s="237" t="str">
        <f t="shared" si="288"/>
        <v/>
      </c>
      <c r="CF461" s="237" t="str">
        <f t="shared" si="288"/>
        <v/>
      </c>
      <c r="CG461" s="237" t="str">
        <f t="shared" si="288"/>
        <v/>
      </c>
      <c r="CH461" s="237" t="str">
        <f t="shared" si="288"/>
        <v/>
      </c>
      <c r="CI461" s="252" t="str">
        <f t="shared" si="273"/>
        <v/>
      </c>
      <c r="CP461" s="241" t="str">
        <f t="shared" si="293"/>
        <v/>
      </c>
      <c r="CQ461" s="241" t="str">
        <f t="shared" si="294"/>
        <v/>
      </c>
      <c r="CR461" s="241" t="str">
        <f t="shared" si="294"/>
        <v/>
      </c>
      <c r="CS461" s="241" t="str">
        <f t="shared" si="294"/>
        <v/>
      </c>
      <c r="CT461" s="241" t="str">
        <f t="shared" si="294"/>
        <v/>
      </c>
      <c r="CU461" s="241" t="str">
        <f t="shared" si="294"/>
        <v/>
      </c>
      <c r="CV461" s="241" t="str">
        <f t="shared" si="289"/>
        <v/>
      </c>
      <c r="CW461" s="241" t="str">
        <f t="shared" si="289"/>
        <v/>
      </c>
      <c r="CX461" s="241" t="str">
        <f t="shared" si="289"/>
        <v/>
      </c>
      <c r="CY461" s="241" t="str">
        <f t="shared" si="289"/>
        <v/>
      </c>
      <c r="CZ461" s="241" t="str">
        <f t="shared" si="289"/>
        <v/>
      </c>
      <c r="DA461" s="253" t="str">
        <f t="shared" si="274"/>
        <v/>
      </c>
      <c r="DB461" s="237"/>
      <c r="DC461" s="237"/>
      <c r="DD461" s="237"/>
      <c r="DE461" s="237"/>
      <c r="DF461" s="237"/>
      <c r="DG461" s="237"/>
      <c r="DH461" s="237" t="str">
        <f t="shared" si="295"/>
        <v/>
      </c>
      <c r="DI461" s="237" t="str">
        <f t="shared" si="296"/>
        <v/>
      </c>
      <c r="DJ461" s="237" t="str">
        <f t="shared" si="296"/>
        <v/>
      </c>
      <c r="DK461" s="237" t="str">
        <f t="shared" si="296"/>
        <v/>
      </c>
      <c r="DL461" s="237" t="str">
        <f t="shared" si="296"/>
        <v/>
      </c>
      <c r="DM461" s="237" t="str">
        <f t="shared" si="296"/>
        <v/>
      </c>
      <c r="DN461" s="237" t="str">
        <f t="shared" si="290"/>
        <v/>
      </c>
      <c r="DO461" s="237" t="str">
        <f t="shared" si="290"/>
        <v/>
      </c>
      <c r="DP461" s="237" t="str">
        <f t="shared" si="290"/>
        <v/>
      </c>
      <c r="DQ461" s="237" t="str">
        <f t="shared" si="290"/>
        <v/>
      </c>
      <c r="DR461" s="237" t="str">
        <f t="shared" si="290"/>
        <v/>
      </c>
      <c r="DS461" s="252" t="str">
        <f t="shared" si="275"/>
        <v/>
      </c>
      <c r="DY461" s="254" t="str">
        <f t="shared" si="297"/>
        <v/>
      </c>
      <c r="DZ461" s="254" t="str">
        <f t="shared" si="298"/>
        <v/>
      </c>
      <c r="EA461" s="254" t="str">
        <f t="shared" si="287"/>
        <v/>
      </c>
      <c r="EB461" s="254" t="str">
        <f t="shared" si="287"/>
        <v/>
      </c>
      <c r="EC461" s="254" t="str">
        <f t="shared" si="287"/>
        <v/>
      </c>
      <c r="ED461" s="254" t="str">
        <f t="shared" si="286"/>
        <v/>
      </c>
      <c r="EE461" s="254" t="str">
        <f t="shared" si="286"/>
        <v/>
      </c>
      <c r="EF461" s="254" t="str">
        <f t="shared" si="286"/>
        <v/>
      </c>
      <c r="EG461" s="254" t="str">
        <f t="shared" si="286"/>
        <v/>
      </c>
      <c r="EH461" s="254" t="str">
        <f t="shared" si="285"/>
        <v/>
      </c>
      <c r="EI461" s="254" t="str">
        <f t="shared" si="299"/>
        <v/>
      </c>
      <c r="EJ461" s="254" t="str">
        <f t="shared" si="300"/>
        <v/>
      </c>
      <c r="EK461" s="265" t="str">
        <f t="shared" si="283"/>
        <v/>
      </c>
      <c r="EQ461" s="255"/>
      <c r="ER461" s="255"/>
      <c r="ES461" s="255"/>
      <c r="ET461" s="255"/>
      <c r="EU461" s="255"/>
      <c r="EV461" s="255"/>
      <c r="EW461" s="255"/>
      <c r="EX461" s="255"/>
      <c r="EY461" s="255"/>
      <c r="EZ461" s="255"/>
      <c r="FA461" s="255"/>
      <c r="FB461" s="255"/>
      <c r="FC461" s="252"/>
      <c r="FI461" s="254"/>
      <c r="FJ461" s="254"/>
      <c r="FK461" s="254"/>
      <c r="FL461" s="254"/>
      <c r="FM461" s="254"/>
      <c r="FN461" s="254"/>
      <c r="FO461" s="254"/>
      <c r="FP461" s="254"/>
      <c r="FQ461" s="254"/>
      <c r="FR461" s="254"/>
      <c r="FS461" s="254"/>
      <c r="FT461" s="254"/>
      <c r="FU461" s="252"/>
      <c r="FY461" s="258" t="str">
        <f t="shared" si="284"/>
        <v/>
      </c>
      <c r="FZ461" s="266">
        <f t="shared" si="272"/>
        <v>0</v>
      </c>
      <c r="GA461" s="268">
        <f t="shared" ref="GA461:GA524" si="302">J461</f>
        <v>0</v>
      </c>
      <c r="GB461" s="269">
        <f t="shared" si="267"/>
        <v>0</v>
      </c>
      <c r="GC461" s="269">
        <f t="shared" si="268"/>
        <v>0</v>
      </c>
      <c r="GD461" s="270"/>
      <c r="GE461" s="271" t="str">
        <f t="shared" si="301"/>
        <v/>
      </c>
      <c r="GF461" s="271" t="str">
        <f t="shared" si="282"/>
        <v/>
      </c>
      <c r="GG461" s="272" t="str">
        <f t="shared" si="270"/>
        <v/>
      </c>
      <c r="GH461" s="272" t="str">
        <f t="shared" si="271"/>
        <v/>
      </c>
    </row>
    <row r="462" spans="1:190" ht="12.75" x14ac:dyDescent="0.2">
      <c r="A462" s="250"/>
      <c r="B462" s="65"/>
      <c r="C462" s="264"/>
      <c r="F462" s="237"/>
      <c r="H462" s="251"/>
      <c r="I462" s="238"/>
      <c r="J462" s="267"/>
      <c r="K462" s="234"/>
      <c r="L462" s="239"/>
      <c r="M462" s="240"/>
      <c r="BX462" s="237" t="str">
        <f t="shared" si="291"/>
        <v/>
      </c>
      <c r="BY462" s="237" t="str">
        <f t="shared" si="292"/>
        <v/>
      </c>
      <c r="BZ462" s="237" t="str">
        <f t="shared" si="292"/>
        <v/>
      </c>
      <c r="CA462" s="237" t="str">
        <f t="shared" si="292"/>
        <v/>
      </c>
      <c r="CB462" s="237" t="str">
        <f t="shared" si="292"/>
        <v/>
      </c>
      <c r="CC462" s="237" t="str">
        <f t="shared" si="292"/>
        <v/>
      </c>
      <c r="CD462" s="237" t="str">
        <f t="shared" si="288"/>
        <v/>
      </c>
      <c r="CE462" s="237" t="str">
        <f t="shared" si="288"/>
        <v/>
      </c>
      <c r="CF462" s="237" t="str">
        <f t="shared" si="288"/>
        <v/>
      </c>
      <c r="CG462" s="237" t="str">
        <f t="shared" si="288"/>
        <v/>
      </c>
      <c r="CH462" s="237" t="str">
        <f t="shared" si="288"/>
        <v/>
      </c>
      <c r="CI462" s="252" t="str">
        <f t="shared" si="273"/>
        <v/>
      </c>
      <c r="CP462" s="241" t="str">
        <f t="shared" si="293"/>
        <v/>
      </c>
      <c r="CQ462" s="241" t="str">
        <f t="shared" si="294"/>
        <v/>
      </c>
      <c r="CR462" s="241" t="str">
        <f t="shared" si="294"/>
        <v/>
      </c>
      <c r="CS462" s="241" t="str">
        <f t="shared" si="294"/>
        <v/>
      </c>
      <c r="CT462" s="241" t="str">
        <f t="shared" si="294"/>
        <v/>
      </c>
      <c r="CU462" s="241" t="str">
        <f t="shared" si="294"/>
        <v/>
      </c>
      <c r="CV462" s="241" t="str">
        <f t="shared" si="289"/>
        <v/>
      </c>
      <c r="CW462" s="241" t="str">
        <f t="shared" si="289"/>
        <v/>
      </c>
      <c r="CX462" s="241" t="str">
        <f t="shared" si="289"/>
        <v/>
      </c>
      <c r="CY462" s="241" t="str">
        <f t="shared" si="289"/>
        <v/>
      </c>
      <c r="CZ462" s="241" t="str">
        <f t="shared" si="289"/>
        <v/>
      </c>
      <c r="DA462" s="253" t="str">
        <f t="shared" si="274"/>
        <v/>
      </c>
      <c r="DB462" s="237"/>
      <c r="DC462" s="237"/>
      <c r="DD462" s="237"/>
      <c r="DE462" s="237"/>
      <c r="DF462" s="237"/>
      <c r="DG462" s="237"/>
      <c r="DH462" s="237" t="str">
        <f t="shared" si="295"/>
        <v/>
      </c>
      <c r="DI462" s="237" t="str">
        <f t="shared" si="296"/>
        <v/>
      </c>
      <c r="DJ462" s="237" t="str">
        <f t="shared" si="296"/>
        <v/>
      </c>
      <c r="DK462" s="237" t="str">
        <f t="shared" si="296"/>
        <v/>
      </c>
      <c r="DL462" s="237" t="str">
        <f t="shared" si="296"/>
        <v/>
      </c>
      <c r="DM462" s="237" t="str">
        <f t="shared" si="296"/>
        <v/>
      </c>
      <c r="DN462" s="237" t="str">
        <f t="shared" si="290"/>
        <v/>
      </c>
      <c r="DO462" s="237" t="str">
        <f t="shared" si="290"/>
        <v/>
      </c>
      <c r="DP462" s="237" t="str">
        <f t="shared" si="290"/>
        <v/>
      </c>
      <c r="DQ462" s="237" t="str">
        <f t="shared" si="290"/>
        <v/>
      </c>
      <c r="DR462" s="237" t="str">
        <f t="shared" si="290"/>
        <v/>
      </c>
      <c r="DS462" s="252" t="str">
        <f t="shared" si="275"/>
        <v/>
      </c>
      <c r="DY462" s="254" t="str">
        <f t="shared" si="297"/>
        <v/>
      </c>
      <c r="DZ462" s="254" t="str">
        <f t="shared" si="298"/>
        <v/>
      </c>
      <c r="EA462" s="254" t="str">
        <f t="shared" si="287"/>
        <v/>
      </c>
      <c r="EB462" s="254" t="str">
        <f t="shared" si="287"/>
        <v/>
      </c>
      <c r="EC462" s="254" t="str">
        <f t="shared" si="287"/>
        <v/>
      </c>
      <c r="ED462" s="254" t="str">
        <f t="shared" si="286"/>
        <v/>
      </c>
      <c r="EE462" s="254" t="str">
        <f t="shared" si="286"/>
        <v/>
      </c>
      <c r="EF462" s="254" t="str">
        <f t="shared" si="286"/>
        <v/>
      </c>
      <c r="EG462" s="254" t="str">
        <f t="shared" si="286"/>
        <v/>
      </c>
      <c r="EH462" s="254" t="str">
        <f t="shared" si="285"/>
        <v/>
      </c>
      <c r="EI462" s="254" t="str">
        <f t="shared" si="299"/>
        <v/>
      </c>
      <c r="EJ462" s="254" t="str">
        <f t="shared" si="300"/>
        <v/>
      </c>
      <c r="EK462" s="265" t="str">
        <f t="shared" si="283"/>
        <v/>
      </c>
      <c r="EQ462" s="255"/>
      <c r="ER462" s="255"/>
      <c r="ES462" s="255"/>
      <c r="ET462" s="255"/>
      <c r="EU462" s="255"/>
      <c r="EV462" s="255"/>
      <c r="EW462" s="255"/>
      <c r="EX462" s="255"/>
      <c r="EY462" s="255"/>
      <c r="EZ462" s="255"/>
      <c r="FA462" s="255"/>
      <c r="FB462" s="255"/>
      <c r="FC462" s="252"/>
      <c r="FI462" s="254"/>
      <c r="FJ462" s="254"/>
      <c r="FK462" s="254"/>
      <c r="FL462" s="254"/>
      <c r="FM462" s="254"/>
      <c r="FN462" s="254"/>
      <c r="FO462" s="254"/>
      <c r="FP462" s="254"/>
      <c r="FQ462" s="254"/>
      <c r="FR462" s="254"/>
      <c r="FS462" s="254"/>
      <c r="FT462" s="254"/>
      <c r="FU462" s="252"/>
      <c r="FY462" s="258" t="str">
        <f t="shared" si="284"/>
        <v/>
      </c>
      <c r="FZ462" s="266">
        <f t="shared" si="272"/>
        <v>0</v>
      </c>
      <c r="GA462" s="268">
        <f t="shared" si="302"/>
        <v>0</v>
      </c>
      <c r="GB462" s="269">
        <f t="shared" ref="GB462:GB525" si="303">IF(GA462&lt;31,GA462,GA462-GC462*3)</f>
        <v>0</v>
      </c>
      <c r="GC462" s="269">
        <f t="shared" ref="GC462:GC525" si="304">IF(GA462&gt;30,10,GA462-GB462)</f>
        <v>0</v>
      </c>
      <c r="GD462" s="270"/>
      <c r="GE462" s="271" t="str">
        <f t="shared" si="301"/>
        <v/>
      </c>
      <c r="GF462" s="271" t="str">
        <f t="shared" si="282"/>
        <v/>
      </c>
      <c r="GG462" s="272" t="str">
        <f t="shared" si="270"/>
        <v/>
      </c>
      <c r="GH462" s="272" t="str">
        <f t="shared" si="271"/>
        <v/>
      </c>
    </row>
    <row r="463" spans="1:190" ht="12.75" x14ac:dyDescent="0.2">
      <c r="A463" s="250"/>
      <c r="B463" s="65"/>
      <c r="C463" s="264"/>
      <c r="F463" s="237"/>
      <c r="H463" s="251"/>
      <c r="I463" s="238"/>
      <c r="J463" s="267"/>
      <c r="K463" s="234"/>
      <c r="L463" s="239"/>
      <c r="M463" s="240"/>
      <c r="BX463" s="237" t="str">
        <f t="shared" si="291"/>
        <v/>
      </c>
      <c r="BY463" s="237" t="str">
        <f t="shared" si="292"/>
        <v/>
      </c>
      <c r="BZ463" s="237" t="str">
        <f t="shared" si="292"/>
        <v/>
      </c>
      <c r="CA463" s="237" t="str">
        <f t="shared" si="292"/>
        <v/>
      </c>
      <c r="CB463" s="237" t="str">
        <f t="shared" si="292"/>
        <v/>
      </c>
      <c r="CC463" s="237" t="str">
        <f t="shared" si="292"/>
        <v/>
      </c>
      <c r="CD463" s="237" t="str">
        <f t="shared" si="288"/>
        <v/>
      </c>
      <c r="CE463" s="237" t="str">
        <f t="shared" si="288"/>
        <v/>
      </c>
      <c r="CF463" s="237" t="str">
        <f t="shared" si="288"/>
        <v/>
      </c>
      <c r="CG463" s="237" t="str">
        <f t="shared" si="288"/>
        <v/>
      </c>
      <c r="CH463" s="237" t="str">
        <f t="shared" si="288"/>
        <v/>
      </c>
      <c r="CI463" s="252" t="str">
        <f t="shared" si="273"/>
        <v/>
      </c>
      <c r="CP463" s="241" t="str">
        <f t="shared" si="293"/>
        <v/>
      </c>
      <c r="CQ463" s="241" t="str">
        <f t="shared" si="294"/>
        <v/>
      </c>
      <c r="CR463" s="241" t="str">
        <f t="shared" si="294"/>
        <v/>
      </c>
      <c r="CS463" s="241" t="str">
        <f t="shared" si="294"/>
        <v/>
      </c>
      <c r="CT463" s="241" t="str">
        <f t="shared" si="294"/>
        <v/>
      </c>
      <c r="CU463" s="241" t="str">
        <f t="shared" si="294"/>
        <v/>
      </c>
      <c r="CV463" s="241" t="str">
        <f t="shared" si="289"/>
        <v/>
      </c>
      <c r="CW463" s="241" t="str">
        <f t="shared" si="289"/>
        <v/>
      </c>
      <c r="CX463" s="241" t="str">
        <f t="shared" si="289"/>
        <v/>
      </c>
      <c r="CY463" s="241" t="str">
        <f t="shared" si="289"/>
        <v/>
      </c>
      <c r="CZ463" s="241" t="str">
        <f t="shared" si="289"/>
        <v/>
      </c>
      <c r="DA463" s="253" t="str">
        <f t="shared" si="274"/>
        <v/>
      </c>
      <c r="DB463" s="237"/>
      <c r="DC463" s="237"/>
      <c r="DD463" s="237"/>
      <c r="DE463" s="237"/>
      <c r="DF463" s="237"/>
      <c r="DG463" s="237"/>
      <c r="DH463" s="237" t="str">
        <f t="shared" si="295"/>
        <v/>
      </c>
      <c r="DI463" s="237" t="str">
        <f t="shared" si="296"/>
        <v/>
      </c>
      <c r="DJ463" s="237" t="str">
        <f t="shared" si="296"/>
        <v/>
      </c>
      <c r="DK463" s="237" t="str">
        <f t="shared" si="296"/>
        <v/>
      </c>
      <c r="DL463" s="237" t="str">
        <f t="shared" si="296"/>
        <v/>
      </c>
      <c r="DM463" s="237" t="str">
        <f t="shared" si="296"/>
        <v/>
      </c>
      <c r="DN463" s="237" t="str">
        <f t="shared" si="290"/>
        <v/>
      </c>
      <c r="DO463" s="237" t="str">
        <f t="shared" si="290"/>
        <v/>
      </c>
      <c r="DP463" s="237" t="str">
        <f t="shared" si="290"/>
        <v/>
      </c>
      <c r="DQ463" s="237" t="str">
        <f t="shared" si="290"/>
        <v/>
      </c>
      <c r="DR463" s="237" t="str">
        <f t="shared" si="290"/>
        <v/>
      </c>
      <c r="DS463" s="252" t="str">
        <f t="shared" si="275"/>
        <v/>
      </c>
      <c r="DY463" s="254" t="str">
        <f t="shared" si="297"/>
        <v/>
      </c>
      <c r="DZ463" s="254" t="str">
        <f t="shared" si="298"/>
        <v/>
      </c>
      <c r="EA463" s="254" t="str">
        <f t="shared" si="287"/>
        <v/>
      </c>
      <c r="EB463" s="254" t="str">
        <f t="shared" si="287"/>
        <v/>
      </c>
      <c r="EC463" s="254" t="str">
        <f t="shared" si="287"/>
        <v/>
      </c>
      <c r="ED463" s="254" t="str">
        <f t="shared" si="286"/>
        <v/>
      </c>
      <c r="EE463" s="254" t="str">
        <f t="shared" si="286"/>
        <v/>
      </c>
      <c r="EF463" s="254" t="str">
        <f t="shared" si="286"/>
        <v/>
      </c>
      <c r="EG463" s="254" t="str">
        <f t="shared" si="286"/>
        <v/>
      </c>
      <c r="EH463" s="254" t="str">
        <f t="shared" si="285"/>
        <v/>
      </c>
      <c r="EI463" s="254" t="str">
        <f t="shared" si="299"/>
        <v/>
      </c>
      <c r="EJ463" s="254" t="str">
        <f t="shared" si="300"/>
        <v/>
      </c>
      <c r="EK463" s="265" t="str">
        <f t="shared" si="283"/>
        <v/>
      </c>
      <c r="EQ463" s="255"/>
      <c r="ER463" s="255"/>
      <c r="ES463" s="255"/>
      <c r="ET463" s="255"/>
      <c r="EU463" s="255"/>
      <c r="EV463" s="255"/>
      <c r="EW463" s="255"/>
      <c r="EX463" s="255"/>
      <c r="EY463" s="255"/>
      <c r="EZ463" s="255"/>
      <c r="FA463" s="255"/>
      <c r="FB463" s="255"/>
      <c r="FC463" s="252"/>
      <c r="FI463" s="254"/>
      <c r="FJ463" s="254"/>
      <c r="FK463" s="254"/>
      <c r="FL463" s="254"/>
      <c r="FM463" s="254"/>
      <c r="FN463" s="254"/>
      <c r="FO463" s="254"/>
      <c r="FP463" s="254"/>
      <c r="FQ463" s="254"/>
      <c r="FR463" s="254"/>
      <c r="FS463" s="254"/>
      <c r="FT463" s="254"/>
      <c r="FU463" s="252"/>
      <c r="FY463" s="258" t="str">
        <f t="shared" si="284"/>
        <v/>
      </c>
      <c r="FZ463" s="266">
        <f t="shared" si="272"/>
        <v>0</v>
      </c>
      <c r="GA463" s="268">
        <f t="shared" si="302"/>
        <v>0</v>
      </c>
      <c r="GB463" s="269">
        <f t="shared" si="303"/>
        <v>0</v>
      </c>
      <c r="GC463" s="269">
        <f t="shared" si="304"/>
        <v>0</v>
      </c>
      <c r="GD463" s="270"/>
      <c r="GE463" s="271" t="str">
        <f t="shared" si="301"/>
        <v/>
      </c>
      <c r="GF463" s="271" t="str">
        <f t="shared" si="282"/>
        <v/>
      </c>
      <c r="GG463" s="272" t="str">
        <f t="shared" ref="GG463:GG526" si="305">IF(OR(GB463=0,$GE463=""),"",IF($H463=1,GB463,IF($H463=2,GB463&amp;","&amp;GB463,IF($H463=3,GB463&amp;","&amp;GB463&amp;","&amp;GB463,IF($H463=4,GB463&amp;","&amp;GB463&amp;","&amp;GB463&amp;","&amp;GB463,IF($H463=5,GB463&amp;","&amp;GB463&amp;","&amp;GB463&amp;","&amp;GB463&amp;","&amp;GB463,GB463&amp;","&amp;GB463&amp;","&amp;GB463&amp;","&amp;GB463&amp;","&amp;GB463&amp;","&amp;GB463))))))</f>
        <v/>
      </c>
      <c r="GH463" s="272" t="str">
        <f t="shared" ref="GH463:GH526" si="306">IF(OR(GC463=0,$GE463=""),"",IF($H463=1,GC463&amp;","&amp;GC463&amp;","&amp;GC463,IF($H463=2,GC463&amp;","&amp;GC463&amp;","&amp;GC463&amp;","&amp;GC463&amp;","&amp;GC463&amp;","&amp;GC463,IF($H463=3,GC463&amp;","&amp;GC463&amp;","&amp;GC463&amp;","&amp;GC463&amp;","&amp;GC463&amp;","&amp;GC463&amp;","&amp;GC463&amp;","&amp;GC463&amp;","&amp;GC463,IF($H463=4,GC463&amp;","&amp;GC463&amp;","&amp;GC463&amp;","&amp;GC463&amp;","&amp;GC463&amp;","&amp;GC463&amp;","&amp;GC463&amp;","&amp;GC463&amp;","&amp;GC463&amp;","&amp;GC463&amp;","&amp;GC463&amp;","&amp;GC463,IF($H463=5,GC463&amp;","&amp;GC463&amp;","&amp;GC463&amp;","&amp;GC463&amp;","&amp;GC463&amp;","&amp;GC463&amp;","&amp;GC463&amp;","&amp;GC463&amp;","&amp;GC463&amp;","&amp;GC463&amp;","&amp;GC463&amp;","&amp;GC463&amp;","&amp;GC463&amp;","&amp;GC463&amp;","&amp;GC463,GC463&amp;","&amp;GC463&amp;","&amp;GC463&amp;","&amp;GC463&amp;","&amp;GC463&amp;","&amp;GC463&amp;","&amp;GC463&amp;","&amp;GC463&amp;","&amp;GC463&amp;","&amp;GC463&amp;","&amp;GC463&amp;","&amp;GC463&amp;","&amp;GC463&amp;","&amp;GC463&amp;","&amp;GC463&amp;","&amp;GC463&amp;","&amp;GC463&amp;","&amp;GC463))))))</f>
        <v/>
      </c>
    </row>
    <row r="464" spans="1:190" ht="12.75" x14ac:dyDescent="0.2">
      <c r="A464" s="250"/>
      <c r="B464" s="65"/>
      <c r="C464" s="264"/>
      <c r="F464" s="237"/>
      <c r="H464" s="251"/>
      <c r="I464" s="238"/>
      <c r="J464" s="267"/>
      <c r="K464" s="234"/>
      <c r="L464" s="239"/>
      <c r="M464" s="240"/>
      <c r="BX464" s="237" t="str">
        <f t="shared" si="291"/>
        <v/>
      </c>
      <c r="BY464" s="237" t="str">
        <f t="shared" si="292"/>
        <v/>
      </c>
      <c r="BZ464" s="237" t="str">
        <f t="shared" si="292"/>
        <v/>
      </c>
      <c r="CA464" s="237" t="str">
        <f t="shared" si="292"/>
        <v/>
      </c>
      <c r="CB464" s="237" t="str">
        <f t="shared" si="292"/>
        <v/>
      </c>
      <c r="CC464" s="237" t="str">
        <f t="shared" si="292"/>
        <v/>
      </c>
      <c r="CD464" s="237" t="str">
        <f t="shared" si="288"/>
        <v/>
      </c>
      <c r="CE464" s="237" t="str">
        <f t="shared" si="288"/>
        <v/>
      </c>
      <c r="CF464" s="237" t="str">
        <f t="shared" si="288"/>
        <v/>
      </c>
      <c r="CG464" s="237" t="str">
        <f t="shared" si="288"/>
        <v/>
      </c>
      <c r="CH464" s="237" t="str">
        <f t="shared" si="288"/>
        <v/>
      </c>
      <c r="CI464" s="252" t="str">
        <f t="shared" si="273"/>
        <v/>
      </c>
      <c r="CP464" s="241" t="str">
        <f t="shared" si="293"/>
        <v/>
      </c>
      <c r="CQ464" s="241" t="str">
        <f t="shared" si="294"/>
        <v/>
      </c>
      <c r="CR464" s="241" t="str">
        <f t="shared" si="294"/>
        <v/>
      </c>
      <c r="CS464" s="241" t="str">
        <f t="shared" si="294"/>
        <v/>
      </c>
      <c r="CT464" s="241" t="str">
        <f t="shared" si="294"/>
        <v/>
      </c>
      <c r="CU464" s="241" t="str">
        <f t="shared" si="294"/>
        <v/>
      </c>
      <c r="CV464" s="241" t="str">
        <f t="shared" si="289"/>
        <v/>
      </c>
      <c r="CW464" s="241" t="str">
        <f t="shared" si="289"/>
        <v/>
      </c>
      <c r="CX464" s="241" t="str">
        <f t="shared" si="289"/>
        <v/>
      </c>
      <c r="CY464" s="241" t="str">
        <f t="shared" si="289"/>
        <v/>
      </c>
      <c r="CZ464" s="241" t="str">
        <f t="shared" si="289"/>
        <v/>
      </c>
      <c r="DA464" s="253" t="str">
        <f t="shared" si="274"/>
        <v/>
      </c>
      <c r="DB464" s="237"/>
      <c r="DC464" s="237"/>
      <c r="DD464" s="237"/>
      <c r="DE464" s="237"/>
      <c r="DF464" s="237"/>
      <c r="DG464" s="237"/>
      <c r="DH464" s="237" t="str">
        <f t="shared" si="295"/>
        <v/>
      </c>
      <c r="DI464" s="237" t="str">
        <f t="shared" si="296"/>
        <v/>
      </c>
      <c r="DJ464" s="237" t="str">
        <f t="shared" si="296"/>
        <v/>
      </c>
      <c r="DK464" s="237" t="str">
        <f t="shared" si="296"/>
        <v/>
      </c>
      <c r="DL464" s="237" t="str">
        <f t="shared" si="296"/>
        <v/>
      </c>
      <c r="DM464" s="237" t="str">
        <f t="shared" si="296"/>
        <v/>
      </c>
      <c r="DN464" s="237" t="str">
        <f t="shared" si="290"/>
        <v/>
      </c>
      <c r="DO464" s="237" t="str">
        <f t="shared" si="290"/>
        <v/>
      </c>
      <c r="DP464" s="237" t="str">
        <f t="shared" si="290"/>
        <v/>
      </c>
      <c r="DQ464" s="237" t="str">
        <f t="shared" si="290"/>
        <v/>
      </c>
      <c r="DR464" s="237" t="str">
        <f t="shared" si="290"/>
        <v/>
      </c>
      <c r="DS464" s="252" t="str">
        <f t="shared" si="275"/>
        <v/>
      </c>
      <c r="DY464" s="254" t="str">
        <f t="shared" si="297"/>
        <v/>
      </c>
      <c r="DZ464" s="254" t="str">
        <f t="shared" si="298"/>
        <v/>
      </c>
      <c r="EA464" s="254" t="str">
        <f t="shared" si="287"/>
        <v/>
      </c>
      <c r="EB464" s="254" t="str">
        <f t="shared" si="287"/>
        <v/>
      </c>
      <c r="EC464" s="254" t="str">
        <f t="shared" si="287"/>
        <v/>
      </c>
      <c r="ED464" s="254" t="str">
        <f t="shared" si="286"/>
        <v/>
      </c>
      <c r="EE464" s="254" t="str">
        <f t="shared" si="286"/>
        <v/>
      </c>
      <c r="EF464" s="254" t="str">
        <f t="shared" si="286"/>
        <v/>
      </c>
      <c r="EG464" s="254" t="str">
        <f t="shared" si="286"/>
        <v/>
      </c>
      <c r="EH464" s="254" t="str">
        <f t="shared" si="285"/>
        <v/>
      </c>
      <c r="EI464" s="254" t="str">
        <f t="shared" si="299"/>
        <v/>
      </c>
      <c r="EJ464" s="254" t="str">
        <f t="shared" si="300"/>
        <v/>
      </c>
      <c r="EK464" s="265" t="str">
        <f t="shared" si="283"/>
        <v/>
      </c>
      <c r="EQ464" s="255"/>
      <c r="ER464" s="255"/>
      <c r="ES464" s="255"/>
      <c r="ET464" s="255"/>
      <c r="EU464" s="255"/>
      <c r="EV464" s="255"/>
      <c r="EW464" s="255"/>
      <c r="EX464" s="255"/>
      <c r="EY464" s="255"/>
      <c r="EZ464" s="255"/>
      <c r="FA464" s="255"/>
      <c r="FB464" s="255"/>
      <c r="FC464" s="252"/>
      <c r="FI464" s="254"/>
      <c r="FJ464" s="254"/>
      <c r="FK464" s="254"/>
      <c r="FL464" s="254"/>
      <c r="FM464" s="254"/>
      <c r="FN464" s="254"/>
      <c r="FO464" s="254"/>
      <c r="FP464" s="254"/>
      <c r="FQ464" s="254"/>
      <c r="FR464" s="254"/>
      <c r="FS464" s="254"/>
      <c r="FT464" s="254"/>
      <c r="FU464" s="252"/>
      <c r="FY464" s="258" t="str">
        <f t="shared" si="284"/>
        <v/>
      </c>
      <c r="FZ464" s="266">
        <f t="shared" si="272"/>
        <v>0</v>
      </c>
      <c r="GA464" s="268">
        <f t="shared" si="302"/>
        <v>0</v>
      </c>
      <c r="GB464" s="269">
        <f t="shared" si="303"/>
        <v>0</v>
      </c>
      <c r="GC464" s="269">
        <f t="shared" si="304"/>
        <v>0</v>
      </c>
      <c r="GD464" s="270"/>
      <c r="GE464" s="271" t="str">
        <f t="shared" si="301"/>
        <v/>
      </c>
      <c r="GF464" s="271" t="str">
        <f t="shared" si="282"/>
        <v/>
      </c>
      <c r="GG464" s="272" t="str">
        <f t="shared" si="305"/>
        <v/>
      </c>
      <c r="GH464" s="272" t="str">
        <f t="shared" si="306"/>
        <v/>
      </c>
    </row>
    <row r="465" spans="1:190" ht="12.75" x14ac:dyDescent="0.2">
      <c r="A465" s="250"/>
      <c r="B465" s="65"/>
      <c r="C465" s="264"/>
      <c r="F465" s="237"/>
      <c r="H465" s="251"/>
      <c r="I465" s="238"/>
      <c r="J465" s="267"/>
      <c r="K465" s="234"/>
      <c r="L465" s="239"/>
      <c r="M465" s="240"/>
      <c r="BX465" s="237" t="str">
        <f t="shared" si="291"/>
        <v/>
      </c>
      <c r="BY465" s="237" t="str">
        <f t="shared" si="292"/>
        <v/>
      </c>
      <c r="BZ465" s="237" t="str">
        <f t="shared" si="292"/>
        <v/>
      </c>
      <c r="CA465" s="237" t="str">
        <f t="shared" si="292"/>
        <v/>
      </c>
      <c r="CB465" s="237" t="str">
        <f t="shared" si="292"/>
        <v/>
      </c>
      <c r="CC465" s="237" t="str">
        <f t="shared" si="292"/>
        <v/>
      </c>
      <c r="CD465" s="237" t="str">
        <f t="shared" si="288"/>
        <v/>
      </c>
      <c r="CE465" s="237" t="str">
        <f t="shared" si="288"/>
        <v/>
      </c>
      <c r="CF465" s="237" t="str">
        <f t="shared" si="288"/>
        <v/>
      </c>
      <c r="CG465" s="237" t="str">
        <f t="shared" si="288"/>
        <v/>
      </c>
      <c r="CH465" s="237" t="str">
        <f t="shared" si="288"/>
        <v/>
      </c>
      <c r="CI465" s="252" t="str">
        <f t="shared" si="273"/>
        <v/>
      </c>
      <c r="CP465" s="241" t="str">
        <f t="shared" si="293"/>
        <v/>
      </c>
      <c r="CQ465" s="241" t="str">
        <f t="shared" si="294"/>
        <v/>
      </c>
      <c r="CR465" s="241" t="str">
        <f t="shared" si="294"/>
        <v/>
      </c>
      <c r="CS465" s="241" t="str">
        <f t="shared" si="294"/>
        <v/>
      </c>
      <c r="CT465" s="241" t="str">
        <f t="shared" si="294"/>
        <v/>
      </c>
      <c r="CU465" s="241" t="str">
        <f t="shared" si="294"/>
        <v/>
      </c>
      <c r="CV465" s="241" t="str">
        <f t="shared" si="289"/>
        <v/>
      </c>
      <c r="CW465" s="241" t="str">
        <f t="shared" si="289"/>
        <v/>
      </c>
      <c r="CX465" s="241" t="str">
        <f t="shared" si="289"/>
        <v/>
      </c>
      <c r="CY465" s="241" t="str">
        <f t="shared" si="289"/>
        <v/>
      </c>
      <c r="CZ465" s="241" t="str">
        <f t="shared" si="289"/>
        <v/>
      </c>
      <c r="DA465" s="253" t="str">
        <f t="shared" si="274"/>
        <v/>
      </c>
      <c r="DB465" s="237"/>
      <c r="DC465" s="237"/>
      <c r="DD465" s="237"/>
      <c r="DE465" s="237"/>
      <c r="DF465" s="237"/>
      <c r="DG465" s="237"/>
      <c r="DH465" s="237" t="str">
        <f t="shared" si="295"/>
        <v/>
      </c>
      <c r="DI465" s="237" t="str">
        <f t="shared" si="296"/>
        <v/>
      </c>
      <c r="DJ465" s="237" t="str">
        <f t="shared" si="296"/>
        <v/>
      </c>
      <c r="DK465" s="237" t="str">
        <f t="shared" si="296"/>
        <v/>
      </c>
      <c r="DL465" s="237" t="str">
        <f t="shared" si="296"/>
        <v/>
      </c>
      <c r="DM465" s="237" t="str">
        <f t="shared" si="296"/>
        <v/>
      </c>
      <c r="DN465" s="237" t="str">
        <f t="shared" si="290"/>
        <v/>
      </c>
      <c r="DO465" s="237" t="str">
        <f t="shared" si="290"/>
        <v/>
      </c>
      <c r="DP465" s="237" t="str">
        <f t="shared" si="290"/>
        <v/>
      </c>
      <c r="DQ465" s="237" t="str">
        <f t="shared" si="290"/>
        <v/>
      </c>
      <c r="DR465" s="237" t="str">
        <f t="shared" si="290"/>
        <v/>
      </c>
      <c r="DS465" s="252" t="str">
        <f t="shared" si="275"/>
        <v/>
      </c>
      <c r="DY465" s="254" t="str">
        <f t="shared" si="297"/>
        <v/>
      </c>
      <c r="DZ465" s="254" t="str">
        <f t="shared" si="298"/>
        <v/>
      </c>
      <c r="EA465" s="254" t="str">
        <f t="shared" si="287"/>
        <v/>
      </c>
      <c r="EB465" s="254" t="str">
        <f t="shared" si="287"/>
        <v/>
      </c>
      <c r="EC465" s="254" t="str">
        <f t="shared" si="287"/>
        <v/>
      </c>
      <c r="ED465" s="254" t="str">
        <f t="shared" si="286"/>
        <v/>
      </c>
      <c r="EE465" s="254" t="str">
        <f t="shared" si="286"/>
        <v/>
      </c>
      <c r="EF465" s="254" t="str">
        <f t="shared" si="286"/>
        <v/>
      </c>
      <c r="EG465" s="254" t="str">
        <f t="shared" si="286"/>
        <v/>
      </c>
      <c r="EH465" s="254" t="str">
        <f t="shared" si="285"/>
        <v/>
      </c>
      <c r="EI465" s="254" t="str">
        <f t="shared" si="299"/>
        <v/>
      </c>
      <c r="EJ465" s="254" t="str">
        <f t="shared" si="300"/>
        <v/>
      </c>
      <c r="EK465" s="265" t="str">
        <f t="shared" si="283"/>
        <v/>
      </c>
      <c r="EQ465" s="255"/>
      <c r="ER465" s="255"/>
      <c r="ES465" s="255"/>
      <c r="ET465" s="255"/>
      <c r="EU465" s="255"/>
      <c r="EV465" s="255"/>
      <c r="EW465" s="255"/>
      <c r="EX465" s="255"/>
      <c r="EY465" s="255"/>
      <c r="EZ465" s="255"/>
      <c r="FA465" s="255"/>
      <c r="FB465" s="255"/>
      <c r="FC465" s="252"/>
      <c r="FI465" s="254"/>
      <c r="FJ465" s="254"/>
      <c r="FK465" s="254"/>
      <c r="FL465" s="254"/>
      <c r="FM465" s="254"/>
      <c r="FN465" s="254"/>
      <c r="FO465" s="254"/>
      <c r="FP465" s="254"/>
      <c r="FQ465" s="254"/>
      <c r="FR465" s="254"/>
      <c r="FS465" s="254"/>
      <c r="FT465" s="254"/>
      <c r="FU465" s="252"/>
      <c r="FY465" s="258" t="str">
        <f t="shared" si="284"/>
        <v/>
      </c>
      <c r="FZ465" s="266">
        <f t="shared" si="272"/>
        <v>0</v>
      </c>
      <c r="GA465" s="268">
        <f t="shared" si="302"/>
        <v>0</v>
      </c>
      <c r="GB465" s="269">
        <f t="shared" si="303"/>
        <v>0</v>
      </c>
      <c r="GC465" s="269">
        <f t="shared" si="304"/>
        <v>0</v>
      </c>
      <c r="GD465" s="270"/>
      <c r="GE465" s="271" t="str">
        <f t="shared" si="301"/>
        <v/>
      </c>
      <c r="GF465" s="271" t="str">
        <f t="shared" si="282"/>
        <v/>
      </c>
      <c r="GG465" s="272" t="str">
        <f t="shared" si="305"/>
        <v/>
      </c>
      <c r="GH465" s="272" t="str">
        <f t="shared" si="306"/>
        <v/>
      </c>
    </row>
    <row r="466" spans="1:190" ht="12.75" x14ac:dyDescent="0.2">
      <c r="A466" s="250"/>
      <c r="B466" s="65"/>
      <c r="C466" s="264"/>
      <c r="F466" s="237"/>
      <c r="H466" s="251"/>
      <c r="I466" s="238"/>
      <c r="J466" s="267"/>
      <c r="K466" s="234"/>
      <c r="L466" s="239"/>
      <c r="M466" s="240"/>
      <c r="BX466" s="237" t="str">
        <f t="shared" si="291"/>
        <v/>
      </c>
      <c r="BY466" s="237" t="str">
        <f t="shared" si="292"/>
        <v/>
      </c>
      <c r="BZ466" s="237" t="str">
        <f t="shared" si="292"/>
        <v/>
      </c>
      <c r="CA466" s="237" t="str">
        <f t="shared" si="292"/>
        <v/>
      </c>
      <c r="CB466" s="237" t="str">
        <f t="shared" si="292"/>
        <v/>
      </c>
      <c r="CC466" s="237" t="str">
        <f t="shared" si="292"/>
        <v/>
      </c>
      <c r="CD466" s="237" t="str">
        <f t="shared" si="288"/>
        <v/>
      </c>
      <c r="CE466" s="237" t="str">
        <f t="shared" si="288"/>
        <v/>
      </c>
      <c r="CF466" s="237" t="str">
        <f t="shared" si="288"/>
        <v/>
      </c>
      <c r="CG466" s="237" t="str">
        <f t="shared" si="288"/>
        <v/>
      </c>
      <c r="CH466" s="237" t="str">
        <f t="shared" si="288"/>
        <v/>
      </c>
      <c r="CI466" s="252" t="str">
        <f t="shared" si="273"/>
        <v/>
      </c>
      <c r="CP466" s="241" t="str">
        <f t="shared" si="293"/>
        <v/>
      </c>
      <c r="CQ466" s="241" t="str">
        <f t="shared" si="294"/>
        <v/>
      </c>
      <c r="CR466" s="241" t="str">
        <f t="shared" si="294"/>
        <v/>
      </c>
      <c r="CS466" s="241" t="str">
        <f t="shared" si="294"/>
        <v/>
      </c>
      <c r="CT466" s="241" t="str">
        <f t="shared" si="294"/>
        <v/>
      </c>
      <c r="CU466" s="241" t="str">
        <f t="shared" si="294"/>
        <v/>
      </c>
      <c r="CV466" s="241" t="str">
        <f t="shared" si="289"/>
        <v/>
      </c>
      <c r="CW466" s="241" t="str">
        <f t="shared" si="289"/>
        <v/>
      </c>
      <c r="CX466" s="241" t="str">
        <f t="shared" si="289"/>
        <v/>
      </c>
      <c r="CY466" s="241" t="str">
        <f t="shared" si="289"/>
        <v/>
      </c>
      <c r="CZ466" s="241" t="str">
        <f t="shared" si="289"/>
        <v/>
      </c>
      <c r="DA466" s="253" t="str">
        <f t="shared" si="274"/>
        <v/>
      </c>
      <c r="DB466" s="237"/>
      <c r="DC466" s="237"/>
      <c r="DD466" s="237"/>
      <c r="DE466" s="237"/>
      <c r="DF466" s="237"/>
      <c r="DG466" s="237"/>
      <c r="DH466" s="237" t="str">
        <f t="shared" si="295"/>
        <v/>
      </c>
      <c r="DI466" s="237" t="str">
        <f t="shared" si="296"/>
        <v/>
      </c>
      <c r="DJ466" s="237" t="str">
        <f t="shared" si="296"/>
        <v/>
      </c>
      <c r="DK466" s="237" t="str">
        <f t="shared" si="296"/>
        <v/>
      </c>
      <c r="DL466" s="237" t="str">
        <f t="shared" si="296"/>
        <v/>
      </c>
      <c r="DM466" s="237" t="str">
        <f t="shared" si="296"/>
        <v/>
      </c>
      <c r="DN466" s="237" t="str">
        <f t="shared" si="290"/>
        <v/>
      </c>
      <c r="DO466" s="237" t="str">
        <f t="shared" si="290"/>
        <v/>
      </c>
      <c r="DP466" s="237" t="str">
        <f t="shared" si="290"/>
        <v/>
      </c>
      <c r="DQ466" s="237" t="str">
        <f t="shared" si="290"/>
        <v/>
      </c>
      <c r="DR466" s="237" t="str">
        <f t="shared" si="290"/>
        <v/>
      </c>
      <c r="DS466" s="252" t="str">
        <f t="shared" si="275"/>
        <v/>
      </c>
      <c r="DY466" s="254" t="str">
        <f t="shared" si="297"/>
        <v/>
      </c>
      <c r="DZ466" s="254" t="str">
        <f t="shared" si="298"/>
        <v/>
      </c>
      <c r="EA466" s="254" t="str">
        <f t="shared" si="287"/>
        <v/>
      </c>
      <c r="EB466" s="254" t="str">
        <f t="shared" si="287"/>
        <v/>
      </c>
      <c r="EC466" s="254" t="str">
        <f t="shared" si="287"/>
        <v/>
      </c>
      <c r="ED466" s="254" t="str">
        <f t="shared" si="286"/>
        <v/>
      </c>
      <c r="EE466" s="254" t="str">
        <f t="shared" si="286"/>
        <v/>
      </c>
      <c r="EF466" s="254" t="str">
        <f t="shared" si="286"/>
        <v/>
      </c>
      <c r="EG466" s="254" t="str">
        <f t="shared" si="286"/>
        <v/>
      </c>
      <c r="EH466" s="254" t="str">
        <f t="shared" si="285"/>
        <v/>
      </c>
      <c r="EI466" s="254" t="str">
        <f t="shared" si="299"/>
        <v/>
      </c>
      <c r="EJ466" s="254" t="str">
        <f t="shared" si="300"/>
        <v/>
      </c>
      <c r="EK466" s="265" t="str">
        <f t="shared" si="283"/>
        <v/>
      </c>
      <c r="EQ466" s="255"/>
      <c r="ER466" s="255"/>
      <c r="ES466" s="255"/>
      <c r="ET466" s="255"/>
      <c r="EU466" s="255"/>
      <c r="EV466" s="255"/>
      <c r="EW466" s="255"/>
      <c r="EX466" s="255"/>
      <c r="EY466" s="255"/>
      <c r="EZ466" s="255"/>
      <c r="FA466" s="255"/>
      <c r="FB466" s="255"/>
      <c r="FC466" s="252"/>
      <c r="FI466" s="254"/>
      <c r="FJ466" s="254"/>
      <c r="FK466" s="254"/>
      <c r="FL466" s="254"/>
      <c r="FM466" s="254"/>
      <c r="FN466" s="254"/>
      <c r="FO466" s="254"/>
      <c r="FP466" s="254"/>
      <c r="FQ466" s="254"/>
      <c r="FR466" s="254"/>
      <c r="FS466" s="254"/>
      <c r="FT466" s="254"/>
      <c r="FU466" s="252"/>
      <c r="FY466" s="258" t="str">
        <f t="shared" si="284"/>
        <v/>
      </c>
      <c r="FZ466" s="266">
        <f t="shared" ref="FZ466:FZ529" si="307">G466</f>
        <v>0</v>
      </c>
      <c r="GA466" s="268">
        <f t="shared" si="302"/>
        <v>0</v>
      </c>
      <c r="GB466" s="269">
        <f t="shared" si="303"/>
        <v>0</v>
      </c>
      <c r="GC466" s="269">
        <f t="shared" si="304"/>
        <v>0</v>
      </c>
      <c r="GD466" s="270"/>
      <c r="GE466" s="271" t="str">
        <f t="shared" si="301"/>
        <v/>
      </c>
      <c r="GF466" s="271" t="str">
        <f t="shared" si="282"/>
        <v/>
      </c>
      <c r="GG466" s="272" t="str">
        <f t="shared" si="305"/>
        <v/>
      </c>
      <c r="GH466" s="272" t="str">
        <f t="shared" si="306"/>
        <v/>
      </c>
    </row>
    <row r="467" spans="1:190" ht="12.75" x14ac:dyDescent="0.2">
      <c r="A467" s="250"/>
      <c r="B467" s="65"/>
      <c r="C467" s="264"/>
      <c r="F467" s="237"/>
      <c r="H467" s="251"/>
      <c r="I467" s="238"/>
      <c r="J467" s="267"/>
      <c r="K467" s="234"/>
      <c r="L467" s="239"/>
      <c r="M467" s="240"/>
      <c r="BX467" s="237" t="str">
        <f t="shared" si="291"/>
        <v/>
      </c>
      <c r="BY467" s="237" t="str">
        <f t="shared" si="292"/>
        <v/>
      </c>
      <c r="BZ467" s="237" t="str">
        <f t="shared" si="292"/>
        <v/>
      </c>
      <c r="CA467" s="237" t="str">
        <f t="shared" si="292"/>
        <v/>
      </c>
      <c r="CB467" s="237" t="str">
        <f t="shared" si="292"/>
        <v/>
      </c>
      <c r="CC467" s="237" t="str">
        <f t="shared" si="292"/>
        <v/>
      </c>
      <c r="CD467" s="237" t="str">
        <f t="shared" si="288"/>
        <v/>
      </c>
      <c r="CE467" s="237" t="str">
        <f t="shared" si="288"/>
        <v/>
      </c>
      <c r="CF467" s="237" t="str">
        <f t="shared" si="288"/>
        <v/>
      </c>
      <c r="CG467" s="237" t="str">
        <f t="shared" si="288"/>
        <v/>
      </c>
      <c r="CH467" s="237" t="str">
        <f t="shared" si="288"/>
        <v/>
      </c>
      <c r="CI467" s="252" t="str">
        <f t="shared" ref="CI467:CI530" si="308">IF(C466="","",IF($A467=1,"",IF(AG467=0,CH467,CH467&amp;CI$2)))</f>
        <v/>
      </c>
      <c r="CP467" s="241" t="str">
        <f t="shared" si="293"/>
        <v/>
      </c>
      <c r="CQ467" s="241" t="str">
        <f t="shared" si="294"/>
        <v/>
      </c>
      <c r="CR467" s="241" t="str">
        <f t="shared" si="294"/>
        <v/>
      </c>
      <c r="CS467" s="241" t="str">
        <f t="shared" si="294"/>
        <v/>
      </c>
      <c r="CT467" s="241" t="str">
        <f t="shared" si="294"/>
        <v/>
      </c>
      <c r="CU467" s="241" t="str">
        <f t="shared" si="294"/>
        <v/>
      </c>
      <c r="CV467" s="241" t="str">
        <f t="shared" si="289"/>
        <v/>
      </c>
      <c r="CW467" s="241" t="str">
        <f t="shared" si="289"/>
        <v/>
      </c>
      <c r="CX467" s="241" t="str">
        <f t="shared" si="289"/>
        <v/>
      </c>
      <c r="CY467" s="241" t="str">
        <f t="shared" si="289"/>
        <v/>
      </c>
      <c r="CZ467" s="241" t="str">
        <f t="shared" si="289"/>
        <v/>
      </c>
      <c r="DA467" s="253" t="str">
        <f t="shared" ref="DA467:DA530" si="309">IF(C466="","",IF($A467=1,"",IF(AY467=0,CZ467,CZ467&amp;DA$2)))</f>
        <v/>
      </c>
      <c r="DB467" s="237"/>
      <c r="DC467" s="237"/>
      <c r="DD467" s="237"/>
      <c r="DE467" s="237"/>
      <c r="DF467" s="237"/>
      <c r="DG467" s="237"/>
      <c r="DH467" s="237" t="str">
        <f t="shared" si="295"/>
        <v/>
      </c>
      <c r="DI467" s="237" t="str">
        <f t="shared" si="296"/>
        <v/>
      </c>
      <c r="DJ467" s="237" t="str">
        <f t="shared" si="296"/>
        <v/>
      </c>
      <c r="DK467" s="237" t="str">
        <f t="shared" si="296"/>
        <v/>
      </c>
      <c r="DL467" s="237" t="str">
        <f t="shared" si="296"/>
        <v/>
      </c>
      <c r="DM467" s="237" t="str">
        <f t="shared" si="296"/>
        <v/>
      </c>
      <c r="DN467" s="237" t="str">
        <f t="shared" si="290"/>
        <v/>
      </c>
      <c r="DO467" s="237" t="str">
        <f t="shared" si="290"/>
        <v/>
      </c>
      <c r="DP467" s="237" t="str">
        <f t="shared" si="290"/>
        <v/>
      </c>
      <c r="DQ467" s="237" t="str">
        <f t="shared" si="290"/>
        <v/>
      </c>
      <c r="DR467" s="237" t="str">
        <f t="shared" si="290"/>
        <v/>
      </c>
      <c r="DS467" s="252" t="str">
        <f t="shared" ref="DS467:DS530" si="310">IF(C466="","",IF($A467=1,"",IF(BQ467=0,DR467,DR467&amp;DS$2)))</f>
        <v/>
      </c>
      <c r="DY467" s="254" t="str">
        <f t="shared" si="297"/>
        <v/>
      </c>
      <c r="DZ467" s="254" t="str">
        <f t="shared" si="298"/>
        <v/>
      </c>
      <c r="EA467" s="254" t="str">
        <f t="shared" si="287"/>
        <v/>
      </c>
      <c r="EB467" s="254" t="str">
        <f t="shared" si="287"/>
        <v/>
      </c>
      <c r="EC467" s="254" t="str">
        <f t="shared" si="287"/>
        <v/>
      </c>
      <c r="ED467" s="254" t="str">
        <f t="shared" si="286"/>
        <v/>
      </c>
      <c r="EE467" s="254" t="str">
        <f t="shared" si="286"/>
        <v/>
      </c>
      <c r="EF467" s="254" t="str">
        <f t="shared" si="286"/>
        <v/>
      </c>
      <c r="EG467" s="254" t="str">
        <f t="shared" si="286"/>
        <v/>
      </c>
      <c r="EH467" s="254" t="str">
        <f t="shared" si="285"/>
        <v/>
      </c>
      <c r="EI467" s="254" t="str">
        <f t="shared" si="299"/>
        <v/>
      </c>
      <c r="EJ467" s="254" t="str">
        <f t="shared" si="300"/>
        <v/>
      </c>
      <c r="EK467" s="265" t="str">
        <f t="shared" si="283"/>
        <v/>
      </c>
      <c r="EQ467" s="255"/>
      <c r="ER467" s="255"/>
      <c r="ES467" s="255"/>
      <c r="ET467" s="255"/>
      <c r="EU467" s="255"/>
      <c r="EV467" s="255"/>
      <c r="EW467" s="255"/>
      <c r="EX467" s="255"/>
      <c r="EY467" s="255"/>
      <c r="EZ467" s="255"/>
      <c r="FA467" s="255"/>
      <c r="FB467" s="255"/>
      <c r="FC467" s="252"/>
      <c r="FI467" s="254"/>
      <c r="FJ467" s="254"/>
      <c r="FK467" s="254"/>
      <c r="FL467" s="254"/>
      <c r="FM467" s="254"/>
      <c r="FN467" s="254"/>
      <c r="FO467" s="254"/>
      <c r="FP467" s="254"/>
      <c r="FQ467" s="254"/>
      <c r="FR467" s="254"/>
      <c r="FS467" s="254"/>
      <c r="FT467" s="254"/>
      <c r="FU467" s="252"/>
      <c r="FY467" s="258" t="str">
        <f t="shared" si="284"/>
        <v/>
      </c>
      <c r="FZ467" s="266">
        <f t="shared" si="307"/>
        <v>0</v>
      </c>
      <c r="GA467" s="268">
        <f t="shared" si="302"/>
        <v>0</v>
      </c>
      <c r="GB467" s="269">
        <f t="shared" si="303"/>
        <v>0</v>
      </c>
      <c r="GC467" s="269">
        <f t="shared" si="304"/>
        <v>0</v>
      </c>
      <c r="GD467" s="270"/>
      <c r="GE467" s="271" t="str">
        <f t="shared" si="301"/>
        <v/>
      </c>
      <c r="GF467" s="271" t="str">
        <f t="shared" si="282"/>
        <v/>
      </c>
      <c r="GG467" s="272" t="str">
        <f t="shared" si="305"/>
        <v/>
      </c>
      <c r="GH467" s="272" t="str">
        <f t="shared" si="306"/>
        <v/>
      </c>
    </row>
    <row r="468" spans="1:190" ht="12.75" x14ac:dyDescent="0.2">
      <c r="A468" s="250"/>
      <c r="B468" s="65"/>
      <c r="C468" s="264"/>
      <c r="F468" s="237"/>
      <c r="H468" s="251"/>
      <c r="I468" s="238"/>
      <c r="J468" s="267"/>
      <c r="K468" s="234"/>
      <c r="L468" s="239"/>
      <c r="M468" s="240"/>
      <c r="BX468" s="237" t="str">
        <f t="shared" si="291"/>
        <v/>
      </c>
      <c r="BY468" s="237" t="str">
        <f t="shared" si="292"/>
        <v/>
      </c>
      <c r="BZ468" s="237" t="str">
        <f t="shared" si="292"/>
        <v/>
      </c>
      <c r="CA468" s="237" t="str">
        <f t="shared" si="292"/>
        <v/>
      </c>
      <c r="CB468" s="237" t="str">
        <f t="shared" si="292"/>
        <v/>
      </c>
      <c r="CC468" s="237" t="str">
        <f t="shared" si="292"/>
        <v/>
      </c>
      <c r="CD468" s="237" t="str">
        <f t="shared" si="288"/>
        <v/>
      </c>
      <c r="CE468" s="237" t="str">
        <f t="shared" si="288"/>
        <v/>
      </c>
      <c r="CF468" s="237" t="str">
        <f t="shared" si="288"/>
        <v/>
      </c>
      <c r="CG468" s="237" t="str">
        <f t="shared" si="288"/>
        <v/>
      </c>
      <c r="CH468" s="237" t="str">
        <f t="shared" si="288"/>
        <v/>
      </c>
      <c r="CI468" s="252" t="str">
        <f t="shared" si="308"/>
        <v/>
      </c>
      <c r="CP468" s="241" t="str">
        <f t="shared" si="293"/>
        <v/>
      </c>
      <c r="CQ468" s="241" t="str">
        <f t="shared" si="294"/>
        <v/>
      </c>
      <c r="CR468" s="241" t="str">
        <f t="shared" si="294"/>
        <v/>
      </c>
      <c r="CS468" s="241" t="str">
        <f t="shared" si="294"/>
        <v/>
      </c>
      <c r="CT468" s="241" t="str">
        <f t="shared" si="294"/>
        <v/>
      </c>
      <c r="CU468" s="241" t="str">
        <f t="shared" si="294"/>
        <v/>
      </c>
      <c r="CV468" s="241" t="str">
        <f t="shared" si="289"/>
        <v/>
      </c>
      <c r="CW468" s="241" t="str">
        <f t="shared" si="289"/>
        <v/>
      </c>
      <c r="CX468" s="241" t="str">
        <f t="shared" si="289"/>
        <v/>
      </c>
      <c r="CY468" s="241" t="str">
        <f t="shared" si="289"/>
        <v/>
      </c>
      <c r="CZ468" s="241" t="str">
        <f t="shared" si="289"/>
        <v/>
      </c>
      <c r="DA468" s="253" t="str">
        <f t="shared" si="309"/>
        <v/>
      </c>
      <c r="DB468" s="237"/>
      <c r="DC468" s="237"/>
      <c r="DD468" s="237"/>
      <c r="DE468" s="237"/>
      <c r="DF468" s="237"/>
      <c r="DG468" s="237"/>
      <c r="DH468" s="237" t="str">
        <f t="shared" si="295"/>
        <v/>
      </c>
      <c r="DI468" s="237" t="str">
        <f t="shared" si="296"/>
        <v/>
      </c>
      <c r="DJ468" s="237" t="str">
        <f t="shared" si="296"/>
        <v/>
      </c>
      <c r="DK468" s="237" t="str">
        <f t="shared" si="296"/>
        <v/>
      </c>
      <c r="DL468" s="237" t="str">
        <f t="shared" si="296"/>
        <v/>
      </c>
      <c r="DM468" s="237" t="str">
        <f t="shared" si="296"/>
        <v/>
      </c>
      <c r="DN468" s="237" t="str">
        <f t="shared" si="290"/>
        <v/>
      </c>
      <c r="DO468" s="237" t="str">
        <f t="shared" si="290"/>
        <v/>
      </c>
      <c r="DP468" s="237" t="str">
        <f t="shared" si="290"/>
        <v/>
      </c>
      <c r="DQ468" s="237" t="str">
        <f t="shared" si="290"/>
        <v/>
      </c>
      <c r="DR468" s="237" t="str">
        <f t="shared" si="290"/>
        <v/>
      </c>
      <c r="DS468" s="252" t="str">
        <f t="shared" si="310"/>
        <v/>
      </c>
      <c r="DY468" s="254" t="str">
        <f t="shared" si="297"/>
        <v/>
      </c>
      <c r="DZ468" s="254" t="str">
        <f t="shared" si="298"/>
        <v/>
      </c>
      <c r="EA468" s="254" t="str">
        <f t="shared" si="287"/>
        <v/>
      </c>
      <c r="EB468" s="254" t="str">
        <f t="shared" si="287"/>
        <v/>
      </c>
      <c r="EC468" s="254" t="str">
        <f t="shared" si="287"/>
        <v/>
      </c>
      <c r="ED468" s="254" t="str">
        <f t="shared" si="286"/>
        <v/>
      </c>
      <c r="EE468" s="254" t="str">
        <f t="shared" si="286"/>
        <v/>
      </c>
      <c r="EF468" s="254" t="str">
        <f t="shared" si="286"/>
        <v/>
      </c>
      <c r="EG468" s="254" t="str">
        <f t="shared" si="286"/>
        <v/>
      </c>
      <c r="EH468" s="254" t="str">
        <f t="shared" si="285"/>
        <v/>
      </c>
      <c r="EI468" s="254" t="str">
        <f t="shared" si="299"/>
        <v/>
      </c>
      <c r="EJ468" s="254" t="str">
        <f t="shared" si="300"/>
        <v/>
      </c>
      <c r="EK468" s="265" t="str">
        <f t="shared" si="283"/>
        <v/>
      </c>
      <c r="EQ468" s="255"/>
      <c r="ER468" s="255"/>
      <c r="ES468" s="255"/>
      <c r="ET468" s="255"/>
      <c r="EU468" s="255"/>
      <c r="EV468" s="255"/>
      <c r="EW468" s="255"/>
      <c r="EX468" s="255"/>
      <c r="EY468" s="255"/>
      <c r="EZ468" s="255"/>
      <c r="FA468" s="255"/>
      <c r="FB468" s="255"/>
      <c r="FC468" s="252"/>
      <c r="FI468" s="254"/>
      <c r="FJ468" s="254"/>
      <c r="FK468" s="254"/>
      <c r="FL468" s="254"/>
      <c r="FM468" s="254"/>
      <c r="FN468" s="254"/>
      <c r="FO468" s="254"/>
      <c r="FP468" s="254"/>
      <c r="FQ468" s="254"/>
      <c r="FR468" s="254"/>
      <c r="FS468" s="254"/>
      <c r="FT468" s="254"/>
      <c r="FU468" s="252"/>
      <c r="FY468" s="258" t="str">
        <f t="shared" si="284"/>
        <v/>
      </c>
      <c r="FZ468" s="266">
        <f t="shared" si="307"/>
        <v>0</v>
      </c>
      <c r="GA468" s="268">
        <f t="shared" si="302"/>
        <v>0</v>
      </c>
      <c r="GB468" s="269">
        <f t="shared" si="303"/>
        <v>0</v>
      </c>
      <c r="GC468" s="269">
        <f t="shared" si="304"/>
        <v>0</v>
      </c>
      <c r="GD468" s="270"/>
      <c r="GE468" s="271" t="str">
        <f t="shared" si="301"/>
        <v/>
      </c>
      <c r="GF468" s="271" t="str">
        <f t="shared" si="282"/>
        <v/>
      </c>
      <c r="GG468" s="272" t="str">
        <f t="shared" si="305"/>
        <v/>
      </c>
      <c r="GH468" s="272" t="str">
        <f t="shared" si="306"/>
        <v/>
      </c>
    </row>
    <row r="469" spans="1:190" ht="12.75" x14ac:dyDescent="0.2">
      <c r="A469" s="250"/>
      <c r="B469" s="65"/>
      <c r="C469" s="264"/>
      <c r="F469" s="237"/>
      <c r="H469" s="251"/>
      <c r="I469" s="238"/>
      <c r="J469" s="267"/>
      <c r="K469" s="234"/>
      <c r="L469" s="239"/>
      <c r="M469" s="240"/>
      <c r="BX469" s="237" t="str">
        <f t="shared" si="291"/>
        <v/>
      </c>
      <c r="BY469" s="237" t="str">
        <f t="shared" si="292"/>
        <v/>
      </c>
      <c r="BZ469" s="237" t="str">
        <f t="shared" si="292"/>
        <v/>
      </c>
      <c r="CA469" s="237" t="str">
        <f t="shared" si="292"/>
        <v/>
      </c>
      <c r="CB469" s="237" t="str">
        <f t="shared" si="292"/>
        <v/>
      </c>
      <c r="CC469" s="237" t="str">
        <f t="shared" si="292"/>
        <v/>
      </c>
      <c r="CD469" s="237" t="str">
        <f t="shared" si="288"/>
        <v/>
      </c>
      <c r="CE469" s="237" t="str">
        <f t="shared" si="288"/>
        <v/>
      </c>
      <c r="CF469" s="237" t="str">
        <f t="shared" si="288"/>
        <v/>
      </c>
      <c r="CG469" s="237" t="str">
        <f t="shared" si="288"/>
        <v/>
      </c>
      <c r="CH469" s="237" t="str">
        <f t="shared" si="288"/>
        <v/>
      </c>
      <c r="CI469" s="252" t="str">
        <f t="shared" si="308"/>
        <v/>
      </c>
      <c r="CP469" s="241" t="str">
        <f t="shared" si="293"/>
        <v/>
      </c>
      <c r="CQ469" s="241" t="str">
        <f t="shared" si="294"/>
        <v/>
      </c>
      <c r="CR469" s="241" t="str">
        <f t="shared" si="294"/>
        <v/>
      </c>
      <c r="CS469" s="241" t="str">
        <f t="shared" si="294"/>
        <v/>
      </c>
      <c r="CT469" s="241" t="str">
        <f t="shared" si="294"/>
        <v/>
      </c>
      <c r="CU469" s="241" t="str">
        <f t="shared" si="294"/>
        <v/>
      </c>
      <c r="CV469" s="241" t="str">
        <f t="shared" si="289"/>
        <v/>
      </c>
      <c r="CW469" s="241" t="str">
        <f t="shared" si="289"/>
        <v/>
      </c>
      <c r="CX469" s="241" t="str">
        <f t="shared" si="289"/>
        <v/>
      </c>
      <c r="CY469" s="241" t="str">
        <f t="shared" si="289"/>
        <v/>
      </c>
      <c r="CZ469" s="241" t="str">
        <f t="shared" si="289"/>
        <v/>
      </c>
      <c r="DA469" s="253" t="str">
        <f t="shared" si="309"/>
        <v/>
      </c>
      <c r="DB469" s="237"/>
      <c r="DC469" s="237"/>
      <c r="DD469" s="237"/>
      <c r="DE469" s="237"/>
      <c r="DF469" s="237"/>
      <c r="DG469" s="237"/>
      <c r="DH469" s="237" t="str">
        <f t="shared" si="295"/>
        <v/>
      </c>
      <c r="DI469" s="237" t="str">
        <f t="shared" si="296"/>
        <v/>
      </c>
      <c r="DJ469" s="237" t="str">
        <f t="shared" si="296"/>
        <v/>
      </c>
      <c r="DK469" s="237" t="str">
        <f t="shared" si="296"/>
        <v/>
      </c>
      <c r="DL469" s="237" t="str">
        <f t="shared" si="296"/>
        <v/>
      </c>
      <c r="DM469" s="237" t="str">
        <f t="shared" si="296"/>
        <v/>
      </c>
      <c r="DN469" s="237" t="str">
        <f t="shared" si="290"/>
        <v/>
      </c>
      <c r="DO469" s="237" t="str">
        <f t="shared" si="290"/>
        <v/>
      </c>
      <c r="DP469" s="237" t="str">
        <f t="shared" si="290"/>
        <v/>
      </c>
      <c r="DQ469" s="237" t="str">
        <f t="shared" si="290"/>
        <v/>
      </c>
      <c r="DR469" s="237" t="str">
        <f t="shared" si="290"/>
        <v/>
      </c>
      <c r="DS469" s="252" t="str">
        <f t="shared" si="310"/>
        <v/>
      </c>
      <c r="DY469" s="254" t="str">
        <f t="shared" si="297"/>
        <v/>
      </c>
      <c r="DZ469" s="254" t="str">
        <f t="shared" si="298"/>
        <v/>
      </c>
      <c r="EA469" s="254" t="str">
        <f t="shared" si="287"/>
        <v/>
      </c>
      <c r="EB469" s="254" t="str">
        <f t="shared" si="287"/>
        <v/>
      </c>
      <c r="EC469" s="254" t="str">
        <f t="shared" si="287"/>
        <v/>
      </c>
      <c r="ED469" s="254" t="str">
        <f t="shared" si="286"/>
        <v/>
      </c>
      <c r="EE469" s="254" t="str">
        <f t="shared" si="286"/>
        <v/>
      </c>
      <c r="EF469" s="254" t="str">
        <f t="shared" si="286"/>
        <v/>
      </c>
      <c r="EG469" s="254" t="str">
        <f t="shared" si="286"/>
        <v/>
      </c>
      <c r="EH469" s="254" t="str">
        <f t="shared" si="285"/>
        <v/>
      </c>
      <c r="EI469" s="254" t="str">
        <f t="shared" si="299"/>
        <v/>
      </c>
      <c r="EJ469" s="254" t="str">
        <f t="shared" si="300"/>
        <v/>
      </c>
      <c r="EK469" s="265" t="str">
        <f t="shared" si="283"/>
        <v/>
      </c>
      <c r="EQ469" s="255"/>
      <c r="ER469" s="255"/>
      <c r="ES469" s="255"/>
      <c r="ET469" s="255"/>
      <c r="EU469" s="255"/>
      <c r="EV469" s="255"/>
      <c r="EW469" s="255"/>
      <c r="EX469" s="255"/>
      <c r="EY469" s="255"/>
      <c r="EZ469" s="255"/>
      <c r="FA469" s="255"/>
      <c r="FB469" s="255"/>
      <c r="FC469" s="252"/>
      <c r="FI469" s="254"/>
      <c r="FJ469" s="254"/>
      <c r="FK469" s="254"/>
      <c r="FL469" s="254"/>
      <c r="FM469" s="254"/>
      <c r="FN469" s="254"/>
      <c r="FO469" s="254"/>
      <c r="FP469" s="254"/>
      <c r="FQ469" s="254"/>
      <c r="FR469" s="254"/>
      <c r="FS469" s="254"/>
      <c r="FT469" s="254"/>
      <c r="FU469" s="252"/>
      <c r="FY469" s="258" t="str">
        <f t="shared" si="284"/>
        <v/>
      </c>
      <c r="FZ469" s="266">
        <f t="shared" si="307"/>
        <v>0</v>
      </c>
      <c r="GA469" s="268">
        <f t="shared" si="302"/>
        <v>0</v>
      </c>
      <c r="GB469" s="269">
        <f t="shared" si="303"/>
        <v>0</v>
      </c>
      <c r="GC469" s="269">
        <f t="shared" si="304"/>
        <v>0</v>
      </c>
      <c r="GD469" s="270"/>
      <c r="GE469" s="271" t="str">
        <f t="shared" si="301"/>
        <v/>
      </c>
      <c r="GF469" s="271" t="str">
        <f t="shared" si="282"/>
        <v/>
      </c>
      <c r="GG469" s="272" t="str">
        <f t="shared" si="305"/>
        <v/>
      </c>
      <c r="GH469" s="272" t="str">
        <f t="shared" si="306"/>
        <v/>
      </c>
    </row>
    <row r="470" spans="1:190" ht="12.75" x14ac:dyDescent="0.2">
      <c r="A470" s="250"/>
      <c r="B470" s="65"/>
      <c r="C470" s="264"/>
      <c r="F470" s="237"/>
      <c r="H470" s="251"/>
      <c r="I470" s="238"/>
      <c r="J470" s="267"/>
      <c r="K470" s="234"/>
      <c r="L470" s="239"/>
      <c r="M470" s="240"/>
      <c r="BX470" s="237" t="str">
        <f t="shared" si="291"/>
        <v/>
      </c>
      <c r="BY470" s="237" t="str">
        <f t="shared" si="292"/>
        <v/>
      </c>
      <c r="BZ470" s="237" t="str">
        <f t="shared" si="292"/>
        <v/>
      </c>
      <c r="CA470" s="237" t="str">
        <f t="shared" si="292"/>
        <v/>
      </c>
      <c r="CB470" s="237" t="str">
        <f t="shared" si="292"/>
        <v/>
      </c>
      <c r="CC470" s="237" t="str">
        <f t="shared" si="292"/>
        <v/>
      </c>
      <c r="CD470" s="237" t="str">
        <f t="shared" si="288"/>
        <v/>
      </c>
      <c r="CE470" s="237" t="str">
        <f t="shared" si="288"/>
        <v/>
      </c>
      <c r="CF470" s="237" t="str">
        <f t="shared" si="288"/>
        <v/>
      </c>
      <c r="CG470" s="237" t="str">
        <f t="shared" si="288"/>
        <v/>
      </c>
      <c r="CH470" s="237" t="str">
        <f t="shared" si="288"/>
        <v/>
      </c>
      <c r="CI470" s="252" t="str">
        <f t="shared" si="308"/>
        <v/>
      </c>
      <c r="CP470" s="241" t="str">
        <f t="shared" si="293"/>
        <v/>
      </c>
      <c r="CQ470" s="241" t="str">
        <f t="shared" si="294"/>
        <v/>
      </c>
      <c r="CR470" s="241" t="str">
        <f t="shared" si="294"/>
        <v/>
      </c>
      <c r="CS470" s="241" t="str">
        <f t="shared" si="294"/>
        <v/>
      </c>
      <c r="CT470" s="241" t="str">
        <f t="shared" si="294"/>
        <v/>
      </c>
      <c r="CU470" s="241" t="str">
        <f t="shared" si="294"/>
        <v/>
      </c>
      <c r="CV470" s="241" t="str">
        <f t="shared" si="289"/>
        <v/>
      </c>
      <c r="CW470" s="241" t="str">
        <f t="shared" si="289"/>
        <v/>
      </c>
      <c r="CX470" s="241" t="str">
        <f t="shared" si="289"/>
        <v/>
      </c>
      <c r="CY470" s="241" t="str">
        <f t="shared" si="289"/>
        <v/>
      </c>
      <c r="CZ470" s="241" t="str">
        <f t="shared" si="289"/>
        <v/>
      </c>
      <c r="DA470" s="253" t="str">
        <f t="shared" si="309"/>
        <v/>
      </c>
      <c r="DB470" s="237"/>
      <c r="DC470" s="237"/>
      <c r="DD470" s="237"/>
      <c r="DE470" s="237"/>
      <c r="DF470" s="237"/>
      <c r="DG470" s="237"/>
      <c r="DH470" s="237" t="str">
        <f t="shared" si="295"/>
        <v/>
      </c>
      <c r="DI470" s="237" t="str">
        <f t="shared" si="296"/>
        <v/>
      </c>
      <c r="DJ470" s="237" t="str">
        <f t="shared" si="296"/>
        <v/>
      </c>
      <c r="DK470" s="237" t="str">
        <f t="shared" si="296"/>
        <v/>
      </c>
      <c r="DL470" s="237" t="str">
        <f t="shared" si="296"/>
        <v/>
      </c>
      <c r="DM470" s="237" t="str">
        <f t="shared" si="296"/>
        <v/>
      </c>
      <c r="DN470" s="237" t="str">
        <f t="shared" si="290"/>
        <v/>
      </c>
      <c r="DO470" s="237" t="str">
        <f t="shared" si="290"/>
        <v/>
      </c>
      <c r="DP470" s="237" t="str">
        <f t="shared" si="290"/>
        <v/>
      </c>
      <c r="DQ470" s="237" t="str">
        <f t="shared" si="290"/>
        <v/>
      </c>
      <c r="DR470" s="237" t="str">
        <f t="shared" si="290"/>
        <v/>
      </c>
      <c r="DS470" s="252" t="str">
        <f t="shared" si="310"/>
        <v/>
      </c>
      <c r="DY470" s="254" t="str">
        <f t="shared" si="297"/>
        <v/>
      </c>
      <c r="DZ470" s="254" t="str">
        <f t="shared" si="298"/>
        <v/>
      </c>
      <c r="EA470" s="254" t="str">
        <f t="shared" si="287"/>
        <v/>
      </c>
      <c r="EB470" s="254" t="str">
        <f t="shared" si="287"/>
        <v/>
      </c>
      <c r="EC470" s="254" t="str">
        <f t="shared" si="287"/>
        <v/>
      </c>
      <c r="ED470" s="254" t="str">
        <f t="shared" si="286"/>
        <v/>
      </c>
      <c r="EE470" s="254" t="str">
        <f t="shared" si="286"/>
        <v/>
      </c>
      <c r="EF470" s="254" t="str">
        <f t="shared" si="286"/>
        <v/>
      </c>
      <c r="EG470" s="254" t="str">
        <f t="shared" si="286"/>
        <v/>
      </c>
      <c r="EH470" s="254" t="str">
        <f t="shared" si="285"/>
        <v/>
      </c>
      <c r="EI470" s="254" t="str">
        <f t="shared" si="299"/>
        <v/>
      </c>
      <c r="EJ470" s="254" t="str">
        <f t="shared" si="300"/>
        <v/>
      </c>
      <c r="EK470" s="265" t="str">
        <f t="shared" si="283"/>
        <v/>
      </c>
      <c r="EQ470" s="255"/>
      <c r="ER470" s="255"/>
      <c r="ES470" s="255"/>
      <c r="ET470" s="255"/>
      <c r="EU470" s="255"/>
      <c r="EV470" s="255"/>
      <c r="EW470" s="255"/>
      <c r="EX470" s="255"/>
      <c r="EY470" s="255"/>
      <c r="EZ470" s="255"/>
      <c r="FA470" s="255"/>
      <c r="FB470" s="255"/>
      <c r="FC470" s="252"/>
      <c r="FI470" s="254"/>
      <c r="FJ470" s="254"/>
      <c r="FK470" s="254"/>
      <c r="FL470" s="254"/>
      <c r="FM470" s="254"/>
      <c r="FN470" s="254"/>
      <c r="FO470" s="254"/>
      <c r="FP470" s="254"/>
      <c r="FQ470" s="254"/>
      <c r="FR470" s="254"/>
      <c r="FS470" s="254"/>
      <c r="FT470" s="254"/>
      <c r="FU470" s="252"/>
      <c r="FY470" s="258" t="str">
        <f t="shared" si="284"/>
        <v/>
      </c>
      <c r="FZ470" s="266">
        <f t="shared" si="307"/>
        <v>0</v>
      </c>
      <c r="GA470" s="268">
        <f t="shared" si="302"/>
        <v>0</v>
      </c>
      <c r="GB470" s="269">
        <f t="shared" si="303"/>
        <v>0</v>
      </c>
      <c r="GC470" s="269">
        <f t="shared" si="304"/>
        <v>0</v>
      </c>
      <c r="GD470" s="270"/>
      <c r="GE470" s="271" t="str">
        <f t="shared" si="301"/>
        <v/>
      </c>
      <c r="GF470" s="271" t="str">
        <f t="shared" si="282"/>
        <v/>
      </c>
      <c r="GG470" s="272" t="str">
        <f t="shared" si="305"/>
        <v/>
      </c>
      <c r="GH470" s="272" t="str">
        <f t="shared" si="306"/>
        <v/>
      </c>
    </row>
    <row r="471" spans="1:190" ht="12.75" x14ac:dyDescent="0.2">
      <c r="A471" s="250"/>
      <c r="B471" s="65"/>
      <c r="C471" s="264"/>
      <c r="F471" s="237"/>
      <c r="H471" s="251"/>
      <c r="I471" s="238"/>
      <c r="J471" s="267"/>
      <c r="K471" s="234"/>
      <c r="L471" s="239"/>
      <c r="M471" s="240"/>
      <c r="BX471" s="237" t="str">
        <f t="shared" si="291"/>
        <v/>
      </c>
      <c r="BY471" s="237" t="str">
        <f t="shared" si="292"/>
        <v/>
      </c>
      <c r="BZ471" s="237" t="str">
        <f t="shared" si="292"/>
        <v/>
      </c>
      <c r="CA471" s="237" t="str">
        <f t="shared" si="292"/>
        <v/>
      </c>
      <c r="CB471" s="237" t="str">
        <f t="shared" si="292"/>
        <v/>
      </c>
      <c r="CC471" s="237" t="str">
        <f t="shared" si="292"/>
        <v/>
      </c>
      <c r="CD471" s="237" t="str">
        <f t="shared" si="288"/>
        <v/>
      </c>
      <c r="CE471" s="237" t="str">
        <f t="shared" si="288"/>
        <v/>
      </c>
      <c r="CF471" s="237" t="str">
        <f t="shared" si="288"/>
        <v/>
      </c>
      <c r="CG471" s="237" t="str">
        <f t="shared" si="288"/>
        <v/>
      </c>
      <c r="CH471" s="237" t="str">
        <f t="shared" si="288"/>
        <v/>
      </c>
      <c r="CI471" s="252" t="str">
        <f t="shared" si="308"/>
        <v/>
      </c>
      <c r="CP471" s="241" t="str">
        <f t="shared" si="293"/>
        <v/>
      </c>
      <c r="CQ471" s="241" t="str">
        <f t="shared" si="294"/>
        <v/>
      </c>
      <c r="CR471" s="241" t="str">
        <f t="shared" si="294"/>
        <v/>
      </c>
      <c r="CS471" s="241" t="str">
        <f t="shared" si="294"/>
        <v/>
      </c>
      <c r="CT471" s="241" t="str">
        <f t="shared" si="294"/>
        <v/>
      </c>
      <c r="CU471" s="241" t="str">
        <f t="shared" si="294"/>
        <v/>
      </c>
      <c r="CV471" s="241" t="str">
        <f t="shared" si="289"/>
        <v/>
      </c>
      <c r="CW471" s="241" t="str">
        <f t="shared" si="289"/>
        <v/>
      </c>
      <c r="CX471" s="241" t="str">
        <f t="shared" si="289"/>
        <v/>
      </c>
      <c r="CY471" s="241" t="str">
        <f t="shared" si="289"/>
        <v/>
      </c>
      <c r="CZ471" s="241" t="str">
        <f t="shared" si="289"/>
        <v/>
      </c>
      <c r="DA471" s="253" t="str">
        <f t="shared" si="309"/>
        <v/>
      </c>
      <c r="DB471" s="237"/>
      <c r="DC471" s="237"/>
      <c r="DD471" s="237"/>
      <c r="DE471" s="237"/>
      <c r="DF471" s="237"/>
      <c r="DG471" s="237"/>
      <c r="DH471" s="237" t="str">
        <f t="shared" si="295"/>
        <v/>
      </c>
      <c r="DI471" s="237" t="str">
        <f t="shared" si="296"/>
        <v/>
      </c>
      <c r="DJ471" s="237" t="str">
        <f t="shared" si="296"/>
        <v/>
      </c>
      <c r="DK471" s="237" t="str">
        <f t="shared" si="296"/>
        <v/>
      </c>
      <c r="DL471" s="237" t="str">
        <f t="shared" si="296"/>
        <v/>
      </c>
      <c r="DM471" s="237" t="str">
        <f t="shared" si="296"/>
        <v/>
      </c>
      <c r="DN471" s="237" t="str">
        <f t="shared" si="290"/>
        <v/>
      </c>
      <c r="DO471" s="237" t="str">
        <f t="shared" si="290"/>
        <v/>
      </c>
      <c r="DP471" s="237" t="str">
        <f t="shared" si="290"/>
        <v/>
      </c>
      <c r="DQ471" s="237" t="str">
        <f t="shared" si="290"/>
        <v/>
      </c>
      <c r="DR471" s="237" t="str">
        <f t="shared" si="290"/>
        <v/>
      </c>
      <c r="DS471" s="252" t="str">
        <f t="shared" si="310"/>
        <v/>
      </c>
      <c r="DY471" s="254" t="str">
        <f t="shared" si="297"/>
        <v/>
      </c>
      <c r="DZ471" s="254" t="str">
        <f t="shared" si="298"/>
        <v/>
      </c>
      <c r="EA471" s="254" t="str">
        <f t="shared" si="287"/>
        <v/>
      </c>
      <c r="EB471" s="254" t="str">
        <f t="shared" si="287"/>
        <v/>
      </c>
      <c r="EC471" s="254" t="str">
        <f t="shared" si="287"/>
        <v/>
      </c>
      <c r="ED471" s="254" t="str">
        <f t="shared" si="286"/>
        <v/>
      </c>
      <c r="EE471" s="254" t="str">
        <f t="shared" si="286"/>
        <v/>
      </c>
      <c r="EF471" s="254" t="str">
        <f t="shared" si="286"/>
        <v/>
      </c>
      <c r="EG471" s="254" t="str">
        <f t="shared" si="286"/>
        <v/>
      </c>
      <c r="EH471" s="254" t="str">
        <f t="shared" si="285"/>
        <v/>
      </c>
      <c r="EI471" s="254" t="str">
        <f t="shared" si="299"/>
        <v/>
      </c>
      <c r="EJ471" s="254" t="str">
        <f t="shared" si="300"/>
        <v/>
      </c>
      <c r="EK471" s="265" t="str">
        <f t="shared" si="283"/>
        <v/>
      </c>
      <c r="EQ471" s="255"/>
      <c r="ER471" s="255"/>
      <c r="ES471" s="255"/>
      <c r="ET471" s="255"/>
      <c r="EU471" s="255"/>
      <c r="EV471" s="255"/>
      <c r="EW471" s="255"/>
      <c r="EX471" s="255"/>
      <c r="EY471" s="255"/>
      <c r="EZ471" s="255"/>
      <c r="FA471" s="255"/>
      <c r="FB471" s="255"/>
      <c r="FC471" s="252"/>
      <c r="FI471" s="254"/>
      <c r="FJ471" s="254"/>
      <c r="FK471" s="254"/>
      <c r="FL471" s="254"/>
      <c r="FM471" s="254"/>
      <c r="FN471" s="254"/>
      <c r="FO471" s="254"/>
      <c r="FP471" s="254"/>
      <c r="FQ471" s="254"/>
      <c r="FR471" s="254"/>
      <c r="FS471" s="254"/>
      <c r="FT471" s="254"/>
      <c r="FU471" s="252"/>
      <c r="FY471" s="258" t="str">
        <f t="shared" si="284"/>
        <v/>
      </c>
      <c r="FZ471" s="266">
        <f t="shared" si="307"/>
        <v>0</v>
      </c>
      <c r="GA471" s="268">
        <f t="shared" si="302"/>
        <v>0</v>
      </c>
      <c r="GB471" s="269">
        <f t="shared" si="303"/>
        <v>0</v>
      </c>
      <c r="GC471" s="269">
        <f t="shared" si="304"/>
        <v>0</v>
      </c>
      <c r="GD471" s="270"/>
      <c r="GE471" s="271" t="str">
        <f t="shared" si="301"/>
        <v/>
      </c>
      <c r="GF471" s="271" t="str">
        <f t="shared" si="282"/>
        <v/>
      </c>
      <c r="GG471" s="272" t="str">
        <f t="shared" si="305"/>
        <v/>
      </c>
      <c r="GH471" s="272" t="str">
        <f t="shared" si="306"/>
        <v/>
      </c>
    </row>
    <row r="472" spans="1:190" ht="12.75" x14ac:dyDescent="0.2">
      <c r="A472" s="250"/>
      <c r="B472" s="65"/>
      <c r="C472" s="264"/>
      <c r="F472" s="237"/>
      <c r="H472" s="251"/>
      <c r="I472" s="238"/>
      <c r="J472" s="267"/>
      <c r="K472" s="234"/>
      <c r="L472" s="239"/>
      <c r="M472" s="240"/>
      <c r="BX472" s="237" t="str">
        <f t="shared" si="291"/>
        <v/>
      </c>
      <c r="BY472" s="237" t="str">
        <f t="shared" si="292"/>
        <v/>
      </c>
      <c r="BZ472" s="237" t="str">
        <f t="shared" si="292"/>
        <v/>
      </c>
      <c r="CA472" s="237" t="str">
        <f t="shared" si="292"/>
        <v/>
      </c>
      <c r="CB472" s="237" t="str">
        <f t="shared" si="292"/>
        <v/>
      </c>
      <c r="CC472" s="237" t="str">
        <f t="shared" si="292"/>
        <v/>
      </c>
      <c r="CD472" s="237" t="str">
        <f t="shared" si="288"/>
        <v/>
      </c>
      <c r="CE472" s="237" t="str">
        <f t="shared" si="288"/>
        <v/>
      </c>
      <c r="CF472" s="237" t="str">
        <f t="shared" si="288"/>
        <v/>
      </c>
      <c r="CG472" s="237" t="str">
        <f t="shared" si="288"/>
        <v/>
      </c>
      <c r="CH472" s="237" t="str">
        <f t="shared" si="288"/>
        <v/>
      </c>
      <c r="CI472" s="252" t="str">
        <f t="shared" si="308"/>
        <v/>
      </c>
      <c r="CP472" s="241" t="str">
        <f t="shared" si="293"/>
        <v/>
      </c>
      <c r="CQ472" s="241" t="str">
        <f t="shared" si="294"/>
        <v/>
      </c>
      <c r="CR472" s="241" t="str">
        <f t="shared" si="294"/>
        <v/>
      </c>
      <c r="CS472" s="241" t="str">
        <f t="shared" si="294"/>
        <v/>
      </c>
      <c r="CT472" s="241" t="str">
        <f t="shared" si="294"/>
        <v/>
      </c>
      <c r="CU472" s="241" t="str">
        <f t="shared" si="294"/>
        <v/>
      </c>
      <c r="CV472" s="241" t="str">
        <f t="shared" si="289"/>
        <v/>
      </c>
      <c r="CW472" s="241" t="str">
        <f t="shared" si="289"/>
        <v/>
      </c>
      <c r="CX472" s="241" t="str">
        <f t="shared" si="289"/>
        <v/>
      </c>
      <c r="CY472" s="241" t="str">
        <f t="shared" si="289"/>
        <v/>
      </c>
      <c r="CZ472" s="241" t="str">
        <f t="shared" si="289"/>
        <v/>
      </c>
      <c r="DA472" s="253" t="str">
        <f t="shared" si="309"/>
        <v/>
      </c>
      <c r="DB472" s="237"/>
      <c r="DC472" s="237"/>
      <c r="DD472" s="237"/>
      <c r="DE472" s="237"/>
      <c r="DF472" s="237"/>
      <c r="DG472" s="237"/>
      <c r="DH472" s="237" t="str">
        <f t="shared" si="295"/>
        <v/>
      </c>
      <c r="DI472" s="237" t="str">
        <f t="shared" si="296"/>
        <v/>
      </c>
      <c r="DJ472" s="237" t="str">
        <f t="shared" si="296"/>
        <v/>
      </c>
      <c r="DK472" s="237" t="str">
        <f t="shared" si="296"/>
        <v/>
      </c>
      <c r="DL472" s="237" t="str">
        <f t="shared" si="296"/>
        <v/>
      </c>
      <c r="DM472" s="237" t="str">
        <f t="shared" si="296"/>
        <v/>
      </c>
      <c r="DN472" s="237" t="str">
        <f t="shared" si="290"/>
        <v/>
      </c>
      <c r="DO472" s="237" t="str">
        <f t="shared" si="290"/>
        <v/>
      </c>
      <c r="DP472" s="237" t="str">
        <f t="shared" si="290"/>
        <v/>
      </c>
      <c r="DQ472" s="237" t="str">
        <f t="shared" si="290"/>
        <v/>
      </c>
      <c r="DR472" s="237" t="str">
        <f t="shared" si="290"/>
        <v/>
      </c>
      <c r="DS472" s="252" t="str">
        <f t="shared" si="310"/>
        <v/>
      </c>
      <c r="DY472" s="254" t="str">
        <f t="shared" si="297"/>
        <v/>
      </c>
      <c r="DZ472" s="254" t="str">
        <f t="shared" si="298"/>
        <v/>
      </c>
      <c r="EA472" s="254" t="str">
        <f t="shared" si="287"/>
        <v/>
      </c>
      <c r="EB472" s="254" t="str">
        <f t="shared" si="287"/>
        <v/>
      </c>
      <c r="EC472" s="254" t="str">
        <f t="shared" si="287"/>
        <v/>
      </c>
      <c r="ED472" s="254" t="str">
        <f t="shared" si="286"/>
        <v/>
      </c>
      <c r="EE472" s="254" t="str">
        <f t="shared" si="286"/>
        <v/>
      </c>
      <c r="EF472" s="254" t="str">
        <f t="shared" si="286"/>
        <v/>
      </c>
      <c r="EG472" s="254" t="str">
        <f t="shared" si="286"/>
        <v/>
      </c>
      <c r="EH472" s="254" t="str">
        <f t="shared" si="285"/>
        <v/>
      </c>
      <c r="EI472" s="254" t="str">
        <f t="shared" si="299"/>
        <v/>
      </c>
      <c r="EJ472" s="254" t="str">
        <f t="shared" si="300"/>
        <v/>
      </c>
      <c r="EK472" s="265" t="str">
        <f t="shared" si="283"/>
        <v/>
      </c>
      <c r="EQ472" s="255"/>
      <c r="ER472" s="255"/>
      <c r="ES472" s="255"/>
      <c r="ET472" s="255"/>
      <c r="EU472" s="255"/>
      <c r="EV472" s="255"/>
      <c r="EW472" s="255"/>
      <c r="EX472" s="255"/>
      <c r="EY472" s="255"/>
      <c r="EZ472" s="255"/>
      <c r="FA472" s="255"/>
      <c r="FB472" s="255"/>
      <c r="FC472" s="252"/>
      <c r="FI472" s="254"/>
      <c r="FJ472" s="254"/>
      <c r="FK472" s="254"/>
      <c r="FL472" s="254"/>
      <c r="FM472" s="254"/>
      <c r="FN472" s="254"/>
      <c r="FO472" s="254"/>
      <c r="FP472" s="254"/>
      <c r="FQ472" s="254"/>
      <c r="FR472" s="254"/>
      <c r="FS472" s="254"/>
      <c r="FT472" s="254"/>
      <c r="FU472" s="252"/>
      <c r="FY472" s="258" t="str">
        <f t="shared" si="284"/>
        <v/>
      </c>
      <c r="FZ472" s="266">
        <f t="shared" si="307"/>
        <v>0</v>
      </c>
      <c r="GA472" s="268">
        <f t="shared" si="302"/>
        <v>0</v>
      </c>
      <c r="GB472" s="269">
        <f t="shared" si="303"/>
        <v>0</v>
      </c>
      <c r="GC472" s="269">
        <f t="shared" si="304"/>
        <v>0</v>
      </c>
      <c r="GD472" s="270"/>
      <c r="GE472" s="271" t="str">
        <f t="shared" si="301"/>
        <v/>
      </c>
      <c r="GF472" s="271" t="str">
        <f t="shared" si="282"/>
        <v/>
      </c>
      <c r="GG472" s="272" t="str">
        <f t="shared" si="305"/>
        <v/>
      </c>
      <c r="GH472" s="272" t="str">
        <f t="shared" si="306"/>
        <v/>
      </c>
    </row>
    <row r="473" spans="1:190" ht="12.75" x14ac:dyDescent="0.2">
      <c r="A473" s="250"/>
      <c r="B473" s="65"/>
      <c r="C473" s="264"/>
      <c r="F473" s="237"/>
      <c r="H473" s="251"/>
      <c r="I473" s="238"/>
      <c r="J473" s="267"/>
      <c r="K473" s="234"/>
      <c r="L473" s="239"/>
      <c r="M473" s="240"/>
      <c r="BX473" s="237" t="str">
        <f t="shared" si="291"/>
        <v/>
      </c>
      <c r="BY473" s="237" t="str">
        <f t="shared" si="292"/>
        <v/>
      </c>
      <c r="BZ473" s="237" t="str">
        <f t="shared" si="292"/>
        <v/>
      </c>
      <c r="CA473" s="237" t="str">
        <f t="shared" si="292"/>
        <v/>
      </c>
      <c r="CB473" s="237" t="str">
        <f t="shared" si="292"/>
        <v/>
      </c>
      <c r="CC473" s="237" t="str">
        <f t="shared" si="292"/>
        <v/>
      </c>
      <c r="CD473" s="237" t="str">
        <f t="shared" si="288"/>
        <v/>
      </c>
      <c r="CE473" s="237" t="str">
        <f t="shared" si="288"/>
        <v/>
      </c>
      <c r="CF473" s="237" t="str">
        <f t="shared" si="288"/>
        <v/>
      </c>
      <c r="CG473" s="237" t="str">
        <f t="shared" si="288"/>
        <v/>
      </c>
      <c r="CH473" s="237" t="str">
        <f t="shared" si="288"/>
        <v/>
      </c>
      <c r="CI473" s="252" t="str">
        <f t="shared" si="308"/>
        <v/>
      </c>
      <c r="CP473" s="241" t="str">
        <f t="shared" si="293"/>
        <v/>
      </c>
      <c r="CQ473" s="241" t="str">
        <f t="shared" si="294"/>
        <v/>
      </c>
      <c r="CR473" s="241" t="str">
        <f t="shared" si="294"/>
        <v/>
      </c>
      <c r="CS473" s="241" t="str">
        <f t="shared" si="294"/>
        <v/>
      </c>
      <c r="CT473" s="241" t="str">
        <f t="shared" si="294"/>
        <v/>
      </c>
      <c r="CU473" s="241" t="str">
        <f t="shared" si="294"/>
        <v/>
      </c>
      <c r="CV473" s="241" t="str">
        <f t="shared" si="289"/>
        <v/>
      </c>
      <c r="CW473" s="241" t="str">
        <f t="shared" si="289"/>
        <v/>
      </c>
      <c r="CX473" s="241" t="str">
        <f t="shared" si="289"/>
        <v/>
      </c>
      <c r="CY473" s="241" t="str">
        <f t="shared" si="289"/>
        <v/>
      </c>
      <c r="CZ473" s="241" t="str">
        <f t="shared" si="289"/>
        <v/>
      </c>
      <c r="DA473" s="253" t="str">
        <f t="shared" si="309"/>
        <v/>
      </c>
      <c r="DB473" s="237"/>
      <c r="DC473" s="237"/>
      <c r="DD473" s="237"/>
      <c r="DE473" s="237"/>
      <c r="DF473" s="237"/>
      <c r="DG473" s="237"/>
      <c r="DH473" s="237" t="str">
        <f t="shared" si="295"/>
        <v/>
      </c>
      <c r="DI473" s="237" t="str">
        <f t="shared" si="296"/>
        <v/>
      </c>
      <c r="DJ473" s="237" t="str">
        <f t="shared" si="296"/>
        <v/>
      </c>
      <c r="DK473" s="237" t="str">
        <f t="shared" si="296"/>
        <v/>
      </c>
      <c r="DL473" s="237" t="str">
        <f t="shared" si="296"/>
        <v/>
      </c>
      <c r="DM473" s="237" t="str">
        <f t="shared" si="296"/>
        <v/>
      </c>
      <c r="DN473" s="237" t="str">
        <f t="shared" si="290"/>
        <v/>
      </c>
      <c r="DO473" s="237" t="str">
        <f t="shared" si="290"/>
        <v/>
      </c>
      <c r="DP473" s="237" t="str">
        <f t="shared" si="290"/>
        <v/>
      </c>
      <c r="DQ473" s="237" t="str">
        <f t="shared" si="290"/>
        <v/>
      </c>
      <c r="DR473" s="237" t="str">
        <f t="shared" si="290"/>
        <v/>
      </c>
      <c r="DS473" s="252" t="str">
        <f t="shared" si="310"/>
        <v/>
      </c>
      <c r="DY473" s="254" t="str">
        <f t="shared" si="297"/>
        <v/>
      </c>
      <c r="DZ473" s="254" t="str">
        <f t="shared" si="298"/>
        <v/>
      </c>
      <c r="EA473" s="254" t="str">
        <f t="shared" si="287"/>
        <v/>
      </c>
      <c r="EB473" s="254" t="str">
        <f t="shared" si="287"/>
        <v/>
      </c>
      <c r="EC473" s="254" t="str">
        <f t="shared" si="287"/>
        <v/>
      </c>
      <c r="ED473" s="254" t="str">
        <f t="shared" si="286"/>
        <v/>
      </c>
      <c r="EE473" s="254" t="str">
        <f t="shared" si="286"/>
        <v/>
      </c>
      <c r="EF473" s="254" t="str">
        <f t="shared" si="286"/>
        <v/>
      </c>
      <c r="EG473" s="254" t="str">
        <f t="shared" si="286"/>
        <v/>
      </c>
      <c r="EH473" s="254" t="str">
        <f t="shared" si="285"/>
        <v/>
      </c>
      <c r="EI473" s="254" t="str">
        <f t="shared" si="299"/>
        <v/>
      </c>
      <c r="EJ473" s="254" t="str">
        <f t="shared" si="300"/>
        <v/>
      </c>
      <c r="EK473" s="265" t="str">
        <f t="shared" si="283"/>
        <v/>
      </c>
      <c r="EQ473" s="255"/>
      <c r="ER473" s="255"/>
      <c r="ES473" s="255"/>
      <c r="ET473" s="255"/>
      <c r="EU473" s="255"/>
      <c r="EV473" s="255"/>
      <c r="EW473" s="255"/>
      <c r="EX473" s="255"/>
      <c r="EY473" s="255"/>
      <c r="EZ473" s="255"/>
      <c r="FA473" s="255"/>
      <c r="FB473" s="255"/>
      <c r="FC473" s="252"/>
      <c r="FI473" s="254"/>
      <c r="FJ473" s="254"/>
      <c r="FK473" s="254"/>
      <c r="FL473" s="254"/>
      <c r="FM473" s="254"/>
      <c r="FN473" s="254"/>
      <c r="FO473" s="254"/>
      <c r="FP473" s="254"/>
      <c r="FQ473" s="254"/>
      <c r="FR473" s="254"/>
      <c r="FS473" s="254"/>
      <c r="FT473" s="254"/>
      <c r="FU473" s="252"/>
      <c r="FY473" s="258" t="str">
        <f t="shared" si="284"/>
        <v/>
      </c>
      <c r="FZ473" s="266">
        <f t="shared" si="307"/>
        <v>0</v>
      </c>
      <c r="GA473" s="268">
        <f t="shared" si="302"/>
        <v>0</v>
      </c>
      <c r="GB473" s="269">
        <f t="shared" si="303"/>
        <v>0</v>
      </c>
      <c r="GC473" s="269">
        <f t="shared" si="304"/>
        <v>0</v>
      </c>
      <c r="GD473" s="270"/>
      <c r="GE473" s="271" t="str">
        <f t="shared" si="301"/>
        <v/>
      </c>
      <c r="GF473" s="271" t="str">
        <f t="shared" si="282"/>
        <v/>
      </c>
      <c r="GG473" s="272" t="str">
        <f t="shared" si="305"/>
        <v/>
      </c>
      <c r="GH473" s="272" t="str">
        <f t="shared" si="306"/>
        <v/>
      </c>
    </row>
    <row r="474" spans="1:190" ht="12.75" x14ac:dyDescent="0.2">
      <c r="A474" s="250"/>
      <c r="B474" s="65"/>
      <c r="C474" s="264"/>
      <c r="F474" s="237"/>
      <c r="H474" s="251"/>
      <c r="I474" s="238"/>
      <c r="J474" s="267"/>
      <c r="K474" s="234"/>
      <c r="L474" s="239"/>
      <c r="M474" s="240"/>
      <c r="BX474" s="237" t="str">
        <f t="shared" si="291"/>
        <v/>
      </c>
      <c r="BY474" s="237" t="str">
        <f t="shared" si="292"/>
        <v/>
      </c>
      <c r="BZ474" s="237" t="str">
        <f t="shared" si="292"/>
        <v/>
      </c>
      <c r="CA474" s="237" t="str">
        <f t="shared" si="292"/>
        <v/>
      </c>
      <c r="CB474" s="237" t="str">
        <f t="shared" si="292"/>
        <v/>
      </c>
      <c r="CC474" s="237" t="str">
        <f t="shared" si="292"/>
        <v/>
      </c>
      <c r="CD474" s="237" t="str">
        <f t="shared" si="288"/>
        <v/>
      </c>
      <c r="CE474" s="237" t="str">
        <f t="shared" si="288"/>
        <v/>
      </c>
      <c r="CF474" s="237" t="str">
        <f t="shared" si="288"/>
        <v/>
      </c>
      <c r="CG474" s="237" t="str">
        <f t="shared" si="288"/>
        <v/>
      </c>
      <c r="CH474" s="237" t="str">
        <f t="shared" si="288"/>
        <v/>
      </c>
      <c r="CI474" s="252" t="str">
        <f t="shared" si="308"/>
        <v/>
      </c>
      <c r="CP474" s="241" t="str">
        <f t="shared" si="293"/>
        <v/>
      </c>
      <c r="CQ474" s="241" t="str">
        <f t="shared" si="294"/>
        <v/>
      </c>
      <c r="CR474" s="241" t="str">
        <f t="shared" si="294"/>
        <v/>
      </c>
      <c r="CS474" s="241" t="str">
        <f t="shared" si="294"/>
        <v/>
      </c>
      <c r="CT474" s="241" t="str">
        <f t="shared" si="294"/>
        <v/>
      </c>
      <c r="CU474" s="241" t="str">
        <f t="shared" si="294"/>
        <v/>
      </c>
      <c r="CV474" s="241" t="str">
        <f t="shared" si="289"/>
        <v/>
      </c>
      <c r="CW474" s="241" t="str">
        <f t="shared" si="289"/>
        <v/>
      </c>
      <c r="CX474" s="241" t="str">
        <f t="shared" si="289"/>
        <v/>
      </c>
      <c r="CY474" s="241" t="str">
        <f t="shared" si="289"/>
        <v/>
      </c>
      <c r="CZ474" s="241" t="str">
        <f t="shared" si="289"/>
        <v/>
      </c>
      <c r="DA474" s="253" t="str">
        <f t="shared" si="309"/>
        <v/>
      </c>
      <c r="DB474" s="237"/>
      <c r="DC474" s="237"/>
      <c r="DD474" s="237"/>
      <c r="DE474" s="237"/>
      <c r="DF474" s="237"/>
      <c r="DG474" s="237"/>
      <c r="DH474" s="237" t="str">
        <f t="shared" si="295"/>
        <v/>
      </c>
      <c r="DI474" s="237" t="str">
        <f t="shared" si="296"/>
        <v/>
      </c>
      <c r="DJ474" s="237" t="str">
        <f t="shared" si="296"/>
        <v/>
      </c>
      <c r="DK474" s="237" t="str">
        <f t="shared" si="296"/>
        <v/>
      </c>
      <c r="DL474" s="237" t="str">
        <f t="shared" si="296"/>
        <v/>
      </c>
      <c r="DM474" s="237" t="str">
        <f t="shared" si="296"/>
        <v/>
      </c>
      <c r="DN474" s="237" t="str">
        <f t="shared" si="290"/>
        <v/>
      </c>
      <c r="DO474" s="237" t="str">
        <f t="shared" si="290"/>
        <v/>
      </c>
      <c r="DP474" s="237" t="str">
        <f t="shared" si="290"/>
        <v/>
      </c>
      <c r="DQ474" s="237" t="str">
        <f t="shared" si="290"/>
        <v/>
      </c>
      <c r="DR474" s="237" t="str">
        <f t="shared" si="290"/>
        <v/>
      </c>
      <c r="DS474" s="252" t="str">
        <f t="shared" si="310"/>
        <v/>
      </c>
      <c r="DY474" s="254" t="str">
        <f t="shared" si="297"/>
        <v/>
      </c>
      <c r="DZ474" s="254" t="str">
        <f t="shared" si="298"/>
        <v/>
      </c>
      <c r="EA474" s="254" t="str">
        <f t="shared" si="287"/>
        <v/>
      </c>
      <c r="EB474" s="254" t="str">
        <f t="shared" si="287"/>
        <v/>
      </c>
      <c r="EC474" s="254" t="str">
        <f t="shared" si="287"/>
        <v/>
      </c>
      <c r="ED474" s="254" t="str">
        <f t="shared" si="286"/>
        <v/>
      </c>
      <c r="EE474" s="254" t="str">
        <f t="shared" si="286"/>
        <v/>
      </c>
      <c r="EF474" s="254" t="str">
        <f t="shared" si="286"/>
        <v/>
      </c>
      <c r="EG474" s="254" t="str">
        <f t="shared" si="286"/>
        <v/>
      </c>
      <c r="EH474" s="254" t="str">
        <f t="shared" si="285"/>
        <v/>
      </c>
      <c r="EI474" s="254" t="str">
        <f t="shared" si="299"/>
        <v/>
      </c>
      <c r="EJ474" s="254" t="str">
        <f t="shared" si="300"/>
        <v/>
      </c>
      <c r="EK474" s="265" t="str">
        <f t="shared" si="283"/>
        <v/>
      </c>
      <c r="EQ474" s="255"/>
      <c r="ER474" s="255"/>
      <c r="ES474" s="255"/>
      <c r="ET474" s="255"/>
      <c r="EU474" s="255"/>
      <c r="EV474" s="255"/>
      <c r="EW474" s="255"/>
      <c r="EX474" s="255"/>
      <c r="EY474" s="255"/>
      <c r="EZ474" s="255"/>
      <c r="FA474" s="255"/>
      <c r="FB474" s="255"/>
      <c r="FC474" s="252"/>
      <c r="FI474" s="254"/>
      <c r="FJ474" s="254"/>
      <c r="FK474" s="254"/>
      <c r="FL474" s="254"/>
      <c r="FM474" s="254"/>
      <c r="FN474" s="254"/>
      <c r="FO474" s="254"/>
      <c r="FP474" s="254"/>
      <c r="FQ474" s="254"/>
      <c r="FR474" s="254"/>
      <c r="FS474" s="254"/>
      <c r="FT474" s="254"/>
      <c r="FU474" s="252"/>
      <c r="FY474" s="258" t="str">
        <f t="shared" si="284"/>
        <v/>
      </c>
      <c r="FZ474" s="266">
        <f t="shared" si="307"/>
        <v>0</v>
      </c>
      <c r="GA474" s="268">
        <f t="shared" si="302"/>
        <v>0</v>
      </c>
      <c r="GB474" s="269">
        <f t="shared" si="303"/>
        <v>0</v>
      </c>
      <c r="GC474" s="269">
        <f t="shared" si="304"/>
        <v>0</v>
      </c>
      <c r="GD474" s="270"/>
      <c r="GE474" s="271" t="str">
        <f t="shared" si="301"/>
        <v/>
      </c>
      <c r="GF474" s="271" t="str">
        <f t="shared" ref="GF474:GF537" si="311">IF(GG474="",GH474,IF(GH474="",GG474,GG474&amp;GH474))</f>
        <v/>
      </c>
      <c r="GG474" s="272" t="str">
        <f t="shared" si="305"/>
        <v/>
      </c>
      <c r="GH474" s="272" t="str">
        <f t="shared" si="306"/>
        <v/>
      </c>
    </row>
    <row r="475" spans="1:190" ht="12.75" x14ac:dyDescent="0.2">
      <c r="A475" s="250"/>
      <c r="B475" s="65"/>
      <c r="C475" s="264"/>
      <c r="F475" s="237"/>
      <c r="H475" s="251"/>
      <c r="I475" s="238"/>
      <c r="J475" s="267"/>
      <c r="K475" s="234"/>
      <c r="L475" s="239"/>
      <c r="M475" s="240"/>
      <c r="BX475" s="237" t="str">
        <f t="shared" si="291"/>
        <v/>
      </c>
      <c r="BY475" s="237" t="str">
        <f t="shared" si="292"/>
        <v/>
      </c>
      <c r="BZ475" s="237" t="str">
        <f t="shared" si="292"/>
        <v/>
      </c>
      <c r="CA475" s="237" t="str">
        <f t="shared" si="292"/>
        <v/>
      </c>
      <c r="CB475" s="237" t="str">
        <f t="shared" si="292"/>
        <v/>
      </c>
      <c r="CC475" s="237" t="str">
        <f t="shared" si="292"/>
        <v/>
      </c>
      <c r="CD475" s="237" t="str">
        <f t="shared" si="288"/>
        <v/>
      </c>
      <c r="CE475" s="237" t="str">
        <f t="shared" si="288"/>
        <v/>
      </c>
      <c r="CF475" s="237" t="str">
        <f t="shared" si="288"/>
        <v/>
      </c>
      <c r="CG475" s="237" t="str">
        <f t="shared" si="288"/>
        <v/>
      </c>
      <c r="CH475" s="237" t="str">
        <f t="shared" si="288"/>
        <v/>
      </c>
      <c r="CI475" s="252" t="str">
        <f t="shared" si="308"/>
        <v/>
      </c>
      <c r="CP475" s="241" t="str">
        <f t="shared" si="293"/>
        <v/>
      </c>
      <c r="CQ475" s="241" t="str">
        <f t="shared" si="294"/>
        <v/>
      </c>
      <c r="CR475" s="241" t="str">
        <f t="shared" si="294"/>
        <v/>
      </c>
      <c r="CS475" s="241" t="str">
        <f t="shared" si="294"/>
        <v/>
      </c>
      <c r="CT475" s="241" t="str">
        <f t="shared" si="294"/>
        <v/>
      </c>
      <c r="CU475" s="241" t="str">
        <f t="shared" si="294"/>
        <v/>
      </c>
      <c r="CV475" s="241" t="str">
        <f t="shared" si="289"/>
        <v/>
      </c>
      <c r="CW475" s="241" t="str">
        <f t="shared" si="289"/>
        <v/>
      </c>
      <c r="CX475" s="241" t="str">
        <f t="shared" si="289"/>
        <v/>
      </c>
      <c r="CY475" s="241" t="str">
        <f t="shared" si="289"/>
        <v/>
      </c>
      <c r="CZ475" s="241" t="str">
        <f t="shared" si="289"/>
        <v/>
      </c>
      <c r="DA475" s="253" t="str">
        <f t="shared" si="309"/>
        <v/>
      </c>
      <c r="DB475" s="237"/>
      <c r="DC475" s="237"/>
      <c r="DD475" s="237"/>
      <c r="DE475" s="237"/>
      <c r="DF475" s="237"/>
      <c r="DG475" s="237"/>
      <c r="DH475" s="237" t="str">
        <f t="shared" si="295"/>
        <v/>
      </c>
      <c r="DI475" s="237" t="str">
        <f t="shared" si="296"/>
        <v/>
      </c>
      <c r="DJ475" s="237" t="str">
        <f t="shared" si="296"/>
        <v/>
      </c>
      <c r="DK475" s="237" t="str">
        <f t="shared" si="296"/>
        <v/>
      </c>
      <c r="DL475" s="237" t="str">
        <f t="shared" si="296"/>
        <v/>
      </c>
      <c r="DM475" s="237" t="str">
        <f t="shared" si="296"/>
        <v/>
      </c>
      <c r="DN475" s="237" t="str">
        <f t="shared" si="290"/>
        <v/>
      </c>
      <c r="DO475" s="237" t="str">
        <f t="shared" si="290"/>
        <v/>
      </c>
      <c r="DP475" s="237" t="str">
        <f t="shared" si="290"/>
        <v/>
      </c>
      <c r="DQ475" s="237" t="str">
        <f t="shared" si="290"/>
        <v/>
      </c>
      <c r="DR475" s="237" t="str">
        <f t="shared" si="290"/>
        <v/>
      </c>
      <c r="DS475" s="252" t="str">
        <f t="shared" si="310"/>
        <v/>
      </c>
      <c r="DY475" s="254" t="str">
        <f t="shared" si="297"/>
        <v/>
      </c>
      <c r="DZ475" s="254" t="str">
        <f t="shared" si="298"/>
        <v/>
      </c>
      <c r="EA475" s="254" t="str">
        <f t="shared" si="287"/>
        <v/>
      </c>
      <c r="EB475" s="254" t="str">
        <f t="shared" si="287"/>
        <v/>
      </c>
      <c r="EC475" s="254" t="str">
        <f t="shared" si="287"/>
        <v/>
      </c>
      <c r="ED475" s="254" t="str">
        <f t="shared" si="286"/>
        <v/>
      </c>
      <c r="EE475" s="254" t="str">
        <f t="shared" si="286"/>
        <v/>
      </c>
      <c r="EF475" s="254" t="str">
        <f t="shared" si="286"/>
        <v/>
      </c>
      <c r="EG475" s="254" t="str">
        <f t="shared" si="286"/>
        <v/>
      </c>
      <c r="EH475" s="254" t="str">
        <f t="shared" si="285"/>
        <v/>
      </c>
      <c r="EI475" s="254" t="str">
        <f t="shared" si="299"/>
        <v/>
      </c>
      <c r="EJ475" s="254" t="str">
        <f t="shared" si="300"/>
        <v/>
      </c>
      <c r="EK475" s="265" t="str">
        <f t="shared" si="283"/>
        <v/>
      </c>
      <c r="EQ475" s="255"/>
      <c r="ER475" s="255"/>
      <c r="ES475" s="255"/>
      <c r="ET475" s="255"/>
      <c r="EU475" s="255"/>
      <c r="EV475" s="255"/>
      <c r="EW475" s="255"/>
      <c r="EX475" s="255"/>
      <c r="EY475" s="255"/>
      <c r="EZ475" s="255"/>
      <c r="FA475" s="255"/>
      <c r="FB475" s="255"/>
      <c r="FC475" s="252"/>
      <c r="FI475" s="254"/>
      <c r="FJ475" s="254"/>
      <c r="FK475" s="254"/>
      <c r="FL475" s="254"/>
      <c r="FM475" s="254"/>
      <c r="FN475" s="254"/>
      <c r="FO475" s="254"/>
      <c r="FP475" s="254"/>
      <c r="FQ475" s="254"/>
      <c r="FR475" s="254"/>
      <c r="FS475" s="254"/>
      <c r="FT475" s="254"/>
      <c r="FU475" s="252"/>
      <c r="FY475" s="258" t="str">
        <f t="shared" si="284"/>
        <v/>
      </c>
      <c r="FZ475" s="266">
        <f t="shared" si="307"/>
        <v>0</v>
      </c>
      <c r="GA475" s="268">
        <f t="shared" si="302"/>
        <v>0</v>
      </c>
      <c r="GB475" s="269">
        <f t="shared" si="303"/>
        <v>0</v>
      </c>
      <c r="GC475" s="269">
        <f t="shared" si="304"/>
        <v>0</v>
      </c>
      <c r="GD475" s="270"/>
      <c r="GE475" s="271" t="str">
        <f t="shared" si="301"/>
        <v/>
      </c>
      <c r="GF475" s="271" t="str">
        <f t="shared" si="311"/>
        <v/>
      </c>
      <c r="GG475" s="272" t="str">
        <f t="shared" si="305"/>
        <v/>
      </c>
      <c r="GH475" s="272" t="str">
        <f t="shared" si="306"/>
        <v/>
      </c>
    </row>
    <row r="476" spans="1:190" ht="12.75" x14ac:dyDescent="0.2">
      <c r="A476" s="250"/>
      <c r="B476" s="65"/>
      <c r="C476" s="264"/>
      <c r="F476" s="237"/>
      <c r="H476" s="251"/>
      <c r="I476" s="238"/>
      <c r="J476" s="267"/>
      <c r="K476" s="234"/>
      <c r="L476" s="239"/>
      <c r="M476" s="240"/>
      <c r="BX476" s="237" t="str">
        <f t="shared" si="291"/>
        <v/>
      </c>
      <c r="BY476" s="237" t="str">
        <f t="shared" si="292"/>
        <v/>
      </c>
      <c r="BZ476" s="237" t="str">
        <f t="shared" si="292"/>
        <v/>
      </c>
      <c r="CA476" s="237" t="str">
        <f t="shared" si="292"/>
        <v/>
      </c>
      <c r="CB476" s="237" t="str">
        <f t="shared" si="292"/>
        <v/>
      </c>
      <c r="CC476" s="237" t="str">
        <f t="shared" si="292"/>
        <v/>
      </c>
      <c r="CD476" s="237" t="str">
        <f t="shared" si="288"/>
        <v/>
      </c>
      <c r="CE476" s="237" t="str">
        <f t="shared" si="288"/>
        <v/>
      </c>
      <c r="CF476" s="237" t="str">
        <f t="shared" si="288"/>
        <v/>
      </c>
      <c r="CG476" s="237" t="str">
        <f t="shared" si="288"/>
        <v/>
      </c>
      <c r="CH476" s="237" t="str">
        <f t="shared" si="288"/>
        <v/>
      </c>
      <c r="CI476" s="252" t="str">
        <f t="shared" si="308"/>
        <v/>
      </c>
      <c r="CP476" s="241" t="str">
        <f t="shared" si="293"/>
        <v/>
      </c>
      <c r="CQ476" s="241" t="str">
        <f t="shared" si="294"/>
        <v/>
      </c>
      <c r="CR476" s="241" t="str">
        <f t="shared" si="294"/>
        <v/>
      </c>
      <c r="CS476" s="241" t="str">
        <f t="shared" si="294"/>
        <v/>
      </c>
      <c r="CT476" s="241" t="str">
        <f t="shared" si="294"/>
        <v/>
      </c>
      <c r="CU476" s="241" t="str">
        <f t="shared" si="294"/>
        <v/>
      </c>
      <c r="CV476" s="241" t="str">
        <f t="shared" si="289"/>
        <v/>
      </c>
      <c r="CW476" s="241" t="str">
        <f t="shared" si="289"/>
        <v/>
      </c>
      <c r="CX476" s="241" t="str">
        <f t="shared" si="289"/>
        <v/>
      </c>
      <c r="CY476" s="241" t="str">
        <f t="shared" si="289"/>
        <v/>
      </c>
      <c r="CZ476" s="241" t="str">
        <f t="shared" si="289"/>
        <v/>
      </c>
      <c r="DA476" s="253" t="str">
        <f t="shared" si="309"/>
        <v/>
      </c>
      <c r="DB476" s="237"/>
      <c r="DC476" s="237"/>
      <c r="DD476" s="237"/>
      <c r="DE476" s="237"/>
      <c r="DF476" s="237"/>
      <c r="DG476" s="237"/>
      <c r="DH476" s="237" t="str">
        <f t="shared" si="295"/>
        <v/>
      </c>
      <c r="DI476" s="237" t="str">
        <f t="shared" si="296"/>
        <v/>
      </c>
      <c r="DJ476" s="237" t="str">
        <f t="shared" si="296"/>
        <v/>
      </c>
      <c r="DK476" s="237" t="str">
        <f t="shared" si="296"/>
        <v/>
      </c>
      <c r="DL476" s="237" t="str">
        <f t="shared" si="296"/>
        <v/>
      </c>
      <c r="DM476" s="237" t="str">
        <f t="shared" si="296"/>
        <v/>
      </c>
      <c r="DN476" s="237" t="str">
        <f t="shared" si="290"/>
        <v/>
      </c>
      <c r="DO476" s="237" t="str">
        <f t="shared" si="290"/>
        <v/>
      </c>
      <c r="DP476" s="237" t="str">
        <f t="shared" si="290"/>
        <v/>
      </c>
      <c r="DQ476" s="237" t="str">
        <f t="shared" si="290"/>
        <v/>
      </c>
      <c r="DR476" s="237" t="str">
        <f t="shared" si="290"/>
        <v/>
      </c>
      <c r="DS476" s="252" t="str">
        <f t="shared" si="310"/>
        <v/>
      </c>
      <c r="DY476" s="254" t="str">
        <f t="shared" si="297"/>
        <v/>
      </c>
      <c r="DZ476" s="254" t="str">
        <f t="shared" si="298"/>
        <v/>
      </c>
      <c r="EA476" s="254" t="str">
        <f t="shared" si="287"/>
        <v/>
      </c>
      <c r="EB476" s="254" t="str">
        <f t="shared" si="287"/>
        <v/>
      </c>
      <c r="EC476" s="254" t="str">
        <f t="shared" si="287"/>
        <v/>
      </c>
      <c r="ED476" s="254" t="str">
        <f t="shared" si="286"/>
        <v/>
      </c>
      <c r="EE476" s="254" t="str">
        <f t="shared" si="286"/>
        <v/>
      </c>
      <c r="EF476" s="254" t="str">
        <f t="shared" si="286"/>
        <v/>
      </c>
      <c r="EG476" s="254" t="str">
        <f t="shared" si="286"/>
        <v/>
      </c>
      <c r="EH476" s="254" t="str">
        <f t="shared" si="285"/>
        <v/>
      </c>
      <c r="EI476" s="254" t="str">
        <f t="shared" si="299"/>
        <v/>
      </c>
      <c r="EJ476" s="254" t="str">
        <f t="shared" si="300"/>
        <v/>
      </c>
      <c r="EK476" s="265" t="str">
        <f t="shared" si="283"/>
        <v/>
      </c>
      <c r="EQ476" s="255"/>
      <c r="ER476" s="255"/>
      <c r="ES476" s="255"/>
      <c r="ET476" s="255"/>
      <c r="EU476" s="255"/>
      <c r="EV476" s="255"/>
      <c r="EW476" s="255"/>
      <c r="EX476" s="255"/>
      <c r="EY476" s="255"/>
      <c r="EZ476" s="255"/>
      <c r="FA476" s="255"/>
      <c r="FB476" s="255"/>
      <c r="FC476" s="252"/>
      <c r="FI476" s="254"/>
      <c r="FJ476" s="254"/>
      <c r="FK476" s="254"/>
      <c r="FL476" s="254"/>
      <c r="FM476" s="254"/>
      <c r="FN476" s="254"/>
      <c r="FO476" s="254"/>
      <c r="FP476" s="254"/>
      <c r="FQ476" s="254"/>
      <c r="FR476" s="254"/>
      <c r="FS476" s="254"/>
      <c r="FT476" s="254"/>
      <c r="FU476" s="252"/>
      <c r="FY476" s="258" t="str">
        <f t="shared" si="284"/>
        <v/>
      </c>
      <c r="FZ476" s="266">
        <f t="shared" si="307"/>
        <v>0</v>
      </c>
      <c r="GA476" s="268">
        <f t="shared" si="302"/>
        <v>0</v>
      </c>
      <c r="GB476" s="269">
        <f t="shared" si="303"/>
        <v>0</v>
      </c>
      <c r="GC476" s="269">
        <f t="shared" si="304"/>
        <v>0</v>
      </c>
      <c r="GD476" s="270"/>
      <c r="GE476" s="271" t="str">
        <f t="shared" si="301"/>
        <v/>
      </c>
      <c r="GF476" s="271" t="str">
        <f t="shared" si="311"/>
        <v/>
      </c>
      <c r="GG476" s="272" t="str">
        <f t="shared" si="305"/>
        <v/>
      </c>
      <c r="GH476" s="272" t="str">
        <f t="shared" si="306"/>
        <v/>
      </c>
    </row>
    <row r="477" spans="1:190" ht="12.75" x14ac:dyDescent="0.2">
      <c r="A477" s="250"/>
      <c r="B477" s="65"/>
      <c r="C477" s="264"/>
      <c r="F477" s="237"/>
      <c r="H477" s="251"/>
      <c r="I477" s="238"/>
      <c r="J477" s="267"/>
      <c r="K477" s="234"/>
      <c r="L477" s="239"/>
      <c r="M477" s="240"/>
      <c r="BX477" s="237" t="str">
        <f t="shared" si="291"/>
        <v/>
      </c>
      <c r="BY477" s="237" t="str">
        <f t="shared" si="292"/>
        <v/>
      </c>
      <c r="BZ477" s="237" t="str">
        <f t="shared" si="292"/>
        <v/>
      </c>
      <c r="CA477" s="237" t="str">
        <f t="shared" si="292"/>
        <v/>
      </c>
      <c r="CB477" s="237" t="str">
        <f t="shared" si="292"/>
        <v/>
      </c>
      <c r="CC477" s="237" t="str">
        <f t="shared" si="292"/>
        <v/>
      </c>
      <c r="CD477" s="237" t="str">
        <f t="shared" si="288"/>
        <v/>
      </c>
      <c r="CE477" s="237" t="str">
        <f t="shared" si="288"/>
        <v/>
      </c>
      <c r="CF477" s="237" t="str">
        <f t="shared" si="288"/>
        <v/>
      </c>
      <c r="CG477" s="237" t="str">
        <f t="shared" si="288"/>
        <v/>
      </c>
      <c r="CH477" s="237" t="str">
        <f t="shared" si="288"/>
        <v/>
      </c>
      <c r="CI477" s="252" t="str">
        <f t="shared" si="308"/>
        <v/>
      </c>
      <c r="CP477" s="241" t="str">
        <f t="shared" si="293"/>
        <v/>
      </c>
      <c r="CQ477" s="241" t="str">
        <f t="shared" si="294"/>
        <v/>
      </c>
      <c r="CR477" s="241" t="str">
        <f t="shared" si="294"/>
        <v/>
      </c>
      <c r="CS477" s="241" t="str">
        <f t="shared" si="294"/>
        <v/>
      </c>
      <c r="CT477" s="241" t="str">
        <f t="shared" si="294"/>
        <v/>
      </c>
      <c r="CU477" s="241" t="str">
        <f t="shared" si="294"/>
        <v/>
      </c>
      <c r="CV477" s="241" t="str">
        <f t="shared" si="289"/>
        <v/>
      </c>
      <c r="CW477" s="241" t="str">
        <f t="shared" si="289"/>
        <v/>
      </c>
      <c r="CX477" s="241" t="str">
        <f t="shared" si="289"/>
        <v/>
      </c>
      <c r="CY477" s="241" t="str">
        <f t="shared" si="289"/>
        <v/>
      </c>
      <c r="CZ477" s="241" t="str">
        <f t="shared" si="289"/>
        <v/>
      </c>
      <c r="DA477" s="253" t="str">
        <f t="shared" si="309"/>
        <v/>
      </c>
      <c r="DB477" s="237"/>
      <c r="DC477" s="237"/>
      <c r="DD477" s="237"/>
      <c r="DE477" s="237"/>
      <c r="DF477" s="237"/>
      <c r="DG477" s="237"/>
      <c r="DH477" s="237" t="str">
        <f t="shared" si="295"/>
        <v/>
      </c>
      <c r="DI477" s="237" t="str">
        <f t="shared" si="296"/>
        <v/>
      </c>
      <c r="DJ477" s="237" t="str">
        <f t="shared" si="296"/>
        <v/>
      </c>
      <c r="DK477" s="237" t="str">
        <f t="shared" si="296"/>
        <v/>
      </c>
      <c r="DL477" s="237" t="str">
        <f t="shared" si="296"/>
        <v/>
      </c>
      <c r="DM477" s="237" t="str">
        <f t="shared" si="296"/>
        <v/>
      </c>
      <c r="DN477" s="237" t="str">
        <f t="shared" si="290"/>
        <v/>
      </c>
      <c r="DO477" s="237" t="str">
        <f t="shared" si="290"/>
        <v/>
      </c>
      <c r="DP477" s="237" t="str">
        <f t="shared" si="290"/>
        <v/>
      </c>
      <c r="DQ477" s="237" t="str">
        <f t="shared" si="290"/>
        <v/>
      </c>
      <c r="DR477" s="237" t="str">
        <f t="shared" si="290"/>
        <v/>
      </c>
      <c r="DS477" s="252" t="str">
        <f t="shared" si="310"/>
        <v/>
      </c>
      <c r="DY477" s="254" t="str">
        <f t="shared" si="297"/>
        <v/>
      </c>
      <c r="DZ477" s="254" t="str">
        <f t="shared" si="298"/>
        <v/>
      </c>
      <c r="EA477" s="254" t="str">
        <f t="shared" si="287"/>
        <v/>
      </c>
      <c r="EB477" s="254" t="str">
        <f t="shared" si="287"/>
        <v/>
      </c>
      <c r="EC477" s="254" t="str">
        <f t="shared" si="287"/>
        <v/>
      </c>
      <c r="ED477" s="254" t="str">
        <f t="shared" si="286"/>
        <v/>
      </c>
      <c r="EE477" s="254" t="str">
        <f t="shared" si="286"/>
        <v/>
      </c>
      <c r="EF477" s="254" t="str">
        <f t="shared" si="286"/>
        <v/>
      </c>
      <c r="EG477" s="254" t="str">
        <f t="shared" si="286"/>
        <v/>
      </c>
      <c r="EH477" s="254" t="str">
        <f t="shared" si="285"/>
        <v/>
      </c>
      <c r="EI477" s="254" t="str">
        <f t="shared" si="299"/>
        <v/>
      </c>
      <c r="EJ477" s="254" t="str">
        <f t="shared" si="300"/>
        <v/>
      </c>
      <c r="EK477" s="265" t="str">
        <f t="shared" si="283"/>
        <v/>
      </c>
      <c r="EQ477" s="255"/>
      <c r="ER477" s="255"/>
      <c r="ES477" s="255"/>
      <c r="ET477" s="255"/>
      <c r="EU477" s="255"/>
      <c r="EV477" s="255"/>
      <c r="EW477" s="255"/>
      <c r="EX477" s="255"/>
      <c r="EY477" s="255"/>
      <c r="EZ477" s="255"/>
      <c r="FA477" s="255"/>
      <c r="FB477" s="255"/>
      <c r="FC477" s="252"/>
      <c r="FI477" s="254"/>
      <c r="FJ477" s="254"/>
      <c r="FK477" s="254"/>
      <c r="FL477" s="254"/>
      <c r="FM477" s="254"/>
      <c r="FN477" s="254"/>
      <c r="FO477" s="254"/>
      <c r="FP477" s="254"/>
      <c r="FQ477" s="254"/>
      <c r="FR477" s="254"/>
      <c r="FS477" s="254"/>
      <c r="FT477" s="254"/>
      <c r="FU477" s="252"/>
      <c r="FY477" s="258" t="str">
        <f t="shared" si="284"/>
        <v/>
      </c>
      <c r="FZ477" s="266">
        <f t="shared" si="307"/>
        <v>0</v>
      </c>
      <c r="GA477" s="268">
        <f t="shared" si="302"/>
        <v>0</v>
      </c>
      <c r="GB477" s="269">
        <f t="shared" si="303"/>
        <v>0</v>
      </c>
      <c r="GC477" s="269">
        <f t="shared" si="304"/>
        <v>0</v>
      </c>
      <c r="GD477" s="270"/>
      <c r="GE477" s="271" t="str">
        <f t="shared" si="301"/>
        <v/>
      </c>
      <c r="GF477" s="271" t="str">
        <f t="shared" si="311"/>
        <v/>
      </c>
      <c r="GG477" s="272" t="str">
        <f t="shared" si="305"/>
        <v/>
      </c>
      <c r="GH477" s="272" t="str">
        <f t="shared" si="306"/>
        <v/>
      </c>
    </row>
    <row r="478" spans="1:190" ht="12.75" x14ac:dyDescent="0.2">
      <c r="A478" s="250"/>
      <c r="B478" s="65"/>
      <c r="C478" s="264"/>
      <c r="F478" s="237"/>
      <c r="H478" s="251"/>
      <c r="I478" s="238"/>
      <c r="J478" s="267"/>
      <c r="K478" s="234"/>
      <c r="L478" s="239"/>
      <c r="M478" s="240"/>
      <c r="BX478" s="237" t="str">
        <f t="shared" si="291"/>
        <v/>
      </c>
      <c r="BY478" s="237" t="str">
        <f t="shared" si="292"/>
        <v/>
      </c>
      <c r="BZ478" s="237" t="str">
        <f t="shared" si="292"/>
        <v/>
      </c>
      <c r="CA478" s="237" t="str">
        <f t="shared" si="292"/>
        <v/>
      </c>
      <c r="CB478" s="237" t="str">
        <f t="shared" si="292"/>
        <v/>
      </c>
      <c r="CC478" s="237" t="str">
        <f t="shared" si="292"/>
        <v/>
      </c>
      <c r="CD478" s="237" t="str">
        <f t="shared" si="288"/>
        <v/>
      </c>
      <c r="CE478" s="237" t="str">
        <f t="shared" si="288"/>
        <v/>
      </c>
      <c r="CF478" s="237" t="str">
        <f t="shared" si="288"/>
        <v/>
      </c>
      <c r="CG478" s="237" t="str">
        <f t="shared" si="288"/>
        <v/>
      </c>
      <c r="CH478" s="237" t="str">
        <f t="shared" si="288"/>
        <v/>
      </c>
      <c r="CI478" s="252" t="str">
        <f t="shared" si="308"/>
        <v/>
      </c>
      <c r="CP478" s="241" t="str">
        <f t="shared" si="293"/>
        <v/>
      </c>
      <c r="CQ478" s="241" t="str">
        <f t="shared" si="294"/>
        <v/>
      </c>
      <c r="CR478" s="241" t="str">
        <f t="shared" si="294"/>
        <v/>
      </c>
      <c r="CS478" s="241" t="str">
        <f t="shared" si="294"/>
        <v/>
      </c>
      <c r="CT478" s="241" t="str">
        <f t="shared" si="294"/>
        <v/>
      </c>
      <c r="CU478" s="241" t="str">
        <f t="shared" si="294"/>
        <v/>
      </c>
      <c r="CV478" s="241" t="str">
        <f t="shared" si="289"/>
        <v/>
      </c>
      <c r="CW478" s="241" t="str">
        <f t="shared" si="289"/>
        <v/>
      </c>
      <c r="CX478" s="241" t="str">
        <f t="shared" si="289"/>
        <v/>
      </c>
      <c r="CY478" s="241" t="str">
        <f t="shared" si="289"/>
        <v/>
      </c>
      <c r="CZ478" s="241" t="str">
        <f t="shared" si="289"/>
        <v/>
      </c>
      <c r="DA478" s="253" t="str">
        <f t="shared" si="309"/>
        <v/>
      </c>
      <c r="DB478" s="237"/>
      <c r="DC478" s="237"/>
      <c r="DD478" s="237"/>
      <c r="DE478" s="237"/>
      <c r="DF478" s="237"/>
      <c r="DG478" s="237"/>
      <c r="DH478" s="237" t="str">
        <f t="shared" si="295"/>
        <v/>
      </c>
      <c r="DI478" s="237" t="str">
        <f t="shared" si="296"/>
        <v/>
      </c>
      <c r="DJ478" s="237" t="str">
        <f t="shared" si="296"/>
        <v/>
      </c>
      <c r="DK478" s="237" t="str">
        <f t="shared" si="296"/>
        <v/>
      </c>
      <c r="DL478" s="237" t="str">
        <f t="shared" si="296"/>
        <v/>
      </c>
      <c r="DM478" s="237" t="str">
        <f t="shared" si="296"/>
        <v/>
      </c>
      <c r="DN478" s="237" t="str">
        <f t="shared" si="290"/>
        <v/>
      </c>
      <c r="DO478" s="237" t="str">
        <f t="shared" si="290"/>
        <v/>
      </c>
      <c r="DP478" s="237" t="str">
        <f t="shared" si="290"/>
        <v/>
      </c>
      <c r="DQ478" s="237" t="str">
        <f t="shared" si="290"/>
        <v/>
      </c>
      <c r="DR478" s="237" t="str">
        <f t="shared" si="290"/>
        <v/>
      </c>
      <c r="DS478" s="252" t="str">
        <f t="shared" si="310"/>
        <v/>
      </c>
      <c r="DY478" s="254" t="str">
        <f t="shared" si="297"/>
        <v/>
      </c>
      <c r="DZ478" s="254" t="str">
        <f t="shared" si="298"/>
        <v/>
      </c>
      <c r="EA478" s="254" t="str">
        <f t="shared" si="287"/>
        <v/>
      </c>
      <c r="EB478" s="254" t="str">
        <f t="shared" si="287"/>
        <v/>
      </c>
      <c r="EC478" s="254" t="str">
        <f t="shared" si="287"/>
        <v/>
      </c>
      <c r="ED478" s="254" t="str">
        <f t="shared" si="286"/>
        <v/>
      </c>
      <c r="EE478" s="254" t="str">
        <f t="shared" si="286"/>
        <v/>
      </c>
      <c r="EF478" s="254" t="str">
        <f t="shared" si="286"/>
        <v/>
      </c>
      <c r="EG478" s="254" t="str">
        <f t="shared" si="286"/>
        <v/>
      </c>
      <c r="EH478" s="254" t="str">
        <f t="shared" si="285"/>
        <v/>
      </c>
      <c r="EI478" s="254" t="str">
        <f t="shared" si="299"/>
        <v/>
      </c>
      <c r="EJ478" s="254" t="str">
        <f t="shared" si="300"/>
        <v/>
      </c>
      <c r="EK478" s="265" t="str">
        <f t="shared" si="283"/>
        <v/>
      </c>
      <c r="EQ478" s="255"/>
      <c r="ER478" s="255"/>
      <c r="ES478" s="255"/>
      <c r="ET478" s="255"/>
      <c r="EU478" s="255"/>
      <c r="EV478" s="255"/>
      <c r="EW478" s="255"/>
      <c r="EX478" s="255"/>
      <c r="EY478" s="255"/>
      <c r="EZ478" s="255"/>
      <c r="FA478" s="255"/>
      <c r="FB478" s="255"/>
      <c r="FC478" s="252"/>
      <c r="FI478" s="254"/>
      <c r="FJ478" s="254"/>
      <c r="FK478" s="254"/>
      <c r="FL478" s="254"/>
      <c r="FM478" s="254"/>
      <c r="FN478" s="254"/>
      <c r="FO478" s="254"/>
      <c r="FP478" s="254"/>
      <c r="FQ478" s="254"/>
      <c r="FR478" s="254"/>
      <c r="FS478" s="254"/>
      <c r="FT478" s="254"/>
      <c r="FU478" s="252"/>
      <c r="FY478" s="258" t="str">
        <f t="shared" si="284"/>
        <v/>
      </c>
      <c r="FZ478" s="266">
        <f t="shared" si="307"/>
        <v>0</v>
      </c>
      <c r="GA478" s="268">
        <f t="shared" si="302"/>
        <v>0</v>
      </c>
      <c r="GB478" s="269">
        <f t="shared" si="303"/>
        <v>0</v>
      </c>
      <c r="GC478" s="269">
        <f t="shared" si="304"/>
        <v>0</v>
      </c>
      <c r="GD478" s="270"/>
      <c r="GE478" s="271" t="str">
        <f t="shared" si="301"/>
        <v/>
      </c>
      <c r="GF478" s="271" t="str">
        <f t="shared" si="311"/>
        <v/>
      </c>
      <c r="GG478" s="272" t="str">
        <f t="shared" si="305"/>
        <v/>
      </c>
      <c r="GH478" s="272" t="str">
        <f t="shared" si="306"/>
        <v/>
      </c>
    </row>
    <row r="479" spans="1:190" ht="12.75" x14ac:dyDescent="0.2">
      <c r="A479" s="250"/>
      <c r="B479" s="65"/>
      <c r="C479" s="264"/>
      <c r="F479" s="237"/>
      <c r="H479" s="251"/>
      <c r="I479" s="238"/>
      <c r="J479" s="267"/>
      <c r="K479" s="234"/>
      <c r="L479" s="239"/>
      <c r="M479" s="240"/>
      <c r="BX479" s="237" t="str">
        <f t="shared" si="291"/>
        <v/>
      </c>
      <c r="BY479" s="237" t="str">
        <f t="shared" si="292"/>
        <v/>
      </c>
      <c r="BZ479" s="237" t="str">
        <f t="shared" si="292"/>
        <v/>
      </c>
      <c r="CA479" s="237" t="str">
        <f t="shared" si="292"/>
        <v/>
      </c>
      <c r="CB479" s="237" t="str">
        <f t="shared" si="292"/>
        <v/>
      </c>
      <c r="CC479" s="237" t="str">
        <f t="shared" si="292"/>
        <v/>
      </c>
      <c r="CD479" s="237" t="str">
        <f t="shared" si="288"/>
        <v/>
      </c>
      <c r="CE479" s="237" t="str">
        <f t="shared" si="288"/>
        <v/>
      </c>
      <c r="CF479" s="237" t="str">
        <f t="shared" si="288"/>
        <v/>
      </c>
      <c r="CG479" s="237" t="str">
        <f t="shared" si="288"/>
        <v/>
      </c>
      <c r="CH479" s="237" t="str">
        <f t="shared" si="288"/>
        <v/>
      </c>
      <c r="CI479" s="252" t="str">
        <f t="shared" si="308"/>
        <v/>
      </c>
      <c r="CP479" s="241" t="str">
        <f t="shared" si="293"/>
        <v/>
      </c>
      <c r="CQ479" s="241" t="str">
        <f t="shared" si="294"/>
        <v/>
      </c>
      <c r="CR479" s="241" t="str">
        <f t="shared" si="294"/>
        <v/>
      </c>
      <c r="CS479" s="241" t="str">
        <f t="shared" si="294"/>
        <v/>
      </c>
      <c r="CT479" s="241" t="str">
        <f t="shared" si="294"/>
        <v/>
      </c>
      <c r="CU479" s="241" t="str">
        <f t="shared" si="294"/>
        <v/>
      </c>
      <c r="CV479" s="241" t="str">
        <f t="shared" si="289"/>
        <v/>
      </c>
      <c r="CW479" s="241" t="str">
        <f t="shared" si="289"/>
        <v/>
      </c>
      <c r="CX479" s="241" t="str">
        <f t="shared" si="289"/>
        <v/>
      </c>
      <c r="CY479" s="241" t="str">
        <f t="shared" si="289"/>
        <v/>
      </c>
      <c r="CZ479" s="241" t="str">
        <f t="shared" si="289"/>
        <v/>
      </c>
      <c r="DA479" s="253" t="str">
        <f t="shared" si="309"/>
        <v/>
      </c>
      <c r="DB479" s="237"/>
      <c r="DC479" s="237"/>
      <c r="DD479" s="237"/>
      <c r="DE479" s="237"/>
      <c r="DF479" s="237"/>
      <c r="DG479" s="237"/>
      <c r="DH479" s="237" t="str">
        <f t="shared" si="295"/>
        <v/>
      </c>
      <c r="DI479" s="237" t="str">
        <f t="shared" si="296"/>
        <v/>
      </c>
      <c r="DJ479" s="237" t="str">
        <f t="shared" si="296"/>
        <v/>
      </c>
      <c r="DK479" s="237" t="str">
        <f t="shared" si="296"/>
        <v/>
      </c>
      <c r="DL479" s="237" t="str">
        <f t="shared" si="296"/>
        <v/>
      </c>
      <c r="DM479" s="237" t="str">
        <f t="shared" si="296"/>
        <v/>
      </c>
      <c r="DN479" s="237" t="str">
        <f t="shared" si="290"/>
        <v/>
      </c>
      <c r="DO479" s="237" t="str">
        <f t="shared" si="290"/>
        <v/>
      </c>
      <c r="DP479" s="237" t="str">
        <f t="shared" si="290"/>
        <v/>
      </c>
      <c r="DQ479" s="237" t="str">
        <f t="shared" si="290"/>
        <v/>
      </c>
      <c r="DR479" s="237" t="str">
        <f t="shared" si="290"/>
        <v/>
      </c>
      <c r="DS479" s="252" t="str">
        <f t="shared" si="310"/>
        <v/>
      </c>
      <c r="DY479" s="254" t="str">
        <f t="shared" si="297"/>
        <v/>
      </c>
      <c r="DZ479" s="254" t="str">
        <f t="shared" si="298"/>
        <v/>
      </c>
      <c r="EA479" s="254" t="str">
        <f t="shared" si="287"/>
        <v/>
      </c>
      <c r="EB479" s="254" t="str">
        <f t="shared" si="287"/>
        <v/>
      </c>
      <c r="EC479" s="254" t="str">
        <f t="shared" si="287"/>
        <v/>
      </c>
      <c r="ED479" s="254" t="str">
        <f t="shared" si="286"/>
        <v/>
      </c>
      <c r="EE479" s="254" t="str">
        <f t="shared" si="286"/>
        <v/>
      </c>
      <c r="EF479" s="254" t="str">
        <f t="shared" si="286"/>
        <v/>
      </c>
      <c r="EG479" s="254" t="str">
        <f t="shared" si="286"/>
        <v/>
      </c>
      <c r="EH479" s="254" t="str">
        <f t="shared" si="285"/>
        <v/>
      </c>
      <c r="EI479" s="254" t="str">
        <f t="shared" si="299"/>
        <v/>
      </c>
      <c r="EJ479" s="254" t="str">
        <f t="shared" si="300"/>
        <v/>
      </c>
      <c r="EK479" s="265" t="str">
        <f t="shared" si="283"/>
        <v/>
      </c>
      <c r="EQ479" s="255"/>
      <c r="ER479" s="255"/>
      <c r="ES479" s="255"/>
      <c r="ET479" s="255"/>
      <c r="EU479" s="255"/>
      <c r="EV479" s="255"/>
      <c r="EW479" s="255"/>
      <c r="EX479" s="255"/>
      <c r="EY479" s="255"/>
      <c r="EZ479" s="255"/>
      <c r="FA479" s="255"/>
      <c r="FB479" s="255"/>
      <c r="FC479" s="252"/>
      <c r="FI479" s="254"/>
      <c r="FJ479" s="254"/>
      <c r="FK479" s="254"/>
      <c r="FL479" s="254"/>
      <c r="FM479" s="254"/>
      <c r="FN479" s="254"/>
      <c r="FO479" s="254"/>
      <c r="FP479" s="254"/>
      <c r="FQ479" s="254"/>
      <c r="FR479" s="254"/>
      <c r="FS479" s="254"/>
      <c r="FT479" s="254"/>
      <c r="FU479" s="252"/>
      <c r="FY479" s="258" t="str">
        <f t="shared" si="284"/>
        <v/>
      </c>
      <c r="FZ479" s="266">
        <f t="shared" si="307"/>
        <v>0</v>
      </c>
      <c r="GA479" s="268">
        <f t="shared" si="302"/>
        <v>0</v>
      </c>
      <c r="GB479" s="269">
        <f t="shared" si="303"/>
        <v>0</v>
      </c>
      <c r="GC479" s="269">
        <f t="shared" si="304"/>
        <v>0</v>
      </c>
      <c r="GD479" s="270"/>
      <c r="GE479" s="271" t="str">
        <f t="shared" si="301"/>
        <v/>
      </c>
      <c r="GF479" s="271" t="str">
        <f t="shared" si="311"/>
        <v/>
      </c>
      <c r="GG479" s="272" t="str">
        <f t="shared" si="305"/>
        <v/>
      </c>
      <c r="GH479" s="272" t="str">
        <f t="shared" si="306"/>
        <v/>
      </c>
    </row>
    <row r="480" spans="1:190" ht="12.75" x14ac:dyDescent="0.2">
      <c r="A480" s="250"/>
      <c r="B480" s="65"/>
      <c r="C480" s="264"/>
      <c r="F480" s="237"/>
      <c r="H480" s="251"/>
      <c r="I480" s="238"/>
      <c r="J480" s="267"/>
      <c r="K480" s="234"/>
      <c r="L480" s="239"/>
      <c r="M480" s="240"/>
      <c r="BX480" s="237" t="str">
        <f t="shared" si="291"/>
        <v/>
      </c>
      <c r="BY480" s="237" t="str">
        <f t="shared" si="292"/>
        <v/>
      </c>
      <c r="BZ480" s="237" t="str">
        <f t="shared" si="292"/>
        <v/>
      </c>
      <c r="CA480" s="237" t="str">
        <f t="shared" si="292"/>
        <v/>
      </c>
      <c r="CB480" s="237" t="str">
        <f t="shared" si="292"/>
        <v/>
      </c>
      <c r="CC480" s="237" t="str">
        <f t="shared" si="292"/>
        <v/>
      </c>
      <c r="CD480" s="237" t="str">
        <f t="shared" si="288"/>
        <v/>
      </c>
      <c r="CE480" s="237" t="str">
        <f t="shared" si="288"/>
        <v/>
      </c>
      <c r="CF480" s="237" t="str">
        <f t="shared" si="288"/>
        <v/>
      </c>
      <c r="CG480" s="237" t="str">
        <f t="shared" si="288"/>
        <v/>
      </c>
      <c r="CH480" s="237" t="str">
        <f t="shared" si="288"/>
        <v/>
      </c>
      <c r="CI480" s="252" t="str">
        <f t="shared" si="308"/>
        <v/>
      </c>
      <c r="CP480" s="241" t="str">
        <f t="shared" si="293"/>
        <v/>
      </c>
      <c r="CQ480" s="241" t="str">
        <f t="shared" si="294"/>
        <v/>
      </c>
      <c r="CR480" s="241" t="str">
        <f t="shared" si="294"/>
        <v/>
      </c>
      <c r="CS480" s="241" t="str">
        <f t="shared" si="294"/>
        <v/>
      </c>
      <c r="CT480" s="241" t="str">
        <f t="shared" si="294"/>
        <v/>
      </c>
      <c r="CU480" s="241" t="str">
        <f t="shared" si="294"/>
        <v/>
      </c>
      <c r="CV480" s="241" t="str">
        <f t="shared" si="289"/>
        <v/>
      </c>
      <c r="CW480" s="241" t="str">
        <f t="shared" si="289"/>
        <v/>
      </c>
      <c r="CX480" s="241" t="str">
        <f t="shared" si="289"/>
        <v/>
      </c>
      <c r="CY480" s="241" t="str">
        <f t="shared" si="289"/>
        <v/>
      </c>
      <c r="CZ480" s="241" t="str">
        <f t="shared" si="289"/>
        <v/>
      </c>
      <c r="DA480" s="253" t="str">
        <f t="shared" si="309"/>
        <v/>
      </c>
      <c r="DB480" s="237"/>
      <c r="DC480" s="237"/>
      <c r="DD480" s="237"/>
      <c r="DE480" s="237"/>
      <c r="DF480" s="237"/>
      <c r="DG480" s="237"/>
      <c r="DH480" s="237" t="str">
        <f t="shared" si="295"/>
        <v/>
      </c>
      <c r="DI480" s="237" t="str">
        <f t="shared" si="296"/>
        <v/>
      </c>
      <c r="DJ480" s="237" t="str">
        <f t="shared" si="296"/>
        <v/>
      </c>
      <c r="DK480" s="237" t="str">
        <f t="shared" si="296"/>
        <v/>
      </c>
      <c r="DL480" s="237" t="str">
        <f t="shared" si="296"/>
        <v/>
      </c>
      <c r="DM480" s="237" t="str">
        <f t="shared" si="296"/>
        <v/>
      </c>
      <c r="DN480" s="237" t="str">
        <f t="shared" si="290"/>
        <v/>
      </c>
      <c r="DO480" s="237" t="str">
        <f t="shared" si="290"/>
        <v/>
      </c>
      <c r="DP480" s="237" t="str">
        <f t="shared" si="290"/>
        <v/>
      </c>
      <c r="DQ480" s="237" t="str">
        <f t="shared" si="290"/>
        <v/>
      </c>
      <c r="DR480" s="237" t="str">
        <f t="shared" si="290"/>
        <v/>
      </c>
      <c r="DS480" s="252" t="str">
        <f t="shared" si="310"/>
        <v/>
      </c>
      <c r="DY480" s="254" t="str">
        <f t="shared" si="297"/>
        <v/>
      </c>
      <c r="DZ480" s="254" t="str">
        <f t="shared" si="298"/>
        <v/>
      </c>
      <c r="EA480" s="254" t="str">
        <f t="shared" si="287"/>
        <v/>
      </c>
      <c r="EB480" s="254" t="str">
        <f t="shared" si="287"/>
        <v/>
      </c>
      <c r="EC480" s="254" t="str">
        <f t="shared" si="287"/>
        <v/>
      </c>
      <c r="ED480" s="254" t="str">
        <f t="shared" si="286"/>
        <v/>
      </c>
      <c r="EE480" s="254" t="str">
        <f t="shared" si="286"/>
        <v/>
      </c>
      <c r="EF480" s="254" t="str">
        <f t="shared" si="286"/>
        <v/>
      </c>
      <c r="EG480" s="254" t="str">
        <f t="shared" si="286"/>
        <v/>
      </c>
      <c r="EH480" s="254" t="str">
        <f t="shared" si="285"/>
        <v/>
      </c>
      <c r="EI480" s="254" t="str">
        <f t="shared" si="299"/>
        <v/>
      </c>
      <c r="EJ480" s="254" t="str">
        <f t="shared" si="300"/>
        <v/>
      </c>
      <c r="EK480" s="265" t="str">
        <f t="shared" si="283"/>
        <v/>
      </c>
      <c r="EQ480" s="255"/>
      <c r="ER480" s="255"/>
      <c r="ES480" s="255"/>
      <c r="ET480" s="255"/>
      <c r="EU480" s="255"/>
      <c r="EV480" s="255"/>
      <c r="EW480" s="255"/>
      <c r="EX480" s="255"/>
      <c r="EY480" s="255"/>
      <c r="EZ480" s="255"/>
      <c r="FA480" s="255"/>
      <c r="FB480" s="255"/>
      <c r="FC480" s="252"/>
      <c r="FI480" s="254"/>
      <c r="FJ480" s="254"/>
      <c r="FK480" s="254"/>
      <c r="FL480" s="254"/>
      <c r="FM480" s="254"/>
      <c r="FN480" s="254"/>
      <c r="FO480" s="254"/>
      <c r="FP480" s="254"/>
      <c r="FQ480" s="254"/>
      <c r="FR480" s="254"/>
      <c r="FS480" s="254"/>
      <c r="FT480" s="254"/>
      <c r="FU480" s="252"/>
      <c r="FY480" s="258" t="str">
        <f t="shared" si="284"/>
        <v/>
      </c>
      <c r="FZ480" s="266">
        <f t="shared" si="307"/>
        <v>0</v>
      </c>
      <c r="GA480" s="268">
        <f t="shared" si="302"/>
        <v>0</v>
      </c>
      <c r="GB480" s="269">
        <f t="shared" si="303"/>
        <v>0</v>
      </c>
      <c r="GC480" s="269">
        <f t="shared" si="304"/>
        <v>0</v>
      </c>
      <c r="GD480" s="270"/>
      <c r="GE480" s="271" t="str">
        <f t="shared" si="301"/>
        <v/>
      </c>
      <c r="GF480" s="271" t="str">
        <f t="shared" si="311"/>
        <v/>
      </c>
      <c r="GG480" s="272" t="str">
        <f t="shared" si="305"/>
        <v/>
      </c>
      <c r="GH480" s="272" t="str">
        <f t="shared" si="306"/>
        <v/>
      </c>
    </row>
    <row r="481" spans="1:190" ht="12.75" x14ac:dyDescent="0.2">
      <c r="A481" s="250"/>
      <c r="B481" s="65"/>
      <c r="C481" s="264"/>
      <c r="F481" s="237"/>
      <c r="H481" s="251"/>
      <c r="I481" s="238"/>
      <c r="J481" s="267"/>
      <c r="K481" s="234"/>
      <c r="L481" s="239"/>
      <c r="M481" s="240"/>
      <c r="BX481" s="237" t="str">
        <f t="shared" si="291"/>
        <v/>
      </c>
      <c r="BY481" s="237" t="str">
        <f t="shared" si="292"/>
        <v/>
      </c>
      <c r="BZ481" s="237" t="str">
        <f t="shared" si="292"/>
        <v/>
      </c>
      <c r="CA481" s="237" t="str">
        <f t="shared" si="292"/>
        <v/>
      </c>
      <c r="CB481" s="237" t="str">
        <f t="shared" si="292"/>
        <v/>
      </c>
      <c r="CC481" s="237" t="str">
        <f t="shared" si="292"/>
        <v/>
      </c>
      <c r="CD481" s="237" t="str">
        <f t="shared" si="288"/>
        <v/>
      </c>
      <c r="CE481" s="237" t="str">
        <f t="shared" si="288"/>
        <v/>
      </c>
      <c r="CF481" s="237" t="str">
        <f t="shared" si="288"/>
        <v/>
      </c>
      <c r="CG481" s="237" t="str">
        <f t="shared" si="288"/>
        <v/>
      </c>
      <c r="CH481" s="237" t="str">
        <f t="shared" si="288"/>
        <v/>
      </c>
      <c r="CI481" s="252" t="str">
        <f t="shared" si="308"/>
        <v/>
      </c>
      <c r="CP481" s="241" t="str">
        <f t="shared" si="293"/>
        <v/>
      </c>
      <c r="CQ481" s="241" t="str">
        <f t="shared" si="294"/>
        <v/>
      </c>
      <c r="CR481" s="241" t="str">
        <f t="shared" si="294"/>
        <v/>
      </c>
      <c r="CS481" s="241" t="str">
        <f t="shared" si="294"/>
        <v/>
      </c>
      <c r="CT481" s="241" t="str">
        <f t="shared" si="294"/>
        <v/>
      </c>
      <c r="CU481" s="241" t="str">
        <f t="shared" si="294"/>
        <v/>
      </c>
      <c r="CV481" s="241" t="str">
        <f t="shared" si="289"/>
        <v/>
      </c>
      <c r="CW481" s="241" t="str">
        <f t="shared" si="289"/>
        <v/>
      </c>
      <c r="CX481" s="241" t="str">
        <f t="shared" si="289"/>
        <v/>
      </c>
      <c r="CY481" s="241" t="str">
        <f t="shared" si="289"/>
        <v/>
      </c>
      <c r="CZ481" s="241" t="str">
        <f t="shared" si="289"/>
        <v/>
      </c>
      <c r="DA481" s="253" t="str">
        <f t="shared" si="309"/>
        <v/>
      </c>
      <c r="DB481" s="237"/>
      <c r="DC481" s="237"/>
      <c r="DD481" s="237"/>
      <c r="DE481" s="237"/>
      <c r="DF481" s="237"/>
      <c r="DG481" s="237"/>
      <c r="DH481" s="237" t="str">
        <f t="shared" si="295"/>
        <v/>
      </c>
      <c r="DI481" s="237" t="str">
        <f t="shared" si="296"/>
        <v/>
      </c>
      <c r="DJ481" s="237" t="str">
        <f t="shared" si="296"/>
        <v/>
      </c>
      <c r="DK481" s="237" t="str">
        <f t="shared" si="296"/>
        <v/>
      </c>
      <c r="DL481" s="237" t="str">
        <f t="shared" si="296"/>
        <v/>
      </c>
      <c r="DM481" s="237" t="str">
        <f t="shared" si="296"/>
        <v/>
      </c>
      <c r="DN481" s="237" t="str">
        <f t="shared" si="290"/>
        <v/>
      </c>
      <c r="DO481" s="237" t="str">
        <f t="shared" si="290"/>
        <v/>
      </c>
      <c r="DP481" s="237" t="str">
        <f t="shared" si="290"/>
        <v/>
      </c>
      <c r="DQ481" s="237" t="str">
        <f t="shared" si="290"/>
        <v/>
      </c>
      <c r="DR481" s="237" t="str">
        <f t="shared" si="290"/>
        <v/>
      </c>
      <c r="DS481" s="252" t="str">
        <f t="shared" si="310"/>
        <v/>
      </c>
      <c r="DY481" s="254" t="str">
        <f t="shared" si="297"/>
        <v/>
      </c>
      <c r="DZ481" s="254" t="str">
        <f t="shared" si="298"/>
        <v/>
      </c>
      <c r="EA481" s="254" t="str">
        <f t="shared" si="287"/>
        <v/>
      </c>
      <c r="EB481" s="254" t="str">
        <f t="shared" si="287"/>
        <v/>
      </c>
      <c r="EC481" s="254" t="str">
        <f t="shared" si="287"/>
        <v/>
      </c>
      <c r="ED481" s="254" t="str">
        <f t="shared" si="286"/>
        <v/>
      </c>
      <c r="EE481" s="254" t="str">
        <f t="shared" si="286"/>
        <v/>
      </c>
      <c r="EF481" s="254" t="str">
        <f t="shared" si="286"/>
        <v/>
      </c>
      <c r="EG481" s="254" t="str">
        <f t="shared" si="286"/>
        <v/>
      </c>
      <c r="EH481" s="254" t="str">
        <f t="shared" si="285"/>
        <v/>
      </c>
      <c r="EI481" s="254" t="str">
        <f t="shared" si="299"/>
        <v/>
      </c>
      <c r="EJ481" s="254" t="str">
        <f t="shared" si="300"/>
        <v/>
      </c>
      <c r="EK481" s="265" t="str">
        <f t="shared" si="283"/>
        <v/>
      </c>
      <c r="EQ481" s="255"/>
      <c r="ER481" s="255"/>
      <c r="ES481" s="255"/>
      <c r="ET481" s="255"/>
      <c r="EU481" s="255"/>
      <c r="EV481" s="255"/>
      <c r="EW481" s="255"/>
      <c r="EX481" s="255"/>
      <c r="EY481" s="255"/>
      <c r="EZ481" s="255"/>
      <c r="FA481" s="255"/>
      <c r="FB481" s="255"/>
      <c r="FC481" s="252"/>
      <c r="FI481" s="254"/>
      <c r="FJ481" s="254"/>
      <c r="FK481" s="254"/>
      <c r="FL481" s="254"/>
      <c r="FM481" s="254"/>
      <c r="FN481" s="254"/>
      <c r="FO481" s="254"/>
      <c r="FP481" s="254"/>
      <c r="FQ481" s="254"/>
      <c r="FR481" s="254"/>
      <c r="FS481" s="254"/>
      <c r="FT481" s="254"/>
      <c r="FU481" s="252"/>
      <c r="FY481" s="258" t="str">
        <f t="shared" si="284"/>
        <v/>
      </c>
      <c r="FZ481" s="266">
        <f t="shared" si="307"/>
        <v>0</v>
      </c>
      <c r="GA481" s="268">
        <f t="shared" si="302"/>
        <v>0</v>
      </c>
      <c r="GB481" s="269">
        <f t="shared" si="303"/>
        <v>0</v>
      </c>
      <c r="GC481" s="269">
        <f t="shared" si="304"/>
        <v>0</v>
      </c>
      <c r="GD481" s="270"/>
      <c r="GE481" s="271" t="str">
        <f t="shared" si="301"/>
        <v/>
      </c>
      <c r="GF481" s="271" t="str">
        <f t="shared" si="311"/>
        <v/>
      </c>
      <c r="GG481" s="272" t="str">
        <f t="shared" si="305"/>
        <v/>
      </c>
      <c r="GH481" s="272" t="str">
        <f t="shared" si="306"/>
        <v/>
      </c>
    </row>
    <row r="482" spans="1:190" ht="12.75" x14ac:dyDescent="0.2">
      <c r="A482" s="250"/>
      <c r="B482" s="65"/>
      <c r="C482" s="264"/>
      <c r="F482" s="237"/>
      <c r="H482" s="251"/>
      <c r="I482" s="238"/>
      <c r="J482" s="267"/>
      <c r="K482" s="234"/>
      <c r="L482" s="239"/>
      <c r="M482" s="240"/>
      <c r="BX482" s="237" t="str">
        <f t="shared" si="291"/>
        <v/>
      </c>
      <c r="BY482" s="237" t="str">
        <f t="shared" si="292"/>
        <v/>
      </c>
      <c r="BZ482" s="237" t="str">
        <f t="shared" si="292"/>
        <v/>
      </c>
      <c r="CA482" s="237" t="str">
        <f t="shared" si="292"/>
        <v/>
      </c>
      <c r="CB482" s="237" t="str">
        <f t="shared" si="292"/>
        <v/>
      </c>
      <c r="CC482" s="237" t="str">
        <f t="shared" si="292"/>
        <v/>
      </c>
      <c r="CD482" s="237" t="str">
        <f t="shared" si="288"/>
        <v/>
      </c>
      <c r="CE482" s="237" t="str">
        <f t="shared" si="288"/>
        <v/>
      </c>
      <c r="CF482" s="237" t="str">
        <f t="shared" si="288"/>
        <v/>
      </c>
      <c r="CG482" s="237" t="str">
        <f t="shared" si="288"/>
        <v/>
      </c>
      <c r="CH482" s="237" t="str">
        <f t="shared" si="288"/>
        <v/>
      </c>
      <c r="CI482" s="252" t="str">
        <f t="shared" si="308"/>
        <v/>
      </c>
      <c r="CP482" s="241" t="str">
        <f t="shared" si="293"/>
        <v/>
      </c>
      <c r="CQ482" s="241" t="str">
        <f t="shared" si="294"/>
        <v/>
      </c>
      <c r="CR482" s="241" t="str">
        <f t="shared" si="294"/>
        <v/>
      </c>
      <c r="CS482" s="241" t="str">
        <f t="shared" si="294"/>
        <v/>
      </c>
      <c r="CT482" s="241" t="str">
        <f t="shared" si="294"/>
        <v/>
      </c>
      <c r="CU482" s="241" t="str">
        <f t="shared" si="294"/>
        <v/>
      </c>
      <c r="CV482" s="241" t="str">
        <f t="shared" si="289"/>
        <v/>
      </c>
      <c r="CW482" s="241" t="str">
        <f t="shared" si="289"/>
        <v/>
      </c>
      <c r="CX482" s="241" t="str">
        <f t="shared" si="289"/>
        <v/>
      </c>
      <c r="CY482" s="241" t="str">
        <f t="shared" si="289"/>
        <v/>
      </c>
      <c r="CZ482" s="241" t="str">
        <f t="shared" si="289"/>
        <v/>
      </c>
      <c r="DA482" s="253" t="str">
        <f t="shared" si="309"/>
        <v/>
      </c>
      <c r="DB482" s="237"/>
      <c r="DC482" s="237"/>
      <c r="DD482" s="237"/>
      <c r="DE482" s="237"/>
      <c r="DF482" s="237"/>
      <c r="DG482" s="237"/>
      <c r="DH482" s="237" t="str">
        <f t="shared" si="295"/>
        <v/>
      </c>
      <c r="DI482" s="237" t="str">
        <f t="shared" si="296"/>
        <v/>
      </c>
      <c r="DJ482" s="237" t="str">
        <f t="shared" si="296"/>
        <v/>
      </c>
      <c r="DK482" s="237" t="str">
        <f t="shared" si="296"/>
        <v/>
      </c>
      <c r="DL482" s="237" t="str">
        <f t="shared" si="296"/>
        <v/>
      </c>
      <c r="DM482" s="237" t="str">
        <f t="shared" si="296"/>
        <v/>
      </c>
      <c r="DN482" s="237" t="str">
        <f t="shared" si="290"/>
        <v/>
      </c>
      <c r="DO482" s="237" t="str">
        <f t="shared" si="290"/>
        <v/>
      </c>
      <c r="DP482" s="237" t="str">
        <f t="shared" si="290"/>
        <v/>
      </c>
      <c r="DQ482" s="237" t="str">
        <f t="shared" si="290"/>
        <v/>
      </c>
      <c r="DR482" s="237" t="str">
        <f t="shared" si="290"/>
        <v/>
      </c>
      <c r="DS482" s="252" t="str">
        <f t="shared" si="310"/>
        <v/>
      </c>
      <c r="DY482" s="254" t="str">
        <f t="shared" si="297"/>
        <v/>
      </c>
      <c r="DZ482" s="254" t="str">
        <f t="shared" si="298"/>
        <v/>
      </c>
      <c r="EA482" s="254" t="str">
        <f t="shared" si="287"/>
        <v/>
      </c>
      <c r="EB482" s="254" t="str">
        <f t="shared" si="287"/>
        <v/>
      </c>
      <c r="EC482" s="254" t="str">
        <f t="shared" si="287"/>
        <v/>
      </c>
      <c r="ED482" s="254" t="str">
        <f t="shared" si="286"/>
        <v/>
      </c>
      <c r="EE482" s="254" t="str">
        <f t="shared" si="286"/>
        <v/>
      </c>
      <c r="EF482" s="254" t="str">
        <f t="shared" si="286"/>
        <v/>
      </c>
      <c r="EG482" s="254" t="str">
        <f t="shared" si="286"/>
        <v/>
      </c>
      <c r="EH482" s="254" t="str">
        <f t="shared" si="285"/>
        <v/>
      </c>
      <c r="EI482" s="254" t="str">
        <f t="shared" si="299"/>
        <v/>
      </c>
      <c r="EJ482" s="254" t="str">
        <f t="shared" si="300"/>
        <v/>
      </c>
      <c r="EK482" s="265" t="str">
        <f t="shared" si="283"/>
        <v/>
      </c>
      <c r="EQ482" s="255"/>
      <c r="ER482" s="255"/>
      <c r="ES482" s="255"/>
      <c r="ET482" s="255"/>
      <c r="EU482" s="255"/>
      <c r="EV482" s="255"/>
      <c r="EW482" s="255"/>
      <c r="EX482" s="255"/>
      <c r="EY482" s="255"/>
      <c r="EZ482" s="255"/>
      <c r="FA482" s="255"/>
      <c r="FB482" s="255"/>
      <c r="FC482" s="252"/>
      <c r="FI482" s="254"/>
      <c r="FJ482" s="254"/>
      <c r="FK482" s="254"/>
      <c r="FL482" s="254"/>
      <c r="FM482" s="254"/>
      <c r="FN482" s="254"/>
      <c r="FO482" s="254"/>
      <c r="FP482" s="254"/>
      <c r="FQ482" s="254"/>
      <c r="FR482" s="254"/>
      <c r="FS482" s="254"/>
      <c r="FT482" s="254"/>
      <c r="FU482" s="252"/>
      <c r="FY482" s="258" t="str">
        <f t="shared" si="284"/>
        <v/>
      </c>
      <c r="FZ482" s="266">
        <f t="shared" si="307"/>
        <v>0</v>
      </c>
      <c r="GA482" s="268">
        <f t="shared" si="302"/>
        <v>0</v>
      </c>
      <c r="GB482" s="269">
        <f t="shared" si="303"/>
        <v>0</v>
      </c>
      <c r="GC482" s="269">
        <f t="shared" si="304"/>
        <v>0</v>
      </c>
      <c r="GD482" s="270"/>
      <c r="GE482" s="271" t="str">
        <f t="shared" si="301"/>
        <v/>
      </c>
      <c r="GF482" s="271" t="str">
        <f t="shared" si="311"/>
        <v/>
      </c>
      <c r="GG482" s="272" t="str">
        <f t="shared" si="305"/>
        <v/>
      </c>
      <c r="GH482" s="272" t="str">
        <f t="shared" si="306"/>
        <v/>
      </c>
    </row>
    <row r="483" spans="1:190" ht="12.75" x14ac:dyDescent="0.2">
      <c r="A483" s="250"/>
      <c r="B483" s="65"/>
      <c r="C483" s="264"/>
      <c r="F483" s="237"/>
      <c r="H483" s="251"/>
      <c r="I483" s="238"/>
      <c r="J483" s="267"/>
      <c r="K483" s="234"/>
      <c r="L483" s="239"/>
      <c r="M483" s="240"/>
      <c r="BX483" s="237" t="str">
        <f t="shared" si="291"/>
        <v/>
      </c>
      <c r="BY483" s="237" t="str">
        <f t="shared" si="292"/>
        <v/>
      </c>
      <c r="BZ483" s="237" t="str">
        <f t="shared" si="292"/>
        <v/>
      </c>
      <c r="CA483" s="237" t="str">
        <f t="shared" si="292"/>
        <v/>
      </c>
      <c r="CB483" s="237" t="str">
        <f t="shared" si="292"/>
        <v/>
      </c>
      <c r="CC483" s="237" t="str">
        <f t="shared" si="292"/>
        <v/>
      </c>
      <c r="CD483" s="237" t="str">
        <f t="shared" si="288"/>
        <v/>
      </c>
      <c r="CE483" s="237" t="str">
        <f t="shared" si="288"/>
        <v/>
      </c>
      <c r="CF483" s="237" t="str">
        <f t="shared" si="288"/>
        <v/>
      </c>
      <c r="CG483" s="237" t="str">
        <f t="shared" si="288"/>
        <v/>
      </c>
      <c r="CH483" s="237" t="str">
        <f t="shared" si="288"/>
        <v/>
      </c>
      <c r="CI483" s="252" t="str">
        <f t="shared" si="308"/>
        <v/>
      </c>
      <c r="CP483" s="241" t="str">
        <f t="shared" si="293"/>
        <v/>
      </c>
      <c r="CQ483" s="241" t="str">
        <f t="shared" si="294"/>
        <v/>
      </c>
      <c r="CR483" s="241" t="str">
        <f t="shared" si="294"/>
        <v/>
      </c>
      <c r="CS483" s="241" t="str">
        <f t="shared" si="294"/>
        <v/>
      </c>
      <c r="CT483" s="241" t="str">
        <f t="shared" si="294"/>
        <v/>
      </c>
      <c r="CU483" s="241" t="str">
        <f t="shared" si="294"/>
        <v/>
      </c>
      <c r="CV483" s="241" t="str">
        <f t="shared" si="289"/>
        <v/>
      </c>
      <c r="CW483" s="241" t="str">
        <f t="shared" si="289"/>
        <v/>
      </c>
      <c r="CX483" s="241" t="str">
        <f t="shared" si="289"/>
        <v/>
      </c>
      <c r="CY483" s="241" t="str">
        <f t="shared" si="289"/>
        <v/>
      </c>
      <c r="CZ483" s="241" t="str">
        <f t="shared" si="289"/>
        <v/>
      </c>
      <c r="DA483" s="253" t="str">
        <f t="shared" si="309"/>
        <v/>
      </c>
      <c r="DB483" s="237"/>
      <c r="DC483" s="237"/>
      <c r="DD483" s="237"/>
      <c r="DE483" s="237"/>
      <c r="DF483" s="237"/>
      <c r="DG483" s="237"/>
      <c r="DH483" s="237" t="str">
        <f t="shared" si="295"/>
        <v/>
      </c>
      <c r="DI483" s="237" t="str">
        <f t="shared" si="296"/>
        <v/>
      </c>
      <c r="DJ483" s="237" t="str">
        <f t="shared" si="296"/>
        <v/>
      </c>
      <c r="DK483" s="237" t="str">
        <f t="shared" si="296"/>
        <v/>
      </c>
      <c r="DL483" s="237" t="str">
        <f t="shared" si="296"/>
        <v/>
      </c>
      <c r="DM483" s="237" t="str">
        <f t="shared" si="296"/>
        <v/>
      </c>
      <c r="DN483" s="237" t="str">
        <f t="shared" si="290"/>
        <v/>
      </c>
      <c r="DO483" s="237" t="str">
        <f t="shared" si="290"/>
        <v/>
      </c>
      <c r="DP483" s="237" t="str">
        <f t="shared" si="290"/>
        <v/>
      </c>
      <c r="DQ483" s="237" t="str">
        <f t="shared" si="290"/>
        <v/>
      </c>
      <c r="DR483" s="237" t="str">
        <f t="shared" si="290"/>
        <v/>
      </c>
      <c r="DS483" s="252" t="str">
        <f t="shared" si="310"/>
        <v/>
      </c>
      <c r="DY483" s="254" t="str">
        <f t="shared" si="297"/>
        <v/>
      </c>
      <c r="DZ483" s="254" t="str">
        <f t="shared" si="298"/>
        <v/>
      </c>
      <c r="EA483" s="254" t="str">
        <f t="shared" si="287"/>
        <v/>
      </c>
      <c r="EB483" s="254" t="str">
        <f t="shared" si="287"/>
        <v/>
      </c>
      <c r="EC483" s="254" t="str">
        <f t="shared" si="287"/>
        <v/>
      </c>
      <c r="ED483" s="254" t="str">
        <f t="shared" si="286"/>
        <v/>
      </c>
      <c r="EE483" s="254" t="str">
        <f t="shared" si="286"/>
        <v/>
      </c>
      <c r="EF483" s="254" t="str">
        <f t="shared" si="286"/>
        <v/>
      </c>
      <c r="EG483" s="254" t="str">
        <f t="shared" si="286"/>
        <v/>
      </c>
      <c r="EH483" s="254" t="str">
        <f t="shared" si="285"/>
        <v/>
      </c>
      <c r="EI483" s="254" t="str">
        <f t="shared" si="299"/>
        <v/>
      </c>
      <c r="EJ483" s="254" t="str">
        <f t="shared" si="300"/>
        <v/>
      </c>
      <c r="EK483" s="265" t="str">
        <f t="shared" si="283"/>
        <v/>
      </c>
      <c r="EQ483" s="255"/>
      <c r="ER483" s="255"/>
      <c r="ES483" s="255"/>
      <c r="ET483" s="255"/>
      <c r="EU483" s="255"/>
      <c r="EV483" s="255"/>
      <c r="EW483" s="255"/>
      <c r="EX483" s="255"/>
      <c r="EY483" s="255"/>
      <c r="EZ483" s="255"/>
      <c r="FA483" s="255"/>
      <c r="FB483" s="255"/>
      <c r="FC483" s="252"/>
      <c r="FI483" s="254"/>
      <c r="FJ483" s="254"/>
      <c r="FK483" s="254"/>
      <c r="FL483" s="254"/>
      <c r="FM483" s="254"/>
      <c r="FN483" s="254"/>
      <c r="FO483" s="254"/>
      <c r="FP483" s="254"/>
      <c r="FQ483" s="254"/>
      <c r="FR483" s="254"/>
      <c r="FS483" s="254"/>
      <c r="FT483" s="254"/>
      <c r="FU483" s="252"/>
      <c r="FY483" s="258" t="str">
        <f t="shared" si="284"/>
        <v/>
      </c>
      <c r="FZ483" s="266">
        <f t="shared" si="307"/>
        <v>0</v>
      </c>
      <c r="GA483" s="268">
        <f t="shared" si="302"/>
        <v>0</v>
      </c>
      <c r="GB483" s="269">
        <f t="shared" si="303"/>
        <v>0</v>
      </c>
      <c r="GC483" s="269">
        <f t="shared" si="304"/>
        <v>0</v>
      </c>
      <c r="GD483" s="270"/>
      <c r="GE483" s="271" t="str">
        <f t="shared" si="301"/>
        <v/>
      </c>
      <c r="GF483" s="271" t="str">
        <f t="shared" si="311"/>
        <v/>
      </c>
      <c r="GG483" s="272" t="str">
        <f t="shared" si="305"/>
        <v/>
      </c>
      <c r="GH483" s="272" t="str">
        <f t="shared" si="306"/>
        <v/>
      </c>
    </row>
    <row r="484" spans="1:190" ht="12.75" x14ac:dyDescent="0.2">
      <c r="A484" s="250"/>
      <c r="B484" s="65"/>
      <c r="C484" s="264"/>
      <c r="F484" s="237"/>
      <c r="H484" s="251"/>
      <c r="I484" s="238"/>
      <c r="J484" s="267"/>
      <c r="K484" s="234"/>
      <c r="L484" s="239"/>
      <c r="M484" s="240"/>
      <c r="BX484" s="237" t="str">
        <f t="shared" si="291"/>
        <v/>
      </c>
      <c r="BY484" s="237" t="str">
        <f t="shared" si="292"/>
        <v/>
      </c>
      <c r="BZ484" s="237" t="str">
        <f t="shared" si="292"/>
        <v/>
      </c>
      <c r="CA484" s="237" t="str">
        <f t="shared" si="292"/>
        <v/>
      </c>
      <c r="CB484" s="237" t="str">
        <f t="shared" si="292"/>
        <v/>
      </c>
      <c r="CC484" s="237" t="str">
        <f t="shared" si="292"/>
        <v/>
      </c>
      <c r="CD484" s="237" t="str">
        <f t="shared" si="288"/>
        <v/>
      </c>
      <c r="CE484" s="237" t="str">
        <f t="shared" si="288"/>
        <v/>
      </c>
      <c r="CF484" s="237" t="str">
        <f t="shared" si="288"/>
        <v/>
      </c>
      <c r="CG484" s="237" t="str">
        <f t="shared" si="288"/>
        <v/>
      </c>
      <c r="CH484" s="237" t="str">
        <f t="shared" si="288"/>
        <v/>
      </c>
      <c r="CI484" s="252" t="str">
        <f t="shared" si="308"/>
        <v/>
      </c>
      <c r="CP484" s="241" t="str">
        <f t="shared" si="293"/>
        <v/>
      </c>
      <c r="CQ484" s="241" t="str">
        <f t="shared" si="294"/>
        <v/>
      </c>
      <c r="CR484" s="241" t="str">
        <f t="shared" si="294"/>
        <v/>
      </c>
      <c r="CS484" s="241" t="str">
        <f t="shared" si="294"/>
        <v/>
      </c>
      <c r="CT484" s="241" t="str">
        <f t="shared" si="294"/>
        <v/>
      </c>
      <c r="CU484" s="241" t="str">
        <f t="shared" si="294"/>
        <v/>
      </c>
      <c r="CV484" s="241" t="str">
        <f t="shared" si="289"/>
        <v/>
      </c>
      <c r="CW484" s="241" t="str">
        <f t="shared" si="289"/>
        <v/>
      </c>
      <c r="CX484" s="241" t="str">
        <f t="shared" si="289"/>
        <v/>
      </c>
      <c r="CY484" s="241" t="str">
        <f t="shared" si="289"/>
        <v/>
      </c>
      <c r="CZ484" s="241" t="str">
        <f t="shared" si="289"/>
        <v/>
      </c>
      <c r="DA484" s="253" t="str">
        <f t="shared" si="309"/>
        <v/>
      </c>
      <c r="DB484" s="237"/>
      <c r="DC484" s="237"/>
      <c r="DD484" s="237"/>
      <c r="DE484" s="237"/>
      <c r="DF484" s="237"/>
      <c r="DG484" s="237"/>
      <c r="DH484" s="237" t="str">
        <f t="shared" si="295"/>
        <v/>
      </c>
      <c r="DI484" s="237" t="str">
        <f t="shared" si="296"/>
        <v/>
      </c>
      <c r="DJ484" s="237" t="str">
        <f t="shared" si="296"/>
        <v/>
      </c>
      <c r="DK484" s="237" t="str">
        <f t="shared" si="296"/>
        <v/>
      </c>
      <c r="DL484" s="237" t="str">
        <f t="shared" si="296"/>
        <v/>
      </c>
      <c r="DM484" s="237" t="str">
        <f t="shared" si="296"/>
        <v/>
      </c>
      <c r="DN484" s="237" t="str">
        <f t="shared" si="290"/>
        <v/>
      </c>
      <c r="DO484" s="237" t="str">
        <f t="shared" si="290"/>
        <v/>
      </c>
      <c r="DP484" s="237" t="str">
        <f t="shared" si="290"/>
        <v/>
      </c>
      <c r="DQ484" s="237" t="str">
        <f t="shared" si="290"/>
        <v/>
      </c>
      <c r="DR484" s="237" t="str">
        <f t="shared" si="290"/>
        <v/>
      </c>
      <c r="DS484" s="252" t="str">
        <f t="shared" si="310"/>
        <v/>
      </c>
      <c r="DY484" s="254" t="str">
        <f t="shared" si="297"/>
        <v/>
      </c>
      <c r="DZ484" s="254" t="str">
        <f t="shared" si="298"/>
        <v/>
      </c>
      <c r="EA484" s="254" t="str">
        <f t="shared" si="287"/>
        <v/>
      </c>
      <c r="EB484" s="254" t="str">
        <f t="shared" si="287"/>
        <v/>
      </c>
      <c r="EC484" s="254" t="str">
        <f t="shared" si="287"/>
        <v/>
      </c>
      <c r="ED484" s="254" t="str">
        <f t="shared" si="286"/>
        <v/>
      </c>
      <c r="EE484" s="254" t="str">
        <f t="shared" si="286"/>
        <v/>
      </c>
      <c r="EF484" s="254" t="str">
        <f t="shared" si="286"/>
        <v/>
      </c>
      <c r="EG484" s="254" t="str">
        <f t="shared" si="286"/>
        <v/>
      </c>
      <c r="EH484" s="254" t="str">
        <f t="shared" si="285"/>
        <v/>
      </c>
      <c r="EI484" s="254" t="str">
        <f t="shared" si="299"/>
        <v/>
      </c>
      <c r="EJ484" s="254" t="str">
        <f t="shared" si="300"/>
        <v/>
      </c>
      <c r="EK484" s="265" t="str">
        <f t="shared" si="283"/>
        <v/>
      </c>
      <c r="EQ484" s="255"/>
      <c r="ER484" s="255"/>
      <c r="ES484" s="255"/>
      <c r="ET484" s="255"/>
      <c r="EU484" s="255"/>
      <c r="EV484" s="255"/>
      <c r="EW484" s="255"/>
      <c r="EX484" s="255"/>
      <c r="EY484" s="255"/>
      <c r="EZ484" s="255"/>
      <c r="FA484" s="255"/>
      <c r="FB484" s="255"/>
      <c r="FC484" s="252"/>
      <c r="FI484" s="254"/>
      <c r="FJ484" s="254"/>
      <c r="FK484" s="254"/>
      <c r="FL484" s="254"/>
      <c r="FM484" s="254"/>
      <c r="FN484" s="254"/>
      <c r="FO484" s="254"/>
      <c r="FP484" s="254"/>
      <c r="FQ484" s="254"/>
      <c r="FR484" s="254"/>
      <c r="FS484" s="254"/>
      <c r="FT484" s="254"/>
      <c r="FU484" s="252"/>
      <c r="FY484" s="258" t="str">
        <f t="shared" si="284"/>
        <v/>
      </c>
      <c r="FZ484" s="266">
        <f t="shared" si="307"/>
        <v>0</v>
      </c>
      <c r="GA484" s="268">
        <f t="shared" si="302"/>
        <v>0</v>
      </c>
      <c r="GB484" s="269">
        <f t="shared" si="303"/>
        <v>0</v>
      </c>
      <c r="GC484" s="269">
        <f t="shared" si="304"/>
        <v>0</v>
      </c>
      <c r="GD484" s="270"/>
      <c r="GE484" s="271" t="str">
        <f t="shared" si="301"/>
        <v/>
      </c>
      <c r="GF484" s="271" t="str">
        <f t="shared" si="311"/>
        <v/>
      </c>
      <c r="GG484" s="272" t="str">
        <f t="shared" si="305"/>
        <v/>
      </c>
      <c r="GH484" s="272" t="str">
        <f t="shared" si="306"/>
        <v/>
      </c>
    </row>
    <row r="485" spans="1:190" ht="12.75" x14ac:dyDescent="0.2">
      <c r="A485" s="250"/>
      <c r="B485" s="65"/>
      <c r="C485" s="264"/>
      <c r="F485" s="237"/>
      <c r="H485" s="251"/>
      <c r="I485" s="238"/>
      <c r="J485" s="267"/>
      <c r="K485" s="234"/>
      <c r="L485" s="239"/>
      <c r="M485" s="240"/>
      <c r="BX485" s="237" t="str">
        <f t="shared" si="291"/>
        <v/>
      </c>
      <c r="BY485" s="237" t="str">
        <f t="shared" si="292"/>
        <v/>
      </c>
      <c r="BZ485" s="237" t="str">
        <f t="shared" si="292"/>
        <v/>
      </c>
      <c r="CA485" s="237" t="str">
        <f t="shared" si="292"/>
        <v/>
      </c>
      <c r="CB485" s="237" t="str">
        <f t="shared" si="292"/>
        <v/>
      </c>
      <c r="CC485" s="237" t="str">
        <f t="shared" si="292"/>
        <v/>
      </c>
      <c r="CD485" s="237" t="str">
        <f t="shared" si="288"/>
        <v/>
      </c>
      <c r="CE485" s="237" t="str">
        <f t="shared" si="288"/>
        <v/>
      </c>
      <c r="CF485" s="237" t="str">
        <f t="shared" si="288"/>
        <v/>
      </c>
      <c r="CG485" s="237" t="str">
        <f t="shared" si="288"/>
        <v/>
      </c>
      <c r="CH485" s="237" t="str">
        <f t="shared" si="288"/>
        <v/>
      </c>
      <c r="CI485" s="252" t="str">
        <f t="shared" si="308"/>
        <v/>
      </c>
      <c r="CP485" s="241" t="str">
        <f t="shared" si="293"/>
        <v/>
      </c>
      <c r="CQ485" s="241" t="str">
        <f t="shared" si="294"/>
        <v/>
      </c>
      <c r="CR485" s="241" t="str">
        <f t="shared" si="294"/>
        <v/>
      </c>
      <c r="CS485" s="241" t="str">
        <f t="shared" si="294"/>
        <v/>
      </c>
      <c r="CT485" s="241" t="str">
        <f t="shared" si="294"/>
        <v/>
      </c>
      <c r="CU485" s="241" t="str">
        <f t="shared" si="294"/>
        <v/>
      </c>
      <c r="CV485" s="241" t="str">
        <f t="shared" si="289"/>
        <v/>
      </c>
      <c r="CW485" s="241" t="str">
        <f t="shared" si="289"/>
        <v/>
      </c>
      <c r="CX485" s="241" t="str">
        <f t="shared" si="289"/>
        <v/>
      </c>
      <c r="CY485" s="241" t="str">
        <f t="shared" si="289"/>
        <v/>
      </c>
      <c r="CZ485" s="241" t="str">
        <f t="shared" si="289"/>
        <v/>
      </c>
      <c r="DA485" s="253" t="str">
        <f t="shared" si="309"/>
        <v/>
      </c>
      <c r="DB485" s="237"/>
      <c r="DC485" s="237"/>
      <c r="DD485" s="237"/>
      <c r="DE485" s="237"/>
      <c r="DF485" s="237"/>
      <c r="DG485" s="237"/>
      <c r="DH485" s="237" t="str">
        <f t="shared" si="295"/>
        <v/>
      </c>
      <c r="DI485" s="237" t="str">
        <f t="shared" si="296"/>
        <v/>
      </c>
      <c r="DJ485" s="237" t="str">
        <f t="shared" si="296"/>
        <v/>
      </c>
      <c r="DK485" s="237" t="str">
        <f t="shared" si="296"/>
        <v/>
      </c>
      <c r="DL485" s="237" t="str">
        <f t="shared" si="296"/>
        <v/>
      </c>
      <c r="DM485" s="237" t="str">
        <f t="shared" si="296"/>
        <v/>
      </c>
      <c r="DN485" s="237" t="str">
        <f t="shared" si="290"/>
        <v/>
      </c>
      <c r="DO485" s="237" t="str">
        <f t="shared" si="290"/>
        <v/>
      </c>
      <c r="DP485" s="237" t="str">
        <f t="shared" si="290"/>
        <v/>
      </c>
      <c r="DQ485" s="237" t="str">
        <f t="shared" si="290"/>
        <v/>
      </c>
      <c r="DR485" s="237" t="str">
        <f t="shared" si="290"/>
        <v/>
      </c>
      <c r="DS485" s="252" t="str">
        <f t="shared" si="310"/>
        <v/>
      </c>
      <c r="DY485" s="254" t="str">
        <f t="shared" si="297"/>
        <v/>
      </c>
      <c r="DZ485" s="254" t="str">
        <f t="shared" si="298"/>
        <v/>
      </c>
      <c r="EA485" s="254" t="str">
        <f t="shared" si="287"/>
        <v/>
      </c>
      <c r="EB485" s="254" t="str">
        <f t="shared" si="287"/>
        <v/>
      </c>
      <c r="EC485" s="254" t="str">
        <f t="shared" si="287"/>
        <v/>
      </c>
      <c r="ED485" s="254" t="str">
        <f t="shared" si="286"/>
        <v/>
      </c>
      <c r="EE485" s="254" t="str">
        <f t="shared" si="286"/>
        <v/>
      </c>
      <c r="EF485" s="254" t="str">
        <f t="shared" si="286"/>
        <v/>
      </c>
      <c r="EG485" s="254" t="str">
        <f t="shared" si="286"/>
        <v/>
      </c>
      <c r="EH485" s="254" t="str">
        <f t="shared" si="285"/>
        <v/>
      </c>
      <c r="EI485" s="254" t="str">
        <f t="shared" si="299"/>
        <v/>
      </c>
      <c r="EJ485" s="254" t="str">
        <f t="shared" si="300"/>
        <v/>
      </c>
      <c r="EK485" s="265" t="str">
        <f t="shared" si="283"/>
        <v/>
      </c>
      <c r="EQ485" s="255"/>
      <c r="ER485" s="255"/>
      <c r="ES485" s="255"/>
      <c r="ET485" s="255"/>
      <c r="EU485" s="255"/>
      <c r="EV485" s="255"/>
      <c r="EW485" s="255"/>
      <c r="EX485" s="255"/>
      <c r="EY485" s="255"/>
      <c r="EZ485" s="255"/>
      <c r="FA485" s="255"/>
      <c r="FB485" s="255"/>
      <c r="FC485" s="252"/>
      <c r="FI485" s="254"/>
      <c r="FJ485" s="254"/>
      <c r="FK485" s="254"/>
      <c r="FL485" s="254"/>
      <c r="FM485" s="254"/>
      <c r="FN485" s="254"/>
      <c r="FO485" s="254"/>
      <c r="FP485" s="254"/>
      <c r="FQ485" s="254"/>
      <c r="FR485" s="254"/>
      <c r="FS485" s="254"/>
      <c r="FT485" s="254"/>
      <c r="FU485" s="252"/>
      <c r="FY485" s="258" t="str">
        <f t="shared" si="284"/>
        <v/>
      </c>
      <c r="FZ485" s="266">
        <f t="shared" si="307"/>
        <v>0</v>
      </c>
      <c r="GA485" s="268">
        <f t="shared" si="302"/>
        <v>0</v>
      </c>
      <c r="GB485" s="269">
        <f t="shared" si="303"/>
        <v>0</v>
      </c>
      <c r="GC485" s="269">
        <f t="shared" si="304"/>
        <v>0</v>
      </c>
      <c r="GD485" s="270"/>
      <c r="GE485" s="271" t="str">
        <f t="shared" si="301"/>
        <v/>
      </c>
      <c r="GF485" s="271" t="str">
        <f t="shared" si="311"/>
        <v/>
      </c>
      <c r="GG485" s="272" t="str">
        <f t="shared" si="305"/>
        <v/>
      </c>
      <c r="GH485" s="272" t="str">
        <f t="shared" si="306"/>
        <v/>
      </c>
    </row>
    <row r="486" spans="1:190" ht="12.75" x14ac:dyDescent="0.2">
      <c r="A486" s="250"/>
      <c r="B486" s="65"/>
      <c r="C486" s="264"/>
      <c r="F486" s="237"/>
      <c r="H486" s="251"/>
      <c r="I486" s="238"/>
      <c r="J486" s="267"/>
      <c r="K486" s="234"/>
      <c r="L486" s="239"/>
      <c r="M486" s="240"/>
      <c r="BX486" s="237" t="str">
        <f t="shared" si="291"/>
        <v/>
      </c>
      <c r="BY486" s="237" t="str">
        <f t="shared" si="292"/>
        <v/>
      </c>
      <c r="BZ486" s="237" t="str">
        <f t="shared" si="292"/>
        <v/>
      </c>
      <c r="CA486" s="237" t="str">
        <f t="shared" si="292"/>
        <v/>
      </c>
      <c r="CB486" s="237" t="str">
        <f t="shared" si="292"/>
        <v/>
      </c>
      <c r="CC486" s="237" t="str">
        <f t="shared" si="292"/>
        <v/>
      </c>
      <c r="CD486" s="237" t="str">
        <f t="shared" si="288"/>
        <v/>
      </c>
      <c r="CE486" s="237" t="str">
        <f t="shared" si="288"/>
        <v/>
      </c>
      <c r="CF486" s="237" t="str">
        <f t="shared" si="288"/>
        <v/>
      </c>
      <c r="CG486" s="237" t="str">
        <f t="shared" si="288"/>
        <v/>
      </c>
      <c r="CH486" s="237" t="str">
        <f t="shared" si="288"/>
        <v/>
      </c>
      <c r="CI486" s="252" t="str">
        <f t="shared" si="308"/>
        <v/>
      </c>
      <c r="CP486" s="241" t="str">
        <f t="shared" si="293"/>
        <v/>
      </c>
      <c r="CQ486" s="241" t="str">
        <f t="shared" si="294"/>
        <v/>
      </c>
      <c r="CR486" s="241" t="str">
        <f t="shared" si="294"/>
        <v/>
      </c>
      <c r="CS486" s="241" t="str">
        <f t="shared" si="294"/>
        <v/>
      </c>
      <c r="CT486" s="241" t="str">
        <f t="shared" si="294"/>
        <v/>
      </c>
      <c r="CU486" s="241" t="str">
        <f t="shared" si="294"/>
        <v/>
      </c>
      <c r="CV486" s="241" t="str">
        <f t="shared" si="289"/>
        <v/>
      </c>
      <c r="CW486" s="241" t="str">
        <f t="shared" si="289"/>
        <v/>
      </c>
      <c r="CX486" s="241" t="str">
        <f t="shared" si="289"/>
        <v/>
      </c>
      <c r="CY486" s="241" t="str">
        <f t="shared" si="289"/>
        <v/>
      </c>
      <c r="CZ486" s="241" t="str">
        <f t="shared" si="289"/>
        <v/>
      </c>
      <c r="DA486" s="253" t="str">
        <f t="shared" si="309"/>
        <v/>
      </c>
      <c r="DB486" s="237"/>
      <c r="DC486" s="237"/>
      <c r="DD486" s="237"/>
      <c r="DE486" s="237"/>
      <c r="DF486" s="237"/>
      <c r="DG486" s="237"/>
      <c r="DH486" s="237" t="str">
        <f t="shared" si="295"/>
        <v/>
      </c>
      <c r="DI486" s="237" t="str">
        <f t="shared" si="296"/>
        <v/>
      </c>
      <c r="DJ486" s="237" t="str">
        <f t="shared" si="296"/>
        <v/>
      </c>
      <c r="DK486" s="237" t="str">
        <f t="shared" si="296"/>
        <v/>
      </c>
      <c r="DL486" s="237" t="str">
        <f t="shared" si="296"/>
        <v/>
      </c>
      <c r="DM486" s="237" t="str">
        <f t="shared" si="296"/>
        <v/>
      </c>
      <c r="DN486" s="237" t="str">
        <f t="shared" si="290"/>
        <v/>
      </c>
      <c r="DO486" s="237" t="str">
        <f t="shared" si="290"/>
        <v/>
      </c>
      <c r="DP486" s="237" t="str">
        <f t="shared" si="290"/>
        <v/>
      </c>
      <c r="DQ486" s="237" t="str">
        <f t="shared" si="290"/>
        <v/>
      </c>
      <c r="DR486" s="237" t="str">
        <f t="shared" si="290"/>
        <v/>
      </c>
      <c r="DS486" s="252" t="str">
        <f t="shared" si="310"/>
        <v/>
      </c>
      <c r="DY486" s="254" t="str">
        <f t="shared" si="297"/>
        <v/>
      </c>
      <c r="DZ486" s="254" t="str">
        <f t="shared" si="298"/>
        <v/>
      </c>
      <c r="EA486" s="254" t="str">
        <f t="shared" si="287"/>
        <v/>
      </c>
      <c r="EB486" s="254" t="str">
        <f t="shared" si="287"/>
        <v/>
      </c>
      <c r="EC486" s="254" t="str">
        <f t="shared" si="287"/>
        <v/>
      </c>
      <c r="ED486" s="254" t="str">
        <f t="shared" si="286"/>
        <v/>
      </c>
      <c r="EE486" s="254" t="str">
        <f t="shared" si="286"/>
        <v/>
      </c>
      <c r="EF486" s="254" t="str">
        <f t="shared" si="286"/>
        <v/>
      </c>
      <c r="EG486" s="254" t="str">
        <f t="shared" si="286"/>
        <v/>
      </c>
      <c r="EH486" s="254" t="str">
        <f t="shared" si="285"/>
        <v/>
      </c>
      <c r="EI486" s="254" t="str">
        <f t="shared" si="299"/>
        <v/>
      </c>
      <c r="EJ486" s="254" t="str">
        <f t="shared" si="300"/>
        <v/>
      </c>
      <c r="EK486" s="265" t="str">
        <f t="shared" ref="EK486:EK549" si="312">DY486&amp;DZ486&amp;EA486&amp;EB486&amp;EC486&amp;ED486&amp;EE486&amp;EF486&amp;EG486&amp;EH486&amp;EI486&amp;EJ486</f>
        <v/>
      </c>
      <c r="EQ486" s="255"/>
      <c r="ER486" s="255"/>
      <c r="ES486" s="255"/>
      <c r="ET486" s="255"/>
      <c r="EU486" s="255"/>
      <c r="EV486" s="255"/>
      <c r="EW486" s="255"/>
      <c r="EX486" s="255"/>
      <c r="EY486" s="255"/>
      <c r="EZ486" s="255"/>
      <c r="FA486" s="255"/>
      <c r="FB486" s="255"/>
      <c r="FC486" s="252"/>
      <c r="FI486" s="254"/>
      <c r="FJ486" s="254"/>
      <c r="FK486" s="254"/>
      <c r="FL486" s="254"/>
      <c r="FM486" s="254"/>
      <c r="FN486" s="254"/>
      <c r="FO486" s="254"/>
      <c r="FP486" s="254"/>
      <c r="FQ486" s="254"/>
      <c r="FR486" s="254"/>
      <c r="FS486" s="254"/>
      <c r="FT486" s="254"/>
      <c r="FU486" s="252"/>
      <c r="FY486" s="258" t="str">
        <f t="shared" ref="FY486:FY549" si="313">EK486&amp;FC486&amp;FU486</f>
        <v/>
      </c>
      <c r="FZ486" s="266">
        <f t="shared" si="307"/>
        <v>0</v>
      </c>
      <c r="GA486" s="268">
        <f t="shared" si="302"/>
        <v>0</v>
      </c>
      <c r="GB486" s="269">
        <f t="shared" si="303"/>
        <v>0</v>
      </c>
      <c r="GC486" s="269">
        <f t="shared" si="304"/>
        <v>0</v>
      </c>
      <c r="GD486" s="270"/>
      <c r="GE486" s="271" t="str">
        <f t="shared" si="301"/>
        <v/>
      </c>
      <c r="GF486" s="271" t="str">
        <f t="shared" si="311"/>
        <v/>
      </c>
      <c r="GG486" s="272" t="str">
        <f t="shared" si="305"/>
        <v/>
      </c>
      <c r="GH486" s="272" t="str">
        <f t="shared" si="306"/>
        <v/>
      </c>
    </row>
    <row r="487" spans="1:190" ht="12.75" x14ac:dyDescent="0.2">
      <c r="A487" s="250"/>
      <c r="B487" s="65"/>
      <c r="C487" s="264"/>
      <c r="F487" s="237"/>
      <c r="H487" s="251"/>
      <c r="I487" s="238"/>
      <c r="J487" s="267"/>
      <c r="K487" s="234"/>
      <c r="L487" s="239"/>
      <c r="M487" s="240"/>
      <c r="BX487" s="237" t="str">
        <f t="shared" si="291"/>
        <v/>
      </c>
      <c r="BY487" s="237" t="str">
        <f t="shared" si="292"/>
        <v/>
      </c>
      <c r="BZ487" s="237" t="str">
        <f t="shared" si="292"/>
        <v/>
      </c>
      <c r="CA487" s="237" t="str">
        <f t="shared" si="292"/>
        <v/>
      </c>
      <c r="CB487" s="237" t="str">
        <f t="shared" si="292"/>
        <v/>
      </c>
      <c r="CC487" s="237" t="str">
        <f t="shared" si="292"/>
        <v/>
      </c>
      <c r="CD487" s="237" t="str">
        <f t="shared" si="288"/>
        <v/>
      </c>
      <c r="CE487" s="237" t="str">
        <f t="shared" si="288"/>
        <v/>
      </c>
      <c r="CF487" s="237" t="str">
        <f t="shared" si="288"/>
        <v/>
      </c>
      <c r="CG487" s="237" t="str">
        <f t="shared" si="288"/>
        <v/>
      </c>
      <c r="CH487" s="237" t="str">
        <f t="shared" si="288"/>
        <v/>
      </c>
      <c r="CI487" s="252" t="str">
        <f t="shared" si="308"/>
        <v/>
      </c>
      <c r="CP487" s="241" t="str">
        <f t="shared" si="293"/>
        <v/>
      </c>
      <c r="CQ487" s="241" t="str">
        <f t="shared" si="294"/>
        <v/>
      </c>
      <c r="CR487" s="241" t="str">
        <f t="shared" si="294"/>
        <v/>
      </c>
      <c r="CS487" s="241" t="str">
        <f t="shared" si="294"/>
        <v/>
      </c>
      <c r="CT487" s="241" t="str">
        <f t="shared" si="294"/>
        <v/>
      </c>
      <c r="CU487" s="241" t="str">
        <f t="shared" si="294"/>
        <v/>
      </c>
      <c r="CV487" s="241" t="str">
        <f t="shared" si="289"/>
        <v/>
      </c>
      <c r="CW487" s="241" t="str">
        <f t="shared" si="289"/>
        <v/>
      </c>
      <c r="CX487" s="241" t="str">
        <f t="shared" si="289"/>
        <v/>
      </c>
      <c r="CY487" s="241" t="str">
        <f t="shared" si="289"/>
        <v/>
      </c>
      <c r="CZ487" s="241" t="str">
        <f t="shared" si="289"/>
        <v/>
      </c>
      <c r="DA487" s="253" t="str">
        <f t="shared" si="309"/>
        <v/>
      </c>
      <c r="DB487" s="237"/>
      <c r="DC487" s="237"/>
      <c r="DD487" s="237"/>
      <c r="DE487" s="237"/>
      <c r="DF487" s="237"/>
      <c r="DG487" s="237"/>
      <c r="DH487" s="237" t="str">
        <f t="shared" si="295"/>
        <v/>
      </c>
      <c r="DI487" s="237" t="str">
        <f t="shared" si="296"/>
        <v/>
      </c>
      <c r="DJ487" s="237" t="str">
        <f t="shared" si="296"/>
        <v/>
      </c>
      <c r="DK487" s="237" t="str">
        <f t="shared" si="296"/>
        <v/>
      </c>
      <c r="DL487" s="237" t="str">
        <f t="shared" si="296"/>
        <v/>
      </c>
      <c r="DM487" s="237" t="str">
        <f t="shared" si="296"/>
        <v/>
      </c>
      <c r="DN487" s="237" t="str">
        <f t="shared" si="290"/>
        <v/>
      </c>
      <c r="DO487" s="237" t="str">
        <f t="shared" si="290"/>
        <v/>
      </c>
      <c r="DP487" s="237" t="str">
        <f t="shared" si="290"/>
        <v/>
      </c>
      <c r="DQ487" s="237" t="str">
        <f t="shared" si="290"/>
        <v/>
      </c>
      <c r="DR487" s="237" t="str">
        <f t="shared" si="290"/>
        <v/>
      </c>
      <c r="DS487" s="252" t="str">
        <f t="shared" si="310"/>
        <v/>
      </c>
      <c r="DY487" s="254" t="str">
        <f t="shared" si="297"/>
        <v/>
      </c>
      <c r="DZ487" s="254" t="str">
        <f t="shared" si="298"/>
        <v/>
      </c>
      <c r="EA487" s="254" t="str">
        <f t="shared" si="287"/>
        <v/>
      </c>
      <c r="EB487" s="254" t="str">
        <f t="shared" si="287"/>
        <v/>
      </c>
      <c r="EC487" s="254" t="str">
        <f t="shared" si="287"/>
        <v/>
      </c>
      <c r="ED487" s="254" t="str">
        <f t="shared" si="286"/>
        <v/>
      </c>
      <c r="EE487" s="254" t="str">
        <f t="shared" si="286"/>
        <v/>
      </c>
      <c r="EF487" s="254" t="str">
        <f t="shared" si="286"/>
        <v/>
      </c>
      <c r="EG487" s="254" t="str">
        <f t="shared" si="286"/>
        <v/>
      </c>
      <c r="EH487" s="254" t="str">
        <f t="shared" si="285"/>
        <v/>
      </c>
      <c r="EI487" s="254" t="str">
        <f t="shared" si="299"/>
        <v/>
      </c>
      <c r="EJ487" s="254" t="str">
        <f t="shared" si="300"/>
        <v/>
      </c>
      <c r="EK487" s="265" t="str">
        <f t="shared" si="312"/>
        <v/>
      </c>
      <c r="EQ487" s="255"/>
      <c r="ER487" s="255"/>
      <c r="ES487" s="255"/>
      <c r="ET487" s="255"/>
      <c r="EU487" s="255"/>
      <c r="EV487" s="255"/>
      <c r="EW487" s="255"/>
      <c r="EX487" s="255"/>
      <c r="EY487" s="255"/>
      <c r="EZ487" s="255"/>
      <c r="FA487" s="255"/>
      <c r="FB487" s="255"/>
      <c r="FC487" s="252"/>
      <c r="FI487" s="254"/>
      <c r="FJ487" s="254"/>
      <c r="FK487" s="254"/>
      <c r="FL487" s="254"/>
      <c r="FM487" s="254"/>
      <c r="FN487" s="254"/>
      <c r="FO487" s="254"/>
      <c r="FP487" s="254"/>
      <c r="FQ487" s="254"/>
      <c r="FR487" s="254"/>
      <c r="FS487" s="254"/>
      <c r="FT487" s="254"/>
      <c r="FU487" s="252"/>
      <c r="FY487" s="258" t="str">
        <f t="shared" si="313"/>
        <v/>
      </c>
      <c r="FZ487" s="266">
        <f t="shared" si="307"/>
        <v>0</v>
      </c>
      <c r="GA487" s="268">
        <f t="shared" si="302"/>
        <v>0</v>
      </c>
      <c r="GB487" s="269">
        <f t="shared" si="303"/>
        <v>0</v>
      </c>
      <c r="GC487" s="269">
        <f t="shared" si="304"/>
        <v>0</v>
      </c>
      <c r="GD487" s="270"/>
      <c r="GE487" s="271" t="str">
        <f t="shared" si="301"/>
        <v/>
      </c>
      <c r="GF487" s="271" t="str">
        <f t="shared" si="311"/>
        <v/>
      </c>
      <c r="GG487" s="272" t="str">
        <f t="shared" si="305"/>
        <v/>
      </c>
      <c r="GH487" s="272" t="str">
        <f t="shared" si="306"/>
        <v/>
      </c>
    </row>
    <row r="488" spans="1:190" ht="12.75" x14ac:dyDescent="0.2">
      <c r="A488" s="250"/>
      <c r="B488" s="65"/>
      <c r="C488" s="264"/>
      <c r="F488" s="237"/>
      <c r="H488" s="251"/>
      <c r="I488" s="238"/>
      <c r="J488" s="267"/>
      <c r="K488" s="234"/>
      <c r="L488" s="239"/>
      <c r="M488" s="240"/>
      <c r="BX488" s="237" t="str">
        <f t="shared" si="291"/>
        <v/>
      </c>
      <c r="BY488" s="237" t="str">
        <f t="shared" si="292"/>
        <v/>
      </c>
      <c r="BZ488" s="237" t="str">
        <f t="shared" si="292"/>
        <v/>
      </c>
      <c r="CA488" s="237" t="str">
        <f t="shared" si="292"/>
        <v/>
      </c>
      <c r="CB488" s="237" t="str">
        <f t="shared" si="292"/>
        <v/>
      </c>
      <c r="CC488" s="237" t="str">
        <f t="shared" si="292"/>
        <v/>
      </c>
      <c r="CD488" s="237" t="str">
        <f t="shared" si="288"/>
        <v/>
      </c>
      <c r="CE488" s="237" t="str">
        <f t="shared" si="288"/>
        <v/>
      </c>
      <c r="CF488" s="237" t="str">
        <f t="shared" si="288"/>
        <v/>
      </c>
      <c r="CG488" s="237" t="str">
        <f t="shared" si="288"/>
        <v/>
      </c>
      <c r="CH488" s="237" t="str">
        <f t="shared" si="288"/>
        <v/>
      </c>
      <c r="CI488" s="252" t="str">
        <f t="shared" si="308"/>
        <v/>
      </c>
      <c r="CP488" s="241" t="str">
        <f t="shared" si="293"/>
        <v/>
      </c>
      <c r="CQ488" s="241" t="str">
        <f t="shared" si="294"/>
        <v/>
      </c>
      <c r="CR488" s="241" t="str">
        <f t="shared" si="294"/>
        <v/>
      </c>
      <c r="CS488" s="241" t="str">
        <f t="shared" si="294"/>
        <v/>
      </c>
      <c r="CT488" s="241" t="str">
        <f t="shared" si="294"/>
        <v/>
      </c>
      <c r="CU488" s="241" t="str">
        <f t="shared" si="294"/>
        <v/>
      </c>
      <c r="CV488" s="241" t="str">
        <f t="shared" si="289"/>
        <v/>
      </c>
      <c r="CW488" s="241" t="str">
        <f t="shared" si="289"/>
        <v/>
      </c>
      <c r="CX488" s="241" t="str">
        <f t="shared" si="289"/>
        <v/>
      </c>
      <c r="CY488" s="241" t="str">
        <f t="shared" si="289"/>
        <v/>
      </c>
      <c r="CZ488" s="241" t="str">
        <f t="shared" si="289"/>
        <v/>
      </c>
      <c r="DA488" s="253" t="str">
        <f t="shared" si="309"/>
        <v/>
      </c>
      <c r="DB488" s="237"/>
      <c r="DC488" s="237"/>
      <c r="DD488" s="237"/>
      <c r="DE488" s="237"/>
      <c r="DF488" s="237"/>
      <c r="DG488" s="237"/>
      <c r="DH488" s="237" t="str">
        <f t="shared" si="295"/>
        <v/>
      </c>
      <c r="DI488" s="237" t="str">
        <f t="shared" si="296"/>
        <v/>
      </c>
      <c r="DJ488" s="237" t="str">
        <f t="shared" si="296"/>
        <v/>
      </c>
      <c r="DK488" s="237" t="str">
        <f t="shared" si="296"/>
        <v/>
      </c>
      <c r="DL488" s="237" t="str">
        <f t="shared" si="296"/>
        <v/>
      </c>
      <c r="DM488" s="237" t="str">
        <f t="shared" si="296"/>
        <v/>
      </c>
      <c r="DN488" s="237" t="str">
        <f t="shared" si="290"/>
        <v/>
      </c>
      <c r="DO488" s="237" t="str">
        <f t="shared" si="290"/>
        <v/>
      </c>
      <c r="DP488" s="237" t="str">
        <f t="shared" si="290"/>
        <v/>
      </c>
      <c r="DQ488" s="237" t="str">
        <f t="shared" si="290"/>
        <v/>
      </c>
      <c r="DR488" s="237" t="str">
        <f t="shared" si="290"/>
        <v/>
      </c>
      <c r="DS488" s="252" t="str">
        <f t="shared" si="310"/>
        <v/>
      </c>
      <c r="DY488" s="254" t="str">
        <f t="shared" si="297"/>
        <v/>
      </c>
      <c r="DZ488" s="254" t="str">
        <f t="shared" si="298"/>
        <v/>
      </c>
      <c r="EA488" s="254" t="str">
        <f t="shared" si="287"/>
        <v/>
      </c>
      <c r="EB488" s="254" t="str">
        <f t="shared" si="287"/>
        <v/>
      </c>
      <c r="EC488" s="254" t="str">
        <f t="shared" si="287"/>
        <v/>
      </c>
      <c r="ED488" s="254" t="str">
        <f t="shared" si="286"/>
        <v/>
      </c>
      <c r="EE488" s="254" t="str">
        <f t="shared" si="286"/>
        <v/>
      </c>
      <c r="EF488" s="254" t="str">
        <f t="shared" si="286"/>
        <v/>
      </c>
      <c r="EG488" s="254" t="str">
        <f t="shared" si="286"/>
        <v/>
      </c>
      <c r="EH488" s="254" t="str">
        <f t="shared" si="285"/>
        <v/>
      </c>
      <c r="EI488" s="254" t="str">
        <f t="shared" si="299"/>
        <v/>
      </c>
      <c r="EJ488" s="254" t="str">
        <f t="shared" si="300"/>
        <v/>
      </c>
      <c r="EK488" s="265" t="str">
        <f t="shared" si="312"/>
        <v/>
      </c>
      <c r="EQ488" s="255"/>
      <c r="ER488" s="255"/>
      <c r="ES488" s="255"/>
      <c r="ET488" s="255"/>
      <c r="EU488" s="255"/>
      <c r="EV488" s="255"/>
      <c r="EW488" s="255"/>
      <c r="EX488" s="255"/>
      <c r="EY488" s="255"/>
      <c r="EZ488" s="255"/>
      <c r="FA488" s="255"/>
      <c r="FB488" s="255"/>
      <c r="FC488" s="252"/>
      <c r="FI488" s="254"/>
      <c r="FJ488" s="254"/>
      <c r="FK488" s="254"/>
      <c r="FL488" s="254"/>
      <c r="FM488" s="254"/>
      <c r="FN488" s="254"/>
      <c r="FO488" s="254"/>
      <c r="FP488" s="254"/>
      <c r="FQ488" s="254"/>
      <c r="FR488" s="254"/>
      <c r="FS488" s="254"/>
      <c r="FT488" s="254"/>
      <c r="FU488" s="252"/>
      <c r="FY488" s="258" t="str">
        <f t="shared" si="313"/>
        <v/>
      </c>
      <c r="FZ488" s="266">
        <f t="shared" si="307"/>
        <v>0</v>
      </c>
      <c r="GA488" s="268">
        <f t="shared" si="302"/>
        <v>0</v>
      </c>
      <c r="GB488" s="269">
        <f t="shared" si="303"/>
        <v>0</v>
      </c>
      <c r="GC488" s="269">
        <f t="shared" si="304"/>
        <v>0</v>
      </c>
      <c r="GD488" s="270"/>
      <c r="GE488" s="271" t="str">
        <f t="shared" si="301"/>
        <v/>
      </c>
      <c r="GF488" s="271" t="str">
        <f t="shared" si="311"/>
        <v/>
      </c>
      <c r="GG488" s="272" t="str">
        <f t="shared" si="305"/>
        <v/>
      </c>
      <c r="GH488" s="272" t="str">
        <f t="shared" si="306"/>
        <v/>
      </c>
    </row>
    <row r="489" spans="1:190" ht="12.75" x14ac:dyDescent="0.2">
      <c r="A489" s="250"/>
      <c r="B489" s="65"/>
      <c r="C489" s="264"/>
      <c r="F489" s="237"/>
      <c r="H489" s="251"/>
      <c r="I489" s="238"/>
      <c r="J489" s="267"/>
      <c r="K489" s="234"/>
      <c r="L489" s="239"/>
      <c r="M489" s="240"/>
      <c r="BX489" s="237" t="str">
        <f t="shared" si="291"/>
        <v/>
      </c>
      <c r="BY489" s="237" t="str">
        <f t="shared" si="292"/>
        <v/>
      </c>
      <c r="BZ489" s="237" t="str">
        <f t="shared" si="292"/>
        <v/>
      </c>
      <c r="CA489" s="237" t="str">
        <f t="shared" si="292"/>
        <v/>
      </c>
      <c r="CB489" s="237" t="str">
        <f t="shared" si="292"/>
        <v/>
      </c>
      <c r="CC489" s="237" t="str">
        <f t="shared" si="292"/>
        <v/>
      </c>
      <c r="CD489" s="237" t="str">
        <f t="shared" si="288"/>
        <v/>
      </c>
      <c r="CE489" s="237" t="str">
        <f t="shared" si="288"/>
        <v/>
      </c>
      <c r="CF489" s="237" t="str">
        <f t="shared" si="288"/>
        <v/>
      </c>
      <c r="CG489" s="237" t="str">
        <f t="shared" si="288"/>
        <v/>
      </c>
      <c r="CH489" s="237" t="str">
        <f t="shared" si="288"/>
        <v/>
      </c>
      <c r="CI489" s="252" t="str">
        <f t="shared" si="308"/>
        <v/>
      </c>
      <c r="CP489" s="241" t="str">
        <f t="shared" si="293"/>
        <v/>
      </c>
      <c r="CQ489" s="241" t="str">
        <f t="shared" si="294"/>
        <v/>
      </c>
      <c r="CR489" s="241" t="str">
        <f t="shared" si="294"/>
        <v/>
      </c>
      <c r="CS489" s="241" t="str">
        <f t="shared" si="294"/>
        <v/>
      </c>
      <c r="CT489" s="241" t="str">
        <f t="shared" si="294"/>
        <v/>
      </c>
      <c r="CU489" s="241" t="str">
        <f t="shared" si="294"/>
        <v/>
      </c>
      <c r="CV489" s="241" t="str">
        <f t="shared" si="289"/>
        <v/>
      </c>
      <c r="CW489" s="241" t="str">
        <f t="shared" si="289"/>
        <v/>
      </c>
      <c r="CX489" s="241" t="str">
        <f t="shared" si="289"/>
        <v/>
      </c>
      <c r="CY489" s="241" t="str">
        <f t="shared" si="289"/>
        <v/>
      </c>
      <c r="CZ489" s="241" t="str">
        <f t="shared" si="289"/>
        <v/>
      </c>
      <c r="DA489" s="253" t="str">
        <f t="shared" si="309"/>
        <v/>
      </c>
      <c r="DB489" s="237"/>
      <c r="DC489" s="237"/>
      <c r="DD489" s="237"/>
      <c r="DE489" s="237"/>
      <c r="DF489" s="237"/>
      <c r="DG489" s="237"/>
      <c r="DH489" s="237" t="str">
        <f t="shared" si="295"/>
        <v/>
      </c>
      <c r="DI489" s="237" t="str">
        <f t="shared" si="296"/>
        <v/>
      </c>
      <c r="DJ489" s="237" t="str">
        <f t="shared" si="296"/>
        <v/>
      </c>
      <c r="DK489" s="237" t="str">
        <f t="shared" si="296"/>
        <v/>
      </c>
      <c r="DL489" s="237" t="str">
        <f t="shared" si="296"/>
        <v/>
      </c>
      <c r="DM489" s="237" t="str">
        <f t="shared" si="296"/>
        <v/>
      </c>
      <c r="DN489" s="237" t="str">
        <f t="shared" si="290"/>
        <v/>
      </c>
      <c r="DO489" s="237" t="str">
        <f t="shared" si="290"/>
        <v/>
      </c>
      <c r="DP489" s="237" t="str">
        <f t="shared" si="290"/>
        <v/>
      </c>
      <c r="DQ489" s="237" t="str">
        <f t="shared" si="290"/>
        <v/>
      </c>
      <c r="DR489" s="237" t="str">
        <f t="shared" si="290"/>
        <v/>
      </c>
      <c r="DS489" s="252" t="str">
        <f t="shared" si="310"/>
        <v/>
      </c>
      <c r="DY489" s="254" t="str">
        <f t="shared" si="297"/>
        <v/>
      </c>
      <c r="DZ489" s="254" t="str">
        <f t="shared" si="298"/>
        <v/>
      </c>
      <c r="EA489" s="254" t="str">
        <f t="shared" si="287"/>
        <v/>
      </c>
      <c r="EB489" s="254" t="str">
        <f t="shared" si="287"/>
        <v/>
      </c>
      <c r="EC489" s="254" t="str">
        <f t="shared" si="287"/>
        <v/>
      </c>
      <c r="ED489" s="254" t="str">
        <f t="shared" si="286"/>
        <v/>
      </c>
      <c r="EE489" s="254" t="str">
        <f t="shared" si="286"/>
        <v/>
      </c>
      <c r="EF489" s="254" t="str">
        <f t="shared" si="286"/>
        <v/>
      </c>
      <c r="EG489" s="254" t="str">
        <f t="shared" si="286"/>
        <v/>
      </c>
      <c r="EH489" s="254" t="str">
        <f t="shared" si="285"/>
        <v/>
      </c>
      <c r="EI489" s="254" t="str">
        <f t="shared" si="299"/>
        <v/>
      </c>
      <c r="EJ489" s="254" t="str">
        <f t="shared" si="300"/>
        <v/>
      </c>
      <c r="EK489" s="265" t="str">
        <f t="shared" si="312"/>
        <v/>
      </c>
      <c r="EQ489" s="255"/>
      <c r="ER489" s="255"/>
      <c r="ES489" s="255"/>
      <c r="ET489" s="255"/>
      <c r="EU489" s="255"/>
      <c r="EV489" s="255"/>
      <c r="EW489" s="255"/>
      <c r="EX489" s="255"/>
      <c r="EY489" s="255"/>
      <c r="EZ489" s="255"/>
      <c r="FA489" s="255"/>
      <c r="FB489" s="255"/>
      <c r="FC489" s="252"/>
      <c r="FI489" s="254"/>
      <c r="FJ489" s="254"/>
      <c r="FK489" s="254"/>
      <c r="FL489" s="254"/>
      <c r="FM489" s="254"/>
      <c r="FN489" s="254"/>
      <c r="FO489" s="254"/>
      <c r="FP489" s="254"/>
      <c r="FQ489" s="254"/>
      <c r="FR489" s="254"/>
      <c r="FS489" s="254"/>
      <c r="FT489" s="254"/>
      <c r="FU489" s="252"/>
      <c r="FY489" s="258" t="str">
        <f t="shared" si="313"/>
        <v/>
      </c>
      <c r="FZ489" s="266">
        <f t="shared" si="307"/>
        <v>0</v>
      </c>
      <c r="GA489" s="268">
        <f t="shared" si="302"/>
        <v>0</v>
      </c>
      <c r="GB489" s="269">
        <f t="shared" si="303"/>
        <v>0</v>
      </c>
      <c r="GC489" s="269">
        <f t="shared" si="304"/>
        <v>0</v>
      </c>
      <c r="GD489" s="270"/>
      <c r="GE489" s="271" t="str">
        <f t="shared" si="301"/>
        <v/>
      </c>
      <c r="GF489" s="271" t="str">
        <f t="shared" si="311"/>
        <v/>
      </c>
      <c r="GG489" s="272" t="str">
        <f t="shared" si="305"/>
        <v/>
      </c>
      <c r="GH489" s="272" t="str">
        <f t="shared" si="306"/>
        <v/>
      </c>
    </row>
    <row r="490" spans="1:190" ht="12.75" x14ac:dyDescent="0.2">
      <c r="A490" s="250"/>
      <c r="B490" s="65"/>
      <c r="C490" s="264"/>
      <c r="F490" s="237"/>
      <c r="H490" s="251"/>
      <c r="I490" s="238"/>
      <c r="J490" s="267"/>
      <c r="K490" s="234"/>
      <c r="L490" s="239"/>
      <c r="M490" s="240"/>
      <c r="BX490" s="237" t="str">
        <f t="shared" si="291"/>
        <v/>
      </c>
      <c r="BY490" s="237" t="str">
        <f t="shared" si="292"/>
        <v/>
      </c>
      <c r="BZ490" s="237" t="str">
        <f t="shared" si="292"/>
        <v/>
      </c>
      <c r="CA490" s="237" t="str">
        <f t="shared" si="292"/>
        <v/>
      </c>
      <c r="CB490" s="237" t="str">
        <f t="shared" si="292"/>
        <v/>
      </c>
      <c r="CC490" s="237" t="str">
        <f t="shared" si="292"/>
        <v/>
      </c>
      <c r="CD490" s="237" t="str">
        <f t="shared" si="288"/>
        <v/>
      </c>
      <c r="CE490" s="237" t="str">
        <f t="shared" si="288"/>
        <v/>
      </c>
      <c r="CF490" s="237" t="str">
        <f t="shared" si="288"/>
        <v/>
      </c>
      <c r="CG490" s="237" t="str">
        <f t="shared" si="288"/>
        <v/>
      </c>
      <c r="CH490" s="237" t="str">
        <f t="shared" si="288"/>
        <v/>
      </c>
      <c r="CI490" s="252" t="str">
        <f t="shared" si="308"/>
        <v/>
      </c>
      <c r="CP490" s="241" t="str">
        <f t="shared" si="293"/>
        <v/>
      </c>
      <c r="CQ490" s="241" t="str">
        <f t="shared" si="294"/>
        <v/>
      </c>
      <c r="CR490" s="241" t="str">
        <f t="shared" si="294"/>
        <v/>
      </c>
      <c r="CS490" s="241" t="str">
        <f t="shared" si="294"/>
        <v/>
      </c>
      <c r="CT490" s="241" t="str">
        <f t="shared" si="294"/>
        <v/>
      </c>
      <c r="CU490" s="241" t="str">
        <f t="shared" si="294"/>
        <v/>
      </c>
      <c r="CV490" s="241" t="str">
        <f t="shared" si="289"/>
        <v/>
      </c>
      <c r="CW490" s="241" t="str">
        <f t="shared" si="289"/>
        <v/>
      </c>
      <c r="CX490" s="241" t="str">
        <f t="shared" si="289"/>
        <v/>
      </c>
      <c r="CY490" s="241" t="str">
        <f t="shared" si="289"/>
        <v/>
      </c>
      <c r="CZ490" s="241" t="str">
        <f t="shared" si="289"/>
        <v/>
      </c>
      <c r="DA490" s="253" t="str">
        <f t="shared" si="309"/>
        <v/>
      </c>
      <c r="DB490" s="237"/>
      <c r="DC490" s="237"/>
      <c r="DD490" s="237"/>
      <c r="DE490" s="237"/>
      <c r="DF490" s="237"/>
      <c r="DG490" s="237"/>
      <c r="DH490" s="237" t="str">
        <f t="shared" si="295"/>
        <v/>
      </c>
      <c r="DI490" s="237" t="str">
        <f t="shared" si="296"/>
        <v/>
      </c>
      <c r="DJ490" s="237" t="str">
        <f t="shared" si="296"/>
        <v/>
      </c>
      <c r="DK490" s="237" t="str">
        <f t="shared" si="296"/>
        <v/>
      </c>
      <c r="DL490" s="237" t="str">
        <f t="shared" si="296"/>
        <v/>
      </c>
      <c r="DM490" s="237" t="str">
        <f t="shared" si="296"/>
        <v/>
      </c>
      <c r="DN490" s="237" t="str">
        <f t="shared" si="290"/>
        <v/>
      </c>
      <c r="DO490" s="237" t="str">
        <f t="shared" si="290"/>
        <v/>
      </c>
      <c r="DP490" s="237" t="str">
        <f t="shared" si="290"/>
        <v/>
      </c>
      <c r="DQ490" s="237" t="str">
        <f t="shared" si="290"/>
        <v/>
      </c>
      <c r="DR490" s="237" t="str">
        <f t="shared" si="290"/>
        <v/>
      </c>
      <c r="DS490" s="252" t="str">
        <f t="shared" si="310"/>
        <v/>
      </c>
      <c r="DY490" s="254" t="str">
        <f t="shared" si="297"/>
        <v/>
      </c>
      <c r="DZ490" s="254" t="str">
        <f t="shared" si="298"/>
        <v/>
      </c>
      <c r="EA490" s="254" t="str">
        <f t="shared" si="287"/>
        <v/>
      </c>
      <c r="EB490" s="254" t="str">
        <f t="shared" si="287"/>
        <v/>
      </c>
      <c r="EC490" s="254" t="str">
        <f t="shared" si="287"/>
        <v/>
      </c>
      <c r="ED490" s="254" t="str">
        <f t="shared" si="286"/>
        <v/>
      </c>
      <c r="EE490" s="254" t="str">
        <f t="shared" si="286"/>
        <v/>
      </c>
      <c r="EF490" s="254" t="str">
        <f t="shared" si="286"/>
        <v/>
      </c>
      <c r="EG490" s="254" t="str">
        <f t="shared" si="286"/>
        <v/>
      </c>
      <c r="EH490" s="254" t="str">
        <f t="shared" si="285"/>
        <v/>
      </c>
      <c r="EI490" s="254" t="str">
        <f t="shared" si="299"/>
        <v/>
      </c>
      <c r="EJ490" s="254" t="str">
        <f t="shared" si="300"/>
        <v/>
      </c>
      <c r="EK490" s="265" t="str">
        <f t="shared" si="312"/>
        <v/>
      </c>
      <c r="EQ490" s="255"/>
      <c r="ER490" s="255"/>
      <c r="ES490" s="255"/>
      <c r="ET490" s="255"/>
      <c r="EU490" s="255"/>
      <c r="EV490" s="255"/>
      <c r="EW490" s="255"/>
      <c r="EX490" s="255"/>
      <c r="EY490" s="255"/>
      <c r="EZ490" s="255"/>
      <c r="FA490" s="255"/>
      <c r="FB490" s="255"/>
      <c r="FC490" s="252"/>
      <c r="FI490" s="254"/>
      <c r="FJ490" s="254"/>
      <c r="FK490" s="254"/>
      <c r="FL490" s="254"/>
      <c r="FM490" s="254"/>
      <c r="FN490" s="254"/>
      <c r="FO490" s="254"/>
      <c r="FP490" s="254"/>
      <c r="FQ490" s="254"/>
      <c r="FR490" s="254"/>
      <c r="FS490" s="254"/>
      <c r="FT490" s="254"/>
      <c r="FU490" s="252"/>
      <c r="FY490" s="258" t="str">
        <f t="shared" si="313"/>
        <v/>
      </c>
      <c r="FZ490" s="266">
        <f t="shared" si="307"/>
        <v>0</v>
      </c>
      <c r="GA490" s="268">
        <f t="shared" si="302"/>
        <v>0</v>
      </c>
      <c r="GB490" s="269">
        <f t="shared" si="303"/>
        <v>0</v>
      </c>
      <c r="GC490" s="269">
        <f t="shared" si="304"/>
        <v>0</v>
      </c>
      <c r="GD490" s="270"/>
      <c r="GE490" s="271" t="str">
        <f t="shared" si="301"/>
        <v/>
      </c>
      <c r="GF490" s="271" t="str">
        <f t="shared" si="311"/>
        <v/>
      </c>
      <c r="GG490" s="272" t="str">
        <f t="shared" si="305"/>
        <v/>
      </c>
      <c r="GH490" s="272" t="str">
        <f t="shared" si="306"/>
        <v/>
      </c>
    </row>
    <row r="491" spans="1:190" ht="12.75" x14ac:dyDescent="0.2">
      <c r="A491" s="250"/>
      <c r="B491" s="65"/>
      <c r="C491" s="264"/>
      <c r="F491" s="237"/>
      <c r="H491" s="251"/>
      <c r="I491" s="238"/>
      <c r="J491" s="267"/>
      <c r="K491" s="234"/>
      <c r="L491" s="239"/>
      <c r="M491" s="240"/>
      <c r="BX491" s="237" t="str">
        <f t="shared" si="291"/>
        <v/>
      </c>
      <c r="BY491" s="237" t="str">
        <f t="shared" si="292"/>
        <v/>
      </c>
      <c r="BZ491" s="237" t="str">
        <f t="shared" si="292"/>
        <v/>
      </c>
      <c r="CA491" s="237" t="str">
        <f t="shared" si="292"/>
        <v/>
      </c>
      <c r="CB491" s="237" t="str">
        <f t="shared" si="292"/>
        <v/>
      </c>
      <c r="CC491" s="237" t="str">
        <f t="shared" si="292"/>
        <v/>
      </c>
      <c r="CD491" s="237" t="str">
        <f t="shared" si="288"/>
        <v/>
      </c>
      <c r="CE491" s="237" t="str">
        <f t="shared" si="288"/>
        <v/>
      </c>
      <c r="CF491" s="237" t="str">
        <f t="shared" si="288"/>
        <v/>
      </c>
      <c r="CG491" s="237" t="str">
        <f t="shared" si="288"/>
        <v/>
      </c>
      <c r="CH491" s="237" t="str">
        <f t="shared" si="288"/>
        <v/>
      </c>
      <c r="CI491" s="252" t="str">
        <f t="shared" si="308"/>
        <v/>
      </c>
      <c r="CP491" s="241" t="str">
        <f t="shared" si="293"/>
        <v/>
      </c>
      <c r="CQ491" s="241" t="str">
        <f t="shared" si="294"/>
        <v/>
      </c>
      <c r="CR491" s="241" t="str">
        <f t="shared" si="294"/>
        <v/>
      </c>
      <c r="CS491" s="241" t="str">
        <f t="shared" si="294"/>
        <v/>
      </c>
      <c r="CT491" s="241" t="str">
        <f t="shared" si="294"/>
        <v/>
      </c>
      <c r="CU491" s="241" t="str">
        <f t="shared" si="294"/>
        <v/>
      </c>
      <c r="CV491" s="241" t="str">
        <f t="shared" si="289"/>
        <v/>
      </c>
      <c r="CW491" s="241" t="str">
        <f t="shared" si="289"/>
        <v/>
      </c>
      <c r="CX491" s="241" t="str">
        <f t="shared" si="289"/>
        <v/>
      </c>
      <c r="CY491" s="241" t="str">
        <f t="shared" si="289"/>
        <v/>
      </c>
      <c r="CZ491" s="241" t="str">
        <f t="shared" si="289"/>
        <v/>
      </c>
      <c r="DA491" s="253" t="str">
        <f t="shared" si="309"/>
        <v/>
      </c>
      <c r="DB491" s="237"/>
      <c r="DC491" s="237"/>
      <c r="DD491" s="237"/>
      <c r="DE491" s="237"/>
      <c r="DF491" s="237"/>
      <c r="DG491" s="237"/>
      <c r="DH491" s="237" t="str">
        <f t="shared" si="295"/>
        <v/>
      </c>
      <c r="DI491" s="237" t="str">
        <f t="shared" si="296"/>
        <v/>
      </c>
      <c r="DJ491" s="237" t="str">
        <f t="shared" si="296"/>
        <v/>
      </c>
      <c r="DK491" s="237" t="str">
        <f t="shared" si="296"/>
        <v/>
      </c>
      <c r="DL491" s="237" t="str">
        <f t="shared" si="296"/>
        <v/>
      </c>
      <c r="DM491" s="237" t="str">
        <f t="shared" si="296"/>
        <v/>
      </c>
      <c r="DN491" s="237" t="str">
        <f t="shared" si="290"/>
        <v/>
      </c>
      <c r="DO491" s="237" t="str">
        <f t="shared" si="290"/>
        <v/>
      </c>
      <c r="DP491" s="237" t="str">
        <f t="shared" si="290"/>
        <v/>
      </c>
      <c r="DQ491" s="237" t="str">
        <f t="shared" si="290"/>
        <v/>
      </c>
      <c r="DR491" s="237" t="str">
        <f t="shared" si="290"/>
        <v/>
      </c>
      <c r="DS491" s="252" t="str">
        <f t="shared" si="310"/>
        <v/>
      </c>
      <c r="DY491" s="254" t="str">
        <f t="shared" si="297"/>
        <v/>
      </c>
      <c r="DZ491" s="254" t="str">
        <f t="shared" si="298"/>
        <v/>
      </c>
      <c r="EA491" s="254" t="str">
        <f t="shared" si="287"/>
        <v/>
      </c>
      <c r="EB491" s="254" t="str">
        <f t="shared" si="287"/>
        <v/>
      </c>
      <c r="EC491" s="254" t="str">
        <f t="shared" si="287"/>
        <v/>
      </c>
      <c r="ED491" s="254" t="str">
        <f t="shared" si="286"/>
        <v/>
      </c>
      <c r="EE491" s="254" t="str">
        <f t="shared" si="286"/>
        <v/>
      </c>
      <c r="EF491" s="254" t="str">
        <f t="shared" si="286"/>
        <v/>
      </c>
      <c r="EG491" s="254" t="str">
        <f t="shared" si="286"/>
        <v/>
      </c>
      <c r="EH491" s="254" t="str">
        <f t="shared" si="285"/>
        <v/>
      </c>
      <c r="EI491" s="254" t="str">
        <f t="shared" si="299"/>
        <v/>
      </c>
      <c r="EJ491" s="254" t="str">
        <f t="shared" si="300"/>
        <v/>
      </c>
      <c r="EK491" s="265" t="str">
        <f t="shared" si="312"/>
        <v/>
      </c>
      <c r="EQ491" s="255"/>
      <c r="ER491" s="255"/>
      <c r="ES491" s="255"/>
      <c r="ET491" s="255"/>
      <c r="EU491" s="255"/>
      <c r="EV491" s="255"/>
      <c r="EW491" s="255"/>
      <c r="EX491" s="255"/>
      <c r="EY491" s="255"/>
      <c r="EZ491" s="255"/>
      <c r="FA491" s="255"/>
      <c r="FB491" s="255"/>
      <c r="FC491" s="252"/>
      <c r="FI491" s="254"/>
      <c r="FJ491" s="254"/>
      <c r="FK491" s="254"/>
      <c r="FL491" s="254"/>
      <c r="FM491" s="254"/>
      <c r="FN491" s="254"/>
      <c r="FO491" s="254"/>
      <c r="FP491" s="254"/>
      <c r="FQ491" s="254"/>
      <c r="FR491" s="254"/>
      <c r="FS491" s="254"/>
      <c r="FT491" s="254"/>
      <c r="FU491" s="252"/>
      <c r="FY491" s="258" t="str">
        <f t="shared" si="313"/>
        <v/>
      </c>
      <c r="FZ491" s="266">
        <f t="shared" si="307"/>
        <v>0</v>
      </c>
      <c r="GA491" s="268">
        <f t="shared" si="302"/>
        <v>0</v>
      </c>
      <c r="GB491" s="269">
        <f t="shared" si="303"/>
        <v>0</v>
      </c>
      <c r="GC491" s="269">
        <f t="shared" si="304"/>
        <v>0</v>
      </c>
      <c r="GD491" s="270"/>
      <c r="GE491" s="271" t="str">
        <f t="shared" si="301"/>
        <v/>
      </c>
      <c r="GF491" s="271" t="str">
        <f t="shared" si="311"/>
        <v/>
      </c>
      <c r="GG491" s="272" t="str">
        <f t="shared" si="305"/>
        <v/>
      </c>
      <c r="GH491" s="272" t="str">
        <f t="shared" si="306"/>
        <v/>
      </c>
    </row>
    <row r="492" spans="1:190" ht="12.75" x14ac:dyDescent="0.2">
      <c r="A492" s="250"/>
      <c r="B492" s="65"/>
      <c r="C492" s="264"/>
      <c r="F492" s="237"/>
      <c r="H492" s="251"/>
      <c r="I492" s="238"/>
      <c r="J492" s="267"/>
      <c r="K492" s="234"/>
      <c r="L492" s="239"/>
      <c r="M492" s="240"/>
      <c r="BX492" s="237" t="str">
        <f t="shared" si="291"/>
        <v/>
      </c>
      <c r="BY492" s="237" t="str">
        <f t="shared" si="292"/>
        <v/>
      </c>
      <c r="BZ492" s="237" t="str">
        <f t="shared" si="292"/>
        <v/>
      </c>
      <c r="CA492" s="237" t="str">
        <f t="shared" si="292"/>
        <v/>
      </c>
      <c r="CB492" s="237" t="str">
        <f t="shared" si="292"/>
        <v/>
      </c>
      <c r="CC492" s="237" t="str">
        <f t="shared" si="292"/>
        <v/>
      </c>
      <c r="CD492" s="237" t="str">
        <f t="shared" si="288"/>
        <v/>
      </c>
      <c r="CE492" s="237" t="str">
        <f t="shared" si="288"/>
        <v/>
      </c>
      <c r="CF492" s="237" t="str">
        <f t="shared" si="288"/>
        <v/>
      </c>
      <c r="CG492" s="237" t="str">
        <f t="shared" si="288"/>
        <v/>
      </c>
      <c r="CH492" s="237" t="str">
        <f t="shared" si="288"/>
        <v/>
      </c>
      <c r="CI492" s="252" t="str">
        <f t="shared" si="308"/>
        <v/>
      </c>
      <c r="CP492" s="241" t="str">
        <f t="shared" si="293"/>
        <v/>
      </c>
      <c r="CQ492" s="241" t="str">
        <f t="shared" si="294"/>
        <v/>
      </c>
      <c r="CR492" s="241" t="str">
        <f t="shared" si="294"/>
        <v/>
      </c>
      <c r="CS492" s="241" t="str">
        <f t="shared" si="294"/>
        <v/>
      </c>
      <c r="CT492" s="241" t="str">
        <f t="shared" si="294"/>
        <v/>
      </c>
      <c r="CU492" s="241" t="str">
        <f t="shared" si="294"/>
        <v/>
      </c>
      <c r="CV492" s="241" t="str">
        <f t="shared" si="289"/>
        <v/>
      </c>
      <c r="CW492" s="241" t="str">
        <f t="shared" si="289"/>
        <v/>
      </c>
      <c r="CX492" s="241" t="str">
        <f t="shared" si="289"/>
        <v/>
      </c>
      <c r="CY492" s="241" t="str">
        <f t="shared" si="289"/>
        <v/>
      </c>
      <c r="CZ492" s="241" t="str">
        <f t="shared" si="289"/>
        <v/>
      </c>
      <c r="DA492" s="253" t="str">
        <f t="shared" si="309"/>
        <v/>
      </c>
      <c r="DB492" s="237"/>
      <c r="DC492" s="237"/>
      <c r="DD492" s="237"/>
      <c r="DE492" s="237"/>
      <c r="DF492" s="237"/>
      <c r="DG492" s="237"/>
      <c r="DH492" s="237" t="str">
        <f t="shared" si="295"/>
        <v/>
      </c>
      <c r="DI492" s="237" t="str">
        <f t="shared" si="296"/>
        <v/>
      </c>
      <c r="DJ492" s="237" t="str">
        <f t="shared" si="296"/>
        <v/>
      </c>
      <c r="DK492" s="237" t="str">
        <f t="shared" si="296"/>
        <v/>
      </c>
      <c r="DL492" s="237" t="str">
        <f t="shared" si="296"/>
        <v/>
      </c>
      <c r="DM492" s="237" t="str">
        <f t="shared" si="296"/>
        <v/>
      </c>
      <c r="DN492" s="237" t="str">
        <f t="shared" si="290"/>
        <v/>
      </c>
      <c r="DO492" s="237" t="str">
        <f t="shared" si="290"/>
        <v/>
      </c>
      <c r="DP492" s="237" t="str">
        <f t="shared" si="290"/>
        <v/>
      </c>
      <c r="DQ492" s="237" t="str">
        <f t="shared" si="290"/>
        <v/>
      </c>
      <c r="DR492" s="237" t="str">
        <f t="shared" si="290"/>
        <v/>
      </c>
      <c r="DS492" s="252" t="str">
        <f t="shared" si="310"/>
        <v/>
      </c>
      <c r="DY492" s="254" t="str">
        <f t="shared" si="297"/>
        <v/>
      </c>
      <c r="DZ492" s="254" t="str">
        <f t="shared" si="298"/>
        <v/>
      </c>
      <c r="EA492" s="254" t="str">
        <f t="shared" si="287"/>
        <v/>
      </c>
      <c r="EB492" s="254" t="str">
        <f t="shared" si="287"/>
        <v/>
      </c>
      <c r="EC492" s="254" t="str">
        <f t="shared" si="287"/>
        <v/>
      </c>
      <c r="ED492" s="254" t="str">
        <f t="shared" si="286"/>
        <v/>
      </c>
      <c r="EE492" s="254" t="str">
        <f t="shared" si="286"/>
        <v/>
      </c>
      <c r="EF492" s="254" t="str">
        <f t="shared" si="286"/>
        <v/>
      </c>
      <c r="EG492" s="254" t="str">
        <f t="shared" si="286"/>
        <v/>
      </c>
      <c r="EH492" s="254" t="str">
        <f t="shared" si="285"/>
        <v/>
      </c>
      <c r="EI492" s="254" t="str">
        <f t="shared" si="299"/>
        <v/>
      </c>
      <c r="EJ492" s="254" t="str">
        <f t="shared" si="300"/>
        <v/>
      </c>
      <c r="EK492" s="265" t="str">
        <f t="shared" si="312"/>
        <v/>
      </c>
      <c r="EQ492" s="255"/>
      <c r="ER492" s="255"/>
      <c r="ES492" s="255"/>
      <c r="ET492" s="255"/>
      <c r="EU492" s="255"/>
      <c r="EV492" s="255"/>
      <c r="EW492" s="255"/>
      <c r="EX492" s="255"/>
      <c r="EY492" s="255"/>
      <c r="EZ492" s="255"/>
      <c r="FA492" s="255"/>
      <c r="FB492" s="255"/>
      <c r="FC492" s="252"/>
      <c r="FI492" s="254"/>
      <c r="FJ492" s="254"/>
      <c r="FK492" s="254"/>
      <c r="FL492" s="254"/>
      <c r="FM492" s="254"/>
      <c r="FN492" s="254"/>
      <c r="FO492" s="254"/>
      <c r="FP492" s="254"/>
      <c r="FQ492" s="254"/>
      <c r="FR492" s="254"/>
      <c r="FS492" s="254"/>
      <c r="FT492" s="254"/>
      <c r="FU492" s="252"/>
      <c r="FY492" s="258" t="str">
        <f t="shared" si="313"/>
        <v/>
      </c>
      <c r="FZ492" s="266">
        <f t="shared" si="307"/>
        <v>0</v>
      </c>
      <c r="GA492" s="268">
        <f t="shared" si="302"/>
        <v>0</v>
      </c>
      <c r="GB492" s="269">
        <f t="shared" si="303"/>
        <v>0</v>
      </c>
      <c r="GC492" s="269">
        <f t="shared" si="304"/>
        <v>0</v>
      </c>
      <c r="GD492" s="270"/>
      <c r="GE492" s="271" t="str">
        <f t="shared" si="301"/>
        <v/>
      </c>
      <c r="GF492" s="271" t="str">
        <f t="shared" si="311"/>
        <v/>
      </c>
      <c r="GG492" s="272" t="str">
        <f t="shared" si="305"/>
        <v/>
      </c>
      <c r="GH492" s="272" t="str">
        <f t="shared" si="306"/>
        <v/>
      </c>
    </row>
    <row r="493" spans="1:190" ht="12.75" x14ac:dyDescent="0.2">
      <c r="A493" s="250"/>
      <c r="B493" s="65"/>
      <c r="C493" s="264"/>
      <c r="F493" s="237"/>
      <c r="H493" s="251"/>
      <c r="I493" s="238"/>
      <c r="J493" s="267"/>
      <c r="K493" s="234"/>
      <c r="L493" s="239"/>
      <c r="M493" s="240"/>
      <c r="BX493" s="237" t="str">
        <f t="shared" si="291"/>
        <v/>
      </c>
      <c r="BY493" s="237" t="str">
        <f t="shared" si="292"/>
        <v/>
      </c>
      <c r="BZ493" s="237" t="str">
        <f t="shared" si="292"/>
        <v/>
      </c>
      <c r="CA493" s="237" t="str">
        <f t="shared" si="292"/>
        <v/>
      </c>
      <c r="CB493" s="237" t="str">
        <f t="shared" si="292"/>
        <v/>
      </c>
      <c r="CC493" s="237" t="str">
        <f t="shared" si="292"/>
        <v/>
      </c>
      <c r="CD493" s="237" t="str">
        <f t="shared" si="288"/>
        <v/>
      </c>
      <c r="CE493" s="237" t="str">
        <f t="shared" si="288"/>
        <v/>
      </c>
      <c r="CF493" s="237" t="str">
        <f t="shared" si="288"/>
        <v/>
      </c>
      <c r="CG493" s="237" t="str">
        <f t="shared" si="288"/>
        <v/>
      </c>
      <c r="CH493" s="237" t="str">
        <f t="shared" si="288"/>
        <v/>
      </c>
      <c r="CI493" s="252" t="str">
        <f t="shared" si="308"/>
        <v/>
      </c>
      <c r="CP493" s="241" t="str">
        <f t="shared" si="293"/>
        <v/>
      </c>
      <c r="CQ493" s="241" t="str">
        <f t="shared" si="294"/>
        <v/>
      </c>
      <c r="CR493" s="241" t="str">
        <f t="shared" si="294"/>
        <v/>
      </c>
      <c r="CS493" s="241" t="str">
        <f t="shared" si="294"/>
        <v/>
      </c>
      <c r="CT493" s="241" t="str">
        <f t="shared" si="294"/>
        <v/>
      </c>
      <c r="CU493" s="241" t="str">
        <f t="shared" si="294"/>
        <v/>
      </c>
      <c r="CV493" s="241" t="str">
        <f t="shared" si="289"/>
        <v/>
      </c>
      <c r="CW493" s="241" t="str">
        <f t="shared" si="289"/>
        <v/>
      </c>
      <c r="CX493" s="241" t="str">
        <f t="shared" si="289"/>
        <v/>
      </c>
      <c r="CY493" s="241" t="str">
        <f t="shared" si="289"/>
        <v/>
      </c>
      <c r="CZ493" s="241" t="str">
        <f t="shared" si="289"/>
        <v/>
      </c>
      <c r="DA493" s="253" t="str">
        <f t="shared" si="309"/>
        <v/>
      </c>
      <c r="DB493" s="237"/>
      <c r="DC493" s="237"/>
      <c r="DD493" s="237"/>
      <c r="DE493" s="237"/>
      <c r="DF493" s="237"/>
      <c r="DG493" s="237"/>
      <c r="DH493" s="237" t="str">
        <f t="shared" si="295"/>
        <v/>
      </c>
      <c r="DI493" s="237" t="str">
        <f t="shared" si="296"/>
        <v/>
      </c>
      <c r="DJ493" s="237" t="str">
        <f t="shared" si="296"/>
        <v/>
      </c>
      <c r="DK493" s="237" t="str">
        <f t="shared" si="296"/>
        <v/>
      </c>
      <c r="DL493" s="237" t="str">
        <f t="shared" si="296"/>
        <v/>
      </c>
      <c r="DM493" s="237" t="str">
        <f t="shared" si="296"/>
        <v/>
      </c>
      <c r="DN493" s="237" t="str">
        <f t="shared" si="290"/>
        <v/>
      </c>
      <c r="DO493" s="237" t="str">
        <f t="shared" si="290"/>
        <v/>
      </c>
      <c r="DP493" s="237" t="str">
        <f t="shared" si="290"/>
        <v/>
      </c>
      <c r="DQ493" s="237" t="str">
        <f t="shared" si="290"/>
        <v/>
      </c>
      <c r="DR493" s="237" t="str">
        <f t="shared" si="290"/>
        <v/>
      </c>
      <c r="DS493" s="252" t="str">
        <f t="shared" si="310"/>
        <v/>
      </c>
      <c r="DY493" s="254" t="str">
        <f t="shared" si="297"/>
        <v/>
      </c>
      <c r="DZ493" s="254" t="str">
        <f t="shared" si="298"/>
        <v/>
      </c>
      <c r="EA493" s="254" t="str">
        <f t="shared" si="287"/>
        <v/>
      </c>
      <c r="EB493" s="254" t="str">
        <f t="shared" si="287"/>
        <v/>
      </c>
      <c r="EC493" s="254" t="str">
        <f t="shared" si="287"/>
        <v/>
      </c>
      <c r="ED493" s="254" t="str">
        <f t="shared" si="286"/>
        <v/>
      </c>
      <c r="EE493" s="254" t="str">
        <f t="shared" si="286"/>
        <v/>
      </c>
      <c r="EF493" s="254" t="str">
        <f t="shared" si="286"/>
        <v/>
      </c>
      <c r="EG493" s="254" t="str">
        <f t="shared" si="286"/>
        <v/>
      </c>
      <c r="EH493" s="254" t="str">
        <f t="shared" si="285"/>
        <v/>
      </c>
      <c r="EI493" s="254" t="str">
        <f t="shared" si="299"/>
        <v/>
      </c>
      <c r="EJ493" s="254" t="str">
        <f t="shared" si="300"/>
        <v/>
      </c>
      <c r="EK493" s="265" t="str">
        <f t="shared" si="312"/>
        <v/>
      </c>
      <c r="EQ493" s="255"/>
      <c r="ER493" s="255"/>
      <c r="ES493" s="255"/>
      <c r="ET493" s="255"/>
      <c r="EU493" s="255"/>
      <c r="EV493" s="255"/>
      <c r="EW493" s="255"/>
      <c r="EX493" s="255"/>
      <c r="EY493" s="255"/>
      <c r="EZ493" s="255"/>
      <c r="FA493" s="255"/>
      <c r="FB493" s="255"/>
      <c r="FC493" s="252"/>
      <c r="FI493" s="254"/>
      <c r="FJ493" s="254"/>
      <c r="FK493" s="254"/>
      <c r="FL493" s="254"/>
      <c r="FM493" s="254"/>
      <c r="FN493" s="254"/>
      <c r="FO493" s="254"/>
      <c r="FP493" s="254"/>
      <c r="FQ493" s="254"/>
      <c r="FR493" s="254"/>
      <c r="FS493" s="254"/>
      <c r="FT493" s="254"/>
      <c r="FU493" s="252"/>
      <c r="FY493" s="258" t="str">
        <f t="shared" si="313"/>
        <v/>
      </c>
      <c r="FZ493" s="266">
        <f t="shared" si="307"/>
        <v>0</v>
      </c>
      <c r="GA493" s="268">
        <f t="shared" si="302"/>
        <v>0</v>
      </c>
      <c r="GB493" s="269">
        <f t="shared" si="303"/>
        <v>0</v>
      </c>
      <c r="GC493" s="269">
        <f t="shared" si="304"/>
        <v>0</v>
      </c>
      <c r="GD493" s="270"/>
      <c r="GE493" s="271" t="str">
        <f t="shared" si="301"/>
        <v/>
      </c>
      <c r="GF493" s="271" t="str">
        <f t="shared" si="311"/>
        <v/>
      </c>
      <c r="GG493" s="272" t="str">
        <f t="shared" si="305"/>
        <v/>
      </c>
      <c r="GH493" s="272" t="str">
        <f t="shared" si="306"/>
        <v/>
      </c>
    </row>
    <row r="494" spans="1:190" ht="12.75" x14ac:dyDescent="0.2">
      <c r="A494" s="250"/>
      <c r="B494" s="65"/>
      <c r="C494" s="264"/>
      <c r="F494" s="237"/>
      <c r="H494" s="251"/>
      <c r="I494" s="238"/>
      <c r="J494" s="267"/>
      <c r="K494" s="234"/>
      <c r="L494" s="239"/>
      <c r="M494" s="240"/>
      <c r="BX494" s="237" t="str">
        <f t="shared" si="291"/>
        <v/>
      </c>
      <c r="BY494" s="237" t="str">
        <f t="shared" si="292"/>
        <v/>
      </c>
      <c r="BZ494" s="237" t="str">
        <f t="shared" si="292"/>
        <v/>
      </c>
      <c r="CA494" s="237" t="str">
        <f t="shared" si="292"/>
        <v/>
      </c>
      <c r="CB494" s="237" t="str">
        <f t="shared" si="292"/>
        <v/>
      </c>
      <c r="CC494" s="237" t="str">
        <f t="shared" si="292"/>
        <v/>
      </c>
      <c r="CD494" s="237" t="str">
        <f t="shared" si="288"/>
        <v/>
      </c>
      <c r="CE494" s="237" t="str">
        <f t="shared" si="288"/>
        <v/>
      </c>
      <c r="CF494" s="237" t="str">
        <f t="shared" si="288"/>
        <v/>
      </c>
      <c r="CG494" s="237" t="str">
        <f t="shared" si="288"/>
        <v/>
      </c>
      <c r="CH494" s="237" t="str">
        <f t="shared" si="288"/>
        <v/>
      </c>
      <c r="CI494" s="252" t="str">
        <f t="shared" si="308"/>
        <v/>
      </c>
      <c r="CP494" s="241" t="str">
        <f t="shared" si="293"/>
        <v/>
      </c>
      <c r="CQ494" s="241" t="str">
        <f t="shared" si="294"/>
        <v/>
      </c>
      <c r="CR494" s="241" t="str">
        <f t="shared" si="294"/>
        <v/>
      </c>
      <c r="CS494" s="241" t="str">
        <f t="shared" si="294"/>
        <v/>
      </c>
      <c r="CT494" s="241" t="str">
        <f t="shared" si="294"/>
        <v/>
      </c>
      <c r="CU494" s="241" t="str">
        <f t="shared" si="294"/>
        <v/>
      </c>
      <c r="CV494" s="241" t="str">
        <f t="shared" si="289"/>
        <v/>
      </c>
      <c r="CW494" s="241" t="str">
        <f t="shared" si="289"/>
        <v/>
      </c>
      <c r="CX494" s="241" t="str">
        <f t="shared" si="289"/>
        <v/>
      </c>
      <c r="CY494" s="241" t="str">
        <f t="shared" si="289"/>
        <v/>
      </c>
      <c r="CZ494" s="241" t="str">
        <f t="shared" si="289"/>
        <v/>
      </c>
      <c r="DA494" s="253" t="str">
        <f t="shared" si="309"/>
        <v/>
      </c>
      <c r="DB494" s="237"/>
      <c r="DC494" s="237"/>
      <c r="DD494" s="237"/>
      <c r="DE494" s="237"/>
      <c r="DF494" s="237"/>
      <c r="DG494" s="237"/>
      <c r="DH494" s="237" t="str">
        <f t="shared" si="295"/>
        <v/>
      </c>
      <c r="DI494" s="237" t="str">
        <f t="shared" si="296"/>
        <v/>
      </c>
      <c r="DJ494" s="237" t="str">
        <f t="shared" si="296"/>
        <v/>
      </c>
      <c r="DK494" s="237" t="str">
        <f t="shared" si="296"/>
        <v/>
      </c>
      <c r="DL494" s="237" t="str">
        <f t="shared" si="296"/>
        <v/>
      </c>
      <c r="DM494" s="237" t="str">
        <f t="shared" si="296"/>
        <v/>
      </c>
      <c r="DN494" s="237" t="str">
        <f t="shared" si="290"/>
        <v/>
      </c>
      <c r="DO494" s="237" t="str">
        <f t="shared" si="290"/>
        <v/>
      </c>
      <c r="DP494" s="237" t="str">
        <f t="shared" si="290"/>
        <v/>
      </c>
      <c r="DQ494" s="237" t="str">
        <f t="shared" si="290"/>
        <v/>
      </c>
      <c r="DR494" s="237" t="str">
        <f t="shared" si="290"/>
        <v/>
      </c>
      <c r="DS494" s="252" t="str">
        <f t="shared" si="310"/>
        <v/>
      </c>
      <c r="DY494" s="254" t="str">
        <f t="shared" si="297"/>
        <v/>
      </c>
      <c r="DZ494" s="254" t="str">
        <f t="shared" si="298"/>
        <v/>
      </c>
      <c r="EA494" s="254" t="str">
        <f t="shared" si="287"/>
        <v/>
      </c>
      <c r="EB494" s="254" t="str">
        <f t="shared" si="287"/>
        <v/>
      </c>
      <c r="EC494" s="254" t="str">
        <f t="shared" si="287"/>
        <v/>
      </c>
      <c r="ED494" s="254" t="str">
        <f t="shared" si="286"/>
        <v/>
      </c>
      <c r="EE494" s="254" t="str">
        <f t="shared" si="286"/>
        <v/>
      </c>
      <c r="EF494" s="254" t="str">
        <f t="shared" si="286"/>
        <v/>
      </c>
      <c r="EG494" s="254" t="str">
        <f t="shared" si="286"/>
        <v/>
      </c>
      <c r="EH494" s="254" t="str">
        <f t="shared" si="285"/>
        <v/>
      </c>
      <c r="EI494" s="254" t="str">
        <f t="shared" si="299"/>
        <v/>
      </c>
      <c r="EJ494" s="254" t="str">
        <f t="shared" si="300"/>
        <v/>
      </c>
      <c r="EK494" s="265" t="str">
        <f t="shared" si="312"/>
        <v/>
      </c>
      <c r="EQ494" s="255"/>
      <c r="ER494" s="255"/>
      <c r="ES494" s="255"/>
      <c r="ET494" s="255"/>
      <c r="EU494" s="255"/>
      <c r="EV494" s="255"/>
      <c r="EW494" s="255"/>
      <c r="EX494" s="255"/>
      <c r="EY494" s="255"/>
      <c r="EZ494" s="255"/>
      <c r="FA494" s="255"/>
      <c r="FB494" s="255"/>
      <c r="FC494" s="252"/>
      <c r="FI494" s="254"/>
      <c r="FJ494" s="254"/>
      <c r="FK494" s="254"/>
      <c r="FL494" s="254"/>
      <c r="FM494" s="254"/>
      <c r="FN494" s="254"/>
      <c r="FO494" s="254"/>
      <c r="FP494" s="254"/>
      <c r="FQ494" s="254"/>
      <c r="FR494" s="254"/>
      <c r="FS494" s="254"/>
      <c r="FT494" s="254"/>
      <c r="FU494" s="252"/>
      <c r="FY494" s="258" t="str">
        <f t="shared" si="313"/>
        <v/>
      </c>
      <c r="FZ494" s="266">
        <f t="shared" si="307"/>
        <v>0</v>
      </c>
      <c r="GA494" s="268">
        <f t="shared" si="302"/>
        <v>0</v>
      </c>
      <c r="GB494" s="269">
        <f t="shared" si="303"/>
        <v>0</v>
      </c>
      <c r="GC494" s="269">
        <f t="shared" si="304"/>
        <v>0</v>
      </c>
      <c r="GD494" s="270"/>
      <c r="GE494" s="271" t="str">
        <f t="shared" si="301"/>
        <v/>
      </c>
      <c r="GF494" s="271" t="str">
        <f t="shared" si="311"/>
        <v/>
      </c>
      <c r="GG494" s="272" t="str">
        <f t="shared" si="305"/>
        <v/>
      </c>
      <c r="GH494" s="272" t="str">
        <f t="shared" si="306"/>
        <v/>
      </c>
    </row>
    <row r="495" spans="1:190" ht="12.75" x14ac:dyDescent="0.2">
      <c r="A495" s="250"/>
      <c r="B495" s="65"/>
      <c r="C495" s="264"/>
      <c r="F495" s="237"/>
      <c r="H495" s="251"/>
      <c r="I495" s="238"/>
      <c r="J495" s="267"/>
      <c r="K495" s="234"/>
      <c r="L495" s="239"/>
      <c r="M495" s="240"/>
      <c r="BX495" s="237" t="str">
        <f t="shared" si="291"/>
        <v/>
      </c>
      <c r="BY495" s="237" t="str">
        <f t="shared" si="292"/>
        <v/>
      </c>
      <c r="BZ495" s="237" t="str">
        <f t="shared" si="292"/>
        <v/>
      </c>
      <c r="CA495" s="237" t="str">
        <f t="shared" si="292"/>
        <v/>
      </c>
      <c r="CB495" s="237" t="str">
        <f t="shared" si="292"/>
        <v/>
      </c>
      <c r="CC495" s="237" t="str">
        <f t="shared" si="292"/>
        <v/>
      </c>
      <c r="CD495" s="237" t="str">
        <f t="shared" si="288"/>
        <v/>
      </c>
      <c r="CE495" s="237" t="str">
        <f t="shared" si="288"/>
        <v/>
      </c>
      <c r="CF495" s="237" t="str">
        <f t="shared" si="288"/>
        <v/>
      </c>
      <c r="CG495" s="237" t="str">
        <f t="shared" si="288"/>
        <v/>
      </c>
      <c r="CH495" s="237" t="str">
        <f t="shared" si="288"/>
        <v/>
      </c>
      <c r="CI495" s="252" t="str">
        <f t="shared" si="308"/>
        <v/>
      </c>
      <c r="CP495" s="241" t="str">
        <f t="shared" si="293"/>
        <v/>
      </c>
      <c r="CQ495" s="241" t="str">
        <f t="shared" si="294"/>
        <v/>
      </c>
      <c r="CR495" s="241" t="str">
        <f t="shared" si="294"/>
        <v/>
      </c>
      <c r="CS495" s="241" t="str">
        <f t="shared" si="294"/>
        <v/>
      </c>
      <c r="CT495" s="241" t="str">
        <f t="shared" si="294"/>
        <v/>
      </c>
      <c r="CU495" s="241" t="str">
        <f t="shared" si="294"/>
        <v/>
      </c>
      <c r="CV495" s="241" t="str">
        <f t="shared" si="289"/>
        <v/>
      </c>
      <c r="CW495" s="241" t="str">
        <f t="shared" si="289"/>
        <v/>
      </c>
      <c r="CX495" s="241" t="str">
        <f t="shared" si="289"/>
        <v/>
      </c>
      <c r="CY495" s="241" t="str">
        <f t="shared" si="289"/>
        <v/>
      </c>
      <c r="CZ495" s="241" t="str">
        <f t="shared" si="289"/>
        <v/>
      </c>
      <c r="DA495" s="253" t="str">
        <f t="shared" si="309"/>
        <v/>
      </c>
      <c r="DB495" s="237"/>
      <c r="DC495" s="237"/>
      <c r="DD495" s="237"/>
      <c r="DE495" s="237"/>
      <c r="DF495" s="237"/>
      <c r="DG495" s="237"/>
      <c r="DH495" s="237" t="str">
        <f t="shared" si="295"/>
        <v/>
      </c>
      <c r="DI495" s="237" t="str">
        <f t="shared" si="296"/>
        <v/>
      </c>
      <c r="DJ495" s="237" t="str">
        <f t="shared" si="296"/>
        <v/>
      </c>
      <c r="DK495" s="237" t="str">
        <f t="shared" si="296"/>
        <v/>
      </c>
      <c r="DL495" s="237" t="str">
        <f t="shared" si="296"/>
        <v/>
      </c>
      <c r="DM495" s="237" t="str">
        <f t="shared" si="296"/>
        <v/>
      </c>
      <c r="DN495" s="237" t="str">
        <f t="shared" si="290"/>
        <v/>
      </c>
      <c r="DO495" s="237" t="str">
        <f t="shared" si="290"/>
        <v/>
      </c>
      <c r="DP495" s="237" t="str">
        <f t="shared" si="290"/>
        <v/>
      </c>
      <c r="DQ495" s="237" t="str">
        <f t="shared" si="290"/>
        <v/>
      </c>
      <c r="DR495" s="237" t="str">
        <f t="shared" si="290"/>
        <v/>
      </c>
      <c r="DS495" s="252" t="str">
        <f t="shared" si="310"/>
        <v/>
      </c>
      <c r="DY495" s="254" t="str">
        <f t="shared" si="297"/>
        <v/>
      </c>
      <c r="DZ495" s="254" t="str">
        <f t="shared" si="298"/>
        <v/>
      </c>
      <c r="EA495" s="254" t="str">
        <f t="shared" si="287"/>
        <v/>
      </c>
      <c r="EB495" s="254" t="str">
        <f t="shared" si="287"/>
        <v/>
      </c>
      <c r="EC495" s="254" t="str">
        <f t="shared" si="287"/>
        <v/>
      </c>
      <c r="ED495" s="254" t="str">
        <f t="shared" si="286"/>
        <v/>
      </c>
      <c r="EE495" s="254" t="str">
        <f t="shared" si="286"/>
        <v/>
      </c>
      <c r="EF495" s="254" t="str">
        <f t="shared" si="286"/>
        <v/>
      </c>
      <c r="EG495" s="254" t="str">
        <f t="shared" si="286"/>
        <v/>
      </c>
      <c r="EH495" s="254" t="str">
        <f t="shared" si="285"/>
        <v/>
      </c>
      <c r="EI495" s="254" t="str">
        <f t="shared" si="299"/>
        <v/>
      </c>
      <c r="EJ495" s="254" t="str">
        <f t="shared" si="300"/>
        <v/>
      </c>
      <c r="EK495" s="265" t="str">
        <f t="shared" si="312"/>
        <v/>
      </c>
      <c r="EQ495" s="255"/>
      <c r="ER495" s="255"/>
      <c r="ES495" s="255"/>
      <c r="ET495" s="255"/>
      <c r="EU495" s="255"/>
      <c r="EV495" s="255"/>
      <c r="EW495" s="255"/>
      <c r="EX495" s="255"/>
      <c r="EY495" s="255"/>
      <c r="EZ495" s="255"/>
      <c r="FA495" s="255"/>
      <c r="FB495" s="255"/>
      <c r="FC495" s="252"/>
      <c r="FI495" s="254"/>
      <c r="FJ495" s="254"/>
      <c r="FK495" s="254"/>
      <c r="FL495" s="254"/>
      <c r="FM495" s="254"/>
      <c r="FN495" s="254"/>
      <c r="FO495" s="254"/>
      <c r="FP495" s="254"/>
      <c r="FQ495" s="254"/>
      <c r="FR495" s="254"/>
      <c r="FS495" s="254"/>
      <c r="FT495" s="254"/>
      <c r="FU495" s="252"/>
      <c r="FY495" s="258" t="str">
        <f t="shared" si="313"/>
        <v/>
      </c>
      <c r="FZ495" s="266">
        <f t="shared" si="307"/>
        <v>0</v>
      </c>
      <c r="GA495" s="268">
        <f t="shared" si="302"/>
        <v>0</v>
      </c>
      <c r="GB495" s="269">
        <f t="shared" si="303"/>
        <v>0</v>
      </c>
      <c r="GC495" s="269">
        <f t="shared" si="304"/>
        <v>0</v>
      </c>
      <c r="GD495" s="270"/>
      <c r="GE495" s="271" t="str">
        <f t="shared" si="301"/>
        <v/>
      </c>
      <c r="GF495" s="271" t="str">
        <f t="shared" si="311"/>
        <v/>
      </c>
      <c r="GG495" s="272" t="str">
        <f t="shared" si="305"/>
        <v/>
      </c>
      <c r="GH495" s="272" t="str">
        <f t="shared" si="306"/>
        <v/>
      </c>
    </row>
    <row r="496" spans="1:190" ht="12.75" x14ac:dyDescent="0.2">
      <c r="A496" s="250"/>
      <c r="B496" s="65"/>
      <c r="C496" s="264"/>
      <c r="F496" s="237"/>
      <c r="H496" s="251"/>
      <c r="I496" s="238"/>
      <c r="J496" s="267"/>
      <c r="K496" s="234"/>
      <c r="L496" s="239"/>
      <c r="M496" s="240"/>
      <c r="BX496" s="237" t="str">
        <f t="shared" si="291"/>
        <v/>
      </c>
      <c r="BY496" s="237" t="str">
        <f t="shared" si="292"/>
        <v/>
      </c>
      <c r="BZ496" s="237" t="str">
        <f t="shared" si="292"/>
        <v/>
      </c>
      <c r="CA496" s="237" t="str">
        <f t="shared" si="292"/>
        <v/>
      </c>
      <c r="CB496" s="237" t="str">
        <f t="shared" si="292"/>
        <v/>
      </c>
      <c r="CC496" s="237" t="str">
        <f t="shared" si="292"/>
        <v/>
      </c>
      <c r="CD496" s="237" t="str">
        <f t="shared" si="288"/>
        <v/>
      </c>
      <c r="CE496" s="237" t="str">
        <f t="shared" si="288"/>
        <v/>
      </c>
      <c r="CF496" s="237" t="str">
        <f t="shared" si="288"/>
        <v/>
      </c>
      <c r="CG496" s="237" t="str">
        <f t="shared" si="288"/>
        <v/>
      </c>
      <c r="CH496" s="237" t="str">
        <f t="shared" si="288"/>
        <v/>
      </c>
      <c r="CI496" s="252" t="str">
        <f t="shared" si="308"/>
        <v/>
      </c>
      <c r="CP496" s="241" t="str">
        <f t="shared" si="293"/>
        <v/>
      </c>
      <c r="CQ496" s="241" t="str">
        <f t="shared" si="294"/>
        <v/>
      </c>
      <c r="CR496" s="241" t="str">
        <f t="shared" si="294"/>
        <v/>
      </c>
      <c r="CS496" s="241" t="str">
        <f t="shared" si="294"/>
        <v/>
      </c>
      <c r="CT496" s="241" t="str">
        <f t="shared" si="294"/>
        <v/>
      </c>
      <c r="CU496" s="241" t="str">
        <f t="shared" si="294"/>
        <v/>
      </c>
      <c r="CV496" s="241" t="str">
        <f t="shared" si="289"/>
        <v/>
      </c>
      <c r="CW496" s="241" t="str">
        <f t="shared" si="289"/>
        <v/>
      </c>
      <c r="CX496" s="241" t="str">
        <f t="shared" si="289"/>
        <v/>
      </c>
      <c r="CY496" s="241" t="str">
        <f t="shared" si="289"/>
        <v/>
      </c>
      <c r="CZ496" s="241" t="str">
        <f t="shared" si="289"/>
        <v/>
      </c>
      <c r="DA496" s="253" t="str">
        <f t="shared" si="309"/>
        <v/>
      </c>
      <c r="DB496" s="237"/>
      <c r="DC496" s="237"/>
      <c r="DD496" s="237"/>
      <c r="DE496" s="237"/>
      <c r="DF496" s="237"/>
      <c r="DG496" s="237"/>
      <c r="DH496" s="237" t="str">
        <f t="shared" si="295"/>
        <v/>
      </c>
      <c r="DI496" s="237" t="str">
        <f t="shared" si="296"/>
        <v/>
      </c>
      <c r="DJ496" s="237" t="str">
        <f t="shared" si="296"/>
        <v/>
      </c>
      <c r="DK496" s="237" t="str">
        <f t="shared" si="296"/>
        <v/>
      </c>
      <c r="DL496" s="237" t="str">
        <f t="shared" si="296"/>
        <v/>
      </c>
      <c r="DM496" s="237" t="str">
        <f t="shared" si="296"/>
        <v/>
      </c>
      <c r="DN496" s="237" t="str">
        <f t="shared" si="290"/>
        <v/>
      </c>
      <c r="DO496" s="237" t="str">
        <f t="shared" si="290"/>
        <v/>
      </c>
      <c r="DP496" s="237" t="str">
        <f t="shared" si="290"/>
        <v/>
      </c>
      <c r="DQ496" s="237" t="str">
        <f t="shared" si="290"/>
        <v/>
      </c>
      <c r="DR496" s="237" t="str">
        <f t="shared" si="290"/>
        <v/>
      </c>
      <c r="DS496" s="252" t="str">
        <f t="shared" si="310"/>
        <v/>
      </c>
      <c r="DY496" s="254" t="str">
        <f t="shared" si="297"/>
        <v/>
      </c>
      <c r="DZ496" s="254" t="str">
        <f t="shared" si="298"/>
        <v/>
      </c>
      <c r="EA496" s="254" t="str">
        <f t="shared" si="287"/>
        <v/>
      </c>
      <c r="EB496" s="254" t="str">
        <f t="shared" si="287"/>
        <v/>
      </c>
      <c r="EC496" s="254" t="str">
        <f t="shared" si="287"/>
        <v/>
      </c>
      <c r="ED496" s="254" t="str">
        <f t="shared" si="286"/>
        <v/>
      </c>
      <c r="EE496" s="254" t="str">
        <f t="shared" si="286"/>
        <v/>
      </c>
      <c r="EF496" s="254" t="str">
        <f t="shared" si="286"/>
        <v/>
      </c>
      <c r="EG496" s="254" t="str">
        <f t="shared" si="286"/>
        <v/>
      </c>
      <c r="EH496" s="254" t="str">
        <f t="shared" si="285"/>
        <v/>
      </c>
      <c r="EI496" s="254" t="str">
        <f t="shared" si="299"/>
        <v/>
      </c>
      <c r="EJ496" s="254" t="str">
        <f t="shared" si="300"/>
        <v/>
      </c>
      <c r="EK496" s="265" t="str">
        <f t="shared" si="312"/>
        <v/>
      </c>
      <c r="EQ496" s="255"/>
      <c r="ER496" s="255"/>
      <c r="ES496" s="255"/>
      <c r="ET496" s="255"/>
      <c r="EU496" s="255"/>
      <c r="EV496" s="255"/>
      <c r="EW496" s="255"/>
      <c r="EX496" s="255"/>
      <c r="EY496" s="255"/>
      <c r="EZ496" s="255"/>
      <c r="FA496" s="255"/>
      <c r="FB496" s="255"/>
      <c r="FC496" s="252"/>
      <c r="FI496" s="254"/>
      <c r="FJ496" s="254"/>
      <c r="FK496" s="254"/>
      <c r="FL496" s="254"/>
      <c r="FM496" s="254"/>
      <c r="FN496" s="254"/>
      <c r="FO496" s="254"/>
      <c r="FP496" s="254"/>
      <c r="FQ496" s="254"/>
      <c r="FR496" s="254"/>
      <c r="FS496" s="254"/>
      <c r="FT496" s="254"/>
      <c r="FU496" s="252"/>
      <c r="FY496" s="258" t="str">
        <f t="shared" si="313"/>
        <v/>
      </c>
      <c r="FZ496" s="266">
        <f t="shared" si="307"/>
        <v>0</v>
      </c>
      <c r="GA496" s="268">
        <f t="shared" si="302"/>
        <v>0</v>
      </c>
      <c r="GB496" s="269">
        <f t="shared" si="303"/>
        <v>0</v>
      </c>
      <c r="GC496" s="269">
        <f t="shared" si="304"/>
        <v>0</v>
      </c>
      <c r="GD496" s="270"/>
      <c r="GE496" s="271" t="str">
        <f t="shared" si="301"/>
        <v/>
      </c>
      <c r="GF496" s="271" t="str">
        <f t="shared" si="311"/>
        <v/>
      </c>
      <c r="GG496" s="272" t="str">
        <f t="shared" si="305"/>
        <v/>
      </c>
      <c r="GH496" s="272" t="str">
        <f t="shared" si="306"/>
        <v/>
      </c>
    </row>
    <row r="497" spans="1:190" ht="12.75" x14ac:dyDescent="0.2">
      <c r="A497" s="250"/>
      <c r="B497" s="65"/>
      <c r="C497" s="264"/>
      <c r="F497" s="237"/>
      <c r="H497" s="251"/>
      <c r="I497" s="238"/>
      <c r="J497" s="267"/>
      <c r="K497" s="234"/>
      <c r="L497" s="239"/>
      <c r="M497" s="240"/>
      <c r="BX497" s="237" t="str">
        <f t="shared" si="291"/>
        <v/>
      </c>
      <c r="BY497" s="237" t="str">
        <f t="shared" si="292"/>
        <v/>
      </c>
      <c r="BZ497" s="237" t="str">
        <f t="shared" si="292"/>
        <v/>
      </c>
      <c r="CA497" s="237" t="str">
        <f t="shared" si="292"/>
        <v/>
      </c>
      <c r="CB497" s="237" t="str">
        <f t="shared" si="292"/>
        <v/>
      </c>
      <c r="CC497" s="237" t="str">
        <f t="shared" si="292"/>
        <v/>
      </c>
      <c r="CD497" s="237" t="str">
        <f t="shared" si="288"/>
        <v/>
      </c>
      <c r="CE497" s="237" t="str">
        <f t="shared" si="288"/>
        <v/>
      </c>
      <c r="CF497" s="237" t="str">
        <f t="shared" si="288"/>
        <v/>
      </c>
      <c r="CG497" s="237" t="str">
        <f t="shared" si="288"/>
        <v/>
      </c>
      <c r="CH497" s="237" t="str">
        <f t="shared" si="288"/>
        <v/>
      </c>
      <c r="CI497" s="252" t="str">
        <f t="shared" si="308"/>
        <v/>
      </c>
      <c r="CP497" s="241" t="str">
        <f t="shared" si="293"/>
        <v/>
      </c>
      <c r="CQ497" s="241" t="str">
        <f t="shared" si="294"/>
        <v/>
      </c>
      <c r="CR497" s="241" t="str">
        <f t="shared" si="294"/>
        <v/>
      </c>
      <c r="CS497" s="241" t="str">
        <f t="shared" si="294"/>
        <v/>
      </c>
      <c r="CT497" s="241" t="str">
        <f t="shared" si="294"/>
        <v/>
      </c>
      <c r="CU497" s="241" t="str">
        <f t="shared" si="294"/>
        <v/>
      </c>
      <c r="CV497" s="241" t="str">
        <f t="shared" si="289"/>
        <v/>
      </c>
      <c r="CW497" s="241" t="str">
        <f t="shared" si="289"/>
        <v/>
      </c>
      <c r="CX497" s="241" t="str">
        <f t="shared" si="289"/>
        <v/>
      </c>
      <c r="CY497" s="241" t="str">
        <f t="shared" si="289"/>
        <v/>
      </c>
      <c r="CZ497" s="241" t="str">
        <f t="shared" si="289"/>
        <v/>
      </c>
      <c r="DA497" s="253" t="str">
        <f t="shared" si="309"/>
        <v/>
      </c>
      <c r="DB497" s="237"/>
      <c r="DC497" s="237"/>
      <c r="DD497" s="237"/>
      <c r="DE497" s="237"/>
      <c r="DF497" s="237"/>
      <c r="DG497" s="237"/>
      <c r="DH497" s="237" t="str">
        <f t="shared" si="295"/>
        <v/>
      </c>
      <c r="DI497" s="237" t="str">
        <f t="shared" si="296"/>
        <v/>
      </c>
      <c r="DJ497" s="237" t="str">
        <f t="shared" si="296"/>
        <v/>
      </c>
      <c r="DK497" s="237" t="str">
        <f t="shared" si="296"/>
        <v/>
      </c>
      <c r="DL497" s="237" t="str">
        <f t="shared" si="296"/>
        <v/>
      </c>
      <c r="DM497" s="237" t="str">
        <f t="shared" si="296"/>
        <v/>
      </c>
      <c r="DN497" s="237" t="str">
        <f t="shared" si="290"/>
        <v/>
      </c>
      <c r="DO497" s="237" t="str">
        <f t="shared" si="290"/>
        <v/>
      </c>
      <c r="DP497" s="237" t="str">
        <f t="shared" si="290"/>
        <v/>
      </c>
      <c r="DQ497" s="237" t="str">
        <f t="shared" si="290"/>
        <v/>
      </c>
      <c r="DR497" s="237" t="str">
        <f t="shared" si="290"/>
        <v/>
      </c>
      <c r="DS497" s="252" t="str">
        <f t="shared" si="310"/>
        <v/>
      </c>
      <c r="DY497" s="254" t="str">
        <f t="shared" si="297"/>
        <v/>
      </c>
      <c r="DZ497" s="254" t="str">
        <f t="shared" si="298"/>
        <v/>
      </c>
      <c r="EA497" s="254" t="str">
        <f t="shared" si="287"/>
        <v/>
      </c>
      <c r="EB497" s="254" t="str">
        <f t="shared" si="287"/>
        <v/>
      </c>
      <c r="EC497" s="254" t="str">
        <f t="shared" si="287"/>
        <v/>
      </c>
      <c r="ED497" s="254" t="str">
        <f t="shared" si="286"/>
        <v/>
      </c>
      <c r="EE497" s="254" t="str">
        <f t="shared" si="286"/>
        <v/>
      </c>
      <c r="EF497" s="254" t="str">
        <f t="shared" si="286"/>
        <v/>
      </c>
      <c r="EG497" s="254" t="str">
        <f t="shared" si="286"/>
        <v/>
      </c>
      <c r="EH497" s="254" t="str">
        <f t="shared" si="286"/>
        <v/>
      </c>
      <c r="EI497" s="254" t="str">
        <f t="shared" si="299"/>
        <v/>
      </c>
      <c r="EJ497" s="254" t="str">
        <f t="shared" si="300"/>
        <v/>
      </c>
      <c r="EK497" s="265" t="str">
        <f t="shared" si="312"/>
        <v/>
      </c>
      <c r="EQ497" s="255"/>
      <c r="ER497" s="255"/>
      <c r="ES497" s="255"/>
      <c r="ET497" s="255"/>
      <c r="EU497" s="255"/>
      <c r="EV497" s="255"/>
      <c r="EW497" s="255"/>
      <c r="EX497" s="255"/>
      <c r="EY497" s="255"/>
      <c r="EZ497" s="255"/>
      <c r="FA497" s="255"/>
      <c r="FB497" s="255"/>
      <c r="FC497" s="252"/>
      <c r="FI497" s="254"/>
      <c r="FJ497" s="254"/>
      <c r="FK497" s="254"/>
      <c r="FL497" s="254"/>
      <c r="FM497" s="254"/>
      <c r="FN497" s="254"/>
      <c r="FO497" s="254"/>
      <c r="FP497" s="254"/>
      <c r="FQ497" s="254"/>
      <c r="FR497" s="254"/>
      <c r="FS497" s="254"/>
      <c r="FT497" s="254"/>
      <c r="FU497" s="252"/>
      <c r="FY497" s="258" t="str">
        <f t="shared" si="313"/>
        <v/>
      </c>
      <c r="FZ497" s="266">
        <f t="shared" si="307"/>
        <v>0</v>
      </c>
      <c r="GA497" s="268">
        <f t="shared" si="302"/>
        <v>0</v>
      </c>
      <c r="GB497" s="269">
        <f t="shared" si="303"/>
        <v>0</v>
      </c>
      <c r="GC497" s="269">
        <f t="shared" si="304"/>
        <v>0</v>
      </c>
      <c r="GD497" s="270"/>
      <c r="GE497" s="271" t="str">
        <f t="shared" si="301"/>
        <v/>
      </c>
      <c r="GF497" s="271" t="str">
        <f t="shared" si="311"/>
        <v/>
      </c>
      <c r="GG497" s="272" t="str">
        <f t="shared" si="305"/>
        <v/>
      </c>
      <c r="GH497" s="272" t="str">
        <f t="shared" si="306"/>
        <v/>
      </c>
    </row>
    <row r="498" spans="1:190" ht="12.75" x14ac:dyDescent="0.2">
      <c r="A498" s="250"/>
      <c r="B498" s="65"/>
      <c r="C498" s="264"/>
      <c r="F498" s="237"/>
      <c r="H498" s="251"/>
      <c r="I498" s="238"/>
      <c r="J498" s="267"/>
      <c r="K498" s="234"/>
      <c r="L498" s="239"/>
      <c r="M498" s="240"/>
      <c r="BX498" s="237" t="str">
        <f t="shared" si="291"/>
        <v/>
      </c>
      <c r="BY498" s="237" t="str">
        <f t="shared" si="292"/>
        <v/>
      </c>
      <c r="BZ498" s="237" t="str">
        <f t="shared" si="292"/>
        <v/>
      </c>
      <c r="CA498" s="237" t="str">
        <f t="shared" si="292"/>
        <v/>
      </c>
      <c r="CB498" s="237" t="str">
        <f t="shared" si="292"/>
        <v/>
      </c>
      <c r="CC498" s="237" t="str">
        <f t="shared" si="292"/>
        <v/>
      </c>
      <c r="CD498" s="237" t="str">
        <f t="shared" si="288"/>
        <v/>
      </c>
      <c r="CE498" s="237" t="str">
        <f t="shared" si="288"/>
        <v/>
      </c>
      <c r="CF498" s="237" t="str">
        <f t="shared" si="288"/>
        <v/>
      </c>
      <c r="CG498" s="237" t="str">
        <f t="shared" si="288"/>
        <v/>
      </c>
      <c r="CH498" s="237" t="str">
        <f t="shared" si="288"/>
        <v/>
      </c>
      <c r="CI498" s="252" t="str">
        <f t="shared" si="308"/>
        <v/>
      </c>
      <c r="CP498" s="241" t="str">
        <f t="shared" si="293"/>
        <v/>
      </c>
      <c r="CQ498" s="241" t="str">
        <f t="shared" si="294"/>
        <v/>
      </c>
      <c r="CR498" s="241" t="str">
        <f t="shared" si="294"/>
        <v/>
      </c>
      <c r="CS498" s="241" t="str">
        <f t="shared" si="294"/>
        <v/>
      </c>
      <c r="CT498" s="241" t="str">
        <f t="shared" si="294"/>
        <v/>
      </c>
      <c r="CU498" s="241" t="str">
        <f t="shared" si="294"/>
        <v/>
      </c>
      <c r="CV498" s="241" t="str">
        <f t="shared" si="289"/>
        <v/>
      </c>
      <c r="CW498" s="241" t="str">
        <f t="shared" si="289"/>
        <v/>
      </c>
      <c r="CX498" s="241" t="str">
        <f t="shared" si="289"/>
        <v/>
      </c>
      <c r="CY498" s="241" t="str">
        <f t="shared" si="289"/>
        <v/>
      </c>
      <c r="CZ498" s="241" t="str">
        <f t="shared" si="289"/>
        <v/>
      </c>
      <c r="DA498" s="253" t="str">
        <f t="shared" si="309"/>
        <v/>
      </c>
      <c r="DB498" s="237"/>
      <c r="DC498" s="237"/>
      <c r="DD498" s="237"/>
      <c r="DE498" s="237"/>
      <c r="DF498" s="237"/>
      <c r="DG498" s="237"/>
      <c r="DH498" s="237" t="str">
        <f t="shared" si="295"/>
        <v/>
      </c>
      <c r="DI498" s="237" t="str">
        <f t="shared" si="296"/>
        <v/>
      </c>
      <c r="DJ498" s="237" t="str">
        <f t="shared" si="296"/>
        <v/>
      </c>
      <c r="DK498" s="237" t="str">
        <f t="shared" si="296"/>
        <v/>
      </c>
      <c r="DL498" s="237" t="str">
        <f t="shared" si="296"/>
        <v/>
      </c>
      <c r="DM498" s="237" t="str">
        <f t="shared" si="296"/>
        <v/>
      </c>
      <c r="DN498" s="237" t="str">
        <f t="shared" si="290"/>
        <v/>
      </c>
      <c r="DO498" s="237" t="str">
        <f t="shared" si="290"/>
        <v/>
      </c>
      <c r="DP498" s="237" t="str">
        <f t="shared" si="290"/>
        <v/>
      </c>
      <c r="DQ498" s="237" t="str">
        <f t="shared" si="290"/>
        <v/>
      </c>
      <c r="DR498" s="237" t="str">
        <f t="shared" si="290"/>
        <v/>
      </c>
      <c r="DS498" s="252" t="str">
        <f t="shared" si="310"/>
        <v/>
      </c>
      <c r="DY498" s="254" t="str">
        <f t="shared" si="297"/>
        <v/>
      </c>
      <c r="DZ498" s="254" t="str">
        <f t="shared" si="298"/>
        <v/>
      </c>
      <c r="EA498" s="254" t="str">
        <f t="shared" si="287"/>
        <v/>
      </c>
      <c r="EB498" s="254" t="str">
        <f t="shared" si="287"/>
        <v/>
      </c>
      <c r="EC498" s="254" t="str">
        <f t="shared" si="287"/>
        <v/>
      </c>
      <c r="ED498" s="254" t="str">
        <f t="shared" si="286"/>
        <v/>
      </c>
      <c r="EE498" s="254" t="str">
        <f t="shared" si="286"/>
        <v/>
      </c>
      <c r="EF498" s="254" t="str">
        <f t="shared" si="286"/>
        <v/>
      </c>
      <c r="EG498" s="254" t="str">
        <f t="shared" si="286"/>
        <v/>
      </c>
      <c r="EH498" s="254" t="str">
        <f t="shared" si="286"/>
        <v/>
      </c>
      <c r="EI498" s="254" t="str">
        <f t="shared" si="299"/>
        <v/>
      </c>
      <c r="EJ498" s="254" t="str">
        <f t="shared" si="300"/>
        <v/>
      </c>
      <c r="EK498" s="265" t="str">
        <f t="shared" si="312"/>
        <v/>
      </c>
      <c r="EQ498" s="255"/>
      <c r="ER498" s="255"/>
      <c r="ES498" s="255"/>
      <c r="ET498" s="255"/>
      <c r="EU498" s="255"/>
      <c r="EV498" s="255"/>
      <c r="EW498" s="255"/>
      <c r="EX498" s="255"/>
      <c r="EY498" s="255"/>
      <c r="EZ498" s="255"/>
      <c r="FA498" s="255"/>
      <c r="FB498" s="255"/>
      <c r="FC498" s="252"/>
      <c r="FI498" s="254"/>
      <c r="FJ498" s="254"/>
      <c r="FK498" s="254"/>
      <c r="FL498" s="254"/>
      <c r="FM498" s="254"/>
      <c r="FN498" s="254"/>
      <c r="FO498" s="254"/>
      <c r="FP498" s="254"/>
      <c r="FQ498" s="254"/>
      <c r="FR498" s="254"/>
      <c r="FS498" s="254"/>
      <c r="FT498" s="254"/>
      <c r="FU498" s="252"/>
      <c r="FY498" s="258" t="str">
        <f t="shared" si="313"/>
        <v/>
      </c>
      <c r="FZ498" s="266">
        <f t="shared" si="307"/>
        <v>0</v>
      </c>
      <c r="GA498" s="268">
        <f t="shared" si="302"/>
        <v>0</v>
      </c>
      <c r="GB498" s="269">
        <f t="shared" si="303"/>
        <v>0</v>
      </c>
      <c r="GC498" s="269">
        <f t="shared" si="304"/>
        <v>0</v>
      </c>
      <c r="GD498" s="270"/>
      <c r="GE498" s="271" t="str">
        <f t="shared" si="301"/>
        <v/>
      </c>
      <c r="GF498" s="271" t="str">
        <f t="shared" si="311"/>
        <v/>
      </c>
      <c r="GG498" s="272" t="str">
        <f t="shared" si="305"/>
        <v/>
      </c>
      <c r="GH498" s="272" t="str">
        <f t="shared" si="306"/>
        <v/>
      </c>
    </row>
    <row r="499" spans="1:190" ht="12.75" x14ac:dyDescent="0.2">
      <c r="A499" s="250"/>
      <c r="B499" s="65"/>
      <c r="C499" s="264"/>
      <c r="F499" s="237"/>
      <c r="H499" s="251"/>
      <c r="I499" s="238"/>
      <c r="J499" s="267"/>
      <c r="K499" s="234"/>
      <c r="L499" s="239"/>
      <c r="M499" s="240"/>
      <c r="BX499" s="237" t="str">
        <f t="shared" si="291"/>
        <v/>
      </c>
      <c r="BY499" s="237" t="str">
        <f t="shared" si="292"/>
        <v/>
      </c>
      <c r="BZ499" s="237" t="str">
        <f t="shared" si="292"/>
        <v/>
      </c>
      <c r="CA499" s="237" t="str">
        <f t="shared" si="292"/>
        <v/>
      </c>
      <c r="CB499" s="237" t="str">
        <f t="shared" si="292"/>
        <v/>
      </c>
      <c r="CC499" s="237" t="str">
        <f t="shared" si="292"/>
        <v/>
      </c>
      <c r="CD499" s="237" t="str">
        <f t="shared" si="288"/>
        <v/>
      </c>
      <c r="CE499" s="237" t="str">
        <f t="shared" si="288"/>
        <v/>
      </c>
      <c r="CF499" s="237" t="str">
        <f t="shared" si="288"/>
        <v/>
      </c>
      <c r="CG499" s="237" t="str">
        <f t="shared" si="288"/>
        <v/>
      </c>
      <c r="CH499" s="237" t="str">
        <f t="shared" si="288"/>
        <v/>
      </c>
      <c r="CI499" s="252" t="str">
        <f t="shared" si="308"/>
        <v/>
      </c>
      <c r="CP499" s="241" t="str">
        <f t="shared" si="293"/>
        <v/>
      </c>
      <c r="CQ499" s="241" t="str">
        <f t="shared" si="294"/>
        <v/>
      </c>
      <c r="CR499" s="241" t="str">
        <f t="shared" si="294"/>
        <v/>
      </c>
      <c r="CS499" s="241" t="str">
        <f t="shared" si="294"/>
        <v/>
      </c>
      <c r="CT499" s="241" t="str">
        <f t="shared" si="294"/>
        <v/>
      </c>
      <c r="CU499" s="241" t="str">
        <f t="shared" si="294"/>
        <v/>
      </c>
      <c r="CV499" s="241" t="str">
        <f t="shared" si="289"/>
        <v/>
      </c>
      <c r="CW499" s="241" t="str">
        <f t="shared" si="289"/>
        <v/>
      </c>
      <c r="CX499" s="241" t="str">
        <f t="shared" si="289"/>
        <v/>
      </c>
      <c r="CY499" s="241" t="str">
        <f t="shared" si="289"/>
        <v/>
      </c>
      <c r="CZ499" s="241" t="str">
        <f t="shared" si="289"/>
        <v/>
      </c>
      <c r="DA499" s="253" t="str">
        <f t="shared" si="309"/>
        <v/>
      </c>
      <c r="DB499" s="237"/>
      <c r="DC499" s="237"/>
      <c r="DD499" s="237"/>
      <c r="DE499" s="237"/>
      <c r="DF499" s="237"/>
      <c r="DG499" s="237"/>
      <c r="DH499" s="237" t="str">
        <f t="shared" si="295"/>
        <v/>
      </c>
      <c r="DI499" s="237" t="str">
        <f t="shared" si="296"/>
        <v/>
      </c>
      <c r="DJ499" s="237" t="str">
        <f t="shared" si="296"/>
        <v/>
      </c>
      <c r="DK499" s="237" t="str">
        <f t="shared" si="296"/>
        <v/>
      </c>
      <c r="DL499" s="237" t="str">
        <f t="shared" si="296"/>
        <v/>
      </c>
      <c r="DM499" s="237" t="str">
        <f t="shared" si="296"/>
        <v/>
      </c>
      <c r="DN499" s="237" t="str">
        <f t="shared" si="290"/>
        <v/>
      </c>
      <c r="DO499" s="237" t="str">
        <f t="shared" si="290"/>
        <v/>
      </c>
      <c r="DP499" s="237" t="str">
        <f t="shared" si="290"/>
        <v/>
      </c>
      <c r="DQ499" s="237" t="str">
        <f t="shared" si="290"/>
        <v/>
      </c>
      <c r="DR499" s="237" t="str">
        <f t="shared" si="290"/>
        <v/>
      </c>
      <c r="DS499" s="252" t="str">
        <f t="shared" si="310"/>
        <v/>
      </c>
      <c r="DY499" s="254" t="str">
        <f t="shared" si="297"/>
        <v/>
      </c>
      <c r="DZ499" s="254" t="str">
        <f t="shared" si="298"/>
        <v/>
      </c>
      <c r="EA499" s="254" t="str">
        <f t="shared" si="287"/>
        <v/>
      </c>
      <c r="EB499" s="254" t="str">
        <f t="shared" si="287"/>
        <v/>
      </c>
      <c r="EC499" s="254" t="str">
        <f t="shared" si="287"/>
        <v/>
      </c>
      <c r="ED499" s="254" t="str">
        <f t="shared" si="286"/>
        <v/>
      </c>
      <c r="EE499" s="254" t="str">
        <f t="shared" si="286"/>
        <v/>
      </c>
      <c r="EF499" s="254" t="str">
        <f t="shared" si="286"/>
        <v/>
      </c>
      <c r="EG499" s="254" t="str">
        <f t="shared" si="286"/>
        <v/>
      </c>
      <c r="EH499" s="254" t="str">
        <f t="shared" si="286"/>
        <v/>
      </c>
      <c r="EI499" s="254" t="str">
        <f t="shared" si="299"/>
        <v/>
      </c>
      <c r="EJ499" s="254" t="str">
        <f t="shared" si="300"/>
        <v/>
      </c>
      <c r="EK499" s="265" t="str">
        <f t="shared" si="312"/>
        <v/>
      </c>
      <c r="EQ499" s="255"/>
      <c r="ER499" s="255"/>
      <c r="ES499" s="255"/>
      <c r="ET499" s="255"/>
      <c r="EU499" s="255"/>
      <c r="EV499" s="255"/>
      <c r="EW499" s="255"/>
      <c r="EX499" s="255"/>
      <c r="EY499" s="255"/>
      <c r="EZ499" s="255"/>
      <c r="FA499" s="255"/>
      <c r="FB499" s="255"/>
      <c r="FC499" s="252"/>
      <c r="FI499" s="254"/>
      <c r="FJ499" s="254"/>
      <c r="FK499" s="254"/>
      <c r="FL499" s="254"/>
      <c r="FM499" s="254"/>
      <c r="FN499" s="254"/>
      <c r="FO499" s="254"/>
      <c r="FP499" s="254"/>
      <c r="FQ499" s="254"/>
      <c r="FR499" s="254"/>
      <c r="FS499" s="254"/>
      <c r="FT499" s="254"/>
      <c r="FU499" s="252"/>
      <c r="FY499" s="258" t="str">
        <f t="shared" si="313"/>
        <v/>
      </c>
      <c r="FZ499" s="266">
        <f t="shared" si="307"/>
        <v>0</v>
      </c>
      <c r="GA499" s="268">
        <f t="shared" si="302"/>
        <v>0</v>
      </c>
      <c r="GB499" s="269">
        <f t="shared" si="303"/>
        <v>0</v>
      </c>
      <c r="GC499" s="269">
        <f t="shared" si="304"/>
        <v>0</v>
      </c>
      <c r="GD499" s="270"/>
      <c r="GE499" s="271" t="str">
        <f t="shared" si="301"/>
        <v/>
      </c>
      <c r="GF499" s="271" t="str">
        <f t="shared" si="311"/>
        <v/>
      </c>
      <c r="GG499" s="272" t="str">
        <f t="shared" si="305"/>
        <v/>
      </c>
      <c r="GH499" s="272" t="str">
        <f t="shared" si="306"/>
        <v/>
      </c>
    </row>
    <row r="500" spans="1:190" ht="12.75" x14ac:dyDescent="0.2">
      <c r="A500" s="250"/>
      <c r="B500" s="65"/>
      <c r="C500" s="264"/>
      <c r="F500" s="237"/>
      <c r="H500" s="251"/>
      <c r="I500" s="238"/>
      <c r="J500" s="267"/>
      <c r="K500" s="234"/>
      <c r="L500" s="239"/>
      <c r="M500" s="240"/>
      <c r="BX500" s="237" t="str">
        <f t="shared" si="291"/>
        <v/>
      </c>
      <c r="BY500" s="237" t="str">
        <f t="shared" si="292"/>
        <v/>
      </c>
      <c r="BZ500" s="237" t="str">
        <f t="shared" si="292"/>
        <v/>
      </c>
      <c r="CA500" s="237" t="str">
        <f t="shared" si="292"/>
        <v/>
      </c>
      <c r="CB500" s="237" t="str">
        <f t="shared" si="292"/>
        <v/>
      </c>
      <c r="CC500" s="237" t="str">
        <f t="shared" si="292"/>
        <v/>
      </c>
      <c r="CD500" s="237" t="str">
        <f t="shared" si="288"/>
        <v/>
      </c>
      <c r="CE500" s="237" t="str">
        <f t="shared" si="288"/>
        <v/>
      </c>
      <c r="CF500" s="237" t="str">
        <f t="shared" si="288"/>
        <v/>
      </c>
      <c r="CG500" s="237" t="str">
        <f t="shared" si="288"/>
        <v/>
      </c>
      <c r="CH500" s="237" t="str">
        <f t="shared" si="288"/>
        <v/>
      </c>
      <c r="CI500" s="252" t="str">
        <f t="shared" si="308"/>
        <v/>
      </c>
      <c r="CP500" s="241" t="str">
        <f t="shared" si="293"/>
        <v/>
      </c>
      <c r="CQ500" s="241" t="str">
        <f t="shared" si="294"/>
        <v/>
      </c>
      <c r="CR500" s="241" t="str">
        <f t="shared" si="294"/>
        <v/>
      </c>
      <c r="CS500" s="241" t="str">
        <f t="shared" si="294"/>
        <v/>
      </c>
      <c r="CT500" s="241" t="str">
        <f t="shared" si="294"/>
        <v/>
      </c>
      <c r="CU500" s="241" t="str">
        <f t="shared" si="294"/>
        <v/>
      </c>
      <c r="CV500" s="241" t="str">
        <f t="shared" si="289"/>
        <v/>
      </c>
      <c r="CW500" s="241" t="str">
        <f t="shared" si="289"/>
        <v/>
      </c>
      <c r="CX500" s="241" t="str">
        <f t="shared" si="289"/>
        <v/>
      </c>
      <c r="CY500" s="241" t="str">
        <f t="shared" si="289"/>
        <v/>
      </c>
      <c r="CZ500" s="241" t="str">
        <f t="shared" si="289"/>
        <v/>
      </c>
      <c r="DA500" s="253" t="str">
        <f t="shared" si="309"/>
        <v/>
      </c>
      <c r="DB500" s="237"/>
      <c r="DC500" s="237"/>
      <c r="DD500" s="237"/>
      <c r="DE500" s="237"/>
      <c r="DF500" s="237"/>
      <c r="DG500" s="237"/>
      <c r="DH500" s="237" t="str">
        <f t="shared" si="295"/>
        <v/>
      </c>
      <c r="DI500" s="237" t="str">
        <f t="shared" si="296"/>
        <v/>
      </c>
      <c r="DJ500" s="237" t="str">
        <f t="shared" si="296"/>
        <v/>
      </c>
      <c r="DK500" s="237" t="str">
        <f t="shared" si="296"/>
        <v/>
      </c>
      <c r="DL500" s="237" t="str">
        <f t="shared" si="296"/>
        <v/>
      </c>
      <c r="DM500" s="237" t="str">
        <f t="shared" si="296"/>
        <v/>
      </c>
      <c r="DN500" s="237" t="str">
        <f t="shared" si="290"/>
        <v/>
      </c>
      <c r="DO500" s="237" t="str">
        <f t="shared" si="290"/>
        <v/>
      </c>
      <c r="DP500" s="237" t="str">
        <f t="shared" si="290"/>
        <v/>
      </c>
      <c r="DQ500" s="237" t="str">
        <f t="shared" si="290"/>
        <v/>
      </c>
      <c r="DR500" s="237" t="str">
        <f t="shared" si="290"/>
        <v/>
      </c>
      <c r="DS500" s="252" t="str">
        <f t="shared" si="310"/>
        <v/>
      </c>
      <c r="DY500" s="254" t="str">
        <f t="shared" si="297"/>
        <v/>
      </c>
      <c r="DZ500" s="254" t="str">
        <f t="shared" si="298"/>
        <v/>
      </c>
      <c r="EA500" s="254" t="str">
        <f t="shared" si="287"/>
        <v/>
      </c>
      <c r="EB500" s="254" t="str">
        <f t="shared" si="287"/>
        <v/>
      </c>
      <c r="EC500" s="254" t="str">
        <f t="shared" si="287"/>
        <v/>
      </c>
      <c r="ED500" s="254" t="str">
        <f t="shared" si="286"/>
        <v/>
      </c>
      <c r="EE500" s="254" t="str">
        <f t="shared" si="286"/>
        <v/>
      </c>
      <c r="EF500" s="254" t="str">
        <f t="shared" si="286"/>
        <v/>
      </c>
      <c r="EG500" s="254" t="str">
        <f t="shared" si="286"/>
        <v/>
      </c>
      <c r="EH500" s="254" t="str">
        <f t="shared" si="286"/>
        <v/>
      </c>
      <c r="EI500" s="254" t="str">
        <f t="shared" si="299"/>
        <v/>
      </c>
      <c r="EJ500" s="254" t="str">
        <f t="shared" si="300"/>
        <v/>
      </c>
      <c r="EK500" s="265" t="str">
        <f t="shared" si="312"/>
        <v/>
      </c>
      <c r="EQ500" s="255"/>
      <c r="ER500" s="255"/>
      <c r="ES500" s="255"/>
      <c r="ET500" s="255"/>
      <c r="EU500" s="255"/>
      <c r="EV500" s="255"/>
      <c r="EW500" s="255"/>
      <c r="EX500" s="255"/>
      <c r="EY500" s="255"/>
      <c r="EZ500" s="255"/>
      <c r="FA500" s="255"/>
      <c r="FB500" s="255"/>
      <c r="FC500" s="252"/>
      <c r="FI500" s="254"/>
      <c r="FJ500" s="254"/>
      <c r="FK500" s="254"/>
      <c r="FL500" s="254"/>
      <c r="FM500" s="254"/>
      <c r="FN500" s="254"/>
      <c r="FO500" s="254"/>
      <c r="FP500" s="254"/>
      <c r="FQ500" s="254"/>
      <c r="FR500" s="254"/>
      <c r="FS500" s="254"/>
      <c r="FT500" s="254"/>
      <c r="FU500" s="252"/>
      <c r="FY500" s="258" t="str">
        <f t="shared" si="313"/>
        <v/>
      </c>
      <c r="FZ500" s="266">
        <f t="shared" si="307"/>
        <v>0</v>
      </c>
      <c r="GA500" s="268">
        <f t="shared" si="302"/>
        <v>0</v>
      </c>
      <c r="GB500" s="269">
        <f t="shared" si="303"/>
        <v>0</v>
      </c>
      <c r="GC500" s="269">
        <f t="shared" si="304"/>
        <v>0</v>
      </c>
      <c r="GD500" s="270"/>
      <c r="GE500" s="271" t="str">
        <f t="shared" si="301"/>
        <v/>
      </c>
      <c r="GF500" s="271" t="str">
        <f t="shared" si="311"/>
        <v/>
      </c>
      <c r="GG500" s="272" t="str">
        <f t="shared" si="305"/>
        <v/>
      </c>
      <c r="GH500" s="272" t="str">
        <f t="shared" si="306"/>
        <v/>
      </c>
    </row>
    <row r="501" spans="1:190" ht="12.75" x14ac:dyDescent="0.2">
      <c r="A501" s="250"/>
      <c r="B501" s="65"/>
      <c r="C501" s="264"/>
      <c r="F501" s="237"/>
      <c r="H501" s="251"/>
      <c r="I501" s="238"/>
      <c r="J501" s="267"/>
      <c r="K501" s="234"/>
      <c r="L501" s="239"/>
      <c r="M501" s="240"/>
      <c r="BX501" s="237" t="str">
        <f t="shared" si="291"/>
        <v/>
      </c>
      <c r="BY501" s="237" t="str">
        <f t="shared" si="292"/>
        <v/>
      </c>
      <c r="BZ501" s="237" t="str">
        <f t="shared" si="292"/>
        <v/>
      </c>
      <c r="CA501" s="237" t="str">
        <f t="shared" si="292"/>
        <v/>
      </c>
      <c r="CB501" s="237" t="str">
        <f t="shared" si="292"/>
        <v/>
      </c>
      <c r="CC501" s="237" t="str">
        <f t="shared" si="292"/>
        <v/>
      </c>
      <c r="CD501" s="237" t="str">
        <f t="shared" si="288"/>
        <v/>
      </c>
      <c r="CE501" s="237" t="str">
        <f t="shared" si="288"/>
        <v/>
      </c>
      <c r="CF501" s="237" t="str">
        <f t="shared" si="288"/>
        <v/>
      </c>
      <c r="CG501" s="237" t="str">
        <f t="shared" si="288"/>
        <v/>
      </c>
      <c r="CH501" s="237" t="str">
        <f t="shared" si="288"/>
        <v/>
      </c>
      <c r="CI501" s="252" t="str">
        <f t="shared" si="308"/>
        <v/>
      </c>
      <c r="CP501" s="241" t="str">
        <f t="shared" si="293"/>
        <v/>
      </c>
      <c r="CQ501" s="241" t="str">
        <f t="shared" si="294"/>
        <v/>
      </c>
      <c r="CR501" s="241" t="str">
        <f t="shared" si="294"/>
        <v/>
      </c>
      <c r="CS501" s="241" t="str">
        <f t="shared" si="294"/>
        <v/>
      </c>
      <c r="CT501" s="241" t="str">
        <f t="shared" si="294"/>
        <v/>
      </c>
      <c r="CU501" s="241" t="str">
        <f t="shared" si="294"/>
        <v/>
      </c>
      <c r="CV501" s="241" t="str">
        <f t="shared" si="289"/>
        <v/>
      </c>
      <c r="CW501" s="241" t="str">
        <f t="shared" si="289"/>
        <v/>
      </c>
      <c r="CX501" s="241" t="str">
        <f t="shared" si="289"/>
        <v/>
      </c>
      <c r="CY501" s="241" t="str">
        <f t="shared" si="289"/>
        <v/>
      </c>
      <c r="CZ501" s="241" t="str">
        <f t="shared" si="289"/>
        <v/>
      </c>
      <c r="DA501" s="253" t="str">
        <f t="shared" si="309"/>
        <v/>
      </c>
      <c r="DB501" s="237"/>
      <c r="DC501" s="237"/>
      <c r="DD501" s="237"/>
      <c r="DE501" s="237"/>
      <c r="DF501" s="237"/>
      <c r="DG501" s="237"/>
      <c r="DH501" s="237" t="str">
        <f t="shared" si="295"/>
        <v/>
      </c>
      <c r="DI501" s="237" t="str">
        <f t="shared" si="296"/>
        <v/>
      </c>
      <c r="DJ501" s="237" t="str">
        <f t="shared" si="296"/>
        <v/>
      </c>
      <c r="DK501" s="237" t="str">
        <f t="shared" si="296"/>
        <v/>
      </c>
      <c r="DL501" s="237" t="str">
        <f t="shared" si="296"/>
        <v/>
      </c>
      <c r="DM501" s="237" t="str">
        <f t="shared" si="296"/>
        <v/>
      </c>
      <c r="DN501" s="237" t="str">
        <f t="shared" si="290"/>
        <v/>
      </c>
      <c r="DO501" s="237" t="str">
        <f t="shared" si="290"/>
        <v/>
      </c>
      <c r="DP501" s="237" t="str">
        <f t="shared" si="290"/>
        <v/>
      </c>
      <c r="DQ501" s="237" t="str">
        <f t="shared" si="290"/>
        <v/>
      </c>
      <c r="DR501" s="237" t="str">
        <f t="shared" si="290"/>
        <v/>
      </c>
      <c r="DS501" s="252" t="str">
        <f t="shared" si="310"/>
        <v/>
      </c>
      <c r="DY501" s="254" t="str">
        <f t="shared" si="297"/>
        <v/>
      </c>
      <c r="DZ501" s="254" t="str">
        <f t="shared" si="298"/>
        <v/>
      </c>
      <c r="EA501" s="254" t="str">
        <f t="shared" si="287"/>
        <v/>
      </c>
      <c r="EB501" s="254" t="str">
        <f t="shared" si="287"/>
        <v/>
      </c>
      <c r="EC501" s="254" t="str">
        <f t="shared" si="287"/>
        <v/>
      </c>
      <c r="ED501" s="254" t="str">
        <f t="shared" si="286"/>
        <v/>
      </c>
      <c r="EE501" s="254" t="str">
        <f t="shared" si="286"/>
        <v/>
      </c>
      <c r="EF501" s="254" t="str">
        <f t="shared" si="286"/>
        <v/>
      </c>
      <c r="EG501" s="254" t="str">
        <f t="shared" si="286"/>
        <v/>
      </c>
      <c r="EH501" s="254" t="str">
        <f t="shared" si="286"/>
        <v/>
      </c>
      <c r="EI501" s="254" t="str">
        <f t="shared" si="299"/>
        <v/>
      </c>
      <c r="EJ501" s="254" t="str">
        <f t="shared" si="300"/>
        <v/>
      </c>
      <c r="EK501" s="265" t="str">
        <f t="shared" si="312"/>
        <v/>
      </c>
      <c r="EQ501" s="255"/>
      <c r="ER501" s="255"/>
      <c r="ES501" s="255"/>
      <c r="ET501" s="255"/>
      <c r="EU501" s="255"/>
      <c r="EV501" s="255"/>
      <c r="EW501" s="255"/>
      <c r="EX501" s="255"/>
      <c r="EY501" s="255"/>
      <c r="EZ501" s="255"/>
      <c r="FA501" s="255"/>
      <c r="FB501" s="255"/>
      <c r="FC501" s="252"/>
      <c r="FI501" s="254"/>
      <c r="FJ501" s="254"/>
      <c r="FK501" s="254"/>
      <c r="FL501" s="254"/>
      <c r="FM501" s="254"/>
      <c r="FN501" s="254"/>
      <c r="FO501" s="254"/>
      <c r="FP501" s="254"/>
      <c r="FQ501" s="254"/>
      <c r="FR501" s="254"/>
      <c r="FS501" s="254"/>
      <c r="FT501" s="254"/>
      <c r="FU501" s="252"/>
      <c r="FY501" s="258" t="str">
        <f t="shared" si="313"/>
        <v/>
      </c>
      <c r="FZ501" s="266">
        <f t="shared" si="307"/>
        <v>0</v>
      </c>
      <c r="GA501" s="268">
        <f t="shared" si="302"/>
        <v>0</v>
      </c>
      <c r="GB501" s="269">
        <f t="shared" si="303"/>
        <v>0</v>
      </c>
      <c r="GC501" s="269">
        <f t="shared" si="304"/>
        <v>0</v>
      </c>
      <c r="GD501" s="270"/>
      <c r="GE501" s="271" t="str">
        <f t="shared" si="301"/>
        <v/>
      </c>
      <c r="GF501" s="271" t="str">
        <f t="shared" si="311"/>
        <v/>
      </c>
      <c r="GG501" s="272" t="str">
        <f t="shared" si="305"/>
        <v/>
      </c>
      <c r="GH501" s="272" t="str">
        <f t="shared" si="306"/>
        <v/>
      </c>
    </row>
    <row r="502" spans="1:190" ht="12.75" x14ac:dyDescent="0.2">
      <c r="A502" s="250"/>
      <c r="B502" s="65"/>
      <c r="C502" s="264"/>
      <c r="F502" s="237"/>
      <c r="H502" s="251"/>
      <c r="I502" s="238"/>
      <c r="J502" s="267"/>
      <c r="K502" s="234"/>
      <c r="L502" s="239"/>
      <c r="M502" s="240"/>
      <c r="BX502" s="237" t="str">
        <f t="shared" si="291"/>
        <v/>
      </c>
      <c r="BY502" s="237" t="str">
        <f t="shared" si="292"/>
        <v/>
      </c>
      <c r="BZ502" s="237" t="str">
        <f t="shared" si="292"/>
        <v/>
      </c>
      <c r="CA502" s="237" t="str">
        <f t="shared" si="292"/>
        <v/>
      </c>
      <c r="CB502" s="237" t="str">
        <f t="shared" si="292"/>
        <v/>
      </c>
      <c r="CC502" s="237" t="str">
        <f t="shared" si="292"/>
        <v/>
      </c>
      <c r="CD502" s="237" t="str">
        <f t="shared" si="288"/>
        <v/>
      </c>
      <c r="CE502" s="237" t="str">
        <f t="shared" si="288"/>
        <v/>
      </c>
      <c r="CF502" s="237" t="str">
        <f t="shared" si="288"/>
        <v/>
      </c>
      <c r="CG502" s="237" t="str">
        <f t="shared" si="288"/>
        <v/>
      </c>
      <c r="CH502" s="237" t="str">
        <f t="shared" si="288"/>
        <v/>
      </c>
      <c r="CI502" s="252" t="str">
        <f t="shared" si="308"/>
        <v/>
      </c>
      <c r="CP502" s="241" t="str">
        <f t="shared" si="293"/>
        <v/>
      </c>
      <c r="CQ502" s="241" t="str">
        <f t="shared" si="294"/>
        <v/>
      </c>
      <c r="CR502" s="241" t="str">
        <f t="shared" si="294"/>
        <v/>
      </c>
      <c r="CS502" s="241" t="str">
        <f t="shared" si="294"/>
        <v/>
      </c>
      <c r="CT502" s="241" t="str">
        <f t="shared" si="294"/>
        <v/>
      </c>
      <c r="CU502" s="241" t="str">
        <f t="shared" si="294"/>
        <v/>
      </c>
      <c r="CV502" s="241" t="str">
        <f t="shared" si="289"/>
        <v/>
      </c>
      <c r="CW502" s="241" t="str">
        <f t="shared" si="289"/>
        <v/>
      </c>
      <c r="CX502" s="241" t="str">
        <f t="shared" si="289"/>
        <v/>
      </c>
      <c r="CY502" s="241" t="str">
        <f t="shared" si="289"/>
        <v/>
      </c>
      <c r="CZ502" s="241" t="str">
        <f t="shared" si="289"/>
        <v/>
      </c>
      <c r="DA502" s="253" t="str">
        <f t="shared" si="309"/>
        <v/>
      </c>
      <c r="DB502" s="237"/>
      <c r="DC502" s="237"/>
      <c r="DD502" s="237"/>
      <c r="DE502" s="237"/>
      <c r="DF502" s="237"/>
      <c r="DG502" s="237"/>
      <c r="DH502" s="237" t="str">
        <f t="shared" si="295"/>
        <v/>
      </c>
      <c r="DI502" s="237" t="str">
        <f t="shared" si="296"/>
        <v/>
      </c>
      <c r="DJ502" s="237" t="str">
        <f t="shared" si="296"/>
        <v/>
      </c>
      <c r="DK502" s="237" t="str">
        <f t="shared" si="296"/>
        <v/>
      </c>
      <c r="DL502" s="237" t="str">
        <f t="shared" si="296"/>
        <v/>
      </c>
      <c r="DM502" s="237" t="str">
        <f t="shared" si="296"/>
        <v/>
      </c>
      <c r="DN502" s="237" t="str">
        <f t="shared" si="290"/>
        <v/>
      </c>
      <c r="DO502" s="237" t="str">
        <f t="shared" si="290"/>
        <v/>
      </c>
      <c r="DP502" s="237" t="str">
        <f t="shared" si="290"/>
        <v/>
      </c>
      <c r="DQ502" s="237" t="str">
        <f t="shared" si="290"/>
        <v/>
      </c>
      <c r="DR502" s="237" t="str">
        <f t="shared" si="290"/>
        <v/>
      </c>
      <c r="DS502" s="252" t="str">
        <f t="shared" si="310"/>
        <v/>
      </c>
      <c r="DY502" s="254" t="str">
        <f t="shared" si="297"/>
        <v/>
      </c>
      <c r="DZ502" s="254" t="str">
        <f t="shared" si="298"/>
        <v/>
      </c>
      <c r="EA502" s="254" t="str">
        <f t="shared" si="287"/>
        <v/>
      </c>
      <c r="EB502" s="254" t="str">
        <f t="shared" si="287"/>
        <v/>
      </c>
      <c r="EC502" s="254" t="str">
        <f t="shared" si="287"/>
        <v/>
      </c>
      <c r="ED502" s="254" t="str">
        <f t="shared" si="286"/>
        <v/>
      </c>
      <c r="EE502" s="254" t="str">
        <f t="shared" si="286"/>
        <v/>
      </c>
      <c r="EF502" s="254" t="str">
        <f t="shared" si="286"/>
        <v/>
      </c>
      <c r="EG502" s="254" t="str">
        <f t="shared" si="286"/>
        <v/>
      </c>
      <c r="EH502" s="254" t="str">
        <f t="shared" si="286"/>
        <v/>
      </c>
      <c r="EI502" s="254" t="str">
        <f t="shared" si="299"/>
        <v/>
      </c>
      <c r="EJ502" s="254" t="str">
        <f t="shared" si="300"/>
        <v/>
      </c>
      <c r="EK502" s="265" t="str">
        <f t="shared" si="312"/>
        <v/>
      </c>
      <c r="EQ502" s="255"/>
      <c r="ER502" s="255"/>
      <c r="ES502" s="255"/>
      <c r="ET502" s="255"/>
      <c r="EU502" s="255"/>
      <c r="EV502" s="255"/>
      <c r="EW502" s="255"/>
      <c r="EX502" s="255"/>
      <c r="EY502" s="255"/>
      <c r="EZ502" s="255"/>
      <c r="FA502" s="255"/>
      <c r="FB502" s="255"/>
      <c r="FC502" s="252"/>
      <c r="FI502" s="254"/>
      <c r="FJ502" s="254"/>
      <c r="FK502" s="254"/>
      <c r="FL502" s="254"/>
      <c r="FM502" s="254"/>
      <c r="FN502" s="254"/>
      <c r="FO502" s="254"/>
      <c r="FP502" s="254"/>
      <c r="FQ502" s="254"/>
      <c r="FR502" s="254"/>
      <c r="FS502" s="254"/>
      <c r="FT502" s="254"/>
      <c r="FU502" s="252"/>
      <c r="FY502" s="258" t="str">
        <f t="shared" si="313"/>
        <v/>
      </c>
      <c r="FZ502" s="266">
        <f t="shared" si="307"/>
        <v>0</v>
      </c>
      <c r="GA502" s="268">
        <f t="shared" si="302"/>
        <v>0</v>
      </c>
      <c r="GB502" s="269">
        <f t="shared" si="303"/>
        <v>0</v>
      </c>
      <c r="GC502" s="269">
        <f t="shared" si="304"/>
        <v>0</v>
      </c>
      <c r="GD502" s="270"/>
      <c r="GE502" s="271" t="str">
        <f t="shared" si="301"/>
        <v/>
      </c>
      <c r="GF502" s="271" t="str">
        <f t="shared" si="311"/>
        <v/>
      </c>
      <c r="GG502" s="272" t="str">
        <f t="shared" si="305"/>
        <v/>
      </c>
      <c r="GH502" s="272" t="str">
        <f t="shared" si="306"/>
        <v/>
      </c>
    </row>
    <row r="503" spans="1:190" ht="12.75" x14ac:dyDescent="0.2">
      <c r="A503" s="250"/>
      <c r="B503" s="65"/>
      <c r="C503" s="264"/>
      <c r="F503" s="237"/>
      <c r="H503" s="251"/>
      <c r="I503" s="238"/>
      <c r="J503" s="267"/>
      <c r="K503" s="234"/>
      <c r="L503" s="239"/>
      <c r="M503" s="240"/>
      <c r="BX503" s="237" t="str">
        <f t="shared" si="291"/>
        <v/>
      </c>
      <c r="BY503" s="237" t="str">
        <f t="shared" si="292"/>
        <v/>
      </c>
      <c r="BZ503" s="237" t="str">
        <f t="shared" si="292"/>
        <v/>
      </c>
      <c r="CA503" s="237" t="str">
        <f t="shared" si="292"/>
        <v/>
      </c>
      <c r="CB503" s="237" t="str">
        <f t="shared" si="292"/>
        <v/>
      </c>
      <c r="CC503" s="237" t="str">
        <f t="shared" si="292"/>
        <v/>
      </c>
      <c r="CD503" s="237" t="str">
        <f t="shared" si="288"/>
        <v/>
      </c>
      <c r="CE503" s="237" t="str">
        <f t="shared" si="288"/>
        <v/>
      </c>
      <c r="CF503" s="237" t="str">
        <f t="shared" si="288"/>
        <v/>
      </c>
      <c r="CG503" s="237" t="str">
        <f t="shared" si="288"/>
        <v/>
      </c>
      <c r="CH503" s="237" t="str">
        <f t="shared" si="288"/>
        <v/>
      </c>
      <c r="CI503" s="252" t="str">
        <f t="shared" si="308"/>
        <v/>
      </c>
      <c r="CP503" s="241" t="str">
        <f t="shared" si="293"/>
        <v/>
      </c>
      <c r="CQ503" s="241" t="str">
        <f t="shared" si="294"/>
        <v/>
      </c>
      <c r="CR503" s="241" t="str">
        <f t="shared" si="294"/>
        <v/>
      </c>
      <c r="CS503" s="241" t="str">
        <f t="shared" si="294"/>
        <v/>
      </c>
      <c r="CT503" s="241" t="str">
        <f t="shared" si="294"/>
        <v/>
      </c>
      <c r="CU503" s="241" t="str">
        <f t="shared" si="294"/>
        <v/>
      </c>
      <c r="CV503" s="241" t="str">
        <f t="shared" si="289"/>
        <v/>
      </c>
      <c r="CW503" s="241" t="str">
        <f t="shared" si="289"/>
        <v/>
      </c>
      <c r="CX503" s="241" t="str">
        <f t="shared" si="289"/>
        <v/>
      </c>
      <c r="CY503" s="241" t="str">
        <f t="shared" si="289"/>
        <v/>
      </c>
      <c r="CZ503" s="241" t="str">
        <f t="shared" si="289"/>
        <v/>
      </c>
      <c r="DA503" s="253" t="str">
        <f t="shared" si="309"/>
        <v/>
      </c>
      <c r="DB503" s="237"/>
      <c r="DC503" s="237"/>
      <c r="DD503" s="237"/>
      <c r="DE503" s="237"/>
      <c r="DF503" s="237"/>
      <c r="DG503" s="237"/>
      <c r="DH503" s="237" t="str">
        <f t="shared" si="295"/>
        <v/>
      </c>
      <c r="DI503" s="237" t="str">
        <f t="shared" si="296"/>
        <v/>
      </c>
      <c r="DJ503" s="237" t="str">
        <f t="shared" si="296"/>
        <v/>
      </c>
      <c r="DK503" s="237" t="str">
        <f t="shared" si="296"/>
        <v/>
      </c>
      <c r="DL503" s="237" t="str">
        <f t="shared" si="296"/>
        <v/>
      </c>
      <c r="DM503" s="237" t="str">
        <f t="shared" si="296"/>
        <v/>
      </c>
      <c r="DN503" s="237" t="str">
        <f t="shared" si="290"/>
        <v/>
      </c>
      <c r="DO503" s="237" t="str">
        <f t="shared" si="290"/>
        <v/>
      </c>
      <c r="DP503" s="237" t="str">
        <f t="shared" si="290"/>
        <v/>
      </c>
      <c r="DQ503" s="237" t="str">
        <f t="shared" si="290"/>
        <v/>
      </c>
      <c r="DR503" s="237" t="str">
        <f t="shared" si="290"/>
        <v/>
      </c>
      <c r="DS503" s="252" t="str">
        <f t="shared" si="310"/>
        <v/>
      </c>
      <c r="DY503" s="254" t="str">
        <f t="shared" si="297"/>
        <v/>
      </c>
      <c r="DZ503" s="254" t="str">
        <f t="shared" si="298"/>
        <v/>
      </c>
      <c r="EA503" s="254" t="str">
        <f t="shared" si="287"/>
        <v/>
      </c>
      <c r="EB503" s="254" t="str">
        <f t="shared" si="287"/>
        <v/>
      </c>
      <c r="EC503" s="254" t="str">
        <f t="shared" si="287"/>
        <v/>
      </c>
      <c r="ED503" s="254" t="str">
        <f t="shared" si="286"/>
        <v/>
      </c>
      <c r="EE503" s="254" t="str">
        <f t="shared" si="286"/>
        <v/>
      </c>
      <c r="EF503" s="254" t="str">
        <f t="shared" si="286"/>
        <v/>
      </c>
      <c r="EG503" s="254" t="str">
        <f t="shared" si="286"/>
        <v/>
      </c>
      <c r="EH503" s="254" t="str">
        <f t="shared" si="286"/>
        <v/>
      </c>
      <c r="EI503" s="254" t="str">
        <f t="shared" si="299"/>
        <v/>
      </c>
      <c r="EJ503" s="254" t="str">
        <f t="shared" si="300"/>
        <v/>
      </c>
      <c r="EK503" s="265" t="str">
        <f t="shared" si="312"/>
        <v/>
      </c>
      <c r="EQ503" s="255"/>
      <c r="ER503" s="255"/>
      <c r="ES503" s="255"/>
      <c r="ET503" s="255"/>
      <c r="EU503" s="255"/>
      <c r="EV503" s="255"/>
      <c r="EW503" s="255"/>
      <c r="EX503" s="255"/>
      <c r="EY503" s="255"/>
      <c r="EZ503" s="255"/>
      <c r="FA503" s="255"/>
      <c r="FB503" s="255"/>
      <c r="FC503" s="252"/>
      <c r="FI503" s="254"/>
      <c r="FJ503" s="254"/>
      <c r="FK503" s="254"/>
      <c r="FL503" s="254"/>
      <c r="FM503" s="254"/>
      <c r="FN503" s="254"/>
      <c r="FO503" s="254"/>
      <c r="FP503" s="254"/>
      <c r="FQ503" s="254"/>
      <c r="FR503" s="254"/>
      <c r="FS503" s="254"/>
      <c r="FT503" s="254"/>
      <c r="FU503" s="252"/>
      <c r="FY503" s="258" t="str">
        <f t="shared" si="313"/>
        <v/>
      </c>
      <c r="FZ503" s="266">
        <f t="shared" si="307"/>
        <v>0</v>
      </c>
      <c r="GA503" s="268">
        <f t="shared" si="302"/>
        <v>0</v>
      </c>
      <c r="GB503" s="269">
        <f t="shared" si="303"/>
        <v>0</v>
      </c>
      <c r="GC503" s="269">
        <f t="shared" si="304"/>
        <v>0</v>
      </c>
      <c r="GD503" s="270"/>
      <c r="GE503" s="271" t="str">
        <f t="shared" si="301"/>
        <v/>
      </c>
      <c r="GF503" s="271" t="str">
        <f t="shared" si="311"/>
        <v/>
      </c>
      <c r="GG503" s="272" t="str">
        <f t="shared" si="305"/>
        <v/>
      </c>
      <c r="GH503" s="272" t="str">
        <f t="shared" si="306"/>
        <v/>
      </c>
    </row>
    <row r="504" spans="1:190" ht="12.75" x14ac:dyDescent="0.2">
      <c r="A504" s="250"/>
      <c r="B504" s="65"/>
      <c r="C504" s="264"/>
      <c r="F504" s="237"/>
      <c r="H504" s="251"/>
      <c r="I504" s="238"/>
      <c r="J504" s="267"/>
      <c r="K504" s="234"/>
      <c r="L504" s="239"/>
      <c r="M504" s="240"/>
      <c r="BX504" s="237" t="str">
        <f t="shared" si="291"/>
        <v/>
      </c>
      <c r="BY504" s="237" t="str">
        <f t="shared" si="292"/>
        <v/>
      </c>
      <c r="BZ504" s="237" t="str">
        <f t="shared" si="292"/>
        <v/>
      </c>
      <c r="CA504" s="237" t="str">
        <f t="shared" si="292"/>
        <v/>
      </c>
      <c r="CB504" s="237" t="str">
        <f t="shared" si="292"/>
        <v/>
      </c>
      <c r="CC504" s="237" t="str">
        <f t="shared" si="292"/>
        <v/>
      </c>
      <c r="CD504" s="237" t="str">
        <f t="shared" si="288"/>
        <v/>
      </c>
      <c r="CE504" s="237" t="str">
        <f t="shared" si="288"/>
        <v/>
      </c>
      <c r="CF504" s="237" t="str">
        <f t="shared" si="288"/>
        <v/>
      </c>
      <c r="CG504" s="237" t="str">
        <f t="shared" si="288"/>
        <v/>
      </c>
      <c r="CH504" s="237" t="str">
        <f t="shared" si="288"/>
        <v/>
      </c>
      <c r="CI504" s="252" t="str">
        <f t="shared" si="308"/>
        <v/>
      </c>
      <c r="CP504" s="241" t="str">
        <f t="shared" si="293"/>
        <v/>
      </c>
      <c r="CQ504" s="241" t="str">
        <f t="shared" si="294"/>
        <v/>
      </c>
      <c r="CR504" s="241" t="str">
        <f t="shared" si="294"/>
        <v/>
      </c>
      <c r="CS504" s="241" t="str">
        <f t="shared" si="294"/>
        <v/>
      </c>
      <c r="CT504" s="241" t="str">
        <f t="shared" si="294"/>
        <v/>
      </c>
      <c r="CU504" s="241" t="str">
        <f t="shared" si="294"/>
        <v/>
      </c>
      <c r="CV504" s="241" t="str">
        <f t="shared" si="289"/>
        <v/>
      </c>
      <c r="CW504" s="241" t="str">
        <f t="shared" si="289"/>
        <v/>
      </c>
      <c r="CX504" s="241" t="str">
        <f t="shared" si="289"/>
        <v/>
      </c>
      <c r="CY504" s="241" t="str">
        <f t="shared" si="289"/>
        <v/>
      </c>
      <c r="CZ504" s="241" t="str">
        <f t="shared" si="289"/>
        <v/>
      </c>
      <c r="DA504" s="253" t="str">
        <f t="shared" si="309"/>
        <v/>
      </c>
      <c r="DB504" s="237"/>
      <c r="DC504" s="237"/>
      <c r="DD504" s="237"/>
      <c r="DE504" s="237"/>
      <c r="DF504" s="237"/>
      <c r="DG504" s="237"/>
      <c r="DH504" s="237" t="str">
        <f t="shared" si="295"/>
        <v/>
      </c>
      <c r="DI504" s="237" t="str">
        <f t="shared" si="296"/>
        <v/>
      </c>
      <c r="DJ504" s="237" t="str">
        <f t="shared" si="296"/>
        <v/>
      </c>
      <c r="DK504" s="237" t="str">
        <f t="shared" si="296"/>
        <v/>
      </c>
      <c r="DL504" s="237" t="str">
        <f t="shared" si="296"/>
        <v/>
      </c>
      <c r="DM504" s="237" t="str">
        <f t="shared" si="296"/>
        <v/>
      </c>
      <c r="DN504" s="237" t="str">
        <f t="shared" si="290"/>
        <v/>
      </c>
      <c r="DO504" s="237" t="str">
        <f t="shared" si="290"/>
        <v/>
      </c>
      <c r="DP504" s="237" t="str">
        <f t="shared" si="290"/>
        <v/>
      </c>
      <c r="DQ504" s="237" t="str">
        <f t="shared" si="290"/>
        <v/>
      </c>
      <c r="DR504" s="237" t="str">
        <f t="shared" si="290"/>
        <v/>
      </c>
      <c r="DS504" s="252" t="str">
        <f t="shared" si="310"/>
        <v/>
      </c>
      <c r="DY504" s="254" t="str">
        <f t="shared" si="297"/>
        <v/>
      </c>
      <c r="DZ504" s="254" t="str">
        <f t="shared" si="298"/>
        <v/>
      </c>
      <c r="EA504" s="254" t="str">
        <f t="shared" si="287"/>
        <v/>
      </c>
      <c r="EB504" s="254" t="str">
        <f t="shared" si="287"/>
        <v/>
      </c>
      <c r="EC504" s="254" t="str">
        <f t="shared" si="287"/>
        <v/>
      </c>
      <c r="ED504" s="254" t="str">
        <f t="shared" si="286"/>
        <v/>
      </c>
      <c r="EE504" s="254" t="str">
        <f t="shared" si="286"/>
        <v/>
      </c>
      <c r="EF504" s="254" t="str">
        <f t="shared" si="286"/>
        <v/>
      </c>
      <c r="EG504" s="254" t="str">
        <f t="shared" si="286"/>
        <v/>
      </c>
      <c r="EH504" s="254" t="str">
        <f t="shared" si="286"/>
        <v/>
      </c>
      <c r="EI504" s="254" t="str">
        <f t="shared" si="299"/>
        <v/>
      </c>
      <c r="EJ504" s="254" t="str">
        <f t="shared" si="300"/>
        <v/>
      </c>
      <c r="EK504" s="265" t="str">
        <f t="shared" si="312"/>
        <v/>
      </c>
      <c r="EQ504" s="255"/>
      <c r="ER504" s="255"/>
      <c r="ES504" s="255"/>
      <c r="ET504" s="255"/>
      <c r="EU504" s="255"/>
      <c r="EV504" s="255"/>
      <c r="EW504" s="255"/>
      <c r="EX504" s="255"/>
      <c r="EY504" s="255"/>
      <c r="EZ504" s="255"/>
      <c r="FA504" s="255"/>
      <c r="FB504" s="255"/>
      <c r="FC504" s="252"/>
      <c r="FI504" s="254"/>
      <c r="FJ504" s="254"/>
      <c r="FK504" s="254"/>
      <c r="FL504" s="254"/>
      <c r="FM504" s="254"/>
      <c r="FN504" s="254"/>
      <c r="FO504" s="254"/>
      <c r="FP504" s="254"/>
      <c r="FQ504" s="254"/>
      <c r="FR504" s="254"/>
      <c r="FS504" s="254"/>
      <c r="FT504" s="254"/>
      <c r="FU504" s="252"/>
      <c r="FY504" s="258" t="str">
        <f t="shared" si="313"/>
        <v/>
      </c>
      <c r="FZ504" s="266">
        <f t="shared" si="307"/>
        <v>0</v>
      </c>
      <c r="GA504" s="268">
        <f t="shared" si="302"/>
        <v>0</v>
      </c>
      <c r="GB504" s="269">
        <f t="shared" si="303"/>
        <v>0</v>
      </c>
      <c r="GC504" s="269">
        <f t="shared" si="304"/>
        <v>0</v>
      </c>
      <c r="GD504" s="270"/>
      <c r="GE504" s="271" t="str">
        <f t="shared" si="301"/>
        <v/>
      </c>
      <c r="GF504" s="271" t="str">
        <f t="shared" si="311"/>
        <v/>
      </c>
      <c r="GG504" s="272" t="str">
        <f t="shared" si="305"/>
        <v/>
      </c>
      <c r="GH504" s="272" t="str">
        <f t="shared" si="306"/>
        <v/>
      </c>
    </row>
    <row r="505" spans="1:190" ht="12.75" x14ac:dyDescent="0.2">
      <c r="A505" s="250"/>
      <c r="B505" s="65"/>
      <c r="C505" s="264"/>
      <c r="F505" s="237"/>
      <c r="H505" s="251"/>
      <c r="I505" s="238"/>
      <c r="J505" s="267"/>
      <c r="K505" s="234"/>
      <c r="L505" s="239"/>
      <c r="M505" s="240"/>
      <c r="BX505" s="237" t="str">
        <f t="shared" si="291"/>
        <v/>
      </c>
      <c r="BY505" s="237" t="str">
        <f t="shared" si="292"/>
        <v/>
      </c>
      <c r="BZ505" s="237" t="str">
        <f t="shared" si="292"/>
        <v/>
      </c>
      <c r="CA505" s="237" t="str">
        <f t="shared" si="292"/>
        <v/>
      </c>
      <c r="CB505" s="237" t="str">
        <f t="shared" si="292"/>
        <v/>
      </c>
      <c r="CC505" s="237" t="str">
        <f t="shared" si="292"/>
        <v/>
      </c>
      <c r="CD505" s="237" t="str">
        <f t="shared" si="288"/>
        <v/>
      </c>
      <c r="CE505" s="237" t="str">
        <f t="shared" si="288"/>
        <v/>
      </c>
      <c r="CF505" s="237" t="str">
        <f t="shared" si="288"/>
        <v/>
      </c>
      <c r="CG505" s="237" t="str">
        <f t="shared" si="288"/>
        <v/>
      </c>
      <c r="CH505" s="237" t="str">
        <f t="shared" si="288"/>
        <v/>
      </c>
      <c r="CI505" s="252" t="str">
        <f t="shared" si="308"/>
        <v/>
      </c>
      <c r="CP505" s="241" t="str">
        <f t="shared" si="293"/>
        <v/>
      </c>
      <c r="CQ505" s="241" t="str">
        <f t="shared" si="294"/>
        <v/>
      </c>
      <c r="CR505" s="241" t="str">
        <f t="shared" si="294"/>
        <v/>
      </c>
      <c r="CS505" s="241" t="str">
        <f t="shared" si="294"/>
        <v/>
      </c>
      <c r="CT505" s="241" t="str">
        <f t="shared" si="294"/>
        <v/>
      </c>
      <c r="CU505" s="241" t="str">
        <f t="shared" si="294"/>
        <v/>
      </c>
      <c r="CV505" s="241" t="str">
        <f t="shared" si="289"/>
        <v/>
      </c>
      <c r="CW505" s="241" t="str">
        <f t="shared" si="289"/>
        <v/>
      </c>
      <c r="CX505" s="241" t="str">
        <f t="shared" si="289"/>
        <v/>
      </c>
      <c r="CY505" s="241" t="str">
        <f t="shared" si="289"/>
        <v/>
      </c>
      <c r="CZ505" s="241" t="str">
        <f t="shared" si="289"/>
        <v/>
      </c>
      <c r="DA505" s="253" t="str">
        <f t="shared" si="309"/>
        <v/>
      </c>
      <c r="DB505" s="237"/>
      <c r="DC505" s="237"/>
      <c r="DD505" s="237"/>
      <c r="DE505" s="237"/>
      <c r="DF505" s="237"/>
      <c r="DG505" s="237"/>
      <c r="DH505" s="237" t="str">
        <f t="shared" si="295"/>
        <v/>
      </c>
      <c r="DI505" s="237" t="str">
        <f t="shared" si="296"/>
        <v/>
      </c>
      <c r="DJ505" s="237" t="str">
        <f t="shared" si="296"/>
        <v/>
      </c>
      <c r="DK505" s="237" t="str">
        <f t="shared" si="296"/>
        <v/>
      </c>
      <c r="DL505" s="237" t="str">
        <f t="shared" si="296"/>
        <v/>
      </c>
      <c r="DM505" s="237" t="str">
        <f t="shared" si="296"/>
        <v/>
      </c>
      <c r="DN505" s="237" t="str">
        <f t="shared" si="290"/>
        <v/>
      </c>
      <c r="DO505" s="237" t="str">
        <f t="shared" si="290"/>
        <v/>
      </c>
      <c r="DP505" s="237" t="str">
        <f t="shared" si="290"/>
        <v/>
      </c>
      <c r="DQ505" s="237" t="str">
        <f t="shared" si="290"/>
        <v/>
      </c>
      <c r="DR505" s="237" t="str">
        <f t="shared" si="290"/>
        <v/>
      </c>
      <c r="DS505" s="252" t="str">
        <f t="shared" si="310"/>
        <v/>
      </c>
      <c r="DY505" s="254" t="str">
        <f t="shared" si="297"/>
        <v/>
      </c>
      <c r="DZ505" s="254" t="str">
        <f t="shared" si="298"/>
        <v/>
      </c>
      <c r="EA505" s="254" t="str">
        <f t="shared" si="287"/>
        <v/>
      </c>
      <c r="EB505" s="254" t="str">
        <f t="shared" si="287"/>
        <v/>
      </c>
      <c r="EC505" s="254" t="str">
        <f t="shared" si="287"/>
        <v/>
      </c>
      <c r="ED505" s="254" t="str">
        <f t="shared" si="286"/>
        <v/>
      </c>
      <c r="EE505" s="254" t="str">
        <f t="shared" si="286"/>
        <v/>
      </c>
      <c r="EF505" s="254" t="str">
        <f t="shared" si="286"/>
        <v/>
      </c>
      <c r="EG505" s="254" t="str">
        <f t="shared" si="286"/>
        <v/>
      </c>
      <c r="EH505" s="254" t="str">
        <f t="shared" si="286"/>
        <v/>
      </c>
      <c r="EI505" s="254" t="str">
        <f t="shared" si="299"/>
        <v/>
      </c>
      <c r="EJ505" s="254" t="str">
        <f t="shared" si="300"/>
        <v/>
      </c>
      <c r="EK505" s="265" t="str">
        <f t="shared" si="312"/>
        <v/>
      </c>
      <c r="EQ505" s="255"/>
      <c r="ER505" s="255"/>
      <c r="ES505" s="255"/>
      <c r="ET505" s="255"/>
      <c r="EU505" s="255"/>
      <c r="EV505" s="255"/>
      <c r="EW505" s="255"/>
      <c r="EX505" s="255"/>
      <c r="EY505" s="255"/>
      <c r="EZ505" s="255"/>
      <c r="FA505" s="255"/>
      <c r="FB505" s="255"/>
      <c r="FC505" s="252"/>
      <c r="FI505" s="254"/>
      <c r="FJ505" s="254"/>
      <c r="FK505" s="254"/>
      <c r="FL505" s="254"/>
      <c r="FM505" s="254"/>
      <c r="FN505" s="254"/>
      <c r="FO505" s="254"/>
      <c r="FP505" s="254"/>
      <c r="FQ505" s="254"/>
      <c r="FR505" s="254"/>
      <c r="FS505" s="254"/>
      <c r="FT505" s="254"/>
      <c r="FU505" s="252"/>
      <c r="FY505" s="258" t="str">
        <f t="shared" si="313"/>
        <v/>
      </c>
      <c r="FZ505" s="266">
        <f t="shared" si="307"/>
        <v>0</v>
      </c>
      <c r="GA505" s="268">
        <f t="shared" si="302"/>
        <v>0</v>
      </c>
      <c r="GB505" s="269">
        <f t="shared" si="303"/>
        <v>0</v>
      </c>
      <c r="GC505" s="269">
        <f t="shared" si="304"/>
        <v>0</v>
      </c>
      <c r="GD505" s="270"/>
      <c r="GE505" s="271" t="str">
        <f t="shared" si="301"/>
        <v/>
      </c>
      <c r="GF505" s="271" t="str">
        <f t="shared" si="311"/>
        <v/>
      </c>
      <c r="GG505" s="272" t="str">
        <f t="shared" si="305"/>
        <v/>
      </c>
      <c r="GH505" s="272" t="str">
        <f t="shared" si="306"/>
        <v/>
      </c>
    </row>
    <row r="506" spans="1:190" ht="12.75" x14ac:dyDescent="0.2">
      <c r="A506" s="250"/>
      <c r="B506" s="65"/>
      <c r="C506" s="264"/>
      <c r="F506" s="237"/>
      <c r="H506" s="251"/>
      <c r="I506" s="238"/>
      <c r="J506" s="267"/>
      <c r="K506" s="234"/>
      <c r="L506" s="239"/>
      <c r="M506" s="240"/>
      <c r="BX506" s="237" t="str">
        <f t="shared" si="291"/>
        <v/>
      </c>
      <c r="BY506" s="237" t="str">
        <f t="shared" si="292"/>
        <v/>
      </c>
      <c r="BZ506" s="237" t="str">
        <f t="shared" si="292"/>
        <v/>
      </c>
      <c r="CA506" s="237" t="str">
        <f t="shared" si="292"/>
        <v/>
      </c>
      <c r="CB506" s="237" t="str">
        <f t="shared" si="292"/>
        <v/>
      </c>
      <c r="CC506" s="237" t="str">
        <f t="shared" si="292"/>
        <v/>
      </c>
      <c r="CD506" s="237" t="str">
        <f t="shared" si="288"/>
        <v/>
      </c>
      <c r="CE506" s="237" t="str">
        <f t="shared" si="288"/>
        <v/>
      </c>
      <c r="CF506" s="237" t="str">
        <f t="shared" si="288"/>
        <v/>
      </c>
      <c r="CG506" s="237" t="str">
        <f t="shared" si="288"/>
        <v/>
      </c>
      <c r="CH506" s="237" t="str">
        <f t="shared" si="288"/>
        <v/>
      </c>
      <c r="CI506" s="252" t="str">
        <f t="shared" si="308"/>
        <v/>
      </c>
      <c r="CP506" s="241" t="str">
        <f t="shared" si="293"/>
        <v/>
      </c>
      <c r="CQ506" s="241" t="str">
        <f t="shared" si="294"/>
        <v/>
      </c>
      <c r="CR506" s="241" t="str">
        <f t="shared" si="294"/>
        <v/>
      </c>
      <c r="CS506" s="241" t="str">
        <f t="shared" si="294"/>
        <v/>
      </c>
      <c r="CT506" s="241" t="str">
        <f t="shared" si="294"/>
        <v/>
      </c>
      <c r="CU506" s="241" t="str">
        <f t="shared" si="294"/>
        <v/>
      </c>
      <c r="CV506" s="241" t="str">
        <f t="shared" si="289"/>
        <v/>
      </c>
      <c r="CW506" s="241" t="str">
        <f t="shared" si="289"/>
        <v/>
      </c>
      <c r="CX506" s="241" t="str">
        <f t="shared" si="289"/>
        <v/>
      </c>
      <c r="CY506" s="241" t="str">
        <f t="shared" si="289"/>
        <v/>
      </c>
      <c r="CZ506" s="241" t="str">
        <f t="shared" si="289"/>
        <v/>
      </c>
      <c r="DA506" s="253" t="str">
        <f t="shared" si="309"/>
        <v/>
      </c>
      <c r="DB506" s="237"/>
      <c r="DC506" s="237"/>
      <c r="DD506" s="237"/>
      <c r="DE506" s="237"/>
      <c r="DF506" s="237"/>
      <c r="DG506" s="237"/>
      <c r="DH506" s="237" t="str">
        <f t="shared" si="295"/>
        <v/>
      </c>
      <c r="DI506" s="237" t="str">
        <f t="shared" si="296"/>
        <v/>
      </c>
      <c r="DJ506" s="237" t="str">
        <f t="shared" si="296"/>
        <v/>
      </c>
      <c r="DK506" s="237" t="str">
        <f t="shared" si="296"/>
        <v/>
      </c>
      <c r="DL506" s="237" t="str">
        <f t="shared" si="296"/>
        <v/>
      </c>
      <c r="DM506" s="237" t="str">
        <f t="shared" si="296"/>
        <v/>
      </c>
      <c r="DN506" s="237" t="str">
        <f t="shared" si="290"/>
        <v/>
      </c>
      <c r="DO506" s="237" t="str">
        <f t="shared" si="290"/>
        <v/>
      </c>
      <c r="DP506" s="237" t="str">
        <f t="shared" si="290"/>
        <v/>
      </c>
      <c r="DQ506" s="237" t="str">
        <f t="shared" si="290"/>
        <v/>
      </c>
      <c r="DR506" s="237" t="str">
        <f t="shared" si="290"/>
        <v/>
      </c>
      <c r="DS506" s="252" t="str">
        <f t="shared" si="310"/>
        <v/>
      </c>
      <c r="DY506" s="254" t="str">
        <f t="shared" si="297"/>
        <v/>
      </c>
      <c r="DZ506" s="254" t="str">
        <f t="shared" si="298"/>
        <v/>
      </c>
      <c r="EA506" s="254" t="str">
        <f t="shared" si="287"/>
        <v/>
      </c>
      <c r="EB506" s="254" t="str">
        <f t="shared" si="287"/>
        <v/>
      </c>
      <c r="EC506" s="254" t="str">
        <f t="shared" si="287"/>
        <v/>
      </c>
      <c r="ED506" s="254" t="str">
        <f t="shared" si="286"/>
        <v/>
      </c>
      <c r="EE506" s="254" t="str">
        <f t="shared" si="286"/>
        <v/>
      </c>
      <c r="EF506" s="254" t="str">
        <f t="shared" si="286"/>
        <v/>
      </c>
      <c r="EG506" s="254" t="str">
        <f t="shared" si="286"/>
        <v/>
      </c>
      <c r="EH506" s="254" t="str">
        <f t="shared" si="286"/>
        <v/>
      </c>
      <c r="EI506" s="254" t="str">
        <f t="shared" si="299"/>
        <v/>
      </c>
      <c r="EJ506" s="254" t="str">
        <f t="shared" si="300"/>
        <v/>
      </c>
      <c r="EK506" s="265" t="str">
        <f t="shared" si="312"/>
        <v/>
      </c>
      <c r="EQ506" s="255"/>
      <c r="ER506" s="255"/>
      <c r="ES506" s="255"/>
      <c r="ET506" s="255"/>
      <c r="EU506" s="255"/>
      <c r="EV506" s="255"/>
      <c r="EW506" s="255"/>
      <c r="EX506" s="255"/>
      <c r="EY506" s="255"/>
      <c r="EZ506" s="255"/>
      <c r="FA506" s="255"/>
      <c r="FB506" s="255"/>
      <c r="FC506" s="252"/>
      <c r="FI506" s="254"/>
      <c r="FJ506" s="254"/>
      <c r="FK506" s="254"/>
      <c r="FL506" s="254"/>
      <c r="FM506" s="254"/>
      <c r="FN506" s="254"/>
      <c r="FO506" s="254"/>
      <c r="FP506" s="254"/>
      <c r="FQ506" s="254"/>
      <c r="FR506" s="254"/>
      <c r="FS506" s="254"/>
      <c r="FT506" s="254"/>
      <c r="FU506" s="252"/>
      <c r="FY506" s="258" t="str">
        <f t="shared" si="313"/>
        <v/>
      </c>
      <c r="FZ506" s="266">
        <f t="shared" si="307"/>
        <v>0</v>
      </c>
      <c r="GA506" s="268">
        <f t="shared" si="302"/>
        <v>0</v>
      </c>
      <c r="GB506" s="269">
        <f t="shared" si="303"/>
        <v>0</v>
      </c>
      <c r="GC506" s="269">
        <f t="shared" si="304"/>
        <v>0</v>
      </c>
      <c r="GD506" s="270"/>
      <c r="GE506" s="271" t="str">
        <f t="shared" si="301"/>
        <v/>
      </c>
      <c r="GF506" s="271" t="str">
        <f t="shared" si="311"/>
        <v/>
      </c>
      <c r="GG506" s="272" t="str">
        <f t="shared" si="305"/>
        <v/>
      </c>
      <c r="GH506" s="272" t="str">
        <f t="shared" si="306"/>
        <v/>
      </c>
    </row>
    <row r="507" spans="1:190" ht="12.75" x14ac:dyDescent="0.2">
      <c r="A507" s="250"/>
      <c r="B507" s="65"/>
      <c r="C507" s="264"/>
      <c r="F507" s="237"/>
      <c r="H507" s="251"/>
      <c r="I507" s="238"/>
      <c r="J507" s="267"/>
      <c r="K507" s="234"/>
      <c r="L507" s="239"/>
      <c r="M507" s="240"/>
      <c r="BX507" s="237" t="str">
        <f t="shared" si="291"/>
        <v/>
      </c>
      <c r="BY507" s="237" t="str">
        <f t="shared" si="292"/>
        <v/>
      </c>
      <c r="BZ507" s="237" t="str">
        <f t="shared" si="292"/>
        <v/>
      </c>
      <c r="CA507" s="237" t="str">
        <f t="shared" si="292"/>
        <v/>
      </c>
      <c r="CB507" s="237" t="str">
        <f t="shared" si="292"/>
        <v/>
      </c>
      <c r="CC507" s="237" t="str">
        <f t="shared" si="292"/>
        <v/>
      </c>
      <c r="CD507" s="237" t="str">
        <f t="shared" si="288"/>
        <v/>
      </c>
      <c r="CE507" s="237" t="str">
        <f t="shared" si="288"/>
        <v/>
      </c>
      <c r="CF507" s="237" t="str">
        <f t="shared" si="288"/>
        <v/>
      </c>
      <c r="CG507" s="237" t="str">
        <f t="shared" si="288"/>
        <v/>
      </c>
      <c r="CH507" s="237" t="str">
        <f t="shared" si="288"/>
        <v/>
      </c>
      <c r="CI507" s="252" t="str">
        <f t="shared" si="308"/>
        <v/>
      </c>
      <c r="CP507" s="241" t="str">
        <f t="shared" si="293"/>
        <v/>
      </c>
      <c r="CQ507" s="241" t="str">
        <f t="shared" si="294"/>
        <v/>
      </c>
      <c r="CR507" s="241" t="str">
        <f t="shared" si="294"/>
        <v/>
      </c>
      <c r="CS507" s="241" t="str">
        <f t="shared" si="294"/>
        <v/>
      </c>
      <c r="CT507" s="241" t="str">
        <f t="shared" si="294"/>
        <v/>
      </c>
      <c r="CU507" s="241" t="str">
        <f t="shared" si="294"/>
        <v/>
      </c>
      <c r="CV507" s="241" t="str">
        <f t="shared" si="289"/>
        <v/>
      </c>
      <c r="CW507" s="241" t="str">
        <f t="shared" si="289"/>
        <v/>
      </c>
      <c r="CX507" s="241" t="str">
        <f t="shared" si="289"/>
        <v/>
      </c>
      <c r="CY507" s="241" t="str">
        <f t="shared" si="289"/>
        <v/>
      </c>
      <c r="CZ507" s="241" t="str">
        <f t="shared" si="289"/>
        <v/>
      </c>
      <c r="DA507" s="253" t="str">
        <f t="shared" si="309"/>
        <v/>
      </c>
      <c r="DB507" s="237"/>
      <c r="DC507" s="237"/>
      <c r="DD507" s="237"/>
      <c r="DE507" s="237"/>
      <c r="DF507" s="237"/>
      <c r="DG507" s="237"/>
      <c r="DH507" s="237" t="str">
        <f t="shared" si="295"/>
        <v/>
      </c>
      <c r="DI507" s="237" t="str">
        <f t="shared" si="296"/>
        <v/>
      </c>
      <c r="DJ507" s="237" t="str">
        <f t="shared" si="296"/>
        <v/>
      </c>
      <c r="DK507" s="237" t="str">
        <f t="shared" si="296"/>
        <v/>
      </c>
      <c r="DL507" s="237" t="str">
        <f t="shared" si="296"/>
        <v/>
      </c>
      <c r="DM507" s="237" t="str">
        <f t="shared" si="296"/>
        <v/>
      </c>
      <c r="DN507" s="237" t="str">
        <f t="shared" si="290"/>
        <v/>
      </c>
      <c r="DO507" s="237" t="str">
        <f t="shared" si="290"/>
        <v/>
      </c>
      <c r="DP507" s="237" t="str">
        <f t="shared" si="290"/>
        <v/>
      </c>
      <c r="DQ507" s="237" t="str">
        <f t="shared" si="290"/>
        <v/>
      </c>
      <c r="DR507" s="237" t="str">
        <f t="shared" si="290"/>
        <v/>
      </c>
      <c r="DS507" s="252" t="str">
        <f t="shared" si="310"/>
        <v/>
      </c>
      <c r="DY507" s="254" t="str">
        <f t="shared" si="297"/>
        <v/>
      </c>
      <c r="DZ507" s="254" t="str">
        <f t="shared" si="298"/>
        <v/>
      </c>
      <c r="EA507" s="254" t="str">
        <f t="shared" si="287"/>
        <v/>
      </c>
      <c r="EB507" s="254" t="str">
        <f t="shared" si="287"/>
        <v/>
      </c>
      <c r="EC507" s="254" t="str">
        <f t="shared" si="287"/>
        <v/>
      </c>
      <c r="ED507" s="254" t="str">
        <f t="shared" si="286"/>
        <v/>
      </c>
      <c r="EE507" s="254" t="str">
        <f t="shared" si="286"/>
        <v/>
      </c>
      <c r="EF507" s="254" t="str">
        <f t="shared" si="286"/>
        <v/>
      </c>
      <c r="EG507" s="254" t="str">
        <f t="shared" si="286"/>
        <v/>
      </c>
      <c r="EH507" s="254" t="str">
        <f t="shared" si="286"/>
        <v/>
      </c>
      <c r="EI507" s="254" t="str">
        <f t="shared" si="299"/>
        <v/>
      </c>
      <c r="EJ507" s="254" t="str">
        <f t="shared" si="300"/>
        <v/>
      </c>
      <c r="EK507" s="265" t="str">
        <f t="shared" si="312"/>
        <v/>
      </c>
      <c r="EQ507" s="255"/>
      <c r="ER507" s="255"/>
      <c r="ES507" s="255"/>
      <c r="ET507" s="255"/>
      <c r="EU507" s="255"/>
      <c r="EV507" s="255"/>
      <c r="EW507" s="255"/>
      <c r="EX507" s="255"/>
      <c r="EY507" s="255"/>
      <c r="EZ507" s="255"/>
      <c r="FA507" s="255"/>
      <c r="FB507" s="255"/>
      <c r="FC507" s="252"/>
      <c r="FI507" s="254"/>
      <c r="FJ507" s="254"/>
      <c r="FK507" s="254"/>
      <c r="FL507" s="254"/>
      <c r="FM507" s="254"/>
      <c r="FN507" s="254"/>
      <c r="FO507" s="254"/>
      <c r="FP507" s="254"/>
      <c r="FQ507" s="254"/>
      <c r="FR507" s="254"/>
      <c r="FS507" s="254"/>
      <c r="FT507" s="254"/>
      <c r="FU507" s="252"/>
      <c r="FY507" s="258" t="str">
        <f t="shared" si="313"/>
        <v/>
      </c>
      <c r="FZ507" s="266">
        <f t="shared" si="307"/>
        <v>0</v>
      </c>
      <c r="GA507" s="268">
        <f t="shared" si="302"/>
        <v>0</v>
      </c>
      <c r="GB507" s="269">
        <f t="shared" si="303"/>
        <v>0</v>
      </c>
      <c r="GC507" s="269">
        <f t="shared" si="304"/>
        <v>0</v>
      </c>
      <c r="GD507" s="270"/>
      <c r="GE507" s="271" t="str">
        <f t="shared" si="301"/>
        <v/>
      </c>
      <c r="GF507" s="271" t="str">
        <f t="shared" si="311"/>
        <v/>
      </c>
      <c r="GG507" s="272" t="str">
        <f t="shared" si="305"/>
        <v/>
      </c>
      <c r="GH507" s="272" t="str">
        <f t="shared" si="306"/>
        <v/>
      </c>
    </row>
    <row r="508" spans="1:190" ht="12.75" x14ac:dyDescent="0.2">
      <c r="A508" s="250"/>
      <c r="B508" s="65"/>
      <c r="C508" s="264"/>
      <c r="F508" s="237"/>
      <c r="H508" s="251"/>
      <c r="I508" s="238"/>
      <c r="J508" s="267"/>
      <c r="K508" s="234"/>
      <c r="L508" s="239"/>
      <c r="M508" s="240"/>
      <c r="BX508" s="237" t="str">
        <f t="shared" si="291"/>
        <v/>
      </c>
      <c r="BY508" s="237" t="str">
        <f t="shared" si="292"/>
        <v/>
      </c>
      <c r="BZ508" s="237" t="str">
        <f t="shared" si="292"/>
        <v/>
      </c>
      <c r="CA508" s="237" t="str">
        <f t="shared" si="292"/>
        <v/>
      </c>
      <c r="CB508" s="237" t="str">
        <f t="shared" si="292"/>
        <v/>
      </c>
      <c r="CC508" s="237" t="str">
        <f t="shared" si="292"/>
        <v/>
      </c>
      <c r="CD508" s="237" t="str">
        <f t="shared" si="288"/>
        <v/>
      </c>
      <c r="CE508" s="237" t="str">
        <f t="shared" si="288"/>
        <v/>
      </c>
      <c r="CF508" s="237" t="str">
        <f t="shared" si="288"/>
        <v/>
      </c>
      <c r="CG508" s="237" t="str">
        <f t="shared" si="288"/>
        <v/>
      </c>
      <c r="CH508" s="237" t="str">
        <f t="shared" si="288"/>
        <v/>
      </c>
      <c r="CI508" s="252" t="str">
        <f t="shared" si="308"/>
        <v/>
      </c>
      <c r="CP508" s="241" t="str">
        <f t="shared" si="293"/>
        <v/>
      </c>
      <c r="CQ508" s="241" t="str">
        <f t="shared" si="294"/>
        <v/>
      </c>
      <c r="CR508" s="241" t="str">
        <f t="shared" si="294"/>
        <v/>
      </c>
      <c r="CS508" s="241" t="str">
        <f t="shared" si="294"/>
        <v/>
      </c>
      <c r="CT508" s="241" t="str">
        <f t="shared" si="294"/>
        <v/>
      </c>
      <c r="CU508" s="241" t="str">
        <f t="shared" si="294"/>
        <v/>
      </c>
      <c r="CV508" s="241" t="str">
        <f t="shared" si="289"/>
        <v/>
      </c>
      <c r="CW508" s="241" t="str">
        <f t="shared" si="289"/>
        <v/>
      </c>
      <c r="CX508" s="241" t="str">
        <f t="shared" si="289"/>
        <v/>
      </c>
      <c r="CY508" s="241" t="str">
        <f t="shared" si="289"/>
        <v/>
      </c>
      <c r="CZ508" s="241" t="str">
        <f t="shared" si="289"/>
        <v/>
      </c>
      <c r="DA508" s="253" t="str">
        <f t="shared" si="309"/>
        <v/>
      </c>
      <c r="DB508" s="237"/>
      <c r="DC508" s="237"/>
      <c r="DD508" s="237"/>
      <c r="DE508" s="237"/>
      <c r="DF508" s="237"/>
      <c r="DG508" s="237"/>
      <c r="DH508" s="237" t="str">
        <f t="shared" si="295"/>
        <v/>
      </c>
      <c r="DI508" s="237" t="str">
        <f t="shared" si="296"/>
        <v/>
      </c>
      <c r="DJ508" s="237" t="str">
        <f t="shared" si="296"/>
        <v/>
      </c>
      <c r="DK508" s="237" t="str">
        <f t="shared" si="296"/>
        <v/>
      </c>
      <c r="DL508" s="237" t="str">
        <f t="shared" si="296"/>
        <v/>
      </c>
      <c r="DM508" s="237" t="str">
        <f t="shared" si="296"/>
        <v/>
      </c>
      <c r="DN508" s="237" t="str">
        <f t="shared" si="290"/>
        <v/>
      </c>
      <c r="DO508" s="237" t="str">
        <f t="shared" si="290"/>
        <v/>
      </c>
      <c r="DP508" s="237" t="str">
        <f t="shared" si="290"/>
        <v/>
      </c>
      <c r="DQ508" s="237" t="str">
        <f t="shared" si="290"/>
        <v/>
      </c>
      <c r="DR508" s="237" t="str">
        <f t="shared" si="290"/>
        <v/>
      </c>
      <c r="DS508" s="252" t="str">
        <f t="shared" si="310"/>
        <v/>
      </c>
      <c r="DY508" s="254" t="str">
        <f t="shared" si="297"/>
        <v/>
      </c>
      <c r="DZ508" s="254" t="str">
        <f t="shared" si="298"/>
        <v/>
      </c>
      <c r="EA508" s="254" t="str">
        <f t="shared" si="287"/>
        <v/>
      </c>
      <c r="EB508" s="254" t="str">
        <f t="shared" si="287"/>
        <v/>
      </c>
      <c r="EC508" s="254" t="str">
        <f t="shared" si="287"/>
        <v/>
      </c>
      <c r="ED508" s="254" t="str">
        <f t="shared" si="286"/>
        <v/>
      </c>
      <c r="EE508" s="254" t="str">
        <f t="shared" si="286"/>
        <v/>
      </c>
      <c r="EF508" s="254" t="str">
        <f t="shared" si="286"/>
        <v/>
      </c>
      <c r="EG508" s="254" t="str">
        <f t="shared" si="286"/>
        <v/>
      </c>
      <c r="EH508" s="254" t="str">
        <f t="shared" si="286"/>
        <v/>
      </c>
      <c r="EI508" s="254" t="str">
        <f t="shared" si="299"/>
        <v/>
      </c>
      <c r="EJ508" s="254" t="str">
        <f t="shared" si="300"/>
        <v/>
      </c>
      <c r="EK508" s="265" t="str">
        <f t="shared" si="312"/>
        <v/>
      </c>
      <c r="EQ508" s="255"/>
      <c r="ER508" s="255"/>
      <c r="ES508" s="255"/>
      <c r="ET508" s="255"/>
      <c r="EU508" s="255"/>
      <c r="EV508" s="255"/>
      <c r="EW508" s="255"/>
      <c r="EX508" s="255"/>
      <c r="EY508" s="255"/>
      <c r="EZ508" s="255"/>
      <c r="FA508" s="255"/>
      <c r="FB508" s="255"/>
      <c r="FC508" s="252"/>
      <c r="FI508" s="254"/>
      <c r="FJ508" s="254"/>
      <c r="FK508" s="254"/>
      <c r="FL508" s="254"/>
      <c r="FM508" s="254"/>
      <c r="FN508" s="254"/>
      <c r="FO508" s="254"/>
      <c r="FP508" s="254"/>
      <c r="FQ508" s="254"/>
      <c r="FR508" s="254"/>
      <c r="FS508" s="254"/>
      <c r="FT508" s="254"/>
      <c r="FU508" s="252"/>
      <c r="FY508" s="258" t="str">
        <f t="shared" si="313"/>
        <v/>
      </c>
      <c r="FZ508" s="266">
        <f t="shared" si="307"/>
        <v>0</v>
      </c>
      <c r="GA508" s="268">
        <f t="shared" si="302"/>
        <v>0</v>
      </c>
      <c r="GB508" s="269">
        <f t="shared" si="303"/>
        <v>0</v>
      </c>
      <c r="GC508" s="269">
        <f t="shared" si="304"/>
        <v>0</v>
      </c>
      <c r="GD508" s="270"/>
      <c r="GE508" s="271" t="str">
        <f t="shared" si="301"/>
        <v/>
      </c>
      <c r="GF508" s="271" t="str">
        <f t="shared" si="311"/>
        <v/>
      </c>
      <c r="GG508" s="272" t="str">
        <f t="shared" si="305"/>
        <v/>
      </c>
      <c r="GH508" s="272" t="str">
        <f t="shared" si="306"/>
        <v/>
      </c>
    </row>
    <row r="509" spans="1:190" ht="12.75" x14ac:dyDescent="0.2">
      <c r="A509" s="250"/>
      <c r="B509" s="65"/>
      <c r="C509" s="264"/>
      <c r="F509" s="237"/>
      <c r="H509" s="251"/>
      <c r="I509" s="238"/>
      <c r="J509" s="267"/>
      <c r="K509" s="234"/>
      <c r="L509" s="239"/>
      <c r="M509" s="240"/>
      <c r="BX509" s="237" t="str">
        <f t="shared" si="291"/>
        <v/>
      </c>
      <c r="BY509" s="237" t="str">
        <f t="shared" si="292"/>
        <v/>
      </c>
      <c r="BZ509" s="237" t="str">
        <f t="shared" si="292"/>
        <v/>
      </c>
      <c r="CA509" s="237" t="str">
        <f t="shared" si="292"/>
        <v/>
      </c>
      <c r="CB509" s="237" t="str">
        <f t="shared" si="292"/>
        <v/>
      </c>
      <c r="CC509" s="237" t="str">
        <f t="shared" si="292"/>
        <v/>
      </c>
      <c r="CD509" s="237" t="str">
        <f t="shared" ref="CD509:CH559" si="314">IF($A509=1,"",IF(AB509=0,CC509,CC509&amp;CD$2))</f>
        <v/>
      </c>
      <c r="CE509" s="237" t="str">
        <f t="shared" si="314"/>
        <v/>
      </c>
      <c r="CF509" s="237" t="str">
        <f t="shared" si="314"/>
        <v/>
      </c>
      <c r="CG509" s="237" t="str">
        <f t="shared" si="314"/>
        <v/>
      </c>
      <c r="CH509" s="237" t="str">
        <f t="shared" si="314"/>
        <v/>
      </c>
      <c r="CI509" s="252" t="str">
        <f t="shared" si="308"/>
        <v/>
      </c>
      <c r="CP509" s="241" t="str">
        <f t="shared" si="293"/>
        <v/>
      </c>
      <c r="CQ509" s="241" t="str">
        <f t="shared" si="294"/>
        <v/>
      </c>
      <c r="CR509" s="241" t="str">
        <f t="shared" si="294"/>
        <v/>
      </c>
      <c r="CS509" s="241" t="str">
        <f t="shared" si="294"/>
        <v/>
      </c>
      <c r="CT509" s="241" t="str">
        <f t="shared" si="294"/>
        <v/>
      </c>
      <c r="CU509" s="241" t="str">
        <f t="shared" si="294"/>
        <v/>
      </c>
      <c r="CV509" s="241" t="str">
        <f t="shared" ref="CV509:CZ559" si="315">IF($A509=1,"",IF(AT509=0,CU509,CU509&amp;CV$2))</f>
        <v/>
      </c>
      <c r="CW509" s="241" t="str">
        <f t="shared" si="315"/>
        <v/>
      </c>
      <c r="CX509" s="241" t="str">
        <f t="shared" si="315"/>
        <v/>
      </c>
      <c r="CY509" s="241" t="str">
        <f t="shared" si="315"/>
        <v/>
      </c>
      <c r="CZ509" s="241" t="str">
        <f t="shared" si="315"/>
        <v/>
      </c>
      <c r="DA509" s="253" t="str">
        <f t="shared" si="309"/>
        <v/>
      </c>
      <c r="DB509" s="237"/>
      <c r="DC509" s="237"/>
      <c r="DD509" s="237"/>
      <c r="DE509" s="237"/>
      <c r="DF509" s="237"/>
      <c r="DG509" s="237"/>
      <c r="DH509" s="237" t="str">
        <f t="shared" si="295"/>
        <v/>
      </c>
      <c r="DI509" s="237" t="str">
        <f t="shared" si="296"/>
        <v/>
      </c>
      <c r="DJ509" s="237" t="str">
        <f t="shared" si="296"/>
        <v/>
      </c>
      <c r="DK509" s="237" t="str">
        <f t="shared" si="296"/>
        <v/>
      </c>
      <c r="DL509" s="237" t="str">
        <f t="shared" si="296"/>
        <v/>
      </c>
      <c r="DM509" s="237" t="str">
        <f t="shared" si="296"/>
        <v/>
      </c>
      <c r="DN509" s="237" t="str">
        <f t="shared" ref="DN509:DR559" si="316">IF($A509=1,"",IF(BL509=0,DM509,DM509&amp;DN$2))</f>
        <v/>
      </c>
      <c r="DO509" s="237" t="str">
        <f t="shared" si="316"/>
        <v/>
      </c>
      <c r="DP509" s="237" t="str">
        <f t="shared" si="316"/>
        <v/>
      </c>
      <c r="DQ509" s="237" t="str">
        <f t="shared" si="316"/>
        <v/>
      </c>
      <c r="DR509" s="237" t="str">
        <f t="shared" si="316"/>
        <v/>
      </c>
      <c r="DS509" s="252" t="str">
        <f t="shared" si="310"/>
        <v/>
      </c>
      <c r="DY509" s="254" t="str">
        <f t="shared" si="297"/>
        <v/>
      </c>
      <c r="DZ509" s="254" t="str">
        <f t="shared" si="298"/>
        <v/>
      </c>
      <c r="EA509" s="254" t="str">
        <f t="shared" si="287"/>
        <v/>
      </c>
      <c r="EB509" s="254" t="str">
        <f t="shared" si="287"/>
        <v/>
      </c>
      <c r="EC509" s="254" t="str">
        <f t="shared" si="287"/>
        <v/>
      </c>
      <c r="ED509" s="254" t="str">
        <f t="shared" si="286"/>
        <v/>
      </c>
      <c r="EE509" s="254" t="str">
        <f t="shared" si="286"/>
        <v/>
      </c>
      <c r="EF509" s="254" t="str">
        <f t="shared" si="286"/>
        <v/>
      </c>
      <c r="EG509" s="254" t="str">
        <f t="shared" si="286"/>
        <v/>
      </c>
      <c r="EH509" s="254" t="str">
        <f t="shared" si="286"/>
        <v/>
      </c>
      <c r="EI509" s="254" t="str">
        <f t="shared" si="299"/>
        <v/>
      </c>
      <c r="EJ509" s="254" t="str">
        <f t="shared" si="300"/>
        <v/>
      </c>
      <c r="EK509" s="265" t="str">
        <f t="shared" si="312"/>
        <v/>
      </c>
      <c r="EQ509" s="255"/>
      <c r="ER509" s="255"/>
      <c r="ES509" s="255"/>
      <c r="ET509" s="255"/>
      <c r="EU509" s="255"/>
      <c r="EV509" s="255"/>
      <c r="EW509" s="255"/>
      <c r="EX509" s="255"/>
      <c r="EY509" s="255"/>
      <c r="EZ509" s="255"/>
      <c r="FA509" s="255"/>
      <c r="FB509" s="255"/>
      <c r="FC509" s="252"/>
      <c r="FI509" s="254"/>
      <c r="FJ509" s="254"/>
      <c r="FK509" s="254"/>
      <c r="FL509" s="254"/>
      <c r="FM509" s="254"/>
      <c r="FN509" s="254"/>
      <c r="FO509" s="254"/>
      <c r="FP509" s="254"/>
      <c r="FQ509" s="254"/>
      <c r="FR509" s="254"/>
      <c r="FS509" s="254"/>
      <c r="FT509" s="254"/>
      <c r="FU509" s="252"/>
      <c r="FY509" s="258" t="str">
        <f t="shared" si="313"/>
        <v/>
      </c>
      <c r="FZ509" s="266">
        <f t="shared" si="307"/>
        <v>0</v>
      </c>
      <c r="GA509" s="268">
        <f t="shared" si="302"/>
        <v>0</v>
      </c>
      <c r="GB509" s="269">
        <f t="shared" si="303"/>
        <v>0</v>
      </c>
      <c r="GC509" s="269">
        <f t="shared" si="304"/>
        <v>0</v>
      </c>
      <c r="GD509" s="270"/>
      <c r="GE509" s="271" t="str">
        <f t="shared" si="301"/>
        <v/>
      </c>
      <c r="GF509" s="271" t="str">
        <f t="shared" si="311"/>
        <v/>
      </c>
      <c r="GG509" s="272" t="str">
        <f t="shared" si="305"/>
        <v/>
      </c>
      <c r="GH509" s="272" t="str">
        <f t="shared" si="306"/>
        <v/>
      </c>
    </row>
    <row r="510" spans="1:190" ht="12.75" x14ac:dyDescent="0.2">
      <c r="A510" s="250"/>
      <c r="B510" s="65"/>
      <c r="C510" s="264"/>
      <c r="F510" s="237"/>
      <c r="H510" s="251"/>
      <c r="I510" s="238"/>
      <c r="J510" s="267"/>
      <c r="K510" s="234"/>
      <c r="L510" s="239"/>
      <c r="M510" s="240"/>
      <c r="BX510" s="237" t="str">
        <f t="shared" si="291"/>
        <v/>
      </c>
      <c r="BY510" s="237" t="str">
        <f t="shared" ref="BY510:CC560" si="317">IF($A510=1,"",IF(W510=0,BX510,BX510&amp;BY$2))</f>
        <v/>
      </c>
      <c r="BZ510" s="237" t="str">
        <f t="shared" si="317"/>
        <v/>
      </c>
      <c r="CA510" s="237" t="str">
        <f t="shared" si="317"/>
        <v/>
      </c>
      <c r="CB510" s="237" t="str">
        <f t="shared" si="317"/>
        <v/>
      </c>
      <c r="CC510" s="237" t="str">
        <f t="shared" si="317"/>
        <v/>
      </c>
      <c r="CD510" s="237" t="str">
        <f t="shared" si="314"/>
        <v/>
      </c>
      <c r="CE510" s="237" t="str">
        <f t="shared" si="314"/>
        <v/>
      </c>
      <c r="CF510" s="237" t="str">
        <f t="shared" si="314"/>
        <v/>
      </c>
      <c r="CG510" s="237" t="str">
        <f t="shared" si="314"/>
        <v/>
      </c>
      <c r="CH510" s="237" t="str">
        <f t="shared" si="314"/>
        <v/>
      </c>
      <c r="CI510" s="252" t="str">
        <f t="shared" si="308"/>
        <v/>
      </c>
      <c r="CP510" s="241" t="str">
        <f t="shared" si="293"/>
        <v/>
      </c>
      <c r="CQ510" s="241" t="str">
        <f t="shared" ref="CQ510:CU560" si="318">IF($A510=1,"",IF(AO510=0,CP510,CP510&amp;CQ$2))</f>
        <v/>
      </c>
      <c r="CR510" s="241" t="str">
        <f t="shared" si="318"/>
        <v/>
      </c>
      <c r="CS510" s="241" t="str">
        <f t="shared" si="318"/>
        <v/>
      </c>
      <c r="CT510" s="241" t="str">
        <f t="shared" si="318"/>
        <v/>
      </c>
      <c r="CU510" s="241" t="str">
        <f t="shared" si="318"/>
        <v/>
      </c>
      <c r="CV510" s="241" t="str">
        <f t="shared" si="315"/>
        <v/>
      </c>
      <c r="CW510" s="241" t="str">
        <f t="shared" si="315"/>
        <v/>
      </c>
      <c r="CX510" s="241" t="str">
        <f t="shared" si="315"/>
        <v/>
      </c>
      <c r="CY510" s="241" t="str">
        <f t="shared" si="315"/>
        <v/>
      </c>
      <c r="CZ510" s="241" t="str">
        <f t="shared" si="315"/>
        <v/>
      </c>
      <c r="DA510" s="253" t="str">
        <f t="shared" si="309"/>
        <v/>
      </c>
      <c r="DB510" s="237"/>
      <c r="DC510" s="237"/>
      <c r="DD510" s="237"/>
      <c r="DE510" s="237"/>
      <c r="DF510" s="237"/>
      <c r="DG510" s="237"/>
      <c r="DH510" s="237" t="str">
        <f t="shared" si="295"/>
        <v/>
      </c>
      <c r="DI510" s="237" t="str">
        <f t="shared" ref="DI510:DM560" si="319">IF($A510=1,"",IF(BG510=0,DH510,DH510&amp;DI$2))</f>
        <v/>
      </c>
      <c r="DJ510" s="237" t="str">
        <f t="shared" si="319"/>
        <v/>
      </c>
      <c r="DK510" s="237" t="str">
        <f t="shared" si="319"/>
        <v/>
      </c>
      <c r="DL510" s="237" t="str">
        <f t="shared" si="319"/>
        <v/>
      </c>
      <c r="DM510" s="237" t="str">
        <f t="shared" si="319"/>
        <v/>
      </c>
      <c r="DN510" s="237" t="str">
        <f t="shared" si="316"/>
        <v/>
      </c>
      <c r="DO510" s="237" t="str">
        <f t="shared" si="316"/>
        <v/>
      </c>
      <c r="DP510" s="237" t="str">
        <f t="shared" si="316"/>
        <v/>
      </c>
      <c r="DQ510" s="237" t="str">
        <f t="shared" si="316"/>
        <v/>
      </c>
      <c r="DR510" s="237" t="str">
        <f t="shared" si="316"/>
        <v/>
      </c>
      <c r="DS510" s="252" t="str">
        <f t="shared" si="310"/>
        <v/>
      </c>
      <c r="DY510" s="254" t="str">
        <f t="shared" si="297"/>
        <v/>
      </c>
      <c r="DZ510" s="254" t="str">
        <f t="shared" si="298"/>
        <v/>
      </c>
      <c r="EA510" s="254" t="str">
        <f t="shared" si="287"/>
        <v/>
      </c>
      <c r="EB510" s="254" t="str">
        <f t="shared" si="287"/>
        <v/>
      </c>
      <c r="EC510" s="254" t="str">
        <f t="shared" si="287"/>
        <v/>
      </c>
      <c r="ED510" s="254" t="str">
        <f t="shared" si="286"/>
        <v/>
      </c>
      <c r="EE510" s="254" t="str">
        <f t="shared" si="286"/>
        <v/>
      </c>
      <c r="EF510" s="254" t="str">
        <f t="shared" ref="EF510:EH573" si="320">IF($A510=1,"",IF(OR(AND(AA510&gt;0,AB510&gt;0),AND(AB510&gt;0,AD510&gt;0),AND(AD510&gt;0,AE510&gt;0)),EF$1,""))</f>
        <v/>
      </c>
      <c r="EG510" s="254" t="str">
        <f t="shared" si="320"/>
        <v/>
      </c>
      <c r="EH510" s="254" t="str">
        <f t="shared" si="320"/>
        <v/>
      </c>
      <c r="EI510" s="254" t="str">
        <f t="shared" si="299"/>
        <v/>
      </c>
      <c r="EJ510" s="254" t="str">
        <f t="shared" si="300"/>
        <v/>
      </c>
      <c r="EK510" s="265" t="str">
        <f t="shared" si="312"/>
        <v/>
      </c>
      <c r="EQ510" s="255"/>
      <c r="ER510" s="255"/>
      <c r="ES510" s="255"/>
      <c r="ET510" s="255"/>
      <c r="EU510" s="255"/>
      <c r="EV510" s="255"/>
      <c r="EW510" s="255"/>
      <c r="EX510" s="255"/>
      <c r="EY510" s="255"/>
      <c r="EZ510" s="255"/>
      <c r="FA510" s="255"/>
      <c r="FB510" s="255"/>
      <c r="FC510" s="252"/>
      <c r="FI510" s="254"/>
      <c r="FJ510" s="254"/>
      <c r="FK510" s="254"/>
      <c r="FL510" s="254"/>
      <c r="FM510" s="254"/>
      <c r="FN510" s="254"/>
      <c r="FO510" s="254"/>
      <c r="FP510" s="254"/>
      <c r="FQ510" s="254"/>
      <c r="FR510" s="254"/>
      <c r="FS510" s="254"/>
      <c r="FT510" s="254"/>
      <c r="FU510" s="252"/>
      <c r="FY510" s="258" t="str">
        <f t="shared" si="313"/>
        <v/>
      </c>
      <c r="FZ510" s="266">
        <f t="shared" si="307"/>
        <v>0</v>
      </c>
      <c r="GA510" s="268">
        <f t="shared" si="302"/>
        <v>0</v>
      </c>
      <c r="GB510" s="269">
        <f t="shared" si="303"/>
        <v>0</v>
      </c>
      <c r="GC510" s="269">
        <f t="shared" si="304"/>
        <v>0</v>
      </c>
      <c r="GD510" s="270"/>
      <c r="GE510" s="271" t="str">
        <f t="shared" si="301"/>
        <v/>
      </c>
      <c r="GF510" s="271" t="str">
        <f t="shared" si="311"/>
        <v/>
      </c>
      <c r="GG510" s="272" t="str">
        <f t="shared" si="305"/>
        <v/>
      </c>
      <c r="GH510" s="272" t="str">
        <f t="shared" si="306"/>
        <v/>
      </c>
    </row>
    <row r="511" spans="1:190" ht="12.75" x14ac:dyDescent="0.2">
      <c r="A511" s="250"/>
      <c r="B511" s="65"/>
      <c r="C511" s="264"/>
      <c r="F511" s="237"/>
      <c r="H511" s="251"/>
      <c r="I511" s="238"/>
      <c r="J511" s="267"/>
      <c r="K511" s="234"/>
      <c r="L511" s="239"/>
      <c r="M511" s="240"/>
      <c r="BX511" s="237" t="str">
        <f t="shared" si="291"/>
        <v/>
      </c>
      <c r="BY511" s="237" t="str">
        <f t="shared" si="317"/>
        <v/>
      </c>
      <c r="BZ511" s="237" t="str">
        <f t="shared" si="317"/>
        <v/>
      </c>
      <c r="CA511" s="237" t="str">
        <f t="shared" si="317"/>
        <v/>
      </c>
      <c r="CB511" s="237" t="str">
        <f t="shared" si="317"/>
        <v/>
      </c>
      <c r="CC511" s="237" t="str">
        <f t="shared" si="317"/>
        <v/>
      </c>
      <c r="CD511" s="237" t="str">
        <f t="shared" si="314"/>
        <v/>
      </c>
      <c r="CE511" s="237" t="str">
        <f t="shared" si="314"/>
        <v/>
      </c>
      <c r="CF511" s="237" t="str">
        <f t="shared" si="314"/>
        <v/>
      </c>
      <c r="CG511" s="237" t="str">
        <f t="shared" si="314"/>
        <v/>
      </c>
      <c r="CH511" s="237" t="str">
        <f t="shared" si="314"/>
        <v/>
      </c>
      <c r="CI511" s="252" t="str">
        <f t="shared" si="308"/>
        <v/>
      </c>
      <c r="CP511" s="241" t="str">
        <f t="shared" si="293"/>
        <v/>
      </c>
      <c r="CQ511" s="241" t="str">
        <f t="shared" si="318"/>
        <v/>
      </c>
      <c r="CR511" s="241" t="str">
        <f t="shared" si="318"/>
        <v/>
      </c>
      <c r="CS511" s="241" t="str">
        <f t="shared" si="318"/>
        <v/>
      </c>
      <c r="CT511" s="241" t="str">
        <f t="shared" si="318"/>
        <v/>
      </c>
      <c r="CU511" s="241" t="str">
        <f t="shared" si="318"/>
        <v/>
      </c>
      <c r="CV511" s="241" t="str">
        <f t="shared" si="315"/>
        <v/>
      </c>
      <c r="CW511" s="241" t="str">
        <f t="shared" si="315"/>
        <v/>
      </c>
      <c r="CX511" s="241" t="str">
        <f t="shared" si="315"/>
        <v/>
      </c>
      <c r="CY511" s="241" t="str">
        <f t="shared" si="315"/>
        <v/>
      </c>
      <c r="CZ511" s="241" t="str">
        <f t="shared" si="315"/>
        <v/>
      </c>
      <c r="DA511" s="253" t="str">
        <f t="shared" si="309"/>
        <v/>
      </c>
      <c r="DB511" s="237"/>
      <c r="DC511" s="237"/>
      <c r="DD511" s="237"/>
      <c r="DE511" s="237"/>
      <c r="DF511" s="237"/>
      <c r="DG511" s="237"/>
      <c r="DH511" s="237" t="str">
        <f t="shared" si="295"/>
        <v/>
      </c>
      <c r="DI511" s="237" t="str">
        <f t="shared" si="319"/>
        <v/>
      </c>
      <c r="DJ511" s="237" t="str">
        <f t="shared" si="319"/>
        <v/>
      </c>
      <c r="DK511" s="237" t="str">
        <f t="shared" si="319"/>
        <v/>
      </c>
      <c r="DL511" s="237" t="str">
        <f t="shared" si="319"/>
        <v/>
      </c>
      <c r="DM511" s="237" t="str">
        <f t="shared" si="319"/>
        <v/>
      </c>
      <c r="DN511" s="237" t="str">
        <f t="shared" si="316"/>
        <v/>
      </c>
      <c r="DO511" s="237" t="str">
        <f t="shared" si="316"/>
        <v/>
      </c>
      <c r="DP511" s="237" t="str">
        <f t="shared" si="316"/>
        <v/>
      </c>
      <c r="DQ511" s="237" t="str">
        <f t="shared" si="316"/>
        <v/>
      </c>
      <c r="DR511" s="237" t="str">
        <f t="shared" si="316"/>
        <v/>
      </c>
      <c r="DS511" s="252" t="str">
        <f t="shared" si="310"/>
        <v/>
      </c>
      <c r="DY511" s="254" t="str">
        <f t="shared" si="297"/>
        <v/>
      </c>
      <c r="DZ511" s="254" t="str">
        <f t="shared" si="298"/>
        <v/>
      </c>
      <c r="EA511" s="254" t="str">
        <f t="shared" si="287"/>
        <v/>
      </c>
      <c r="EB511" s="254" t="str">
        <f t="shared" si="287"/>
        <v/>
      </c>
      <c r="EC511" s="254" t="str">
        <f t="shared" si="287"/>
        <v/>
      </c>
      <c r="ED511" s="254" t="str">
        <f t="shared" si="287"/>
        <v/>
      </c>
      <c r="EE511" s="254" t="str">
        <f t="shared" si="287"/>
        <v/>
      </c>
      <c r="EF511" s="254" t="str">
        <f t="shared" si="320"/>
        <v/>
      </c>
      <c r="EG511" s="254" t="str">
        <f t="shared" si="320"/>
        <v/>
      </c>
      <c r="EH511" s="254" t="str">
        <f t="shared" si="320"/>
        <v/>
      </c>
      <c r="EI511" s="254" t="str">
        <f t="shared" si="299"/>
        <v/>
      </c>
      <c r="EJ511" s="254" t="str">
        <f t="shared" si="300"/>
        <v/>
      </c>
      <c r="EK511" s="265" t="str">
        <f t="shared" si="312"/>
        <v/>
      </c>
      <c r="EQ511" s="255"/>
      <c r="ER511" s="255"/>
      <c r="ES511" s="255"/>
      <c r="ET511" s="255"/>
      <c r="EU511" s="255"/>
      <c r="EV511" s="255"/>
      <c r="EW511" s="255"/>
      <c r="EX511" s="255"/>
      <c r="EY511" s="255"/>
      <c r="EZ511" s="255"/>
      <c r="FA511" s="255"/>
      <c r="FB511" s="255"/>
      <c r="FC511" s="252"/>
      <c r="FI511" s="254"/>
      <c r="FJ511" s="254"/>
      <c r="FK511" s="254"/>
      <c r="FL511" s="254"/>
      <c r="FM511" s="254"/>
      <c r="FN511" s="254"/>
      <c r="FO511" s="254"/>
      <c r="FP511" s="254"/>
      <c r="FQ511" s="254"/>
      <c r="FR511" s="254"/>
      <c r="FS511" s="254"/>
      <c r="FT511" s="254"/>
      <c r="FU511" s="252"/>
      <c r="FY511" s="258" t="str">
        <f t="shared" si="313"/>
        <v/>
      </c>
      <c r="FZ511" s="266">
        <f t="shared" si="307"/>
        <v>0</v>
      </c>
      <c r="GA511" s="268">
        <f t="shared" si="302"/>
        <v>0</v>
      </c>
      <c r="GB511" s="269">
        <f t="shared" si="303"/>
        <v>0</v>
      </c>
      <c r="GC511" s="269">
        <f t="shared" si="304"/>
        <v>0</v>
      </c>
      <c r="GD511" s="270"/>
      <c r="GE511" s="271" t="str">
        <f t="shared" si="301"/>
        <v/>
      </c>
      <c r="GF511" s="271" t="str">
        <f t="shared" si="311"/>
        <v/>
      </c>
      <c r="GG511" s="272" t="str">
        <f t="shared" si="305"/>
        <v/>
      </c>
      <c r="GH511" s="272" t="str">
        <f t="shared" si="306"/>
        <v/>
      </c>
    </row>
    <row r="512" spans="1:190" ht="12.75" x14ac:dyDescent="0.2">
      <c r="A512" s="250"/>
      <c r="B512" s="65"/>
      <c r="C512" s="264"/>
      <c r="F512" s="237"/>
      <c r="H512" s="251"/>
      <c r="I512" s="238"/>
      <c r="J512" s="267"/>
      <c r="K512" s="234"/>
      <c r="L512" s="239"/>
      <c r="M512" s="240"/>
      <c r="BX512" s="237" t="str">
        <f t="shared" si="291"/>
        <v/>
      </c>
      <c r="BY512" s="237" t="str">
        <f t="shared" si="317"/>
        <v/>
      </c>
      <c r="BZ512" s="237" t="str">
        <f t="shared" si="317"/>
        <v/>
      </c>
      <c r="CA512" s="237" t="str">
        <f t="shared" si="317"/>
        <v/>
      </c>
      <c r="CB512" s="237" t="str">
        <f t="shared" si="317"/>
        <v/>
      </c>
      <c r="CC512" s="237" t="str">
        <f t="shared" si="317"/>
        <v/>
      </c>
      <c r="CD512" s="237" t="str">
        <f t="shared" si="314"/>
        <v/>
      </c>
      <c r="CE512" s="237" t="str">
        <f t="shared" si="314"/>
        <v/>
      </c>
      <c r="CF512" s="237" t="str">
        <f t="shared" si="314"/>
        <v/>
      </c>
      <c r="CG512" s="237" t="str">
        <f t="shared" si="314"/>
        <v/>
      </c>
      <c r="CH512" s="237" t="str">
        <f t="shared" si="314"/>
        <v/>
      </c>
      <c r="CI512" s="252" t="str">
        <f t="shared" si="308"/>
        <v/>
      </c>
      <c r="CP512" s="241" t="str">
        <f t="shared" si="293"/>
        <v/>
      </c>
      <c r="CQ512" s="241" t="str">
        <f t="shared" si="318"/>
        <v/>
      </c>
      <c r="CR512" s="241" t="str">
        <f t="shared" si="318"/>
        <v/>
      </c>
      <c r="CS512" s="241" t="str">
        <f t="shared" si="318"/>
        <v/>
      </c>
      <c r="CT512" s="241" t="str">
        <f t="shared" si="318"/>
        <v/>
      </c>
      <c r="CU512" s="241" t="str">
        <f t="shared" si="318"/>
        <v/>
      </c>
      <c r="CV512" s="241" t="str">
        <f t="shared" si="315"/>
        <v/>
      </c>
      <c r="CW512" s="241" t="str">
        <f t="shared" si="315"/>
        <v/>
      </c>
      <c r="CX512" s="241" t="str">
        <f t="shared" si="315"/>
        <v/>
      </c>
      <c r="CY512" s="241" t="str">
        <f t="shared" si="315"/>
        <v/>
      </c>
      <c r="CZ512" s="241" t="str">
        <f t="shared" si="315"/>
        <v/>
      </c>
      <c r="DA512" s="253" t="str">
        <f t="shared" si="309"/>
        <v/>
      </c>
      <c r="DB512" s="237"/>
      <c r="DC512" s="237"/>
      <c r="DD512" s="237"/>
      <c r="DE512" s="237"/>
      <c r="DF512" s="237"/>
      <c r="DG512" s="237"/>
      <c r="DH512" s="237" t="str">
        <f t="shared" si="295"/>
        <v/>
      </c>
      <c r="DI512" s="237" t="str">
        <f t="shared" si="319"/>
        <v/>
      </c>
      <c r="DJ512" s="237" t="str">
        <f t="shared" si="319"/>
        <v/>
      </c>
      <c r="DK512" s="237" t="str">
        <f t="shared" si="319"/>
        <v/>
      </c>
      <c r="DL512" s="237" t="str">
        <f t="shared" si="319"/>
        <v/>
      </c>
      <c r="DM512" s="237" t="str">
        <f t="shared" si="319"/>
        <v/>
      </c>
      <c r="DN512" s="237" t="str">
        <f t="shared" si="316"/>
        <v/>
      </c>
      <c r="DO512" s="237" t="str">
        <f t="shared" si="316"/>
        <v/>
      </c>
      <c r="DP512" s="237" t="str">
        <f t="shared" si="316"/>
        <v/>
      </c>
      <c r="DQ512" s="237" t="str">
        <f t="shared" si="316"/>
        <v/>
      </c>
      <c r="DR512" s="237" t="str">
        <f t="shared" si="316"/>
        <v/>
      </c>
      <c r="DS512" s="252" t="str">
        <f t="shared" si="310"/>
        <v/>
      </c>
      <c r="DY512" s="254" t="str">
        <f t="shared" si="297"/>
        <v/>
      </c>
      <c r="DZ512" s="254" t="str">
        <f t="shared" si="298"/>
        <v/>
      </c>
      <c r="EA512" s="254" t="str">
        <f t="shared" si="287"/>
        <v/>
      </c>
      <c r="EB512" s="254" t="str">
        <f t="shared" si="287"/>
        <v/>
      </c>
      <c r="EC512" s="254" t="str">
        <f t="shared" si="287"/>
        <v/>
      </c>
      <c r="ED512" s="254" t="str">
        <f t="shared" si="287"/>
        <v/>
      </c>
      <c r="EE512" s="254" t="str">
        <f t="shared" si="287"/>
        <v/>
      </c>
      <c r="EF512" s="254" t="str">
        <f t="shared" si="320"/>
        <v/>
      </c>
      <c r="EG512" s="254" t="str">
        <f t="shared" si="320"/>
        <v/>
      </c>
      <c r="EH512" s="254" t="str">
        <f t="shared" si="320"/>
        <v/>
      </c>
      <c r="EI512" s="254" t="str">
        <f t="shared" si="299"/>
        <v/>
      </c>
      <c r="EJ512" s="254" t="str">
        <f t="shared" si="300"/>
        <v/>
      </c>
      <c r="EK512" s="265" t="str">
        <f t="shared" si="312"/>
        <v/>
      </c>
      <c r="EQ512" s="255"/>
      <c r="ER512" s="255"/>
      <c r="ES512" s="255"/>
      <c r="ET512" s="255"/>
      <c r="EU512" s="255"/>
      <c r="EV512" s="255"/>
      <c r="EW512" s="255"/>
      <c r="EX512" s="255"/>
      <c r="EY512" s="255"/>
      <c r="EZ512" s="255"/>
      <c r="FA512" s="255"/>
      <c r="FB512" s="255"/>
      <c r="FC512" s="252"/>
      <c r="FI512" s="254"/>
      <c r="FJ512" s="254"/>
      <c r="FK512" s="254"/>
      <c r="FL512" s="254"/>
      <c r="FM512" s="254"/>
      <c r="FN512" s="254"/>
      <c r="FO512" s="254"/>
      <c r="FP512" s="254"/>
      <c r="FQ512" s="254"/>
      <c r="FR512" s="254"/>
      <c r="FS512" s="254"/>
      <c r="FT512" s="254"/>
      <c r="FU512" s="252"/>
      <c r="FY512" s="258" t="str">
        <f t="shared" si="313"/>
        <v/>
      </c>
      <c r="FZ512" s="266">
        <f t="shared" si="307"/>
        <v>0</v>
      </c>
      <c r="GA512" s="268">
        <f t="shared" si="302"/>
        <v>0</v>
      </c>
      <c r="GB512" s="269">
        <f t="shared" si="303"/>
        <v>0</v>
      </c>
      <c r="GC512" s="269">
        <f t="shared" si="304"/>
        <v>0</v>
      </c>
      <c r="GD512" s="270"/>
      <c r="GE512" s="271" t="str">
        <f t="shared" si="301"/>
        <v/>
      </c>
      <c r="GF512" s="271" t="str">
        <f t="shared" si="311"/>
        <v/>
      </c>
      <c r="GG512" s="272" t="str">
        <f t="shared" si="305"/>
        <v/>
      </c>
      <c r="GH512" s="272" t="str">
        <f t="shared" si="306"/>
        <v/>
      </c>
    </row>
    <row r="513" spans="1:190" ht="12.75" x14ac:dyDescent="0.2">
      <c r="A513" s="250"/>
      <c r="B513" s="65"/>
      <c r="C513" s="264"/>
      <c r="F513" s="237"/>
      <c r="H513" s="251"/>
      <c r="I513" s="238"/>
      <c r="J513" s="267"/>
      <c r="K513" s="234"/>
      <c r="L513" s="239"/>
      <c r="M513" s="240"/>
      <c r="BX513" s="237" t="str">
        <f t="shared" si="291"/>
        <v/>
      </c>
      <c r="BY513" s="237" t="str">
        <f t="shared" si="317"/>
        <v/>
      </c>
      <c r="BZ513" s="237" t="str">
        <f t="shared" si="317"/>
        <v/>
      </c>
      <c r="CA513" s="237" t="str">
        <f t="shared" si="317"/>
        <v/>
      </c>
      <c r="CB513" s="237" t="str">
        <f t="shared" si="317"/>
        <v/>
      </c>
      <c r="CC513" s="237" t="str">
        <f t="shared" si="317"/>
        <v/>
      </c>
      <c r="CD513" s="237" t="str">
        <f t="shared" si="314"/>
        <v/>
      </c>
      <c r="CE513" s="237" t="str">
        <f t="shared" si="314"/>
        <v/>
      </c>
      <c r="CF513" s="237" t="str">
        <f t="shared" si="314"/>
        <v/>
      </c>
      <c r="CG513" s="237" t="str">
        <f t="shared" si="314"/>
        <v/>
      </c>
      <c r="CH513" s="237" t="str">
        <f t="shared" si="314"/>
        <v/>
      </c>
      <c r="CI513" s="252" t="str">
        <f t="shared" si="308"/>
        <v/>
      </c>
      <c r="CP513" s="241" t="str">
        <f t="shared" si="293"/>
        <v/>
      </c>
      <c r="CQ513" s="241" t="str">
        <f t="shared" si="318"/>
        <v/>
      </c>
      <c r="CR513" s="241" t="str">
        <f t="shared" si="318"/>
        <v/>
      </c>
      <c r="CS513" s="241" t="str">
        <f t="shared" si="318"/>
        <v/>
      </c>
      <c r="CT513" s="241" t="str">
        <f t="shared" si="318"/>
        <v/>
      </c>
      <c r="CU513" s="241" t="str">
        <f t="shared" si="318"/>
        <v/>
      </c>
      <c r="CV513" s="241" t="str">
        <f t="shared" si="315"/>
        <v/>
      </c>
      <c r="CW513" s="241" t="str">
        <f t="shared" si="315"/>
        <v/>
      </c>
      <c r="CX513" s="241" t="str">
        <f t="shared" si="315"/>
        <v/>
      </c>
      <c r="CY513" s="241" t="str">
        <f t="shared" si="315"/>
        <v/>
      </c>
      <c r="CZ513" s="241" t="str">
        <f t="shared" si="315"/>
        <v/>
      </c>
      <c r="DA513" s="253" t="str">
        <f t="shared" si="309"/>
        <v/>
      </c>
      <c r="DB513" s="237"/>
      <c r="DC513" s="237"/>
      <c r="DD513" s="237"/>
      <c r="DE513" s="237"/>
      <c r="DF513" s="237"/>
      <c r="DG513" s="237"/>
      <c r="DH513" s="237" t="str">
        <f t="shared" si="295"/>
        <v/>
      </c>
      <c r="DI513" s="237" t="str">
        <f t="shared" si="319"/>
        <v/>
      </c>
      <c r="DJ513" s="237" t="str">
        <f t="shared" si="319"/>
        <v/>
      </c>
      <c r="DK513" s="237" t="str">
        <f t="shared" si="319"/>
        <v/>
      </c>
      <c r="DL513" s="237" t="str">
        <f t="shared" si="319"/>
        <v/>
      </c>
      <c r="DM513" s="237" t="str">
        <f t="shared" si="319"/>
        <v/>
      </c>
      <c r="DN513" s="237" t="str">
        <f t="shared" si="316"/>
        <v/>
      </c>
      <c r="DO513" s="237" t="str">
        <f t="shared" si="316"/>
        <v/>
      </c>
      <c r="DP513" s="237" t="str">
        <f t="shared" si="316"/>
        <v/>
      </c>
      <c r="DQ513" s="237" t="str">
        <f t="shared" si="316"/>
        <v/>
      </c>
      <c r="DR513" s="237" t="str">
        <f t="shared" si="316"/>
        <v/>
      </c>
      <c r="DS513" s="252" t="str">
        <f t="shared" si="310"/>
        <v/>
      </c>
      <c r="DY513" s="254" t="str">
        <f t="shared" si="297"/>
        <v/>
      </c>
      <c r="DZ513" s="254" t="str">
        <f t="shared" si="298"/>
        <v/>
      </c>
      <c r="EA513" s="254" t="str">
        <f t="shared" si="287"/>
        <v/>
      </c>
      <c r="EB513" s="254" t="str">
        <f t="shared" si="287"/>
        <v/>
      </c>
      <c r="EC513" s="254" t="str">
        <f t="shared" si="287"/>
        <v/>
      </c>
      <c r="ED513" s="254" t="str">
        <f t="shared" si="287"/>
        <v/>
      </c>
      <c r="EE513" s="254" t="str">
        <f t="shared" si="287"/>
        <v/>
      </c>
      <c r="EF513" s="254" t="str">
        <f t="shared" si="320"/>
        <v/>
      </c>
      <c r="EG513" s="254" t="str">
        <f t="shared" si="320"/>
        <v/>
      </c>
      <c r="EH513" s="254" t="str">
        <f t="shared" si="320"/>
        <v/>
      </c>
      <c r="EI513" s="254" t="str">
        <f t="shared" si="299"/>
        <v/>
      </c>
      <c r="EJ513" s="254" t="str">
        <f t="shared" si="300"/>
        <v/>
      </c>
      <c r="EK513" s="265" t="str">
        <f t="shared" si="312"/>
        <v/>
      </c>
      <c r="EQ513" s="255"/>
      <c r="ER513" s="255"/>
      <c r="ES513" s="255"/>
      <c r="ET513" s="255"/>
      <c r="EU513" s="255"/>
      <c r="EV513" s="255"/>
      <c r="EW513" s="255"/>
      <c r="EX513" s="255"/>
      <c r="EY513" s="255"/>
      <c r="EZ513" s="255"/>
      <c r="FA513" s="255"/>
      <c r="FB513" s="255"/>
      <c r="FC513" s="252"/>
      <c r="FI513" s="254"/>
      <c r="FJ513" s="254"/>
      <c r="FK513" s="254"/>
      <c r="FL513" s="254"/>
      <c r="FM513" s="254"/>
      <c r="FN513" s="254"/>
      <c r="FO513" s="254"/>
      <c r="FP513" s="254"/>
      <c r="FQ513" s="254"/>
      <c r="FR513" s="254"/>
      <c r="FS513" s="254"/>
      <c r="FT513" s="254"/>
      <c r="FU513" s="252"/>
      <c r="FY513" s="258" t="str">
        <f t="shared" si="313"/>
        <v/>
      </c>
      <c r="FZ513" s="266">
        <f t="shared" si="307"/>
        <v>0</v>
      </c>
      <c r="GA513" s="268">
        <f t="shared" si="302"/>
        <v>0</v>
      </c>
      <c r="GB513" s="269">
        <f t="shared" si="303"/>
        <v>0</v>
      </c>
      <c r="GC513" s="269">
        <f t="shared" si="304"/>
        <v>0</v>
      </c>
      <c r="GD513" s="270"/>
      <c r="GE513" s="271" t="str">
        <f t="shared" si="301"/>
        <v/>
      </c>
      <c r="GF513" s="271" t="str">
        <f t="shared" si="311"/>
        <v/>
      </c>
      <c r="GG513" s="272" t="str">
        <f t="shared" si="305"/>
        <v/>
      </c>
      <c r="GH513" s="272" t="str">
        <f t="shared" si="306"/>
        <v/>
      </c>
    </row>
    <row r="514" spans="1:190" ht="12.75" x14ac:dyDescent="0.2">
      <c r="A514" s="250"/>
      <c r="B514" s="65"/>
      <c r="C514" s="264"/>
      <c r="F514" s="237"/>
      <c r="H514" s="251"/>
      <c r="I514" s="238"/>
      <c r="J514" s="267"/>
      <c r="K514" s="234"/>
      <c r="L514" s="239"/>
      <c r="M514" s="240"/>
      <c r="BX514" s="237" t="str">
        <f t="shared" si="291"/>
        <v/>
      </c>
      <c r="BY514" s="237" t="str">
        <f t="shared" si="317"/>
        <v/>
      </c>
      <c r="BZ514" s="237" t="str">
        <f t="shared" si="317"/>
        <v/>
      </c>
      <c r="CA514" s="237" t="str">
        <f t="shared" si="317"/>
        <v/>
      </c>
      <c r="CB514" s="237" t="str">
        <f t="shared" si="317"/>
        <v/>
      </c>
      <c r="CC514" s="237" t="str">
        <f t="shared" si="317"/>
        <v/>
      </c>
      <c r="CD514" s="237" t="str">
        <f t="shared" si="314"/>
        <v/>
      </c>
      <c r="CE514" s="237" t="str">
        <f t="shared" si="314"/>
        <v/>
      </c>
      <c r="CF514" s="237" t="str">
        <f t="shared" si="314"/>
        <v/>
      </c>
      <c r="CG514" s="237" t="str">
        <f t="shared" si="314"/>
        <v/>
      </c>
      <c r="CH514" s="237" t="str">
        <f t="shared" si="314"/>
        <v/>
      </c>
      <c r="CI514" s="252" t="str">
        <f t="shared" si="308"/>
        <v/>
      </c>
      <c r="CP514" s="241" t="str">
        <f t="shared" si="293"/>
        <v/>
      </c>
      <c r="CQ514" s="241" t="str">
        <f t="shared" si="318"/>
        <v/>
      </c>
      <c r="CR514" s="241" t="str">
        <f t="shared" si="318"/>
        <v/>
      </c>
      <c r="CS514" s="241" t="str">
        <f t="shared" si="318"/>
        <v/>
      </c>
      <c r="CT514" s="241" t="str">
        <f t="shared" si="318"/>
        <v/>
      </c>
      <c r="CU514" s="241" t="str">
        <f t="shared" si="318"/>
        <v/>
      </c>
      <c r="CV514" s="241" t="str">
        <f t="shared" si="315"/>
        <v/>
      </c>
      <c r="CW514" s="241" t="str">
        <f t="shared" si="315"/>
        <v/>
      </c>
      <c r="CX514" s="241" t="str">
        <f t="shared" si="315"/>
        <v/>
      </c>
      <c r="CY514" s="241" t="str">
        <f t="shared" si="315"/>
        <v/>
      </c>
      <c r="CZ514" s="241" t="str">
        <f t="shared" si="315"/>
        <v/>
      </c>
      <c r="DA514" s="253" t="str">
        <f t="shared" si="309"/>
        <v/>
      </c>
      <c r="DB514" s="237"/>
      <c r="DC514" s="237"/>
      <c r="DD514" s="237"/>
      <c r="DE514" s="237"/>
      <c r="DF514" s="237"/>
      <c r="DG514" s="237"/>
      <c r="DH514" s="237" t="str">
        <f t="shared" si="295"/>
        <v/>
      </c>
      <c r="DI514" s="237" t="str">
        <f t="shared" si="319"/>
        <v/>
      </c>
      <c r="DJ514" s="237" t="str">
        <f t="shared" si="319"/>
        <v/>
      </c>
      <c r="DK514" s="237" t="str">
        <f t="shared" si="319"/>
        <v/>
      </c>
      <c r="DL514" s="237" t="str">
        <f t="shared" si="319"/>
        <v/>
      </c>
      <c r="DM514" s="237" t="str">
        <f t="shared" si="319"/>
        <v/>
      </c>
      <c r="DN514" s="237" t="str">
        <f t="shared" si="316"/>
        <v/>
      </c>
      <c r="DO514" s="237" t="str">
        <f t="shared" si="316"/>
        <v/>
      </c>
      <c r="DP514" s="237" t="str">
        <f t="shared" si="316"/>
        <v/>
      </c>
      <c r="DQ514" s="237" t="str">
        <f t="shared" si="316"/>
        <v/>
      </c>
      <c r="DR514" s="237" t="str">
        <f t="shared" si="316"/>
        <v/>
      </c>
      <c r="DS514" s="252" t="str">
        <f t="shared" si="310"/>
        <v/>
      </c>
      <c r="DY514" s="254" t="str">
        <f t="shared" si="297"/>
        <v/>
      </c>
      <c r="DZ514" s="254" t="str">
        <f t="shared" si="298"/>
        <v/>
      </c>
      <c r="EA514" s="254" t="str">
        <f t="shared" si="287"/>
        <v/>
      </c>
      <c r="EB514" s="254" t="str">
        <f t="shared" si="287"/>
        <v/>
      </c>
      <c r="EC514" s="254" t="str">
        <f t="shared" si="287"/>
        <v/>
      </c>
      <c r="ED514" s="254" t="str">
        <f t="shared" si="287"/>
        <v/>
      </c>
      <c r="EE514" s="254" t="str">
        <f t="shared" si="287"/>
        <v/>
      </c>
      <c r="EF514" s="254" t="str">
        <f t="shared" si="320"/>
        <v/>
      </c>
      <c r="EG514" s="254" t="str">
        <f t="shared" si="320"/>
        <v/>
      </c>
      <c r="EH514" s="254" t="str">
        <f t="shared" si="320"/>
        <v/>
      </c>
      <c r="EI514" s="254" t="str">
        <f t="shared" si="299"/>
        <v/>
      </c>
      <c r="EJ514" s="254" t="str">
        <f t="shared" si="300"/>
        <v/>
      </c>
      <c r="EK514" s="265" t="str">
        <f t="shared" si="312"/>
        <v/>
      </c>
      <c r="EQ514" s="255"/>
      <c r="ER514" s="255"/>
      <c r="ES514" s="255"/>
      <c r="ET514" s="255"/>
      <c r="EU514" s="255"/>
      <c r="EV514" s="255"/>
      <c r="EW514" s="255"/>
      <c r="EX514" s="255"/>
      <c r="EY514" s="255"/>
      <c r="EZ514" s="255"/>
      <c r="FA514" s="255"/>
      <c r="FB514" s="255"/>
      <c r="FC514" s="252"/>
      <c r="FI514" s="254"/>
      <c r="FJ514" s="254"/>
      <c r="FK514" s="254"/>
      <c r="FL514" s="254"/>
      <c r="FM514" s="254"/>
      <c r="FN514" s="254"/>
      <c r="FO514" s="254"/>
      <c r="FP514" s="254"/>
      <c r="FQ514" s="254"/>
      <c r="FR514" s="254"/>
      <c r="FS514" s="254"/>
      <c r="FT514" s="254"/>
      <c r="FU514" s="252"/>
      <c r="FY514" s="258" t="str">
        <f t="shared" si="313"/>
        <v/>
      </c>
      <c r="FZ514" s="266">
        <f t="shared" si="307"/>
        <v>0</v>
      </c>
      <c r="GA514" s="268">
        <f t="shared" si="302"/>
        <v>0</v>
      </c>
      <c r="GB514" s="269">
        <f t="shared" si="303"/>
        <v>0</v>
      </c>
      <c r="GC514" s="269">
        <f t="shared" si="304"/>
        <v>0</v>
      </c>
      <c r="GD514" s="270"/>
      <c r="GE514" s="271" t="str">
        <f t="shared" si="301"/>
        <v/>
      </c>
      <c r="GF514" s="271" t="str">
        <f t="shared" si="311"/>
        <v/>
      </c>
      <c r="GG514" s="272" t="str">
        <f t="shared" si="305"/>
        <v/>
      </c>
      <c r="GH514" s="272" t="str">
        <f t="shared" si="306"/>
        <v/>
      </c>
    </row>
    <row r="515" spans="1:190" ht="12.75" x14ac:dyDescent="0.2">
      <c r="A515" s="250"/>
      <c r="B515" s="65"/>
      <c r="C515" s="264"/>
      <c r="F515" s="237"/>
      <c r="H515" s="251"/>
      <c r="I515" s="238"/>
      <c r="J515" s="267"/>
      <c r="K515" s="234"/>
      <c r="L515" s="239"/>
      <c r="M515" s="240"/>
      <c r="BX515" s="237" t="str">
        <f t="shared" si="291"/>
        <v/>
      </c>
      <c r="BY515" s="237" t="str">
        <f t="shared" si="317"/>
        <v/>
      </c>
      <c r="BZ515" s="237" t="str">
        <f t="shared" si="317"/>
        <v/>
      </c>
      <c r="CA515" s="237" t="str">
        <f t="shared" si="317"/>
        <v/>
      </c>
      <c r="CB515" s="237" t="str">
        <f t="shared" si="317"/>
        <v/>
      </c>
      <c r="CC515" s="237" t="str">
        <f t="shared" si="317"/>
        <v/>
      </c>
      <c r="CD515" s="237" t="str">
        <f t="shared" si="314"/>
        <v/>
      </c>
      <c r="CE515" s="237" t="str">
        <f t="shared" si="314"/>
        <v/>
      </c>
      <c r="CF515" s="237" t="str">
        <f t="shared" si="314"/>
        <v/>
      </c>
      <c r="CG515" s="237" t="str">
        <f t="shared" si="314"/>
        <v/>
      </c>
      <c r="CH515" s="237" t="str">
        <f t="shared" si="314"/>
        <v/>
      </c>
      <c r="CI515" s="252" t="str">
        <f t="shared" si="308"/>
        <v/>
      </c>
      <c r="CP515" s="241" t="str">
        <f t="shared" si="293"/>
        <v/>
      </c>
      <c r="CQ515" s="241" t="str">
        <f t="shared" si="318"/>
        <v/>
      </c>
      <c r="CR515" s="241" t="str">
        <f t="shared" si="318"/>
        <v/>
      </c>
      <c r="CS515" s="241" t="str">
        <f t="shared" si="318"/>
        <v/>
      </c>
      <c r="CT515" s="241" t="str">
        <f t="shared" si="318"/>
        <v/>
      </c>
      <c r="CU515" s="241" t="str">
        <f t="shared" si="318"/>
        <v/>
      </c>
      <c r="CV515" s="241" t="str">
        <f t="shared" si="315"/>
        <v/>
      </c>
      <c r="CW515" s="241" t="str">
        <f t="shared" si="315"/>
        <v/>
      </c>
      <c r="CX515" s="241" t="str">
        <f t="shared" si="315"/>
        <v/>
      </c>
      <c r="CY515" s="241" t="str">
        <f t="shared" si="315"/>
        <v/>
      </c>
      <c r="CZ515" s="241" t="str">
        <f t="shared" si="315"/>
        <v/>
      </c>
      <c r="DA515" s="253" t="str">
        <f t="shared" si="309"/>
        <v/>
      </c>
      <c r="DB515" s="237"/>
      <c r="DC515" s="237"/>
      <c r="DD515" s="237"/>
      <c r="DE515" s="237"/>
      <c r="DF515" s="237"/>
      <c r="DG515" s="237"/>
      <c r="DH515" s="237" t="str">
        <f t="shared" si="295"/>
        <v/>
      </c>
      <c r="DI515" s="237" t="str">
        <f t="shared" si="319"/>
        <v/>
      </c>
      <c r="DJ515" s="237" t="str">
        <f t="shared" si="319"/>
        <v/>
      </c>
      <c r="DK515" s="237" t="str">
        <f t="shared" si="319"/>
        <v/>
      </c>
      <c r="DL515" s="237" t="str">
        <f t="shared" si="319"/>
        <v/>
      </c>
      <c r="DM515" s="237" t="str">
        <f t="shared" si="319"/>
        <v/>
      </c>
      <c r="DN515" s="237" t="str">
        <f t="shared" si="316"/>
        <v/>
      </c>
      <c r="DO515" s="237" t="str">
        <f t="shared" si="316"/>
        <v/>
      </c>
      <c r="DP515" s="237" t="str">
        <f t="shared" si="316"/>
        <v/>
      </c>
      <c r="DQ515" s="237" t="str">
        <f t="shared" si="316"/>
        <v/>
      </c>
      <c r="DR515" s="237" t="str">
        <f t="shared" si="316"/>
        <v/>
      </c>
      <c r="DS515" s="252" t="str">
        <f t="shared" si="310"/>
        <v/>
      </c>
      <c r="DY515" s="254" t="str">
        <f t="shared" si="297"/>
        <v/>
      </c>
      <c r="DZ515" s="254" t="str">
        <f t="shared" si="298"/>
        <v/>
      </c>
      <c r="EA515" s="254" t="str">
        <f t="shared" ref="EA515:EE565" si="321">IF($A515=1,"",IF(OR(AND(V515&gt;0,W515&gt;0),AND(W515&gt;0,Y515&gt;0),AND(Y515&gt;0,Z515&gt;0)),EA$1,""))</f>
        <v/>
      </c>
      <c r="EB515" s="254" t="str">
        <f t="shared" si="321"/>
        <v/>
      </c>
      <c r="EC515" s="254" t="str">
        <f t="shared" si="321"/>
        <v/>
      </c>
      <c r="ED515" s="254" t="str">
        <f t="shared" si="321"/>
        <v/>
      </c>
      <c r="EE515" s="254" t="str">
        <f t="shared" si="321"/>
        <v/>
      </c>
      <c r="EF515" s="254" t="str">
        <f t="shared" si="320"/>
        <v/>
      </c>
      <c r="EG515" s="254" t="str">
        <f t="shared" si="320"/>
        <v/>
      </c>
      <c r="EH515" s="254" t="str">
        <f t="shared" si="320"/>
        <v/>
      </c>
      <c r="EI515" s="254" t="str">
        <f t="shared" si="299"/>
        <v/>
      </c>
      <c r="EJ515" s="254" t="str">
        <f t="shared" si="300"/>
        <v/>
      </c>
      <c r="EK515" s="265" t="str">
        <f t="shared" si="312"/>
        <v/>
      </c>
      <c r="EQ515" s="255"/>
      <c r="ER515" s="255"/>
      <c r="ES515" s="255"/>
      <c r="ET515" s="255"/>
      <c r="EU515" s="255"/>
      <c r="EV515" s="255"/>
      <c r="EW515" s="255"/>
      <c r="EX515" s="255"/>
      <c r="EY515" s="255"/>
      <c r="EZ515" s="255"/>
      <c r="FA515" s="255"/>
      <c r="FB515" s="255"/>
      <c r="FC515" s="252"/>
      <c r="FI515" s="254"/>
      <c r="FJ515" s="254"/>
      <c r="FK515" s="254"/>
      <c r="FL515" s="254"/>
      <c r="FM515" s="254"/>
      <c r="FN515" s="254"/>
      <c r="FO515" s="254"/>
      <c r="FP515" s="254"/>
      <c r="FQ515" s="254"/>
      <c r="FR515" s="254"/>
      <c r="FS515" s="254"/>
      <c r="FT515" s="254"/>
      <c r="FU515" s="252"/>
      <c r="FY515" s="258" t="str">
        <f t="shared" si="313"/>
        <v/>
      </c>
      <c r="FZ515" s="266">
        <f t="shared" si="307"/>
        <v>0</v>
      </c>
      <c r="GA515" s="268">
        <f t="shared" si="302"/>
        <v>0</v>
      </c>
      <c r="GB515" s="269">
        <f t="shared" si="303"/>
        <v>0</v>
      </c>
      <c r="GC515" s="269">
        <f t="shared" si="304"/>
        <v>0</v>
      </c>
      <c r="GD515" s="270"/>
      <c r="GE515" s="271" t="str">
        <f t="shared" si="301"/>
        <v/>
      </c>
      <c r="GF515" s="271" t="str">
        <f t="shared" si="311"/>
        <v/>
      </c>
      <c r="GG515" s="272" t="str">
        <f t="shared" si="305"/>
        <v/>
      </c>
      <c r="GH515" s="272" t="str">
        <f t="shared" si="306"/>
        <v/>
      </c>
    </row>
    <row r="516" spans="1:190" ht="12.75" x14ac:dyDescent="0.2">
      <c r="A516" s="250"/>
      <c r="B516" s="65"/>
      <c r="C516" s="264"/>
      <c r="F516" s="237"/>
      <c r="H516" s="251"/>
      <c r="I516" s="238"/>
      <c r="J516" s="267"/>
      <c r="K516" s="234"/>
      <c r="L516" s="239"/>
      <c r="M516" s="240"/>
      <c r="BX516" s="237" t="str">
        <f t="shared" si="291"/>
        <v/>
      </c>
      <c r="BY516" s="237" t="str">
        <f t="shared" si="317"/>
        <v/>
      </c>
      <c r="BZ516" s="237" t="str">
        <f t="shared" si="317"/>
        <v/>
      </c>
      <c r="CA516" s="237" t="str">
        <f t="shared" si="317"/>
        <v/>
      </c>
      <c r="CB516" s="237" t="str">
        <f t="shared" si="317"/>
        <v/>
      </c>
      <c r="CC516" s="237" t="str">
        <f t="shared" si="317"/>
        <v/>
      </c>
      <c r="CD516" s="237" t="str">
        <f t="shared" si="314"/>
        <v/>
      </c>
      <c r="CE516" s="237" t="str">
        <f t="shared" si="314"/>
        <v/>
      </c>
      <c r="CF516" s="237" t="str">
        <f t="shared" si="314"/>
        <v/>
      </c>
      <c r="CG516" s="237" t="str">
        <f t="shared" si="314"/>
        <v/>
      </c>
      <c r="CH516" s="237" t="str">
        <f t="shared" si="314"/>
        <v/>
      </c>
      <c r="CI516" s="252" t="str">
        <f t="shared" si="308"/>
        <v/>
      </c>
      <c r="CP516" s="241" t="str">
        <f t="shared" si="293"/>
        <v/>
      </c>
      <c r="CQ516" s="241" t="str">
        <f t="shared" si="318"/>
        <v/>
      </c>
      <c r="CR516" s="241" t="str">
        <f t="shared" si="318"/>
        <v/>
      </c>
      <c r="CS516" s="241" t="str">
        <f t="shared" si="318"/>
        <v/>
      </c>
      <c r="CT516" s="241" t="str">
        <f t="shared" si="318"/>
        <v/>
      </c>
      <c r="CU516" s="241" t="str">
        <f t="shared" si="318"/>
        <v/>
      </c>
      <c r="CV516" s="241" t="str">
        <f t="shared" si="315"/>
        <v/>
      </c>
      <c r="CW516" s="241" t="str">
        <f t="shared" si="315"/>
        <v/>
      </c>
      <c r="CX516" s="241" t="str">
        <f t="shared" si="315"/>
        <v/>
      </c>
      <c r="CY516" s="241" t="str">
        <f t="shared" si="315"/>
        <v/>
      </c>
      <c r="CZ516" s="241" t="str">
        <f t="shared" si="315"/>
        <v/>
      </c>
      <c r="DA516" s="253" t="str">
        <f t="shared" si="309"/>
        <v/>
      </c>
      <c r="DB516" s="237"/>
      <c r="DC516" s="237"/>
      <c r="DD516" s="237"/>
      <c r="DE516" s="237"/>
      <c r="DF516" s="237"/>
      <c r="DG516" s="237"/>
      <c r="DH516" s="237" t="str">
        <f t="shared" si="295"/>
        <v/>
      </c>
      <c r="DI516" s="237" t="str">
        <f t="shared" si="319"/>
        <v/>
      </c>
      <c r="DJ516" s="237" t="str">
        <f t="shared" si="319"/>
        <v/>
      </c>
      <c r="DK516" s="237" t="str">
        <f t="shared" si="319"/>
        <v/>
      </c>
      <c r="DL516" s="237" t="str">
        <f t="shared" si="319"/>
        <v/>
      </c>
      <c r="DM516" s="237" t="str">
        <f t="shared" si="319"/>
        <v/>
      </c>
      <c r="DN516" s="237" t="str">
        <f t="shared" si="316"/>
        <v/>
      </c>
      <c r="DO516" s="237" t="str">
        <f t="shared" si="316"/>
        <v/>
      </c>
      <c r="DP516" s="237" t="str">
        <f t="shared" si="316"/>
        <v/>
      </c>
      <c r="DQ516" s="237" t="str">
        <f t="shared" si="316"/>
        <v/>
      </c>
      <c r="DR516" s="237" t="str">
        <f t="shared" si="316"/>
        <v/>
      </c>
      <c r="DS516" s="252" t="str">
        <f t="shared" si="310"/>
        <v/>
      </c>
      <c r="DY516" s="254" t="str">
        <f t="shared" si="297"/>
        <v/>
      </c>
      <c r="DZ516" s="254" t="str">
        <f t="shared" si="298"/>
        <v/>
      </c>
      <c r="EA516" s="254" t="str">
        <f t="shared" si="321"/>
        <v/>
      </c>
      <c r="EB516" s="254" t="str">
        <f t="shared" si="321"/>
        <v/>
      </c>
      <c r="EC516" s="254" t="str">
        <f t="shared" si="321"/>
        <v/>
      </c>
      <c r="ED516" s="254" t="str">
        <f t="shared" si="321"/>
        <v/>
      </c>
      <c r="EE516" s="254" t="str">
        <f t="shared" si="321"/>
        <v/>
      </c>
      <c r="EF516" s="254" t="str">
        <f t="shared" si="320"/>
        <v/>
      </c>
      <c r="EG516" s="254" t="str">
        <f t="shared" si="320"/>
        <v/>
      </c>
      <c r="EH516" s="254" t="str">
        <f t="shared" si="320"/>
        <v/>
      </c>
      <c r="EI516" s="254" t="str">
        <f t="shared" si="299"/>
        <v/>
      </c>
      <c r="EJ516" s="254" t="str">
        <f t="shared" si="300"/>
        <v/>
      </c>
      <c r="EK516" s="265" t="str">
        <f t="shared" si="312"/>
        <v/>
      </c>
      <c r="EQ516" s="255"/>
      <c r="ER516" s="255"/>
      <c r="ES516" s="255"/>
      <c r="ET516" s="255"/>
      <c r="EU516" s="255"/>
      <c r="EV516" s="255"/>
      <c r="EW516" s="255"/>
      <c r="EX516" s="255"/>
      <c r="EY516" s="255"/>
      <c r="EZ516" s="255"/>
      <c r="FA516" s="255"/>
      <c r="FB516" s="255"/>
      <c r="FC516" s="252"/>
      <c r="FI516" s="254"/>
      <c r="FJ516" s="254"/>
      <c r="FK516" s="254"/>
      <c r="FL516" s="254"/>
      <c r="FM516" s="254"/>
      <c r="FN516" s="254"/>
      <c r="FO516" s="254"/>
      <c r="FP516" s="254"/>
      <c r="FQ516" s="254"/>
      <c r="FR516" s="254"/>
      <c r="FS516" s="254"/>
      <c r="FT516" s="254"/>
      <c r="FU516" s="252"/>
      <c r="FY516" s="258" t="str">
        <f t="shared" si="313"/>
        <v/>
      </c>
      <c r="FZ516" s="266">
        <f t="shared" si="307"/>
        <v>0</v>
      </c>
      <c r="GA516" s="268">
        <f t="shared" si="302"/>
        <v>0</v>
      </c>
      <c r="GB516" s="269">
        <f t="shared" si="303"/>
        <v>0</v>
      </c>
      <c r="GC516" s="269">
        <f t="shared" si="304"/>
        <v>0</v>
      </c>
      <c r="GD516" s="270"/>
      <c r="GE516" s="271" t="str">
        <f t="shared" si="301"/>
        <v/>
      </c>
      <c r="GF516" s="271" t="str">
        <f t="shared" si="311"/>
        <v/>
      </c>
      <c r="GG516" s="272" t="str">
        <f t="shared" si="305"/>
        <v/>
      </c>
      <c r="GH516" s="272" t="str">
        <f t="shared" si="306"/>
        <v/>
      </c>
    </row>
    <row r="517" spans="1:190" ht="12.75" x14ac:dyDescent="0.2">
      <c r="A517" s="250"/>
      <c r="B517" s="65"/>
      <c r="C517" s="264"/>
      <c r="F517" s="237"/>
      <c r="H517" s="251"/>
      <c r="I517" s="238"/>
      <c r="J517" s="267"/>
      <c r="K517" s="234"/>
      <c r="L517" s="239"/>
      <c r="M517" s="240"/>
      <c r="BX517" s="237" t="str">
        <f t="shared" si="291"/>
        <v/>
      </c>
      <c r="BY517" s="237" t="str">
        <f t="shared" si="317"/>
        <v/>
      </c>
      <c r="BZ517" s="237" t="str">
        <f t="shared" si="317"/>
        <v/>
      </c>
      <c r="CA517" s="237" t="str">
        <f t="shared" si="317"/>
        <v/>
      </c>
      <c r="CB517" s="237" t="str">
        <f t="shared" si="317"/>
        <v/>
      </c>
      <c r="CC517" s="237" t="str">
        <f t="shared" si="317"/>
        <v/>
      </c>
      <c r="CD517" s="237" t="str">
        <f t="shared" si="314"/>
        <v/>
      </c>
      <c r="CE517" s="237" t="str">
        <f t="shared" si="314"/>
        <v/>
      </c>
      <c r="CF517" s="237" t="str">
        <f t="shared" si="314"/>
        <v/>
      </c>
      <c r="CG517" s="237" t="str">
        <f t="shared" si="314"/>
        <v/>
      </c>
      <c r="CH517" s="237" t="str">
        <f t="shared" si="314"/>
        <v/>
      </c>
      <c r="CI517" s="252" t="str">
        <f t="shared" si="308"/>
        <v/>
      </c>
      <c r="CP517" s="241" t="str">
        <f t="shared" si="293"/>
        <v/>
      </c>
      <c r="CQ517" s="241" t="str">
        <f t="shared" si="318"/>
        <v/>
      </c>
      <c r="CR517" s="241" t="str">
        <f t="shared" si="318"/>
        <v/>
      </c>
      <c r="CS517" s="241" t="str">
        <f t="shared" si="318"/>
        <v/>
      </c>
      <c r="CT517" s="241" t="str">
        <f t="shared" si="318"/>
        <v/>
      </c>
      <c r="CU517" s="241" t="str">
        <f t="shared" si="318"/>
        <v/>
      </c>
      <c r="CV517" s="241" t="str">
        <f t="shared" si="315"/>
        <v/>
      </c>
      <c r="CW517" s="241" t="str">
        <f t="shared" si="315"/>
        <v/>
      </c>
      <c r="CX517" s="241" t="str">
        <f t="shared" si="315"/>
        <v/>
      </c>
      <c r="CY517" s="241" t="str">
        <f t="shared" si="315"/>
        <v/>
      </c>
      <c r="CZ517" s="241" t="str">
        <f t="shared" si="315"/>
        <v/>
      </c>
      <c r="DA517" s="253" t="str">
        <f t="shared" si="309"/>
        <v/>
      </c>
      <c r="DB517" s="237"/>
      <c r="DC517" s="237"/>
      <c r="DD517" s="237"/>
      <c r="DE517" s="237"/>
      <c r="DF517" s="237"/>
      <c r="DG517" s="237"/>
      <c r="DH517" s="237" t="str">
        <f t="shared" si="295"/>
        <v/>
      </c>
      <c r="DI517" s="237" t="str">
        <f t="shared" si="319"/>
        <v/>
      </c>
      <c r="DJ517" s="237" t="str">
        <f t="shared" si="319"/>
        <v/>
      </c>
      <c r="DK517" s="237" t="str">
        <f t="shared" si="319"/>
        <v/>
      </c>
      <c r="DL517" s="237" t="str">
        <f t="shared" si="319"/>
        <v/>
      </c>
      <c r="DM517" s="237" t="str">
        <f t="shared" si="319"/>
        <v/>
      </c>
      <c r="DN517" s="237" t="str">
        <f t="shared" si="316"/>
        <v/>
      </c>
      <c r="DO517" s="237" t="str">
        <f t="shared" si="316"/>
        <v/>
      </c>
      <c r="DP517" s="237" t="str">
        <f t="shared" si="316"/>
        <v/>
      </c>
      <c r="DQ517" s="237" t="str">
        <f t="shared" si="316"/>
        <v/>
      </c>
      <c r="DR517" s="237" t="str">
        <f t="shared" si="316"/>
        <v/>
      </c>
      <c r="DS517" s="252" t="str">
        <f t="shared" si="310"/>
        <v/>
      </c>
      <c r="DY517" s="254" t="str">
        <f t="shared" si="297"/>
        <v/>
      </c>
      <c r="DZ517" s="254" t="str">
        <f t="shared" si="298"/>
        <v/>
      </c>
      <c r="EA517" s="254" t="str">
        <f t="shared" si="321"/>
        <v/>
      </c>
      <c r="EB517" s="254" t="str">
        <f t="shared" si="321"/>
        <v/>
      </c>
      <c r="EC517" s="254" t="str">
        <f t="shared" si="321"/>
        <v/>
      </c>
      <c r="ED517" s="254" t="str">
        <f t="shared" si="321"/>
        <v/>
      </c>
      <c r="EE517" s="254" t="str">
        <f t="shared" si="321"/>
        <v/>
      </c>
      <c r="EF517" s="254" t="str">
        <f t="shared" si="320"/>
        <v/>
      </c>
      <c r="EG517" s="254" t="str">
        <f t="shared" si="320"/>
        <v/>
      </c>
      <c r="EH517" s="254" t="str">
        <f t="shared" si="320"/>
        <v/>
      </c>
      <c r="EI517" s="254" t="str">
        <f t="shared" si="299"/>
        <v/>
      </c>
      <c r="EJ517" s="254" t="str">
        <f t="shared" si="300"/>
        <v/>
      </c>
      <c r="EK517" s="265" t="str">
        <f t="shared" si="312"/>
        <v/>
      </c>
      <c r="EQ517" s="255"/>
      <c r="ER517" s="255"/>
      <c r="ES517" s="255"/>
      <c r="ET517" s="255"/>
      <c r="EU517" s="255"/>
      <c r="EV517" s="255"/>
      <c r="EW517" s="255"/>
      <c r="EX517" s="255"/>
      <c r="EY517" s="255"/>
      <c r="EZ517" s="255"/>
      <c r="FA517" s="255"/>
      <c r="FB517" s="255"/>
      <c r="FC517" s="252"/>
      <c r="FI517" s="254"/>
      <c r="FJ517" s="254"/>
      <c r="FK517" s="254"/>
      <c r="FL517" s="254"/>
      <c r="FM517" s="254"/>
      <c r="FN517" s="254"/>
      <c r="FO517" s="254"/>
      <c r="FP517" s="254"/>
      <c r="FQ517" s="254"/>
      <c r="FR517" s="254"/>
      <c r="FS517" s="254"/>
      <c r="FT517" s="254"/>
      <c r="FU517" s="252"/>
      <c r="FY517" s="258" t="str">
        <f t="shared" si="313"/>
        <v/>
      </c>
      <c r="FZ517" s="266">
        <f t="shared" si="307"/>
        <v>0</v>
      </c>
      <c r="GA517" s="268">
        <f t="shared" si="302"/>
        <v>0</v>
      </c>
      <c r="GB517" s="269">
        <f t="shared" si="303"/>
        <v>0</v>
      </c>
      <c r="GC517" s="269">
        <f t="shared" si="304"/>
        <v>0</v>
      </c>
      <c r="GD517" s="270"/>
      <c r="GE517" s="271" t="str">
        <f t="shared" si="301"/>
        <v/>
      </c>
      <c r="GF517" s="271" t="str">
        <f t="shared" si="311"/>
        <v/>
      </c>
      <c r="GG517" s="272" t="str">
        <f t="shared" si="305"/>
        <v/>
      </c>
      <c r="GH517" s="272" t="str">
        <f t="shared" si="306"/>
        <v/>
      </c>
    </row>
    <row r="518" spans="1:190" ht="12.75" x14ac:dyDescent="0.2">
      <c r="A518" s="250"/>
      <c r="B518" s="65"/>
      <c r="C518" s="264"/>
      <c r="F518" s="237"/>
      <c r="H518" s="251"/>
      <c r="I518" s="238"/>
      <c r="J518" s="267"/>
      <c r="K518" s="234"/>
      <c r="L518" s="239"/>
      <c r="M518" s="240"/>
      <c r="BX518" s="237" t="str">
        <f t="shared" si="291"/>
        <v/>
      </c>
      <c r="BY518" s="237" t="str">
        <f t="shared" si="317"/>
        <v/>
      </c>
      <c r="BZ518" s="237" t="str">
        <f t="shared" si="317"/>
        <v/>
      </c>
      <c r="CA518" s="237" t="str">
        <f t="shared" si="317"/>
        <v/>
      </c>
      <c r="CB518" s="237" t="str">
        <f t="shared" si="317"/>
        <v/>
      </c>
      <c r="CC518" s="237" t="str">
        <f t="shared" si="317"/>
        <v/>
      </c>
      <c r="CD518" s="237" t="str">
        <f t="shared" si="314"/>
        <v/>
      </c>
      <c r="CE518" s="237" t="str">
        <f t="shared" si="314"/>
        <v/>
      </c>
      <c r="CF518" s="237" t="str">
        <f t="shared" si="314"/>
        <v/>
      </c>
      <c r="CG518" s="237" t="str">
        <f t="shared" si="314"/>
        <v/>
      </c>
      <c r="CH518" s="237" t="str">
        <f t="shared" si="314"/>
        <v/>
      </c>
      <c r="CI518" s="252" t="str">
        <f t="shared" si="308"/>
        <v/>
      </c>
      <c r="CP518" s="241" t="str">
        <f t="shared" si="293"/>
        <v/>
      </c>
      <c r="CQ518" s="241" t="str">
        <f t="shared" si="318"/>
        <v/>
      </c>
      <c r="CR518" s="241" t="str">
        <f t="shared" si="318"/>
        <v/>
      </c>
      <c r="CS518" s="241" t="str">
        <f t="shared" si="318"/>
        <v/>
      </c>
      <c r="CT518" s="241" t="str">
        <f t="shared" si="318"/>
        <v/>
      </c>
      <c r="CU518" s="241" t="str">
        <f t="shared" si="318"/>
        <v/>
      </c>
      <c r="CV518" s="241" t="str">
        <f t="shared" si="315"/>
        <v/>
      </c>
      <c r="CW518" s="241" t="str">
        <f t="shared" si="315"/>
        <v/>
      </c>
      <c r="CX518" s="241" t="str">
        <f t="shared" si="315"/>
        <v/>
      </c>
      <c r="CY518" s="241" t="str">
        <f t="shared" si="315"/>
        <v/>
      </c>
      <c r="CZ518" s="241" t="str">
        <f t="shared" si="315"/>
        <v/>
      </c>
      <c r="DA518" s="253" t="str">
        <f t="shared" si="309"/>
        <v/>
      </c>
      <c r="DB518" s="237"/>
      <c r="DC518" s="237"/>
      <c r="DD518" s="237"/>
      <c r="DE518" s="237"/>
      <c r="DF518" s="237"/>
      <c r="DG518" s="237"/>
      <c r="DH518" s="237" t="str">
        <f t="shared" si="295"/>
        <v/>
      </c>
      <c r="DI518" s="237" t="str">
        <f t="shared" si="319"/>
        <v/>
      </c>
      <c r="DJ518" s="237" t="str">
        <f t="shared" si="319"/>
        <v/>
      </c>
      <c r="DK518" s="237" t="str">
        <f t="shared" si="319"/>
        <v/>
      </c>
      <c r="DL518" s="237" t="str">
        <f t="shared" si="319"/>
        <v/>
      </c>
      <c r="DM518" s="237" t="str">
        <f t="shared" si="319"/>
        <v/>
      </c>
      <c r="DN518" s="237" t="str">
        <f t="shared" si="316"/>
        <v/>
      </c>
      <c r="DO518" s="237" t="str">
        <f t="shared" si="316"/>
        <v/>
      </c>
      <c r="DP518" s="237" t="str">
        <f t="shared" si="316"/>
        <v/>
      </c>
      <c r="DQ518" s="237" t="str">
        <f t="shared" si="316"/>
        <v/>
      </c>
      <c r="DR518" s="237" t="str">
        <f t="shared" si="316"/>
        <v/>
      </c>
      <c r="DS518" s="252" t="str">
        <f t="shared" si="310"/>
        <v/>
      </c>
      <c r="DY518" s="254" t="str">
        <f t="shared" si="297"/>
        <v/>
      </c>
      <c r="DZ518" s="254" t="str">
        <f t="shared" si="298"/>
        <v/>
      </c>
      <c r="EA518" s="254" t="str">
        <f t="shared" si="321"/>
        <v/>
      </c>
      <c r="EB518" s="254" t="str">
        <f t="shared" si="321"/>
        <v/>
      </c>
      <c r="EC518" s="254" t="str">
        <f t="shared" si="321"/>
        <v/>
      </c>
      <c r="ED518" s="254" t="str">
        <f t="shared" si="321"/>
        <v/>
      </c>
      <c r="EE518" s="254" t="str">
        <f t="shared" si="321"/>
        <v/>
      </c>
      <c r="EF518" s="254" t="str">
        <f t="shared" si="320"/>
        <v/>
      </c>
      <c r="EG518" s="254" t="str">
        <f t="shared" si="320"/>
        <v/>
      </c>
      <c r="EH518" s="254" t="str">
        <f t="shared" si="320"/>
        <v/>
      </c>
      <c r="EI518" s="254" t="str">
        <f t="shared" si="299"/>
        <v/>
      </c>
      <c r="EJ518" s="254" t="str">
        <f t="shared" si="300"/>
        <v/>
      </c>
      <c r="EK518" s="265" t="str">
        <f t="shared" si="312"/>
        <v/>
      </c>
      <c r="EQ518" s="255"/>
      <c r="ER518" s="255"/>
      <c r="ES518" s="255"/>
      <c r="ET518" s="255"/>
      <c r="EU518" s="255"/>
      <c r="EV518" s="255"/>
      <c r="EW518" s="255"/>
      <c r="EX518" s="255"/>
      <c r="EY518" s="255"/>
      <c r="EZ518" s="255"/>
      <c r="FA518" s="255"/>
      <c r="FB518" s="255"/>
      <c r="FC518" s="252"/>
      <c r="FI518" s="254"/>
      <c r="FJ518" s="254"/>
      <c r="FK518" s="254"/>
      <c r="FL518" s="254"/>
      <c r="FM518" s="254"/>
      <c r="FN518" s="254"/>
      <c r="FO518" s="254"/>
      <c r="FP518" s="254"/>
      <c r="FQ518" s="254"/>
      <c r="FR518" s="254"/>
      <c r="FS518" s="254"/>
      <c r="FT518" s="254"/>
      <c r="FU518" s="252"/>
      <c r="FY518" s="258" t="str">
        <f t="shared" si="313"/>
        <v/>
      </c>
      <c r="FZ518" s="266">
        <f t="shared" si="307"/>
        <v>0</v>
      </c>
      <c r="GA518" s="268">
        <f t="shared" si="302"/>
        <v>0</v>
      </c>
      <c r="GB518" s="269">
        <f t="shared" si="303"/>
        <v>0</v>
      </c>
      <c r="GC518" s="269">
        <f t="shared" si="304"/>
        <v>0</v>
      </c>
      <c r="GD518" s="270"/>
      <c r="GE518" s="271" t="str">
        <f t="shared" si="301"/>
        <v/>
      </c>
      <c r="GF518" s="271" t="str">
        <f t="shared" si="311"/>
        <v/>
      </c>
      <c r="GG518" s="272" t="str">
        <f t="shared" si="305"/>
        <v/>
      </c>
      <c r="GH518" s="272" t="str">
        <f t="shared" si="306"/>
        <v/>
      </c>
    </row>
    <row r="519" spans="1:190" ht="12.75" x14ac:dyDescent="0.2">
      <c r="A519" s="250"/>
      <c r="B519" s="65"/>
      <c r="C519" s="264"/>
      <c r="F519" s="237"/>
      <c r="H519" s="251"/>
      <c r="I519" s="238"/>
      <c r="J519" s="267"/>
      <c r="K519" s="234"/>
      <c r="L519" s="239"/>
      <c r="M519" s="240"/>
      <c r="BX519" s="237" t="str">
        <f t="shared" si="291"/>
        <v/>
      </c>
      <c r="BY519" s="237" t="str">
        <f t="shared" si="317"/>
        <v/>
      </c>
      <c r="BZ519" s="237" t="str">
        <f t="shared" si="317"/>
        <v/>
      </c>
      <c r="CA519" s="237" t="str">
        <f t="shared" si="317"/>
        <v/>
      </c>
      <c r="CB519" s="237" t="str">
        <f t="shared" si="317"/>
        <v/>
      </c>
      <c r="CC519" s="237" t="str">
        <f t="shared" si="317"/>
        <v/>
      </c>
      <c r="CD519" s="237" t="str">
        <f t="shared" si="314"/>
        <v/>
      </c>
      <c r="CE519" s="237" t="str">
        <f t="shared" si="314"/>
        <v/>
      </c>
      <c r="CF519" s="237" t="str">
        <f t="shared" si="314"/>
        <v/>
      </c>
      <c r="CG519" s="237" t="str">
        <f t="shared" si="314"/>
        <v/>
      </c>
      <c r="CH519" s="237" t="str">
        <f t="shared" si="314"/>
        <v/>
      </c>
      <c r="CI519" s="252" t="str">
        <f t="shared" si="308"/>
        <v/>
      </c>
      <c r="CP519" s="241" t="str">
        <f t="shared" si="293"/>
        <v/>
      </c>
      <c r="CQ519" s="241" t="str">
        <f t="shared" si="318"/>
        <v/>
      </c>
      <c r="CR519" s="241" t="str">
        <f t="shared" si="318"/>
        <v/>
      </c>
      <c r="CS519" s="241" t="str">
        <f t="shared" si="318"/>
        <v/>
      </c>
      <c r="CT519" s="241" t="str">
        <f t="shared" si="318"/>
        <v/>
      </c>
      <c r="CU519" s="241" t="str">
        <f t="shared" si="318"/>
        <v/>
      </c>
      <c r="CV519" s="241" t="str">
        <f t="shared" si="315"/>
        <v/>
      </c>
      <c r="CW519" s="241" t="str">
        <f t="shared" si="315"/>
        <v/>
      </c>
      <c r="CX519" s="241" t="str">
        <f t="shared" si="315"/>
        <v/>
      </c>
      <c r="CY519" s="241" t="str">
        <f t="shared" si="315"/>
        <v/>
      </c>
      <c r="CZ519" s="241" t="str">
        <f t="shared" si="315"/>
        <v/>
      </c>
      <c r="DA519" s="253" t="str">
        <f t="shared" si="309"/>
        <v/>
      </c>
      <c r="DB519" s="237"/>
      <c r="DC519" s="237"/>
      <c r="DD519" s="237"/>
      <c r="DE519" s="237"/>
      <c r="DF519" s="237"/>
      <c r="DG519" s="237"/>
      <c r="DH519" s="237" t="str">
        <f t="shared" si="295"/>
        <v/>
      </c>
      <c r="DI519" s="237" t="str">
        <f t="shared" si="319"/>
        <v/>
      </c>
      <c r="DJ519" s="237" t="str">
        <f t="shared" si="319"/>
        <v/>
      </c>
      <c r="DK519" s="237" t="str">
        <f t="shared" si="319"/>
        <v/>
      </c>
      <c r="DL519" s="237" t="str">
        <f t="shared" si="319"/>
        <v/>
      </c>
      <c r="DM519" s="237" t="str">
        <f t="shared" si="319"/>
        <v/>
      </c>
      <c r="DN519" s="237" t="str">
        <f t="shared" si="316"/>
        <v/>
      </c>
      <c r="DO519" s="237" t="str">
        <f t="shared" si="316"/>
        <v/>
      </c>
      <c r="DP519" s="237" t="str">
        <f t="shared" si="316"/>
        <v/>
      </c>
      <c r="DQ519" s="237" t="str">
        <f t="shared" si="316"/>
        <v/>
      </c>
      <c r="DR519" s="237" t="str">
        <f t="shared" si="316"/>
        <v/>
      </c>
      <c r="DS519" s="252" t="str">
        <f t="shared" si="310"/>
        <v/>
      </c>
      <c r="DY519" s="254" t="str">
        <f t="shared" si="297"/>
        <v/>
      </c>
      <c r="DZ519" s="254" t="str">
        <f t="shared" si="298"/>
        <v/>
      </c>
      <c r="EA519" s="254" t="str">
        <f t="shared" si="321"/>
        <v/>
      </c>
      <c r="EB519" s="254" t="str">
        <f t="shared" si="321"/>
        <v/>
      </c>
      <c r="EC519" s="254" t="str">
        <f t="shared" si="321"/>
        <v/>
      </c>
      <c r="ED519" s="254" t="str">
        <f t="shared" si="321"/>
        <v/>
      </c>
      <c r="EE519" s="254" t="str">
        <f t="shared" si="321"/>
        <v/>
      </c>
      <c r="EF519" s="254" t="str">
        <f t="shared" si="320"/>
        <v/>
      </c>
      <c r="EG519" s="254" t="str">
        <f t="shared" si="320"/>
        <v/>
      </c>
      <c r="EH519" s="254" t="str">
        <f t="shared" si="320"/>
        <v/>
      </c>
      <c r="EI519" s="254" t="str">
        <f t="shared" si="299"/>
        <v/>
      </c>
      <c r="EJ519" s="254" t="str">
        <f t="shared" si="300"/>
        <v/>
      </c>
      <c r="EK519" s="265" t="str">
        <f t="shared" si="312"/>
        <v/>
      </c>
      <c r="EQ519" s="255"/>
      <c r="ER519" s="255"/>
      <c r="ES519" s="255"/>
      <c r="ET519" s="255"/>
      <c r="EU519" s="255"/>
      <c r="EV519" s="255"/>
      <c r="EW519" s="255"/>
      <c r="EX519" s="255"/>
      <c r="EY519" s="255"/>
      <c r="EZ519" s="255"/>
      <c r="FA519" s="255"/>
      <c r="FB519" s="255"/>
      <c r="FC519" s="252"/>
      <c r="FI519" s="254"/>
      <c r="FJ519" s="254"/>
      <c r="FK519" s="254"/>
      <c r="FL519" s="254"/>
      <c r="FM519" s="254"/>
      <c r="FN519" s="254"/>
      <c r="FO519" s="254"/>
      <c r="FP519" s="254"/>
      <c r="FQ519" s="254"/>
      <c r="FR519" s="254"/>
      <c r="FS519" s="254"/>
      <c r="FT519" s="254"/>
      <c r="FU519" s="252"/>
      <c r="FY519" s="258" t="str">
        <f t="shared" si="313"/>
        <v/>
      </c>
      <c r="FZ519" s="266">
        <f t="shared" si="307"/>
        <v>0</v>
      </c>
      <c r="GA519" s="268">
        <f t="shared" si="302"/>
        <v>0</v>
      </c>
      <c r="GB519" s="269">
        <f t="shared" si="303"/>
        <v>0</v>
      </c>
      <c r="GC519" s="269">
        <f t="shared" si="304"/>
        <v>0</v>
      </c>
      <c r="GD519" s="270"/>
      <c r="GE519" s="271" t="str">
        <f t="shared" si="301"/>
        <v/>
      </c>
      <c r="GF519" s="271" t="str">
        <f t="shared" si="311"/>
        <v/>
      </c>
      <c r="GG519" s="272" t="str">
        <f t="shared" si="305"/>
        <v/>
      </c>
      <c r="GH519" s="272" t="str">
        <f t="shared" si="306"/>
        <v/>
      </c>
    </row>
    <row r="520" spans="1:190" ht="12.75" x14ac:dyDescent="0.2">
      <c r="A520" s="250"/>
      <c r="B520" s="65"/>
      <c r="C520" s="264"/>
      <c r="F520" s="237"/>
      <c r="H520" s="251"/>
      <c r="I520" s="238"/>
      <c r="J520" s="267"/>
      <c r="K520" s="234"/>
      <c r="L520" s="239"/>
      <c r="M520" s="240"/>
      <c r="BX520" s="237" t="str">
        <f t="shared" si="291"/>
        <v/>
      </c>
      <c r="BY520" s="237" t="str">
        <f t="shared" si="317"/>
        <v/>
      </c>
      <c r="BZ520" s="237" t="str">
        <f t="shared" si="317"/>
        <v/>
      </c>
      <c r="CA520" s="237" t="str">
        <f t="shared" si="317"/>
        <v/>
      </c>
      <c r="CB520" s="237" t="str">
        <f t="shared" si="317"/>
        <v/>
      </c>
      <c r="CC520" s="237" t="str">
        <f t="shared" si="317"/>
        <v/>
      </c>
      <c r="CD520" s="237" t="str">
        <f t="shared" si="314"/>
        <v/>
      </c>
      <c r="CE520" s="237" t="str">
        <f t="shared" si="314"/>
        <v/>
      </c>
      <c r="CF520" s="237" t="str">
        <f t="shared" si="314"/>
        <v/>
      </c>
      <c r="CG520" s="237" t="str">
        <f t="shared" si="314"/>
        <v/>
      </c>
      <c r="CH520" s="237" t="str">
        <f t="shared" si="314"/>
        <v/>
      </c>
      <c r="CI520" s="252" t="str">
        <f t="shared" si="308"/>
        <v/>
      </c>
      <c r="CP520" s="241" t="str">
        <f t="shared" si="293"/>
        <v/>
      </c>
      <c r="CQ520" s="241" t="str">
        <f t="shared" si="318"/>
        <v/>
      </c>
      <c r="CR520" s="241" t="str">
        <f t="shared" si="318"/>
        <v/>
      </c>
      <c r="CS520" s="241" t="str">
        <f t="shared" si="318"/>
        <v/>
      </c>
      <c r="CT520" s="241" t="str">
        <f t="shared" si="318"/>
        <v/>
      </c>
      <c r="CU520" s="241" t="str">
        <f t="shared" si="318"/>
        <v/>
      </c>
      <c r="CV520" s="241" t="str">
        <f t="shared" si="315"/>
        <v/>
      </c>
      <c r="CW520" s="241" t="str">
        <f t="shared" si="315"/>
        <v/>
      </c>
      <c r="CX520" s="241" t="str">
        <f t="shared" si="315"/>
        <v/>
      </c>
      <c r="CY520" s="241" t="str">
        <f t="shared" si="315"/>
        <v/>
      </c>
      <c r="CZ520" s="241" t="str">
        <f t="shared" si="315"/>
        <v/>
      </c>
      <c r="DA520" s="253" t="str">
        <f t="shared" si="309"/>
        <v/>
      </c>
      <c r="DB520" s="237"/>
      <c r="DC520" s="237"/>
      <c r="DD520" s="237"/>
      <c r="DE520" s="237"/>
      <c r="DF520" s="237"/>
      <c r="DG520" s="237"/>
      <c r="DH520" s="237" t="str">
        <f t="shared" si="295"/>
        <v/>
      </c>
      <c r="DI520" s="237" t="str">
        <f t="shared" si="319"/>
        <v/>
      </c>
      <c r="DJ520" s="237" t="str">
        <f t="shared" si="319"/>
        <v/>
      </c>
      <c r="DK520" s="237" t="str">
        <f t="shared" si="319"/>
        <v/>
      </c>
      <c r="DL520" s="237" t="str">
        <f t="shared" si="319"/>
        <v/>
      </c>
      <c r="DM520" s="237" t="str">
        <f t="shared" si="319"/>
        <v/>
      </c>
      <c r="DN520" s="237" t="str">
        <f t="shared" si="316"/>
        <v/>
      </c>
      <c r="DO520" s="237" t="str">
        <f t="shared" si="316"/>
        <v/>
      </c>
      <c r="DP520" s="237" t="str">
        <f t="shared" si="316"/>
        <v/>
      </c>
      <c r="DQ520" s="237" t="str">
        <f t="shared" si="316"/>
        <v/>
      </c>
      <c r="DR520" s="237" t="str">
        <f t="shared" si="316"/>
        <v/>
      </c>
      <c r="DS520" s="252" t="str">
        <f t="shared" si="310"/>
        <v/>
      </c>
      <c r="DY520" s="254" t="str">
        <f t="shared" si="297"/>
        <v/>
      </c>
      <c r="DZ520" s="254" t="str">
        <f t="shared" si="298"/>
        <v/>
      </c>
      <c r="EA520" s="254" t="str">
        <f t="shared" si="321"/>
        <v/>
      </c>
      <c r="EB520" s="254" t="str">
        <f t="shared" si="321"/>
        <v/>
      </c>
      <c r="EC520" s="254" t="str">
        <f t="shared" si="321"/>
        <v/>
      </c>
      <c r="ED520" s="254" t="str">
        <f t="shared" si="321"/>
        <v/>
      </c>
      <c r="EE520" s="254" t="str">
        <f t="shared" si="321"/>
        <v/>
      </c>
      <c r="EF520" s="254" t="str">
        <f t="shared" si="320"/>
        <v/>
      </c>
      <c r="EG520" s="254" t="str">
        <f t="shared" si="320"/>
        <v/>
      </c>
      <c r="EH520" s="254" t="str">
        <f t="shared" si="320"/>
        <v/>
      </c>
      <c r="EI520" s="254" t="str">
        <f t="shared" si="299"/>
        <v/>
      </c>
      <c r="EJ520" s="254" t="str">
        <f t="shared" si="300"/>
        <v/>
      </c>
      <c r="EK520" s="265" t="str">
        <f t="shared" si="312"/>
        <v/>
      </c>
      <c r="EQ520" s="255"/>
      <c r="ER520" s="255"/>
      <c r="ES520" s="255"/>
      <c r="ET520" s="255"/>
      <c r="EU520" s="255"/>
      <c r="EV520" s="255"/>
      <c r="EW520" s="255"/>
      <c r="EX520" s="255"/>
      <c r="EY520" s="255"/>
      <c r="EZ520" s="255"/>
      <c r="FA520" s="255"/>
      <c r="FB520" s="255"/>
      <c r="FC520" s="252"/>
      <c r="FI520" s="254"/>
      <c r="FJ520" s="254"/>
      <c r="FK520" s="254"/>
      <c r="FL520" s="254"/>
      <c r="FM520" s="254"/>
      <c r="FN520" s="254"/>
      <c r="FO520" s="254"/>
      <c r="FP520" s="254"/>
      <c r="FQ520" s="254"/>
      <c r="FR520" s="254"/>
      <c r="FS520" s="254"/>
      <c r="FT520" s="254"/>
      <c r="FU520" s="252"/>
      <c r="FY520" s="258" t="str">
        <f t="shared" si="313"/>
        <v/>
      </c>
      <c r="FZ520" s="266">
        <f t="shared" si="307"/>
        <v>0</v>
      </c>
      <c r="GA520" s="268">
        <f t="shared" si="302"/>
        <v>0</v>
      </c>
      <c r="GB520" s="269">
        <f t="shared" si="303"/>
        <v>0</v>
      </c>
      <c r="GC520" s="269">
        <f t="shared" si="304"/>
        <v>0</v>
      </c>
      <c r="GD520" s="270"/>
      <c r="GE520" s="271" t="str">
        <f t="shared" si="301"/>
        <v/>
      </c>
      <c r="GF520" s="271" t="str">
        <f t="shared" si="311"/>
        <v/>
      </c>
      <c r="GG520" s="272" t="str">
        <f t="shared" si="305"/>
        <v/>
      </c>
      <c r="GH520" s="272" t="str">
        <f t="shared" si="306"/>
        <v/>
      </c>
    </row>
    <row r="521" spans="1:190" ht="12.75" x14ac:dyDescent="0.2">
      <c r="A521" s="250"/>
      <c r="B521" s="65"/>
      <c r="C521" s="264"/>
      <c r="F521" s="237"/>
      <c r="H521" s="251"/>
      <c r="I521" s="238"/>
      <c r="J521" s="267"/>
      <c r="K521" s="234"/>
      <c r="L521" s="239"/>
      <c r="M521" s="240"/>
      <c r="BX521" s="237" t="str">
        <f t="shared" si="291"/>
        <v/>
      </c>
      <c r="BY521" s="237" t="str">
        <f t="shared" si="317"/>
        <v/>
      </c>
      <c r="BZ521" s="237" t="str">
        <f t="shared" si="317"/>
        <v/>
      </c>
      <c r="CA521" s="237" t="str">
        <f t="shared" si="317"/>
        <v/>
      </c>
      <c r="CB521" s="237" t="str">
        <f t="shared" si="317"/>
        <v/>
      </c>
      <c r="CC521" s="237" t="str">
        <f t="shared" si="317"/>
        <v/>
      </c>
      <c r="CD521" s="237" t="str">
        <f t="shared" si="314"/>
        <v/>
      </c>
      <c r="CE521" s="237" t="str">
        <f t="shared" si="314"/>
        <v/>
      </c>
      <c r="CF521" s="237" t="str">
        <f t="shared" si="314"/>
        <v/>
      </c>
      <c r="CG521" s="237" t="str">
        <f t="shared" si="314"/>
        <v/>
      </c>
      <c r="CH521" s="237" t="str">
        <f t="shared" si="314"/>
        <v/>
      </c>
      <c r="CI521" s="252" t="str">
        <f t="shared" si="308"/>
        <v/>
      </c>
      <c r="CP521" s="241" t="str">
        <f t="shared" si="293"/>
        <v/>
      </c>
      <c r="CQ521" s="241" t="str">
        <f t="shared" si="318"/>
        <v/>
      </c>
      <c r="CR521" s="241" t="str">
        <f t="shared" si="318"/>
        <v/>
      </c>
      <c r="CS521" s="241" t="str">
        <f t="shared" si="318"/>
        <v/>
      </c>
      <c r="CT521" s="241" t="str">
        <f t="shared" si="318"/>
        <v/>
      </c>
      <c r="CU521" s="241" t="str">
        <f t="shared" si="318"/>
        <v/>
      </c>
      <c r="CV521" s="241" t="str">
        <f t="shared" si="315"/>
        <v/>
      </c>
      <c r="CW521" s="241" t="str">
        <f t="shared" si="315"/>
        <v/>
      </c>
      <c r="CX521" s="241" t="str">
        <f t="shared" si="315"/>
        <v/>
      </c>
      <c r="CY521" s="241" t="str">
        <f t="shared" si="315"/>
        <v/>
      </c>
      <c r="CZ521" s="241" t="str">
        <f t="shared" si="315"/>
        <v/>
      </c>
      <c r="DA521" s="253" t="str">
        <f t="shared" si="309"/>
        <v/>
      </c>
      <c r="DB521" s="237"/>
      <c r="DC521" s="237"/>
      <c r="DD521" s="237"/>
      <c r="DE521" s="237"/>
      <c r="DF521" s="237"/>
      <c r="DG521" s="237"/>
      <c r="DH521" s="237" t="str">
        <f t="shared" si="295"/>
        <v/>
      </c>
      <c r="DI521" s="237" t="str">
        <f t="shared" si="319"/>
        <v/>
      </c>
      <c r="DJ521" s="237" t="str">
        <f t="shared" si="319"/>
        <v/>
      </c>
      <c r="DK521" s="237" t="str">
        <f t="shared" si="319"/>
        <v/>
      </c>
      <c r="DL521" s="237" t="str">
        <f t="shared" si="319"/>
        <v/>
      </c>
      <c r="DM521" s="237" t="str">
        <f t="shared" si="319"/>
        <v/>
      </c>
      <c r="DN521" s="237" t="str">
        <f t="shared" si="316"/>
        <v/>
      </c>
      <c r="DO521" s="237" t="str">
        <f t="shared" si="316"/>
        <v/>
      </c>
      <c r="DP521" s="237" t="str">
        <f t="shared" si="316"/>
        <v/>
      </c>
      <c r="DQ521" s="237" t="str">
        <f t="shared" si="316"/>
        <v/>
      </c>
      <c r="DR521" s="237" t="str">
        <f t="shared" si="316"/>
        <v/>
      </c>
      <c r="DS521" s="252" t="str">
        <f t="shared" si="310"/>
        <v/>
      </c>
      <c r="DY521" s="254" t="str">
        <f t="shared" si="297"/>
        <v/>
      </c>
      <c r="DZ521" s="254" t="str">
        <f t="shared" si="298"/>
        <v/>
      </c>
      <c r="EA521" s="254" t="str">
        <f t="shared" si="321"/>
        <v/>
      </c>
      <c r="EB521" s="254" t="str">
        <f t="shared" si="321"/>
        <v/>
      </c>
      <c r="EC521" s="254" t="str">
        <f t="shared" si="321"/>
        <v/>
      </c>
      <c r="ED521" s="254" t="str">
        <f t="shared" si="321"/>
        <v/>
      </c>
      <c r="EE521" s="254" t="str">
        <f t="shared" si="321"/>
        <v/>
      </c>
      <c r="EF521" s="254" t="str">
        <f t="shared" si="320"/>
        <v/>
      </c>
      <c r="EG521" s="254" t="str">
        <f t="shared" si="320"/>
        <v/>
      </c>
      <c r="EH521" s="254" t="str">
        <f t="shared" si="320"/>
        <v/>
      </c>
      <c r="EI521" s="254" t="str">
        <f t="shared" si="299"/>
        <v/>
      </c>
      <c r="EJ521" s="254" t="str">
        <f t="shared" si="300"/>
        <v/>
      </c>
      <c r="EK521" s="265" t="str">
        <f t="shared" si="312"/>
        <v/>
      </c>
      <c r="EQ521" s="255"/>
      <c r="ER521" s="255"/>
      <c r="ES521" s="255"/>
      <c r="ET521" s="255"/>
      <c r="EU521" s="255"/>
      <c r="EV521" s="255"/>
      <c r="EW521" s="255"/>
      <c r="EX521" s="255"/>
      <c r="EY521" s="255"/>
      <c r="EZ521" s="255"/>
      <c r="FA521" s="255"/>
      <c r="FB521" s="255"/>
      <c r="FC521" s="252"/>
      <c r="FI521" s="254"/>
      <c r="FJ521" s="254"/>
      <c r="FK521" s="254"/>
      <c r="FL521" s="254"/>
      <c r="FM521" s="254"/>
      <c r="FN521" s="254"/>
      <c r="FO521" s="254"/>
      <c r="FP521" s="254"/>
      <c r="FQ521" s="254"/>
      <c r="FR521" s="254"/>
      <c r="FS521" s="254"/>
      <c r="FT521" s="254"/>
      <c r="FU521" s="252"/>
      <c r="FY521" s="258" t="str">
        <f t="shared" si="313"/>
        <v/>
      </c>
      <c r="FZ521" s="266">
        <f t="shared" si="307"/>
        <v>0</v>
      </c>
      <c r="GA521" s="268">
        <f t="shared" si="302"/>
        <v>0</v>
      </c>
      <c r="GB521" s="269">
        <f t="shared" si="303"/>
        <v>0</v>
      </c>
      <c r="GC521" s="269">
        <f t="shared" si="304"/>
        <v>0</v>
      </c>
      <c r="GD521" s="270"/>
      <c r="GE521" s="271" t="str">
        <f t="shared" si="301"/>
        <v/>
      </c>
      <c r="GF521" s="271" t="str">
        <f t="shared" si="311"/>
        <v/>
      </c>
      <c r="GG521" s="272" t="str">
        <f t="shared" si="305"/>
        <v/>
      </c>
      <c r="GH521" s="272" t="str">
        <f t="shared" si="306"/>
        <v/>
      </c>
    </row>
    <row r="522" spans="1:190" ht="12.75" x14ac:dyDescent="0.2">
      <c r="A522" s="250"/>
      <c r="B522" s="65"/>
      <c r="C522" s="264"/>
      <c r="F522" s="237"/>
      <c r="H522" s="251"/>
      <c r="I522" s="238"/>
      <c r="J522" s="267"/>
      <c r="K522" s="234"/>
      <c r="L522" s="239"/>
      <c r="M522" s="240"/>
      <c r="BX522" s="237" t="str">
        <f t="shared" si="291"/>
        <v/>
      </c>
      <c r="BY522" s="237" t="str">
        <f t="shared" si="317"/>
        <v/>
      </c>
      <c r="BZ522" s="237" t="str">
        <f t="shared" si="317"/>
        <v/>
      </c>
      <c r="CA522" s="237" t="str">
        <f t="shared" si="317"/>
        <v/>
      </c>
      <c r="CB522" s="237" t="str">
        <f t="shared" si="317"/>
        <v/>
      </c>
      <c r="CC522" s="237" t="str">
        <f t="shared" si="317"/>
        <v/>
      </c>
      <c r="CD522" s="237" t="str">
        <f t="shared" si="314"/>
        <v/>
      </c>
      <c r="CE522" s="237" t="str">
        <f t="shared" si="314"/>
        <v/>
      </c>
      <c r="CF522" s="237" t="str">
        <f t="shared" si="314"/>
        <v/>
      </c>
      <c r="CG522" s="237" t="str">
        <f t="shared" si="314"/>
        <v/>
      </c>
      <c r="CH522" s="237" t="str">
        <f t="shared" si="314"/>
        <v/>
      </c>
      <c r="CI522" s="252" t="str">
        <f t="shared" si="308"/>
        <v/>
      </c>
      <c r="CP522" s="241" t="str">
        <f t="shared" si="293"/>
        <v/>
      </c>
      <c r="CQ522" s="241" t="str">
        <f t="shared" si="318"/>
        <v/>
      </c>
      <c r="CR522" s="241" t="str">
        <f t="shared" si="318"/>
        <v/>
      </c>
      <c r="CS522" s="241" t="str">
        <f t="shared" si="318"/>
        <v/>
      </c>
      <c r="CT522" s="241" t="str">
        <f t="shared" si="318"/>
        <v/>
      </c>
      <c r="CU522" s="241" t="str">
        <f t="shared" si="318"/>
        <v/>
      </c>
      <c r="CV522" s="241" t="str">
        <f t="shared" si="315"/>
        <v/>
      </c>
      <c r="CW522" s="241" t="str">
        <f t="shared" si="315"/>
        <v/>
      </c>
      <c r="CX522" s="241" t="str">
        <f t="shared" si="315"/>
        <v/>
      </c>
      <c r="CY522" s="241" t="str">
        <f t="shared" si="315"/>
        <v/>
      </c>
      <c r="CZ522" s="241" t="str">
        <f t="shared" si="315"/>
        <v/>
      </c>
      <c r="DA522" s="253" t="str">
        <f t="shared" si="309"/>
        <v/>
      </c>
      <c r="DB522" s="237"/>
      <c r="DC522" s="237"/>
      <c r="DD522" s="237"/>
      <c r="DE522" s="237"/>
      <c r="DF522" s="237"/>
      <c r="DG522" s="237"/>
      <c r="DH522" s="237" t="str">
        <f t="shared" si="295"/>
        <v/>
      </c>
      <c r="DI522" s="237" t="str">
        <f t="shared" si="319"/>
        <v/>
      </c>
      <c r="DJ522" s="237" t="str">
        <f t="shared" si="319"/>
        <v/>
      </c>
      <c r="DK522" s="237" t="str">
        <f t="shared" si="319"/>
        <v/>
      </c>
      <c r="DL522" s="237" t="str">
        <f t="shared" si="319"/>
        <v/>
      </c>
      <c r="DM522" s="237" t="str">
        <f t="shared" si="319"/>
        <v/>
      </c>
      <c r="DN522" s="237" t="str">
        <f t="shared" si="316"/>
        <v/>
      </c>
      <c r="DO522" s="237" t="str">
        <f t="shared" si="316"/>
        <v/>
      </c>
      <c r="DP522" s="237" t="str">
        <f t="shared" si="316"/>
        <v/>
      </c>
      <c r="DQ522" s="237" t="str">
        <f t="shared" si="316"/>
        <v/>
      </c>
      <c r="DR522" s="237" t="str">
        <f t="shared" si="316"/>
        <v/>
      </c>
      <c r="DS522" s="252" t="str">
        <f t="shared" si="310"/>
        <v/>
      </c>
      <c r="DY522" s="254" t="str">
        <f t="shared" si="297"/>
        <v/>
      </c>
      <c r="DZ522" s="254" t="str">
        <f t="shared" si="298"/>
        <v/>
      </c>
      <c r="EA522" s="254" t="str">
        <f t="shared" si="321"/>
        <v/>
      </c>
      <c r="EB522" s="254" t="str">
        <f t="shared" si="321"/>
        <v/>
      </c>
      <c r="EC522" s="254" t="str">
        <f t="shared" si="321"/>
        <v/>
      </c>
      <c r="ED522" s="254" t="str">
        <f t="shared" si="321"/>
        <v/>
      </c>
      <c r="EE522" s="254" t="str">
        <f t="shared" si="321"/>
        <v/>
      </c>
      <c r="EF522" s="254" t="str">
        <f t="shared" si="320"/>
        <v/>
      </c>
      <c r="EG522" s="254" t="str">
        <f t="shared" si="320"/>
        <v/>
      </c>
      <c r="EH522" s="254" t="str">
        <f t="shared" si="320"/>
        <v/>
      </c>
      <c r="EI522" s="254" t="str">
        <f t="shared" si="299"/>
        <v/>
      </c>
      <c r="EJ522" s="254" t="str">
        <f t="shared" si="300"/>
        <v/>
      </c>
      <c r="EK522" s="265" t="str">
        <f t="shared" si="312"/>
        <v/>
      </c>
      <c r="EQ522" s="255"/>
      <c r="ER522" s="255"/>
      <c r="ES522" s="255"/>
      <c r="ET522" s="255"/>
      <c r="EU522" s="255"/>
      <c r="EV522" s="255"/>
      <c r="EW522" s="255"/>
      <c r="EX522" s="255"/>
      <c r="EY522" s="255"/>
      <c r="EZ522" s="255"/>
      <c r="FA522" s="255"/>
      <c r="FB522" s="255"/>
      <c r="FC522" s="252"/>
      <c r="FI522" s="254"/>
      <c r="FJ522" s="254"/>
      <c r="FK522" s="254"/>
      <c r="FL522" s="254"/>
      <c r="FM522" s="254"/>
      <c r="FN522" s="254"/>
      <c r="FO522" s="254"/>
      <c r="FP522" s="254"/>
      <c r="FQ522" s="254"/>
      <c r="FR522" s="254"/>
      <c r="FS522" s="254"/>
      <c r="FT522" s="254"/>
      <c r="FU522" s="252"/>
      <c r="FY522" s="258" t="str">
        <f t="shared" si="313"/>
        <v/>
      </c>
      <c r="FZ522" s="266">
        <f t="shared" si="307"/>
        <v>0</v>
      </c>
      <c r="GA522" s="268">
        <f t="shared" si="302"/>
        <v>0</v>
      </c>
      <c r="GB522" s="269">
        <f t="shared" si="303"/>
        <v>0</v>
      </c>
      <c r="GC522" s="269">
        <f t="shared" si="304"/>
        <v>0</v>
      </c>
      <c r="GD522" s="270"/>
      <c r="GE522" s="271" t="str">
        <f t="shared" si="301"/>
        <v/>
      </c>
      <c r="GF522" s="271" t="str">
        <f t="shared" si="311"/>
        <v/>
      </c>
      <c r="GG522" s="272" t="str">
        <f t="shared" si="305"/>
        <v/>
      </c>
      <c r="GH522" s="272" t="str">
        <f t="shared" si="306"/>
        <v/>
      </c>
    </row>
    <row r="523" spans="1:190" ht="12.75" x14ac:dyDescent="0.2">
      <c r="A523" s="250"/>
      <c r="B523" s="65"/>
      <c r="C523" s="264"/>
      <c r="F523" s="237"/>
      <c r="H523" s="251"/>
      <c r="I523" s="238"/>
      <c r="J523" s="267"/>
      <c r="K523" s="234"/>
      <c r="L523" s="239"/>
      <c r="M523" s="240"/>
      <c r="BX523" s="237" t="str">
        <f t="shared" ref="BX523:BX586" si="322">IF(OR($A523=1,V523=0),"",BX$2)</f>
        <v/>
      </c>
      <c r="BY523" s="237" t="str">
        <f t="shared" si="317"/>
        <v/>
      </c>
      <c r="BZ523" s="237" t="str">
        <f t="shared" si="317"/>
        <v/>
      </c>
      <c r="CA523" s="237" t="str">
        <f t="shared" si="317"/>
        <v/>
      </c>
      <c r="CB523" s="237" t="str">
        <f t="shared" si="317"/>
        <v/>
      </c>
      <c r="CC523" s="237" t="str">
        <f t="shared" si="317"/>
        <v/>
      </c>
      <c r="CD523" s="237" t="str">
        <f t="shared" si="314"/>
        <v/>
      </c>
      <c r="CE523" s="237" t="str">
        <f t="shared" si="314"/>
        <v/>
      </c>
      <c r="CF523" s="237" t="str">
        <f t="shared" si="314"/>
        <v/>
      </c>
      <c r="CG523" s="237" t="str">
        <f t="shared" si="314"/>
        <v/>
      </c>
      <c r="CH523" s="237" t="str">
        <f t="shared" si="314"/>
        <v/>
      </c>
      <c r="CI523" s="252" t="str">
        <f t="shared" si="308"/>
        <v/>
      </c>
      <c r="CP523" s="241" t="str">
        <f t="shared" ref="CP523:CP586" si="323">IF(OR($A523=1,AN523=0),"",CP$2)</f>
        <v/>
      </c>
      <c r="CQ523" s="241" t="str">
        <f t="shared" si="318"/>
        <v/>
      </c>
      <c r="CR523" s="241" t="str">
        <f t="shared" si="318"/>
        <v/>
      </c>
      <c r="CS523" s="241" t="str">
        <f t="shared" si="318"/>
        <v/>
      </c>
      <c r="CT523" s="241" t="str">
        <f t="shared" si="318"/>
        <v/>
      </c>
      <c r="CU523" s="241" t="str">
        <f t="shared" si="318"/>
        <v/>
      </c>
      <c r="CV523" s="241" t="str">
        <f t="shared" si="315"/>
        <v/>
      </c>
      <c r="CW523" s="241" t="str">
        <f t="shared" si="315"/>
        <v/>
      </c>
      <c r="CX523" s="241" t="str">
        <f t="shared" si="315"/>
        <v/>
      </c>
      <c r="CY523" s="241" t="str">
        <f t="shared" si="315"/>
        <v/>
      </c>
      <c r="CZ523" s="241" t="str">
        <f t="shared" si="315"/>
        <v/>
      </c>
      <c r="DA523" s="253" t="str">
        <f t="shared" si="309"/>
        <v/>
      </c>
      <c r="DB523" s="237"/>
      <c r="DC523" s="237"/>
      <c r="DD523" s="237"/>
      <c r="DE523" s="237"/>
      <c r="DF523" s="237"/>
      <c r="DG523" s="237"/>
      <c r="DH523" s="237" t="str">
        <f t="shared" ref="DH523:DH586" si="324">IF(OR($A523=1,BF523=0),"",DH$2)</f>
        <v/>
      </c>
      <c r="DI523" s="237" t="str">
        <f t="shared" si="319"/>
        <v/>
      </c>
      <c r="DJ523" s="237" t="str">
        <f t="shared" si="319"/>
        <v/>
      </c>
      <c r="DK523" s="237" t="str">
        <f t="shared" si="319"/>
        <v/>
      </c>
      <c r="DL523" s="237" t="str">
        <f t="shared" si="319"/>
        <v/>
      </c>
      <c r="DM523" s="237" t="str">
        <f t="shared" si="319"/>
        <v/>
      </c>
      <c r="DN523" s="237" t="str">
        <f t="shared" si="316"/>
        <v/>
      </c>
      <c r="DO523" s="237" t="str">
        <f t="shared" si="316"/>
        <v/>
      </c>
      <c r="DP523" s="237" t="str">
        <f t="shared" si="316"/>
        <v/>
      </c>
      <c r="DQ523" s="237" t="str">
        <f t="shared" si="316"/>
        <v/>
      </c>
      <c r="DR523" s="237" t="str">
        <f t="shared" si="316"/>
        <v/>
      </c>
      <c r="DS523" s="252" t="str">
        <f t="shared" si="310"/>
        <v/>
      </c>
      <c r="DY523" s="254" t="str">
        <f t="shared" ref="DY523:DY586" si="325">IF($A523=1,"",IF(AND(W523&gt;0,X523&gt;0),DY$1,""))</f>
        <v/>
      </c>
      <c r="DZ523" s="254" t="str">
        <f t="shared" ref="DZ523:DZ586" si="326">IF($A523=1,"",IF(OR(AND(V523&gt;0,X523&gt;0),AND(X523&gt;0,Y523&gt;0)),DZ$1,""))</f>
        <v/>
      </c>
      <c r="EA523" s="254" t="str">
        <f t="shared" si="321"/>
        <v/>
      </c>
      <c r="EB523" s="254" t="str">
        <f t="shared" si="321"/>
        <v/>
      </c>
      <c r="EC523" s="254" t="str">
        <f t="shared" si="321"/>
        <v/>
      </c>
      <c r="ED523" s="254" t="str">
        <f t="shared" si="321"/>
        <v/>
      </c>
      <c r="EE523" s="254" t="str">
        <f t="shared" si="321"/>
        <v/>
      </c>
      <c r="EF523" s="254" t="str">
        <f t="shared" si="320"/>
        <v/>
      </c>
      <c r="EG523" s="254" t="str">
        <f t="shared" si="320"/>
        <v/>
      </c>
      <c r="EH523" s="254" t="str">
        <f t="shared" si="320"/>
        <v/>
      </c>
      <c r="EI523" s="254" t="str">
        <f t="shared" ref="EI523:EI586" si="327">IF($A523=1,"",IF(OR(AND(AD523&gt;0,AE523&gt;0),AND(AE523&gt;0,AG523&gt;0)),EI$1,""))</f>
        <v/>
      </c>
      <c r="EJ523" s="254" t="str">
        <f t="shared" ref="EJ523:EJ586" si="328">IF($A523=1,"",IF(OR(AND(AE523&gt;0,AF523&gt;0)),EJ$1,""))</f>
        <v/>
      </c>
      <c r="EK523" s="265" t="str">
        <f t="shared" si="312"/>
        <v/>
      </c>
      <c r="EQ523" s="255"/>
      <c r="ER523" s="255"/>
      <c r="ES523" s="255"/>
      <c r="ET523" s="255"/>
      <c r="EU523" s="255"/>
      <c r="EV523" s="255"/>
      <c r="EW523" s="255"/>
      <c r="EX523" s="255"/>
      <c r="EY523" s="255"/>
      <c r="EZ523" s="255"/>
      <c r="FA523" s="255"/>
      <c r="FB523" s="255"/>
      <c r="FC523" s="252"/>
      <c r="FI523" s="254"/>
      <c r="FJ523" s="254"/>
      <c r="FK523" s="254"/>
      <c r="FL523" s="254"/>
      <c r="FM523" s="254"/>
      <c r="FN523" s="254"/>
      <c r="FO523" s="254"/>
      <c r="FP523" s="254"/>
      <c r="FQ523" s="254"/>
      <c r="FR523" s="254"/>
      <c r="FS523" s="254"/>
      <c r="FT523" s="254"/>
      <c r="FU523" s="252"/>
      <c r="FY523" s="258" t="str">
        <f t="shared" si="313"/>
        <v/>
      </c>
      <c r="FZ523" s="266">
        <f t="shared" si="307"/>
        <v>0</v>
      </c>
      <c r="GA523" s="268">
        <f t="shared" si="302"/>
        <v>0</v>
      </c>
      <c r="GB523" s="269">
        <f t="shared" si="303"/>
        <v>0</v>
      </c>
      <c r="GC523" s="269">
        <f t="shared" si="304"/>
        <v>0</v>
      </c>
      <c r="GD523" s="270"/>
      <c r="GE523" s="271" t="str">
        <f t="shared" si="301"/>
        <v/>
      </c>
      <c r="GF523" s="271" t="str">
        <f t="shared" si="311"/>
        <v/>
      </c>
      <c r="GG523" s="272" t="str">
        <f t="shared" si="305"/>
        <v/>
      </c>
      <c r="GH523" s="272" t="str">
        <f t="shared" si="306"/>
        <v/>
      </c>
    </row>
    <row r="524" spans="1:190" ht="12.75" x14ac:dyDescent="0.2">
      <c r="A524" s="250"/>
      <c r="B524" s="65"/>
      <c r="C524" s="264"/>
      <c r="F524" s="237"/>
      <c r="H524" s="251"/>
      <c r="I524" s="238"/>
      <c r="J524" s="267"/>
      <c r="K524" s="234"/>
      <c r="L524" s="239"/>
      <c r="M524" s="240"/>
      <c r="BX524" s="237" t="str">
        <f t="shared" si="322"/>
        <v/>
      </c>
      <c r="BY524" s="237" t="str">
        <f t="shared" si="317"/>
        <v/>
      </c>
      <c r="BZ524" s="237" t="str">
        <f t="shared" si="317"/>
        <v/>
      </c>
      <c r="CA524" s="237" t="str">
        <f t="shared" si="317"/>
        <v/>
      </c>
      <c r="CB524" s="237" t="str">
        <f t="shared" si="317"/>
        <v/>
      </c>
      <c r="CC524" s="237" t="str">
        <f t="shared" si="317"/>
        <v/>
      </c>
      <c r="CD524" s="237" t="str">
        <f t="shared" si="314"/>
        <v/>
      </c>
      <c r="CE524" s="237" t="str">
        <f t="shared" si="314"/>
        <v/>
      </c>
      <c r="CF524" s="237" t="str">
        <f t="shared" si="314"/>
        <v/>
      </c>
      <c r="CG524" s="237" t="str">
        <f t="shared" si="314"/>
        <v/>
      </c>
      <c r="CH524" s="237" t="str">
        <f t="shared" si="314"/>
        <v/>
      </c>
      <c r="CI524" s="252" t="str">
        <f t="shared" si="308"/>
        <v/>
      </c>
      <c r="CP524" s="241" t="str">
        <f t="shared" si="323"/>
        <v/>
      </c>
      <c r="CQ524" s="241" t="str">
        <f t="shared" si="318"/>
        <v/>
      </c>
      <c r="CR524" s="241" t="str">
        <f t="shared" si="318"/>
        <v/>
      </c>
      <c r="CS524" s="241" t="str">
        <f t="shared" si="318"/>
        <v/>
      </c>
      <c r="CT524" s="241" t="str">
        <f t="shared" si="318"/>
        <v/>
      </c>
      <c r="CU524" s="241" t="str">
        <f t="shared" si="318"/>
        <v/>
      </c>
      <c r="CV524" s="241" t="str">
        <f t="shared" si="315"/>
        <v/>
      </c>
      <c r="CW524" s="241" t="str">
        <f t="shared" si="315"/>
        <v/>
      </c>
      <c r="CX524" s="241" t="str">
        <f t="shared" si="315"/>
        <v/>
      </c>
      <c r="CY524" s="241" t="str">
        <f t="shared" si="315"/>
        <v/>
      </c>
      <c r="CZ524" s="241" t="str">
        <f t="shared" si="315"/>
        <v/>
      </c>
      <c r="DA524" s="253" t="str">
        <f t="shared" si="309"/>
        <v/>
      </c>
      <c r="DB524" s="237"/>
      <c r="DC524" s="237"/>
      <c r="DD524" s="237"/>
      <c r="DE524" s="237"/>
      <c r="DF524" s="237"/>
      <c r="DG524" s="237"/>
      <c r="DH524" s="237" t="str">
        <f t="shared" si="324"/>
        <v/>
      </c>
      <c r="DI524" s="237" t="str">
        <f t="shared" si="319"/>
        <v/>
      </c>
      <c r="DJ524" s="237" t="str">
        <f t="shared" si="319"/>
        <v/>
      </c>
      <c r="DK524" s="237" t="str">
        <f t="shared" si="319"/>
        <v/>
      </c>
      <c r="DL524" s="237" t="str">
        <f t="shared" si="319"/>
        <v/>
      </c>
      <c r="DM524" s="237" t="str">
        <f t="shared" si="319"/>
        <v/>
      </c>
      <c r="DN524" s="237" t="str">
        <f t="shared" si="316"/>
        <v/>
      </c>
      <c r="DO524" s="237" t="str">
        <f t="shared" si="316"/>
        <v/>
      </c>
      <c r="DP524" s="237" t="str">
        <f t="shared" si="316"/>
        <v/>
      </c>
      <c r="DQ524" s="237" t="str">
        <f t="shared" si="316"/>
        <v/>
      </c>
      <c r="DR524" s="237" t="str">
        <f t="shared" si="316"/>
        <v/>
      </c>
      <c r="DS524" s="252" t="str">
        <f t="shared" si="310"/>
        <v/>
      </c>
      <c r="DY524" s="254" t="str">
        <f t="shared" si="325"/>
        <v/>
      </c>
      <c r="DZ524" s="254" t="str">
        <f t="shared" si="326"/>
        <v/>
      </c>
      <c r="EA524" s="254" t="str">
        <f t="shared" si="321"/>
        <v/>
      </c>
      <c r="EB524" s="254" t="str">
        <f t="shared" si="321"/>
        <v/>
      </c>
      <c r="EC524" s="254" t="str">
        <f t="shared" si="321"/>
        <v/>
      </c>
      <c r="ED524" s="254" t="str">
        <f t="shared" si="321"/>
        <v/>
      </c>
      <c r="EE524" s="254" t="str">
        <f t="shared" si="321"/>
        <v/>
      </c>
      <c r="EF524" s="254" t="str">
        <f t="shared" si="320"/>
        <v/>
      </c>
      <c r="EG524" s="254" t="str">
        <f t="shared" si="320"/>
        <v/>
      </c>
      <c r="EH524" s="254" t="str">
        <f t="shared" si="320"/>
        <v/>
      </c>
      <c r="EI524" s="254" t="str">
        <f t="shared" si="327"/>
        <v/>
      </c>
      <c r="EJ524" s="254" t="str">
        <f t="shared" si="328"/>
        <v/>
      </c>
      <c r="EK524" s="265" t="str">
        <f t="shared" si="312"/>
        <v/>
      </c>
      <c r="EQ524" s="255"/>
      <c r="ER524" s="255"/>
      <c r="ES524" s="255"/>
      <c r="ET524" s="255"/>
      <c r="EU524" s="255"/>
      <c r="EV524" s="255"/>
      <c r="EW524" s="255"/>
      <c r="EX524" s="255"/>
      <c r="EY524" s="255"/>
      <c r="EZ524" s="255"/>
      <c r="FA524" s="255"/>
      <c r="FB524" s="255"/>
      <c r="FC524" s="252"/>
      <c r="FI524" s="254"/>
      <c r="FJ524" s="254"/>
      <c r="FK524" s="254"/>
      <c r="FL524" s="254"/>
      <c r="FM524" s="254"/>
      <c r="FN524" s="254"/>
      <c r="FO524" s="254"/>
      <c r="FP524" s="254"/>
      <c r="FQ524" s="254"/>
      <c r="FR524" s="254"/>
      <c r="FS524" s="254"/>
      <c r="FT524" s="254"/>
      <c r="FU524" s="252"/>
      <c r="FY524" s="258" t="str">
        <f t="shared" si="313"/>
        <v/>
      </c>
      <c r="FZ524" s="266">
        <f t="shared" si="307"/>
        <v>0</v>
      </c>
      <c r="GA524" s="268">
        <f t="shared" si="302"/>
        <v>0</v>
      </c>
      <c r="GB524" s="269">
        <f t="shared" si="303"/>
        <v>0</v>
      </c>
      <c r="GC524" s="269">
        <f t="shared" si="304"/>
        <v>0</v>
      </c>
      <c r="GD524" s="270"/>
      <c r="GE524" s="271" t="str">
        <f t="shared" ref="GE524:GE587" si="329">IF(G524="","",IF(GC524=0,IF(GA524&lt;31,VLOOKUP(FZ524,betsynum,3,FALSE),VLOOKUP(FZ524,betsynum,5,FALSE)),REPLACE(IF(GA524&lt;31,VLOOKUP(FZ524,betsynum,3,FALSE),VLOOKUP(FZ524,betsynum,5,FALSE)),LEN(IF(GA524&lt;31,VLOOKUP(FZ524,betsynum,3,FALSE),VLOOKUP(FZ524,betsynum,5,FALSE))),1,"")))</f>
        <v/>
      </c>
      <c r="GF524" s="271" t="str">
        <f t="shared" si="311"/>
        <v/>
      </c>
      <c r="GG524" s="272" t="str">
        <f t="shared" si="305"/>
        <v/>
      </c>
      <c r="GH524" s="272" t="str">
        <f t="shared" si="306"/>
        <v/>
      </c>
    </row>
    <row r="525" spans="1:190" ht="12.75" x14ac:dyDescent="0.2">
      <c r="A525" s="250"/>
      <c r="B525" s="65"/>
      <c r="C525" s="264"/>
      <c r="F525" s="237"/>
      <c r="H525" s="251"/>
      <c r="I525" s="238"/>
      <c r="J525" s="267"/>
      <c r="K525" s="234"/>
      <c r="L525" s="239"/>
      <c r="M525" s="240"/>
      <c r="BX525" s="237" t="str">
        <f t="shared" si="322"/>
        <v/>
      </c>
      <c r="BY525" s="237" t="str">
        <f t="shared" si="317"/>
        <v/>
      </c>
      <c r="BZ525" s="237" t="str">
        <f t="shared" si="317"/>
        <v/>
      </c>
      <c r="CA525" s="237" t="str">
        <f t="shared" si="317"/>
        <v/>
      </c>
      <c r="CB525" s="237" t="str">
        <f t="shared" si="317"/>
        <v/>
      </c>
      <c r="CC525" s="237" t="str">
        <f t="shared" si="317"/>
        <v/>
      </c>
      <c r="CD525" s="237" t="str">
        <f t="shared" si="314"/>
        <v/>
      </c>
      <c r="CE525" s="237" t="str">
        <f t="shared" si="314"/>
        <v/>
      </c>
      <c r="CF525" s="237" t="str">
        <f t="shared" si="314"/>
        <v/>
      </c>
      <c r="CG525" s="237" t="str">
        <f t="shared" si="314"/>
        <v/>
      </c>
      <c r="CH525" s="237" t="str">
        <f t="shared" si="314"/>
        <v/>
      </c>
      <c r="CI525" s="252" t="str">
        <f t="shared" si="308"/>
        <v/>
      </c>
      <c r="CP525" s="241" t="str">
        <f t="shared" si="323"/>
        <v/>
      </c>
      <c r="CQ525" s="241" t="str">
        <f t="shared" si="318"/>
        <v/>
      </c>
      <c r="CR525" s="241" t="str">
        <f t="shared" si="318"/>
        <v/>
      </c>
      <c r="CS525" s="241" t="str">
        <f t="shared" si="318"/>
        <v/>
      </c>
      <c r="CT525" s="241" t="str">
        <f t="shared" si="318"/>
        <v/>
      </c>
      <c r="CU525" s="241" t="str">
        <f t="shared" si="318"/>
        <v/>
      </c>
      <c r="CV525" s="241" t="str">
        <f t="shared" si="315"/>
        <v/>
      </c>
      <c r="CW525" s="241" t="str">
        <f t="shared" si="315"/>
        <v/>
      </c>
      <c r="CX525" s="241" t="str">
        <f t="shared" si="315"/>
        <v/>
      </c>
      <c r="CY525" s="241" t="str">
        <f t="shared" si="315"/>
        <v/>
      </c>
      <c r="CZ525" s="241" t="str">
        <f t="shared" si="315"/>
        <v/>
      </c>
      <c r="DA525" s="253" t="str">
        <f t="shared" si="309"/>
        <v/>
      </c>
      <c r="DB525" s="237"/>
      <c r="DC525" s="237"/>
      <c r="DD525" s="237"/>
      <c r="DE525" s="237"/>
      <c r="DF525" s="237"/>
      <c r="DG525" s="237"/>
      <c r="DH525" s="237" t="str">
        <f t="shared" si="324"/>
        <v/>
      </c>
      <c r="DI525" s="237" t="str">
        <f t="shared" si="319"/>
        <v/>
      </c>
      <c r="DJ525" s="237" t="str">
        <f t="shared" si="319"/>
        <v/>
      </c>
      <c r="DK525" s="237" t="str">
        <f t="shared" si="319"/>
        <v/>
      </c>
      <c r="DL525" s="237" t="str">
        <f t="shared" si="319"/>
        <v/>
      </c>
      <c r="DM525" s="237" t="str">
        <f t="shared" si="319"/>
        <v/>
      </c>
      <c r="DN525" s="237" t="str">
        <f t="shared" si="316"/>
        <v/>
      </c>
      <c r="DO525" s="237" t="str">
        <f t="shared" si="316"/>
        <v/>
      </c>
      <c r="DP525" s="237" t="str">
        <f t="shared" si="316"/>
        <v/>
      </c>
      <c r="DQ525" s="237" t="str">
        <f t="shared" si="316"/>
        <v/>
      </c>
      <c r="DR525" s="237" t="str">
        <f t="shared" si="316"/>
        <v/>
      </c>
      <c r="DS525" s="252" t="str">
        <f t="shared" si="310"/>
        <v/>
      </c>
      <c r="DY525" s="254" t="str">
        <f t="shared" si="325"/>
        <v/>
      </c>
      <c r="DZ525" s="254" t="str">
        <f t="shared" si="326"/>
        <v/>
      </c>
      <c r="EA525" s="254" t="str">
        <f t="shared" si="321"/>
        <v/>
      </c>
      <c r="EB525" s="254" t="str">
        <f t="shared" si="321"/>
        <v/>
      </c>
      <c r="EC525" s="254" t="str">
        <f t="shared" si="321"/>
        <v/>
      </c>
      <c r="ED525" s="254" t="str">
        <f t="shared" si="321"/>
        <v/>
      </c>
      <c r="EE525" s="254" t="str">
        <f t="shared" si="321"/>
        <v/>
      </c>
      <c r="EF525" s="254" t="str">
        <f t="shared" si="320"/>
        <v/>
      </c>
      <c r="EG525" s="254" t="str">
        <f t="shared" si="320"/>
        <v/>
      </c>
      <c r="EH525" s="254" t="str">
        <f t="shared" si="320"/>
        <v/>
      </c>
      <c r="EI525" s="254" t="str">
        <f t="shared" si="327"/>
        <v/>
      </c>
      <c r="EJ525" s="254" t="str">
        <f t="shared" si="328"/>
        <v/>
      </c>
      <c r="EK525" s="265" t="str">
        <f t="shared" si="312"/>
        <v/>
      </c>
      <c r="EQ525" s="255"/>
      <c r="ER525" s="255"/>
      <c r="ES525" s="255"/>
      <c r="ET525" s="255"/>
      <c r="EU525" s="255"/>
      <c r="EV525" s="255"/>
      <c r="EW525" s="255"/>
      <c r="EX525" s="255"/>
      <c r="EY525" s="255"/>
      <c r="EZ525" s="255"/>
      <c r="FA525" s="255"/>
      <c r="FB525" s="255"/>
      <c r="FC525" s="252"/>
      <c r="FI525" s="254"/>
      <c r="FJ525" s="254"/>
      <c r="FK525" s="254"/>
      <c r="FL525" s="254"/>
      <c r="FM525" s="254"/>
      <c r="FN525" s="254"/>
      <c r="FO525" s="254"/>
      <c r="FP525" s="254"/>
      <c r="FQ525" s="254"/>
      <c r="FR525" s="254"/>
      <c r="FS525" s="254"/>
      <c r="FT525" s="254"/>
      <c r="FU525" s="252"/>
      <c r="FY525" s="258" t="str">
        <f t="shared" si="313"/>
        <v/>
      </c>
      <c r="FZ525" s="266">
        <f t="shared" si="307"/>
        <v>0</v>
      </c>
      <c r="GA525" s="268">
        <f t="shared" ref="GA525:GA588" si="330">J525</f>
        <v>0</v>
      </c>
      <c r="GB525" s="269">
        <f t="shared" si="303"/>
        <v>0</v>
      </c>
      <c r="GC525" s="269">
        <f t="shared" si="304"/>
        <v>0</v>
      </c>
      <c r="GD525" s="270"/>
      <c r="GE525" s="271" t="str">
        <f t="shared" si="329"/>
        <v/>
      </c>
      <c r="GF525" s="271" t="str">
        <f t="shared" si="311"/>
        <v/>
      </c>
      <c r="GG525" s="272" t="str">
        <f t="shared" si="305"/>
        <v/>
      </c>
      <c r="GH525" s="272" t="str">
        <f t="shared" si="306"/>
        <v/>
      </c>
    </row>
    <row r="526" spans="1:190" ht="12.75" x14ac:dyDescent="0.2">
      <c r="A526" s="250"/>
      <c r="B526" s="65"/>
      <c r="C526" s="264"/>
      <c r="F526" s="237"/>
      <c r="H526" s="251"/>
      <c r="I526" s="238"/>
      <c r="J526" s="267"/>
      <c r="K526" s="234"/>
      <c r="L526" s="239"/>
      <c r="M526" s="240"/>
      <c r="BX526" s="237" t="str">
        <f t="shared" si="322"/>
        <v/>
      </c>
      <c r="BY526" s="237" t="str">
        <f t="shared" si="317"/>
        <v/>
      </c>
      <c r="BZ526" s="237" t="str">
        <f t="shared" si="317"/>
        <v/>
      </c>
      <c r="CA526" s="237" t="str">
        <f t="shared" si="317"/>
        <v/>
      </c>
      <c r="CB526" s="237" t="str">
        <f t="shared" si="317"/>
        <v/>
      </c>
      <c r="CC526" s="237" t="str">
        <f t="shared" si="317"/>
        <v/>
      </c>
      <c r="CD526" s="237" t="str">
        <f t="shared" si="314"/>
        <v/>
      </c>
      <c r="CE526" s="237" t="str">
        <f t="shared" si="314"/>
        <v/>
      </c>
      <c r="CF526" s="237" t="str">
        <f t="shared" si="314"/>
        <v/>
      </c>
      <c r="CG526" s="237" t="str">
        <f t="shared" si="314"/>
        <v/>
      </c>
      <c r="CH526" s="237" t="str">
        <f t="shared" si="314"/>
        <v/>
      </c>
      <c r="CI526" s="252" t="str">
        <f t="shared" si="308"/>
        <v/>
      </c>
      <c r="CP526" s="241" t="str">
        <f t="shared" si="323"/>
        <v/>
      </c>
      <c r="CQ526" s="241" t="str">
        <f t="shared" si="318"/>
        <v/>
      </c>
      <c r="CR526" s="241" t="str">
        <f t="shared" si="318"/>
        <v/>
      </c>
      <c r="CS526" s="241" t="str">
        <f t="shared" si="318"/>
        <v/>
      </c>
      <c r="CT526" s="241" t="str">
        <f t="shared" si="318"/>
        <v/>
      </c>
      <c r="CU526" s="241" t="str">
        <f t="shared" si="318"/>
        <v/>
      </c>
      <c r="CV526" s="241" t="str">
        <f t="shared" si="315"/>
        <v/>
      </c>
      <c r="CW526" s="241" t="str">
        <f t="shared" si="315"/>
        <v/>
      </c>
      <c r="CX526" s="241" t="str">
        <f t="shared" si="315"/>
        <v/>
      </c>
      <c r="CY526" s="241" t="str">
        <f t="shared" si="315"/>
        <v/>
      </c>
      <c r="CZ526" s="241" t="str">
        <f t="shared" si="315"/>
        <v/>
      </c>
      <c r="DA526" s="253" t="str">
        <f t="shared" si="309"/>
        <v/>
      </c>
      <c r="DB526" s="237"/>
      <c r="DC526" s="237"/>
      <c r="DD526" s="237"/>
      <c r="DE526" s="237"/>
      <c r="DF526" s="237"/>
      <c r="DG526" s="237"/>
      <c r="DH526" s="237" t="str">
        <f t="shared" si="324"/>
        <v/>
      </c>
      <c r="DI526" s="237" t="str">
        <f t="shared" si="319"/>
        <v/>
      </c>
      <c r="DJ526" s="237" t="str">
        <f t="shared" si="319"/>
        <v/>
      </c>
      <c r="DK526" s="237" t="str">
        <f t="shared" si="319"/>
        <v/>
      </c>
      <c r="DL526" s="237" t="str">
        <f t="shared" si="319"/>
        <v/>
      </c>
      <c r="DM526" s="237" t="str">
        <f t="shared" si="319"/>
        <v/>
      </c>
      <c r="DN526" s="237" t="str">
        <f t="shared" si="316"/>
        <v/>
      </c>
      <c r="DO526" s="237" t="str">
        <f t="shared" si="316"/>
        <v/>
      </c>
      <c r="DP526" s="237" t="str">
        <f t="shared" si="316"/>
        <v/>
      </c>
      <c r="DQ526" s="237" t="str">
        <f t="shared" si="316"/>
        <v/>
      </c>
      <c r="DR526" s="237" t="str">
        <f t="shared" si="316"/>
        <v/>
      </c>
      <c r="DS526" s="252" t="str">
        <f t="shared" si="310"/>
        <v/>
      </c>
      <c r="DY526" s="254" t="str">
        <f t="shared" si="325"/>
        <v/>
      </c>
      <c r="DZ526" s="254" t="str">
        <f t="shared" si="326"/>
        <v/>
      </c>
      <c r="EA526" s="254" t="str">
        <f t="shared" si="321"/>
        <v/>
      </c>
      <c r="EB526" s="254" t="str">
        <f t="shared" si="321"/>
        <v/>
      </c>
      <c r="EC526" s="254" t="str">
        <f t="shared" si="321"/>
        <v/>
      </c>
      <c r="ED526" s="254" t="str">
        <f t="shared" si="321"/>
        <v/>
      </c>
      <c r="EE526" s="254" t="str">
        <f t="shared" si="321"/>
        <v/>
      </c>
      <c r="EF526" s="254" t="str">
        <f t="shared" si="320"/>
        <v/>
      </c>
      <c r="EG526" s="254" t="str">
        <f t="shared" si="320"/>
        <v/>
      </c>
      <c r="EH526" s="254" t="str">
        <f t="shared" si="320"/>
        <v/>
      </c>
      <c r="EI526" s="254" t="str">
        <f t="shared" si="327"/>
        <v/>
      </c>
      <c r="EJ526" s="254" t="str">
        <f t="shared" si="328"/>
        <v/>
      </c>
      <c r="EK526" s="265" t="str">
        <f t="shared" si="312"/>
        <v/>
      </c>
      <c r="EQ526" s="255"/>
      <c r="ER526" s="255"/>
      <c r="ES526" s="255"/>
      <c r="ET526" s="255"/>
      <c r="EU526" s="255"/>
      <c r="EV526" s="255"/>
      <c r="EW526" s="255"/>
      <c r="EX526" s="255"/>
      <c r="EY526" s="255"/>
      <c r="EZ526" s="255"/>
      <c r="FA526" s="255"/>
      <c r="FB526" s="255"/>
      <c r="FC526" s="252"/>
      <c r="FI526" s="254"/>
      <c r="FJ526" s="254"/>
      <c r="FK526" s="254"/>
      <c r="FL526" s="254"/>
      <c r="FM526" s="254"/>
      <c r="FN526" s="254"/>
      <c r="FO526" s="254"/>
      <c r="FP526" s="254"/>
      <c r="FQ526" s="254"/>
      <c r="FR526" s="254"/>
      <c r="FS526" s="254"/>
      <c r="FT526" s="254"/>
      <c r="FU526" s="252"/>
      <c r="FY526" s="258" t="str">
        <f t="shared" si="313"/>
        <v/>
      </c>
      <c r="FZ526" s="266">
        <f t="shared" si="307"/>
        <v>0</v>
      </c>
      <c r="GA526" s="268">
        <f t="shared" si="330"/>
        <v>0</v>
      </c>
      <c r="GB526" s="269">
        <f t="shared" ref="GB526:GB589" si="331">IF(GA526&lt;31,GA526,GA526-GC526*3)</f>
        <v>0</v>
      </c>
      <c r="GC526" s="269">
        <f t="shared" ref="GC526:GC589" si="332">IF(GA526&gt;30,10,GA526-GB526)</f>
        <v>0</v>
      </c>
      <c r="GD526" s="270"/>
      <c r="GE526" s="271" t="str">
        <f t="shared" si="329"/>
        <v/>
      </c>
      <c r="GF526" s="271" t="str">
        <f t="shared" si="311"/>
        <v/>
      </c>
      <c r="GG526" s="272" t="str">
        <f t="shared" si="305"/>
        <v/>
      </c>
      <c r="GH526" s="272" t="str">
        <f t="shared" si="306"/>
        <v/>
      </c>
    </row>
    <row r="527" spans="1:190" ht="12.75" x14ac:dyDescent="0.2">
      <c r="A527" s="250"/>
      <c r="B527" s="65"/>
      <c r="C527" s="264"/>
      <c r="F527" s="237"/>
      <c r="H527" s="251"/>
      <c r="I527" s="238"/>
      <c r="J527" s="267"/>
      <c r="K527" s="234"/>
      <c r="L527" s="239"/>
      <c r="M527" s="240"/>
      <c r="BX527" s="237" t="str">
        <f t="shared" si="322"/>
        <v/>
      </c>
      <c r="BY527" s="237" t="str">
        <f t="shared" si="317"/>
        <v/>
      </c>
      <c r="BZ527" s="237" t="str">
        <f t="shared" si="317"/>
        <v/>
      </c>
      <c r="CA527" s="237" t="str">
        <f t="shared" si="317"/>
        <v/>
      </c>
      <c r="CB527" s="237" t="str">
        <f t="shared" si="317"/>
        <v/>
      </c>
      <c r="CC527" s="237" t="str">
        <f t="shared" si="317"/>
        <v/>
      </c>
      <c r="CD527" s="237" t="str">
        <f t="shared" si="314"/>
        <v/>
      </c>
      <c r="CE527" s="237" t="str">
        <f t="shared" si="314"/>
        <v/>
      </c>
      <c r="CF527" s="237" t="str">
        <f t="shared" si="314"/>
        <v/>
      </c>
      <c r="CG527" s="237" t="str">
        <f t="shared" si="314"/>
        <v/>
      </c>
      <c r="CH527" s="237" t="str">
        <f t="shared" si="314"/>
        <v/>
      </c>
      <c r="CI527" s="252" t="str">
        <f t="shared" si="308"/>
        <v/>
      </c>
      <c r="CP527" s="241" t="str">
        <f t="shared" si="323"/>
        <v/>
      </c>
      <c r="CQ527" s="241" t="str">
        <f t="shared" si="318"/>
        <v/>
      </c>
      <c r="CR527" s="241" t="str">
        <f t="shared" si="318"/>
        <v/>
      </c>
      <c r="CS527" s="241" t="str">
        <f t="shared" si="318"/>
        <v/>
      </c>
      <c r="CT527" s="241" t="str">
        <f t="shared" si="318"/>
        <v/>
      </c>
      <c r="CU527" s="241" t="str">
        <f t="shared" si="318"/>
        <v/>
      </c>
      <c r="CV527" s="241" t="str">
        <f t="shared" si="315"/>
        <v/>
      </c>
      <c r="CW527" s="241" t="str">
        <f t="shared" si="315"/>
        <v/>
      </c>
      <c r="CX527" s="241" t="str">
        <f t="shared" si="315"/>
        <v/>
      </c>
      <c r="CY527" s="241" t="str">
        <f t="shared" si="315"/>
        <v/>
      </c>
      <c r="CZ527" s="241" t="str">
        <f t="shared" si="315"/>
        <v/>
      </c>
      <c r="DA527" s="253" t="str">
        <f t="shared" si="309"/>
        <v/>
      </c>
      <c r="DB527" s="237"/>
      <c r="DC527" s="237"/>
      <c r="DD527" s="237"/>
      <c r="DE527" s="237"/>
      <c r="DF527" s="237"/>
      <c r="DG527" s="237"/>
      <c r="DH527" s="237" t="str">
        <f t="shared" si="324"/>
        <v/>
      </c>
      <c r="DI527" s="237" t="str">
        <f t="shared" si="319"/>
        <v/>
      </c>
      <c r="DJ527" s="237" t="str">
        <f t="shared" si="319"/>
        <v/>
      </c>
      <c r="DK527" s="237" t="str">
        <f t="shared" si="319"/>
        <v/>
      </c>
      <c r="DL527" s="237" t="str">
        <f t="shared" si="319"/>
        <v/>
      </c>
      <c r="DM527" s="237" t="str">
        <f t="shared" si="319"/>
        <v/>
      </c>
      <c r="DN527" s="237" t="str">
        <f t="shared" si="316"/>
        <v/>
      </c>
      <c r="DO527" s="237" t="str">
        <f t="shared" si="316"/>
        <v/>
      </c>
      <c r="DP527" s="237" t="str">
        <f t="shared" si="316"/>
        <v/>
      </c>
      <c r="DQ527" s="237" t="str">
        <f t="shared" si="316"/>
        <v/>
      </c>
      <c r="DR527" s="237" t="str">
        <f t="shared" si="316"/>
        <v/>
      </c>
      <c r="DS527" s="252" t="str">
        <f t="shared" si="310"/>
        <v/>
      </c>
      <c r="DY527" s="254" t="str">
        <f t="shared" si="325"/>
        <v/>
      </c>
      <c r="DZ527" s="254" t="str">
        <f t="shared" si="326"/>
        <v/>
      </c>
      <c r="EA527" s="254" t="str">
        <f t="shared" si="321"/>
        <v/>
      </c>
      <c r="EB527" s="254" t="str">
        <f t="shared" si="321"/>
        <v/>
      </c>
      <c r="EC527" s="254" t="str">
        <f t="shared" si="321"/>
        <v/>
      </c>
      <c r="ED527" s="254" t="str">
        <f t="shared" si="321"/>
        <v/>
      </c>
      <c r="EE527" s="254" t="str">
        <f t="shared" si="321"/>
        <v/>
      </c>
      <c r="EF527" s="254" t="str">
        <f t="shared" si="320"/>
        <v/>
      </c>
      <c r="EG527" s="254" t="str">
        <f t="shared" si="320"/>
        <v/>
      </c>
      <c r="EH527" s="254" t="str">
        <f t="shared" si="320"/>
        <v/>
      </c>
      <c r="EI527" s="254" t="str">
        <f t="shared" si="327"/>
        <v/>
      </c>
      <c r="EJ527" s="254" t="str">
        <f t="shared" si="328"/>
        <v/>
      </c>
      <c r="EK527" s="265" t="str">
        <f t="shared" si="312"/>
        <v/>
      </c>
      <c r="EQ527" s="255"/>
      <c r="ER527" s="255"/>
      <c r="ES527" s="255"/>
      <c r="ET527" s="255"/>
      <c r="EU527" s="255"/>
      <c r="EV527" s="255"/>
      <c r="EW527" s="255"/>
      <c r="EX527" s="255"/>
      <c r="EY527" s="255"/>
      <c r="EZ527" s="255"/>
      <c r="FA527" s="255"/>
      <c r="FB527" s="255"/>
      <c r="FC527" s="252"/>
      <c r="FI527" s="254"/>
      <c r="FJ527" s="254"/>
      <c r="FK527" s="254"/>
      <c r="FL527" s="254"/>
      <c r="FM527" s="254"/>
      <c r="FN527" s="254"/>
      <c r="FO527" s="254"/>
      <c r="FP527" s="254"/>
      <c r="FQ527" s="254"/>
      <c r="FR527" s="254"/>
      <c r="FS527" s="254"/>
      <c r="FT527" s="254"/>
      <c r="FU527" s="252"/>
      <c r="FY527" s="258" t="str">
        <f t="shared" si="313"/>
        <v/>
      </c>
      <c r="FZ527" s="266">
        <f t="shared" si="307"/>
        <v>0</v>
      </c>
      <c r="GA527" s="268">
        <f t="shared" si="330"/>
        <v>0</v>
      </c>
      <c r="GB527" s="269">
        <f t="shared" si="331"/>
        <v>0</v>
      </c>
      <c r="GC527" s="269">
        <f t="shared" si="332"/>
        <v>0</v>
      </c>
      <c r="GD527" s="270"/>
      <c r="GE527" s="271" t="str">
        <f t="shared" si="329"/>
        <v/>
      </c>
      <c r="GF527" s="271" t="str">
        <f t="shared" si="311"/>
        <v/>
      </c>
      <c r="GG527" s="272" t="str">
        <f t="shared" ref="GG527:GG590" si="333">IF(OR(GB527=0,$GE527=""),"",IF($H527=1,GB527,IF($H527=2,GB527&amp;","&amp;GB527,IF($H527=3,GB527&amp;","&amp;GB527&amp;","&amp;GB527,IF($H527=4,GB527&amp;","&amp;GB527&amp;","&amp;GB527&amp;","&amp;GB527,IF($H527=5,GB527&amp;","&amp;GB527&amp;","&amp;GB527&amp;","&amp;GB527&amp;","&amp;GB527,GB527&amp;","&amp;GB527&amp;","&amp;GB527&amp;","&amp;GB527&amp;","&amp;GB527&amp;","&amp;GB527))))))</f>
        <v/>
      </c>
      <c r="GH527" s="272" t="str">
        <f t="shared" ref="GH527:GH590" si="334">IF(OR(GC527=0,$GE527=""),"",IF($H527=1,GC527&amp;","&amp;GC527&amp;","&amp;GC527,IF($H527=2,GC527&amp;","&amp;GC527&amp;","&amp;GC527&amp;","&amp;GC527&amp;","&amp;GC527&amp;","&amp;GC527,IF($H527=3,GC527&amp;","&amp;GC527&amp;","&amp;GC527&amp;","&amp;GC527&amp;","&amp;GC527&amp;","&amp;GC527&amp;","&amp;GC527&amp;","&amp;GC527&amp;","&amp;GC527,IF($H527=4,GC527&amp;","&amp;GC527&amp;","&amp;GC527&amp;","&amp;GC527&amp;","&amp;GC527&amp;","&amp;GC527&amp;","&amp;GC527&amp;","&amp;GC527&amp;","&amp;GC527&amp;","&amp;GC527&amp;","&amp;GC527&amp;","&amp;GC527,IF($H527=5,GC527&amp;","&amp;GC527&amp;","&amp;GC527&amp;","&amp;GC527&amp;","&amp;GC527&amp;","&amp;GC527&amp;","&amp;GC527&amp;","&amp;GC527&amp;","&amp;GC527&amp;","&amp;GC527&amp;","&amp;GC527&amp;","&amp;GC527&amp;","&amp;GC527&amp;","&amp;GC527&amp;","&amp;GC527,GC527&amp;","&amp;GC527&amp;","&amp;GC527&amp;","&amp;GC527&amp;","&amp;GC527&amp;","&amp;GC527&amp;","&amp;GC527&amp;","&amp;GC527&amp;","&amp;GC527&amp;","&amp;GC527&amp;","&amp;GC527&amp;","&amp;GC527&amp;","&amp;GC527&amp;","&amp;GC527&amp;","&amp;GC527&amp;","&amp;GC527&amp;","&amp;GC527&amp;","&amp;GC527))))))</f>
        <v/>
      </c>
    </row>
    <row r="528" spans="1:190" ht="12.75" x14ac:dyDescent="0.2">
      <c r="A528" s="250"/>
      <c r="B528" s="65"/>
      <c r="C528" s="264"/>
      <c r="F528" s="237"/>
      <c r="H528" s="251"/>
      <c r="I528" s="238"/>
      <c r="J528" s="267"/>
      <c r="K528" s="234"/>
      <c r="L528" s="239"/>
      <c r="M528" s="240"/>
      <c r="BX528" s="237" t="str">
        <f t="shared" si="322"/>
        <v/>
      </c>
      <c r="BY528" s="237" t="str">
        <f t="shared" si="317"/>
        <v/>
      </c>
      <c r="BZ528" s="237" t="str">
        <f t="shared" si="317"/>
        <v/>
      </c>
      <c r="CA528" s="237" t="str">
        <f t="shared" si="317"/>
        <v/>
      </c>
      <c r="CB528" s="237" t="str">
        <f t="shared" si="317"/>
        <v/>
      </c>
      <c r="CC528" s="237" t="str">
        <f t="shared" si="317"/>
        <v/>
      </c>
      <c r="CD528" s="237" t="str">
        <f t="shared" si="314"/>
        <v/>
      </c>
      <c r="CE528" s="237" t="str">
        <f t="shared" si="314"/>
        <v/>
      </c>
      <c r="CF528" s="237" t="str">
        <f t="shared" si="314"/>
        <v/>
      </c>
      <c r="CG528" s="237" t="str">
        <f t="shared" si="314"/>
        <v/>
      </c>
      <c r="CH528" s="237" t="str">
        <f t="shared" si="314"/>
        <v/>
      </c>
      <c r="CI528" s="252" t="str">
        <f t="shared" si="308"/>
        <v/>
      </c>
      <c r="CP528" s="241" t="str">
        <f t="shared" si="323"/>
        <v/>
      </c>
      <c r="CQ528" s="241" t="str">
        <f t="shared" si="318"/>
        <v/>
      </c>
      <c r="CR528" s="241" t="str">
        <f t="shared" si="318"/>
        <v/>
      </c>
      <c r="CS528" s="241" t="str">
        <f t="shared" si="318"/>
        <v/>
      </c>
      <c r="CT528" s="241" t="str">
        <f t="shared" si="318"/>
        <v/>
      </c>
      <c r="CU528" s="241" t="str">
        <f t="shared" si="318"/>
        <v/>
      </c>
      <c r="CV528" s="241" t="str">
        <f t="shared" si="315"/>
        <v/>
      </c>
      <c r="CW528" s="241" t="str">
        <f t="shared" si="315"/>
        <v/>
      </c>
      <c r="CX528" s="241" t="str">
        <f t="shared" si="315"/>
        <v/>
      </c>
      <c r="CY528" s="241" t="str">
        <f t="shared" si="315"/>
        <v/>
      </c>
      <c r="CZ528" s="241" t="str">
        <f t="shared" si="315"/>
        <v/>
      </c>
      <c r="DA528" s="253" t="str">
        <f t="shared" si="309"/>
        <v/>
      </c>
      <c r="DB528" s="237"/>
      <c r="DC528" s="237"/>
      <c r="DD528" s="237"/>
      <c r="DE528" s="237"/>
      <c r="DF528" s="237"/>
      <c r="DG528" s="237"/>
      <c r="DH528" s="237" t="str">
        <f t="shared" si="324"/>
        <v/>
      </c>
      <c r="DI528" s="237" t="str">
        <f t="shared" si="319"/>
        <v/>
      </c>
      <c r="DJ528" s="237" t="str">
        <f t="shared" si="319"/>
        <v/>
      </c>
      <c r="DK528" s="237" t="str">
        <f t="shared" si="319"/>
        <v/>
      </c>
      <c r="DL528" s="237" t="str">
        <f t="shared" si="319"/>
        <v/>
      </c>
      <c r="DM528" s="237" t="str">
        <f t="shared" si="319"/>
        <v/>
      </c>
      <c r="DN528" s="237" t="str">
        <f t="shared" si="316"/>
        <v/>
      </c>
      <c r="DO528" s="237" t="str">
        <f t="shared" si="316"/>
        <v/>
      </c>
      <c r="DP528" s="237" t="str">
        <f t="shared" si="316"/>
        <v/>
      </c>
      <c r="DQ528" s="237" t="str">
        <f t="shared" si="316"/>
        <v/>
      </c>
      <c r="DR528" s="237" t="str">
        <f t="shared" si="316"/>
        <v/>
      </c>
      <c r="DS528" s="252" t="str">
        <f t="shared" si="310"/>
        <v/>
      </c>
      <c r="DY528" s="254" t="str">
        <f t="shared" si="325"/>
        <v/>
      </c>
      <c r="DZ528" s="254" t="str">
        <f t="shared" si="326"/>
        <v/>
      </c>
      <c r="EA528" s="254" t="str">
        <f t="shared" si="321"/>
        <v/>
      </c>
      <c r="EB528" s="254" t="str">
        <f t="shared" si="321"/>
        <v/>
      </c>
      <c r="EC528" s="254" t="str">
        <f t="shared" si="321"/>
        <v/>
      </c>
      <c r="ED528" s="254" t="str">
        <f t="shared" si="321"/>
        <v/>
      </c>
      <c r="EE528" s="254" t="str">
        <f t="shared" si="321"/>
        <v/>
      </c>
      <c r="EF528" s="254" t="str">
        <f t="shared" si="320"/>
        <v/>
      </c>
      <c r="EG528" s="254" t="str">
        <f t="shared" si="320"/>
        <v/>
      </c>
      <c r="EH528" s="254" t="str">
        <f t="shared" si="320"/>
        <v/>
      </c>
      <c r="EI528" s="254" t="str">
        <f t="shared" si="327"/>
        <v/>
      </c>
      <c r="EJ528" s="254" t="str">
        <f t="shared" si="328"/>
        <v/>
      </c>
      <c r="EK528" s="265" t="str">
        <f t="shared" si="312"/>
        <v/>
      </c>
      <c r="EQ528" s="255"/>
      <c r="ER528" s="255"/>
      <c r="ES528" s="255"/>
      <c r="ET528" s="255"/>
      <c r="EU528" s="255"/>
      <c r="EV528" s="255"/>
      <c r="EW528" s="255"/>
      <c r="EX528" s="255"/>
      <c r="EY528" s="255"/>
      <c r="EZ528" s="255"/>
      <c r="FA528" s="255"/>
      <c r="FB528" s="255"/>
      <c r="FC528" s="252"/>
      <c r="FI528" s="254"/>
      <c r="FJ528" s="254"/>
      <c r="FK528" s="254"/>
      <c r="FL528" s="254"/>
      <c r="FM528" s="254"/>
      <c r="FN528" s="254"/>
      <c r="FO528" s="254"/>
      <c r="FP528" s="254"/>
      <c r="FQ528" s="254"/>
      <c r="FR528" s="254"/>
      <c r="FS528" s="254"/>
      <c r="FT528" s="254"/>
      <c r="FU528" s="252"/>
      <c r="FY528" s="258" t="str">
        <f t="shared" si="313"/>
        <v/>
      </c>
      <c r="FZ528" s="266">
        <f t="shared" si="307"/>
        <v>0</v>
      </c>
      <c r="GA528" s="268">
        <f t="shared" si="330"/>
        <v>0</v>
      </c>
      <c r="GB528" s="269">
        <f t="shared" si="331"/>
        <v>0</v>
      </c>
      <c r="GC528" s="269">
        <f t="shared" si="332"/>
        <v>0</v>
      </c>
      <c r="GD528" s="270"/>
      <c r="GE528" s="271" t="str">
        <f t="shared" si="329"/>
        <v/>
      </c>
      <c r="GF528" s="271" t="str">
        <f t="shared" si="311"/>
        <v/>
      </c>
      <c r="GG528" s="272" t="str">
        <f t="shared" si="333"/>
        <v/>
      </c>
      <c r="GH528" s="272" t="str">
        <f t="shared" si="334"/>
        <v/>
      </c>
    </row>
    <row r="529" spans="1:190" ht="12.75" x14ac:dyDescent="0.2">
      <c r="A529" s="250"/>
      <c r="B529" s="65"/>
      <c r="C529" s="264"/>
      <c r="F529" s="237"/>
      <c r="H529" s="251"/>
      <c r="I529" s="238"/>
      <c r="J529" s="267"/>
      <c r="K529" s="234"/>
      <c r="L529" s="239"/>
      <c r="M529" s="240"/>
      <c r="BX529" s="237" t="str">
        <f t="shared" si="322"/>
        <v/>
      </c>
      <c r="BY529" s="237" t="str">
        <f t="shared" si="317"/>
        <v/>
      </c>
      <c r="BZ529" s="237" t="str">
        <f t="shared" si="317"/>
        <v/>
      </c>
      <c r="CA529" s="237" t="str">
        <f t="shared" si="317"/>
        <v/>
      </c>
      <c r="CB529" s="237" t="str">
        <f t="shared" si="317"/>
        <v/>
      </c>
      <c r="CC529" s="237" t="str">
        <f t="shared" si="317"/>
        <v/>
      </c>
      <c r="CD529" s="237" t="str">
        <f t="shared" si="314"/>
        <v/>
      </c>
      <c r="CE529" s="237" t="str">
        <f t="shared" si="314"/>
        <v/>
      </c>
      <c r="CF529" s="237" t="str">
        <f t="shared" si="314"/>
        <v/>
      </c>
      <c r="CG529" s="237" t="str">
        <f t="shared" si="314"/>
        <v/>
      </c>
      <c r="CH529" s="237" t="str">
        <f t="shared" si="314"/>
        <v/>
      </c>
      <c r="CI529" s="252" t="str">
        <f t="shared" si="308"/>
        <v/>
      </c>
      <c r="CP529" s="241" t="str">
        <f t="shared" si="323"/>
        <v/>
      </c>
      <c r="CQ529" s="241" t="str">
        <f t="shared" si="318"/>
        <v/>
      </c>
      <c r="CR529" s="241" t="str">
        <f t="shared" si="318"/>
        <v/>
      </c>
      <c r="CS529" s="241" t="str">
        <f t="shared" si="318"/>
        <v/>
      </c>
      <c r="CT529" s="241" t="str">
        <f t="shared" si="318"/>
        <v/>
      </c>
      <c r="CU529" s="241" t="str">
        <f t="shared" si="318"/>
        <v/>
      </c>
      <c r="CV529" s="241" t="str">
        <f t="shared" si="315"/>
        <v/>
      </c>
      <c r="CW529" s="241" t="str">
        <f t="shared" si="315"/>
        <v/>
      </c>
      <c r="CX529" s="241" t="str">
        <f t="shared" si="315"/>
        <v/>
      </c>
      <c r="CY529" s="241" t="str">
        <f t="shared" si="315"/>
        <v/>
      </c>
      <c r="CZ529" s="241" t="str">
        <f t="shared" si="315"/>
        <v/>
      </c>
      <c r="DA529" s="253" t="str">
        <f t="shared" si="309"/>
        <v/>
      </c>
      <c r="DB529" s="237"/>
      <c r="DC529" s="237"/>
      <c r="DD529" s="237"/>
      <c r="DE529" s="237"/>
      <c r="DF529" s="237"/>
      <c r="DG529" s="237"/>
      <c r="DH529" s="237" t="str">
        <f t="shared" si="324"/>
        <v/>
      </c>
      <c r="DI529" s="237" t="str">
        <f t="shared" si="319"/>
        <v/>
      </c>
      <c r="DJ529" s="237" t="str">
        <f t="shared" si="319"/>
        <v/>
      </c>
      <c r="DK529" s="237" t="str">
        <f t="shared" si="319"/>
        <v/>
      </c>
      <c r="DL529" s="237" t="str">
        <f t="shared" si="319"/>
        <v/>
      </c>
      <c r="DM529" s="237" t="str">
        <f t="shared" si="319"/>
        <v/>
      </c>
      <c r="DN529" s="237" t="str">
        <f t="shared" si="316"/>
        <v/>
      </c>
      <c r="DO529" s="237" t="str">
        <f t="shared" si="316"/>
        <v/>
      </c>
      <c r="DP529" s="237" t="str">
        <f t="shared" si="316"/>
        <v/>
      </c>
      <c r="DQ529" s="237" t="str">
        <f t="shared" si="316"/>
        <v/>
      </c>
      <c r="DR529" s="237" t="str">
        <f t="shared" si="316"/>
        <v/>
      </c>
      <c r="DS529" s="252" t="str">
        <f t="shared" si="310"/>
        <v/>
      </c>
      <c r="DY529" s="254" t="str">
        <f t="shared" si="325"/>
        <v/>
      </c>
      <c r="DZ529" s="254" t="str">
        <f t="shared" si="326"/>
        <v/>
      </c>
      <c r="EA529" s="254" t="str">
        <f t="shared" si="321"/>
        <v/>
      </c>
      <c r="EB529" s="254" t="str">
        <f t="shared" si="321"/>
        <v/>
      </c>
      <c r="EC529" s="254" t="str">
        <f t="shared" si="321"/>
        <v/>
      </c>
      <c r="ED529" s="254" t="str">
        <f t="shared" si="321"/>
        <v/>
      </c>
      <c r="EE529" s="254" t="str">
        <f t="shared" si="321"/>
        <v/>
      </c>
      <c r="EF529" s="254" t="str">
        <f t="shared" si="320"/>
        <v/>
      </c>
      <c r="EG529" s="254" t="str">
        <f t="shared" si="320"/>
        <v/>
      </c>
      <c r="EH529" s="254" t="str">
        <f t="shared" si="320"/>
        <v/>
      </c>
      <c r="EI529" s="254" t="str">
        <f t="shared" si="327"/>
        <v/>
      </c>
      <c r="EJ529" s="254" t="str">
        <f t="shared" si="328"/>
        <v/>
      </c>
      <c r="EK529" s="265" t="str">
        <f t="shared" si="312"/>
        <v/>
      </c>
      <c r="EQ529" s="255"/>
      <c r="ER529" s="255"/>
      <c r="ES529" s="255"/>
      <c r="ET529" s="255"/>
      <c r="EU529" s="255"/>
      <c r="EV529" s="255"/>
      <c r="EW529" s="255"/>
      <c r="EX529" s="255"/>
      <c r="EY529" s="255"/>
      <c r="EZ529" s="255"/>
      <c r="FA529" s="255"/>
      <c r="FB529" s="255"/>
      <c r="FC529" s="252"/>
      <c r="FI529" s="254"/>
      <c r="FJ529" s="254"/>
      <c r="FK529" s="254"/>
      <c r="FL529" s="254"/>
      <c r="FM529" s="254"/>
      <c r="FN529" s="254"/>
      <c r="FO529" s="254"/>
      <c r="FP529" s="254"/>
      <c r="FQ529" s="254"/>
      <c r="FR529" s="254"/>
      <c r="FS529" s="254"/>
      <c r="FT529" s="254"/>
      <c r="FU529" s="252"/>
      <c r="FY529" s="258" t="str">
        <f t="shared" si="313"/>
        <v/>
      </c>
      <c r="FZ529" s="266">
        <f t="shared" si="307"/>
        <v>0</v>
      </c>
      <c r="GA529" s="268">
        <f t="shared" si="330"/>
        <v>0</v>
      </c>
      <c r="GB529" s="269">
        <f t="shared" si="331"/>
        <v>0</v>
      </c>
      <c r="GC529" s="269">
        <f t="shared" si="332"/>
        <v>0</v>
      </c>
      <c r="GD529" s="270"/>
      <c r="GE529" s="271" t="str">
        <f t="shared" si="329"/>
        <v/>
      </c>
      <c r="GF529" s="271" t="str">
        <f t="shared" si="311"/>
        <v/>
      </c>
      <c r="GG529" s="272" t="str">
        <f t="shared" si="333"/>
        <v/>
      </c>
      <c r="GH529" s="272" t="str">
        <f t="shared" si="334"/>
        <v/>
      </c>
    </row>
    <row r="530" spans="1:190" ht="12.75" x14ac:dyDescent="0.2">
      <c r="A530" s="250"/>
      <c r="B530" s="65"/>
      <c r="C530" s="264"/>
      <c r="F530" s="237"/>
      <c r="H530" s="251"/>
      <c r="I530" s="238"/>
      <c r="J530" s="267"/>
      <c r="K530" s="234"/>
      <c r="L530" s="239"/>
      <c r="M530" s="240"/>
      <c r="BX530" s="237" t="str">
        <f t="shared" si="322"/>
        <v/>
      </c>
      <c r="BY530" s="237" t="str">
        <f t="shared" si="317"/>
        <v/>
      </c>
      <c r="BZ530" s="237" t="str">
        <f t="shared" si="317"/>
        <v/>
      </c>
      <c r="CA530" s="237" t="str">
        <f t="shared" si="317"/>
        <v/>
      </c>
      <c r="CB530" s="237" t="str">
        <f t="shared" si="317"/>
        <v/>
      </c>
      <c r="CC530" s="237" t="str">
        <f t="shared" si="317"/>
        <v/>
      </c>
      <c r="CD530" s="237" t="str">
        <f t="shared" si="314"/>
        <v/>
      </c>
      <c r="CE530" s="237" t="str">
        <f t="shared" si="314"/>
        <v/>
      </c>
      <c r="CF530" s="237" t="str">
        <f t="shared" si="314"/>
        <v/>
      </c>
      <c r="CG530" s="237" t="str">
        <f t="shared" si="314"/>
        <v/>
      </c>
      <c r="CH530" s="237" t="str">
        <f t="shared" si="314"/>
        <v/>
      </c>
      <c r="CI530" s="252" t="str">
        <f t="shared" si="308"/>
        <v/>
      </c>
      <c r="CP530" s="241" t="str">
        <f t="shared" si="323"/>
        <v/>
      </c>
      <c r="CQ530" s="241" t="str">
        <f t="shared" si="318"/>
        <v/>
      </c>
      <c r="CR530" s="241" t="str">
        <f t="shared" si="318"/>
        <v/>
      </c>
      <c r="CS530" s="241" t="str">
        <f t="shared" si="318"/>
        <v/>
      </c>
      <c r="CT530" s="241" t="str">
        <f t="shared" si="318"/>
        <v/>
      </c>
      <c r="CU530" s="241" t="str">
        <f t="shared" si="318"/>
        <v/>
      </c>
      <c r="CV530" s="241" t="str">
        <f t="shared" si="315"/>
        <v/>
      </c>
      <c r="CW530" s="241" t="str">
        <f t="shared" si="315"/>
        <v/>
      </c>
      <c r="CX530" s="241" t="str">
        <f t="shared" si="315"/>
        <v/>
      </c>
      <c r="CY530" s="241" t="str">
        <f t="shared" si="315"/>
        <v/>
      </c>
      <c r="CZ530" s="241" t="str">
        <f t="shared" si="315"/>
        <v/>
      </c>
      <c r="DA530" s="253" t="str">
        <f t="shared" si="309"/>
        <v/>
      </c>
      <c r="DB530" s="237"/>
      <c r="DC530" s="237"/>
      <c r="DD530" s="237"/>
      <c r="DE530" s="237"/>
      <c r="DF530" s="237"/>
      <c r="DG530" s="237"/>
      <c r="DH530" s="237" t="str">
        <f t="shared" si="324"/>
        <v/>
      </c>
      <c r="DI530" s="237" t="str">
        <f t="shared" si="319"/>
        <v/>
      </c>
      <c r="DJ530" s="237" t="str">
        <f t="shared" si="319"/>
        <v/>
      </c>
      <c r="DK530" s="237" t="str">
        <f t="shared" si="319"/>
        <v/>
      </c>
      <c r="DL530" s="237" t="str">
        <f t="shared" si="319"/>
        <v/>
      </c>
      <c r="DM530" s="237" t="str">
        <f t="shared" si="319"/>
        <v/>
      </c>
      <c r="DN530" s="237" t="str">
        <f t="shared" si="316"/>
        <v/>
      </c>
      <c r="DO530" s="237" t="str">
        <f t="shared" si="316"/>
        <v/>
      </c>
      <c r="DP530" s="237" t="str">
        <f t="shared" si="316"/>
        <v/>
      </c>
      <c r="DQ530" s="237" t="str">
        <f t="shared" si="316"/>
        <v/>
      </c>
      <c r="DR530" s="237" t="str">
        <f t="shared" si="316"/>
        <v/>
      </c>
      <c r="DS530" s="252" t="str">
        <f t="shared" si="310"/>
        <v/>
      </c>
      <c r="DY530" s="254" t="str">
        <f t="shared" si="325"/>
        <v/>
      </c>
      <c r="DZ530" s="254" t="str">
        <f t="shared" si="326"/>
        <v/>
      </c>
      <c r="EA530" s="254" t="str">
        <f t="shared" si="321"/>
        <v/>
      </c>
      <c r="EB530" s="254" t="str">
        <f t="shared" si="321"/>
        <v/>
      </c>
      <c r="EC530" s="254" t="str">
        <f t="shared" si="321"/>
        <v/>
      </c>
      <c r="ED530" s="254" t="str">
        <f t="shared" si="321"/>
        <v/>
      </c>
      <c r="EE530" s="254" t="str">
        <f t="shared" si="321"/>
        <v/>
      </c>
      <c r="EF530" s="254" t="str">
        <f t="shared" si="320"/>
        <v/>
      </c>
      <c r="EG530" s="254" t="str">
        <f t="shared" si="320"/>
        <v/>
      </c>
      <c r="EH530" s="254" t="str">
        <f t="shared" si="320"/>
        <v/>
      </c>
      <c r="EI530" s="254" t="str">
        <f t="shared" si="327"/>
        <v/>
      </c>
      <c r="EJ530" s="254" t="str">
        <f t="shared" si="328"/>
        <v/>
      </c>
      <c r="EK530" s="265" t="str">
        <f t="shared" si="312"/>
        <v/>
      </c>
      <c r="EQ530" s="255"/>
      <c r="ER530" s="255"/>
      <c r="ES530" s="255"/>
      <c r="ET530" s="255"/>
      <c r="EU530" s="255"/>
      <c r="EV530" s="255"/>
      <c r="EW530" s="255"/>
      <c r="EX530" s="255"/>
      <c r="EY530" s="255"/>
      <c r="EZ530" s="255"/>
      <c r="FA530" s="255"/>
      <c r="FB530" s="255"/>
      <c r="FC530" s="252"/>
      <c r="FI530" s="254"/>
      <c r="FJ530" s="254"/>
      <c r="FK530" s="254"/>
      <c r="FL530" s="254"/>
      <c r="FM530" s="254"/>
      <c r="FN530" s="254"/>
      <c r="FO530" s="254"/>
      <c r="FP530" s="254"/>
      <c r="FQ530" s="254"/>
      <c r="FR530" s="254"/>
      <c r="FS530" s="254"/>
      <c r="FT530" s="254"/>
      <c r="FU530" s="252"/>
      <c r="FY530" s="258" t="str">
        <f t="shared" si="313"/>
        <v/>
      </c>
      <c r="FZ530" s="266">
        <f t="shared" ref="FZ530:FZ593" si="335">G530</f>
        <v>0</v>
      </c>
      <c r="GA530" s="268">
        <f t="shared" si="330"/>
        <v>0</v>
      </c>
      <c r="GB530" s="269">
        <f t="shared" si="331"/>
        <v>0</v>
      </c>
      <c r="GC530" s="269">
        <f t="shared" si="332"/>
        <v>0</v>
      </c>
      <c r="GD530" s="270"/>
      <c r="GE530" s="271" t="str">
        <f t="shared" si="329"/>
        <v/>
      </c>
      <c r="GF530" s="271" t="str">
        <f t="shared" si="311"/>
        <v/>
      </c>
      <c r="GG530" s="272" t="str">
        <f t="shared" si="333"/>
        <v/>
      </c>
      <c r="GH530" s="272" t="str">
        <f t="shared" si="334"/>
        <v/>
      </c>
    </row>
    <row r="531" spans="1:190" ht="12.75" x14ac:dyDescent="0.2">
      <c r="A531" s="250"/>
      <c r="B531" s="65"/>
      <c r="C531" s="264"/>
      <c r="F531" s="237"/>
      <c r="H531" s="251"/>
      <c r="I531" s="238"/>
      <c r="J531" s="267"/>
      <c r="K531" s="234"/>
      <c r="L531" s="239"/>
      <c r="M531" s="240"/>
      <c r="BX531" s="237" t="str">
        <f t="shared" si="322"/>
        <v/>
      </c>
      <c r="BY531" s="237" t="str">
        <f t="shared" si="317"/>
        <v/>
      </c>
      <c r="BZ531" s="237" t="str">
        <f t="shared" si="317"/>
        <v/>
      </c>
      <c r="CA531" s="237" t="str">
        <f t="shared" si="317"/>
        <v/>
      </c>
      <c r="CB531" s="237" t="str">
        <f t="shared" si="317"/>
        <v/>
      </c>
      <c r="CC531" s="237" t="str">
        <f t="shared" si="317"/>
        <v/>
      </c>
      <c r="CD531" s="237" t="str">
        <f t="shared" si="314"/>
        <v/>
      </c>
      <c r="CE531" s="237" t="str">
        <f t="shared" si="314"/>
        <v/>
      </c>
      <c r="CF531" s="237" t="str">
        <f t="shared" si="314"/>
        <v/>
      </c>
      <c r="CG531" s="237" t="str">
        <f t="shared" si="314"/>
        <v/>
      </c>
      <c r="CH531" s="237" t="str">
        <f t="shared" si="314"/>
        <v/>
      </c>
      <c r="CI531" s="252" t="str">
        <f t="shared" ref="CI531:CI594" si="336">IF(C530="","",IF($A531=1,"",IF(AG531=0,CH531,CH531&amp;CI$2)))</f>
        <v/>
      </c>
      <c r="CP531" s="241" t="str">
        <f t="shared" si="323"/>
        <v/>
      </c>
      <c r="CQ531" s="241" t="str">
        <f t="shared" si="318"/>
        <v/>
      </c>
      <c r="CR531" s="241" t="str">
        <f t="shared" si="318"/>
        <v/>
      </c>
      <c r="CS531" s="241" t="str">
        <f t="shared" si="318"/>
        <v/>
      </c>
      <c r="CT531" s="241" t="str">
        <f t="shared" si="318"/>
        <v/>
      </c>
      <c r="CU531" s="241" t="str">
        <f t="shared" si="318"/>
        <v/>
      </c>
      <c r="CV531" s="241" t="str">
        <f t="shared" si="315"/>
        <v/>
      </c>
      <c r="CW531" s="241" t="str">
        <f t="shared" si="315"/>
        <v/>
      </c>
      <c r="CX531" s="241" t="str">
        <f t="shared" si="315"/>
        <v/>
      </c>
      <c r="CY531" s="241" t="str">
        <f t="shared" si="315"/>
        <v/>
      </c>
      <c r="CZ531" s="241" t="str">
        <f t="shared" si="315"/>
        <v/>
      </c>
      <c r="DA531" s="253" t="str">
        <f t="shared" ref="DA531:DA594" si="337">IF(C530="","",IF($A531=1,"",IF(AY531=0,CZ531,CZ531&amp;DA$2)))</f>
        <v/>
      </c>
      <c r="DB531" s="237"/>
      <c r="DC531" s="237"/>
      <c r="DD531" s="237"/>
      <c r="DE531" s="237"/>
      <c r="DF531" s="237"/>
      <c r="DG531" s="237"/>
      <c r="DH531" s="237" t="str">
        <f t="shared" si="324"/>
        <v/>
      </c>
      <c r="DI531" s="237" t="str">
        <f t="shared" si="319"/>
        <v/>
      </c>
      <c r="DJ531" s="237" t="str">
        <f t="shared" si="319"/>
        <v/>
      </c>
      <c r="DK531" s="237" t="str">
        <f t="shared" si="319"/>
        <v/>
      </c>
      <c r="DL531" s="237" t="str">
        <f t="shared" si="319"/>
        <v/>
      </c>
      <c r="DM531" s="237" t="str">
        <f t="shared" si="319"/>
        <v/>
      </c>
      <c r="DN531" s="237" t="str">
        <f t="shared" si="316"/>
        <v/>
      </c>
      <c r="DO531" s="237" t="str">
        <f t="shared" si="316"/>
        <v/>
      </c>
      <c r="DP531" s="237" t="str">
        <f t="shared" si="316"/>
        <v/>
      </c>
      <c r="DQ531" s="237" t="str">
        <f t="shared" si="316"/>
        <v/>
      </c>
      <c r="DR531" s="237" t="str">
        <f t="shared" si="316"/>
        <v/>
      </c>
      <c r="DS531" s="252" t="str">
        <f t="shared" ref="DS531:DS594" si="338">IF(C530="","",IF($A531=1,"",IF(BQ531=0,DR531,DR531&amp;DS$2)))</f>
        <v/>
      </c>
      <c r="DY531" s="254" t="str">
        <f t="shared" si="325"/>
        <v/>
      </c>
      <c r="DZ531" s="254" t="str">
        <f t="shared" si="326"/>
        <v/>
      </c>
      <c r="EA531" s="254" t="str">
        <f t="shared" si="321"/>
        <v/>
      </c>
      <c r="EB531" s="254" t="str">
        <f t="shared" si="321"/>
        <v/>
      </c>
      <c r="EC531" s="254" t="str">
        <f t="shared" si="321"/>
        <v/>
      </c>
      <c r="ED531" s="254" t="str">
        <f t="shared" si="321"/>
        <v/>
      </c>
      <c r="EE531" s="254" t="str">
        <f t="shared" si="321"/>
        <v/>
      </c>
      <c r="EF531" s="254" t="str">
        <f t="shared" si="320"/>
        <v/>
      </c>
      <c r="EG531" s="254" t="str">
        <f t="shared" si="320"/>
        <v/>
      </c>
      <c r="EH531" s="254" t="str">
        <f t="shared" si="320"/>
        <v/>
      </c>
      <c r="EI531" s="254" t="str">
        <f t="shared" si="327"/>
        <v/>
      </c>
      <c r="EJ531" s="254" t="str">
        <f t="shared" si="328"/>
        <v/>
      </c>
      <c r="EK531" s="265" t="str">
        <f t="shared" si="312"/>
        <v/>
      </c>
      <c r="EQ531" s="255"/>
      <c r="ER531" s="255"/>
      <c r="ES531" s="255"/>
      <c r="ET531" s="255"/>
      <c r="EU531" s="255"/>
      <c r="EV531" s="255"/>
      <c r="EW531" s="255"/>
      <c r="EX531" s="255"/>
      <c r="EY531" s="255"/>
      <c r="EZ531" s="255"/>
      <c r="FA531" s="255"/>
      <c r="FB531" s="255"/>
      <c r="FC531" s="252"/>
      <c r="FI531" s="254"/>
      <c r="FJ531" s="254"/>
      <c r="FK531" s="254"/>
      <c r="FL531" s="254"/>
      <c r="FM531" s="254"/>
      <c r="FN531" s="254"/>
      <c r="FO531" s="254"/>
      <c r="FP531" s="254"/>
      <c r="FQ531" s="254"/>
      <c r="FR531" s="254"/>
      <c r="FS531" s="254"/>
      <c r="FT531" s="254"/>
      <c r="FU531" s="252"/>
      <c r="FY531" s="258" t="str">
        <f t="shared" si="313"/>
        <v/>
      </c>
      <c r="FZ531" s="266">
        <f t="shared" si="335"/>
        <v>0</v>
      </c>
      <c r="GA531" s="268">
        <f t="shared" si="330"/>
        <v>0</v>
      </c>
      <c r="GB531" s="269">
        <f t="shared" si="331"/>
        <v>0</v>
      </c>
      <c r="GC531" s="269">
        <f t="shared" si="332"/>
        <v>0</v>
      </c>
      <c r="GD531" s="270"/>
      <c r="GE531" s="271" t="str">
        <f t="shared" si="329"/>
        <v/>
      </c>
      <c r="GF531" s="271" t="str">
        <f t="shared" si="311"/>
        <v/>
      </c>
      <c r="GG531" s="272" t="str">
        <f t="shared" si="333"/>
        <v/>
      </c>
      <c r="GH531" s="272" t="str">
        <f t="shared" si="334"/>
        <v/>
      </c>
    </row>
    <row r="532" spans="1:190" ht="12.75" x14ac:dyDescent="0.2">
      <c r="A532" s="250"/>
      <c r="B532" s="65"/>
      <c r="C532" s="264"/>
      <c r="F532" s="237"/>
      <c r="H532" s="251"/>
      <c r="I532" s="238"/>
      <c r="J532" s="267"/>
      <c r="K532" s="234"/>
      <c r="L532" s="239"/>
      <c r="M532" s="240"/>
      <c r="BX532" s="237" t="str">
        <f t="shared" si="322"/>
        <v/>
      </c>
      <c r="BY532" s="237" t="str">
        <f t="shared" si="317"/>
        <v/>
      </c>
      <c r="BZ532" s="237" t="str">
        <f t="shared" si="317"/>
        <v/>
      </c>
      <c r="CA532" s="237" t="str">
        <f t="shared" si="317"/>
        <v/>
      </c>
      <c r="CB532" s="237" t="str">
        <f t="shared" si="317"/>
        <v/>
      </c>
      <c r="CC532" s="237" t="str">
        <f t="shared" si="317"/>
        <v/>
      </c>
      <c r="CD532" s="237" t="str">
        <f t="shared" si="314"/>
        <v/>
      </c>
      <c r="CE532" s="237" t="str">
        <f t="shared" si="314"/>
        <v/>
      </c>
      <c r="CF532" s="237" t="str">
        <f t="shared" si="314"/>
        <v/>
      </c>
      <c r="CG532" s="237" t="str">
        <f t="shared" si="314"/>
        <v/>
      </c>
      <c r="CH532" s="237" t="str">
        <f t="shared" si="314"/>
        <v/>
      </c>
      <c r="CI532" s="252" t="str">
        <f t="shared" si="336"/>
        <v/>
      </c>
      <c r="CP532" s="241" t="str">
        <f t="shared" si="323"/>
        <v/>
      </c>
      <c r="CQ532" s="241" t="str">
        <f t="shared" si="318"/>
        <v/>
      </c>
      <c r="CR532" s="241" t="str">
        <f t="shared" si="318"/>
        <v/>
      </c>
      <c r="CS532" s="241" t="str">
        <f t="shared" si="318"/>
        <v/>
      </c>
      <c r="CT532" s="241" t="str">
        <f t="shared" si="318"/>
        <v/>
      </c>
      <c r="CU532" s="241" t="str">
        <f t="shared" si="318"/>
        <v/>
      </c>
      <c r="CV532" s="241" t="str">
        <f t="shared" si="315"/>
        <v/>
      </c>
      <c r="CW532" s="241" t="str">
        <f t="shared" si="315"/>
        <v/>
      </c>
      <c r="CX532" s="241" t="str">
        <f t="shared" si="315"/>
        <v/>
      </c>
      <c r="CY532" s="241" t="str">
        <f t="shared" si="315"/>
        <v/>
      </c>
      <c r="CZ532" s="241" t="str">
        <f t="shared" si="315"/>
        <v/>
      </c>
      <c r="DA532" s="253" t="str">
        <f t="shared" si="337"/>
        <v/>
      </c>
      <c r="DB532" s="237"/>
      <c r="DC532" s="237"/>
      <c r="DD532" s="237"/>
      <c r="DE532" s="237"/>
      <c r="DF532" s="237"/>
      <c r="DG532" s="237"/>
      <c r="DH532" s="237" t="str">
        <f t="shared" si="324"/>
        <v/>
      </c>
      <c r="DI532" s="237" t="str">
        <f t="shared" si="319"/>
        <v/>
      </c>
      <c r="DJ532" s="237" t="str">
        <f t="shared" si="319"/>
        <v/>
      </c>
      <c r="DK532" s="237" t="str">
        <f t="shared" si="319"/>
        <v/>
      </c>
      <c r="DL532" s="237" t="str">
        <f t="shared" si="319"/>
        <v/>
      </c>
      <c r="DM532" s="237" t="str">
        <f t="shared" si="319"/>
        <v/>
      </c>
      <c r="DN532" s="237" t="str">
        <f t="shared" si="316"/>
        <v/>
      </c>
      <c r="DO532" s="237" t="str">
        <f t="shared" si="316"/>
        <v/>
      </c>
      <c r="DP532" s="237" t="str">
        <f t="shared" si="316"/>
        <v/>
      </c>
      <c r="DQ532" s="237" t="str">
        <f t="shared" si="316"/>
        <v/>
      </c>
      <c r="DR532" s="237" t="str">
        <f t="shared" si="316"/>
        <v/>
      </c>
      <c r="DS532" s="252" t="str">
        <f t="shared" si="338"/>
        <v/>
      </c>
      <c r="DY532" s="254" t="str">
        <f t="shared" si="325"/>
        <v/>
      </c>
      <c r="DZ532" s="254" t="str">
        <f t="shared" si="326"/>
        <v/>
      </c>
      <c r="EA532" s="254" t="str">
        <f t="shared" si="321"/>
        <v/>
      </c>
      <c r="EB532" s="254" t="str">
        <f t="shared" si="321"/>
        <v/>
      </c>
      <c r="EC532" s="254" t="str">
        <f t="shared" si="321"/>
        <v/>
      </c>
      <c r="ED532" s="254" t="str">
        <f t="shared" si="321"/>
        <v/>
      </c>
      <c r="EE532" s="254" t="str">
        <f t="shared" si="321"/>
        <v/>
      </c>
      <c r="EF532" s="254" t="str">
        <f t="shared" si="320"/>
        <v/>
      </c>
      <c r="EG532" s="254" t="str">
        <f t="shared" si="320"/>
        <v/>
      </c>
      <c r="EH532" s="254" t="str">
        <f t="shared" si="320"/>
        <v/>
      </c>
      <c r="EI532" s="254" t="str">
        <f t="shared" si="327"/>
        <v/>
      </c>
      <c r="EJ532" s="254" t="str">
        <f t="shared" si="328"/>
        <v/>
      </c>
      <c r="EK532" s="265" t="str">
        <f t="shared" si="312"/>
        <v/>
      </c>
      <c r="EQ532" s="255"/>
      <c r="ER532" s="255"/>
      <c r="ES532" s="255"/>
      <c r="ET532" s="255"/>
      <c r="EU532" s="255"/>
      <c r="EV532" s="255"/>
      <c r="EW532" s="255"/>
      <c r="EX532" s="255"/>
      <c r="EY532" s="255"/>
      <c r="EZ532" s="255"/>
      <c r="FA532" s="255"/>
      <c r="FB532" s="255"/>
      <c r="FC532" s="252"/>
      <c r="FI532" s="254"/>
      <c r="FJ532" s="254"/>
      <c r="FK532" s="254"/>
      <c r="FL532" s="254"/>
      <c r="FM532" s="254"/>
      <c r="FN532" s="254"/>
      <c r="FO532" s="254"/>
      <c r="FP532" s="254"/>
      <c r="FQ532" s="254"/>
      <c r="FR532" s="254"/>
      <c r="FS532" s="254"/>
      <c r="FT532" s="254"/>
      <c r="FU532" s="252"/>
      <c r="FY532" s="258" t="str">
        <f t="shared" si="313"/>
        <v/>
      </c>
      <c r="FZ532" s="266">
        <f t="shared" si="335"/>
        <v>0</v>
      </c>
      <c r="GA532" s="268">
        <f t="shared" si="330"/>
        <v>0</v>
      </c>
      <c r="GB532" s="269">
        <f t="shared" si="331"/>
        <v>0</v>
      </c>
      <c r="GC532" s="269">
        <f t="shared" si="332"/>
        <v>0</v>
      </c>
      <c r="GD532" s="270"/>
      <c r="GE532" s="271" t="str">
        <f t="shared" si="329"/>
        <v/>
      </c>
      <c r="GF532" s="271" t="str">
        <f t="shared" si="311"/>
        <v/>
      </c>
      <c r="GG532" s="272" t="str">
        <f t="shared" si="333"/>
        <v/>
      </c>
      <c r="GH532" s="272" t="str">
        <f t="shared" si="334"/>
        <v/>
      </c>
    </row>
    <row r="533" spans="1:190" ht="12.75" x14ac:dyDescent="0.2">
      <c r="A533" s="250"/>
      <c r="B533" s="65"/>
      <c r="C533" s="264"/>
      <c r="F533" s="237"/>
      <c r="H533" s="251"/>
      <c r="I533" s="238"/>
      <c r="J533" s="267"/>
      <c r="K533" s="234"/>
      <c r="L533" s="239"/>
      <c r="M533" s="240"/>
      <c r="BX533" s="237" t="str">
        <f t="shared" si="322"/>
        <v/>
      </c>
      <c r="BY533" s="237" t="str">
        <f t="shared" si="317"/>
        <v/>
      </c>
      <c r="BZ533" s="237" t="str">
        <f t="shared" si="317"/>
        <v/>
      </c>
      <c r="CA533" s="237" t="str">
        <f t="shared" si="317"/>
        <v/>
      </c>
      <c r="CB533" s="237" t="str">
        <f t="shared" si="317"/>
        <v/>
      </c>
      <c r="CC533" s="237" t="str">
        <f t="shared" si="317"/>
        <v/>
      </c>
      <c r="CD533" s="237" t="str">
        <f t="shared" si="314"/>
        <v/>
      </c>
      <c r="CE533" s="237" t="str">
        <f t="shared" si="314"/>
        <v/>
      </c>
      <c r="CF533" s="237" t="str">
        <f t="shared" si="314"/>
        <v/>
      </c>
      <c r="CG533" s="237" t="str">
        <f t="shared" si="314"/>
        <v/>
      </c>
      <c r="CH533" s="237" t="str">
        <f t="shared" si="314"/>
        <v/>
      </c>
      <c r="CI533" s="252" t="str">
        <f t="shared" si="336"/>
        <v/>
      </c>
      <c r="CP533" s="241" t="str">
        <f t="shared" si="323"/>
        <v/>
      </c>
      <c r="CQ533" s="241" t="str">
        <f t="shared" si="318"/>
        <v/>
      </c>
      <c r="CR533" s="241" t="str">
        <f t="shared" si="318"/>
        <v/>
      </c>
      <c r="CS533" s="241" t="str">
        <f t="shared" si="318"/>
        <v/>
      </c>
      <c r="CT533" s="241" t="str">
        <f t="shared" si="318"/>
        <v/>
      </c>
      <c r="CU533" s="241" t="str">
        <f t="shared" si="318"/>
        <v/>
      </c>
      <c r="CV533" s="241" t="str">
        <f t="shared" si="315"/>
        <v/>
      </c>
      <c r="CW533" s="241" t="str">
        <f t="shared" si="315"/>
        <v/>
      </c>
      <c r="CX533" s="241" t="str">
        <f t="shared" si="315"/>
        <v/>
      </c>
      <c r="CY533" s="241" t="str">
        <f t="shared" si="315"/>
        <v/>
      </c>
      <c r="CZ533" s="241" t="str">
        <f t="shared" si="315"/>
        <v/>
      </c>
      <c r="DA533" s="253" t="str">
        <f t="shared" si="337"/>
        <v/>
      </c>
      <c r="DB533" s="237"/>
      <c r="DC533" s="237"/>
      <c r="DD533" s="237"/>
      <c r="DE533" s="237"/>
      <c r="DF533" s="237"/>
      <c r="DG533" s="237"/>
      <c r="DH533" s="237" t="str">
        <f t="shared" si="324"/>
        <v/>
      </c>
      <c r="DI533" s="237" t="str">
        <f t="shared" si="319"/>
        <v/>
      </c>
      <c r="DJ533" s="237" t="str">
        <f t="shared" si="319"/>
        <v/>
      </c>
      <c r="DK533" s="237" t="str">
        <f t="shared" si="319"/>
        <v/>
      </c>
      <c r="DL533" s="237" t="str">
        <f t="shared" si="319"/>
        <v/>
      </c>
      <c r="DM533" s="237" t="str">
        <f t="shared" si="319"/>
        <v/>
      </c>
      <c r="DN533" s="237" t="str">
        <f t="shared" si="316"/>
        <v/>
      </c>
      <c r="DO533" s="237" t="str">
        <f t="shared" si="316"/>
        <v/>
      </c>
      <c r="DP533" s="237" t="str">
        <f t="shared" si="316"/>
        <v/>
      </c>
      <c r="DQ533" s="237" t="str">
        <f t="shared" si="316"/>
        <v/>
      </c>
      <c r="DR533" s="237" t="str">
        <f t="shared" si="316"/>
        <v/>
      </c>
      <c r="DS533" s="252" t="str">
        <f t="shared" si="338"/>
        <v/>
      </c>
      <c r="DY533" s="254" t="str">
        <f t="shared" si="325"/>
        <v/>
      </c>
      <c r="DZ533" s="254" t="str">
        <f t="shared" si="326"/>
        <v/>
      </c>
      <c r="EA533" s="254" t="str">
        <f t="shared" si="321"/>
        <v/>
      </c>
      <c r="EB533" s="254" t="str">
        <f t="shared" si="321"/>
        <v/>
      </c>
      <c r="EC533" s="254" t="str">
        <f t="shared" si="321"/>
        <v/>
      </c>
      <c r="ED533" s="254" t="str">
        <f t="shared" si="321"/>
        <v/>
      </c>
      <c r="EE533" s="254" t="str">
        <f t="shared" si="321"/>
        <v/>
      </c>
      <c r="EF533" s="254" t="str">
        <f t="shared" si="320"/>
        <v/>
      </c>
      <c r="EG533" s="254" t="str">
        <f t="shared" si="320"/>
        <v/>
      </c>
      <c r="EH533" s="254" t="str">
        <f t="shared" si="320"/>
        <v/>
      </c>
      <c r="EI533" s="254" t="str">
        <f t="shared" si="327"/>
        <v/>
      </c>
      <c r="EJ533" s="254" t="str">
        <f t="shared" si="328"/>
        <v/>
      </c>
      <c r="EK533" s="265" t="str">
        <f t="shared" si="312"/>
        <v/>
      </c>
      <c r="EQ533" s="255"/>
      <c r="ER533" s="255"/>
      <c r="ES533" s="255"/>
      <c r="ET533" s="255"/>
      <c r="EU533" s="255"/>
      <c r="EV533" s="255"/>
      <c r="EW533" s="255"/>
      <c r="EX533" s="255"/>
      <c r="EY533" s="255"/>
      <c r="EZ533" s="255"/>
      <c r="FA533" s="255"/>
      <c r="FB533" s="255"/>
      <c r="FC533" s="252"/>
      <c r="FI533" s="254"/>
      <c r="FJ533" s="254"/>
      <c r="FK533" s="254"/>
      <c r="FL533" s="254"/>
      <c r="FM533" s="254"/>
      <c r="FN533" s="254"/>
      <c r="FO533" s="254"/>
      <c r="FP533" s="254"/>
      <c r="FQ533" s="254"/>
      <c r="FR533" s="254"/>
      <c r="FS533" s="254"/>
      <c r="FT533" s="254"/>
      <c r="FU533" s="252"/>
      <c r="FY533" s="258" t="str">
        <f t="shared" si="313"/>
        <v/>
      </c>
      <c r="FZ533" s="266">
        <f t="shared" si="335"/>
        <v>0</v>
      </c>
      <c r="GA533" s="268">
        <f t="shared" si="330"/>
        <v>0</v>
      </c>
      <c r="GB533" s="269">
        <f t="shared" si="331"/>
        <v>0</v>
      </c>
      <c r="GC533" s="269">
        <f t="shared" si="332"/>
        <v>0</v>
      </c>
      <c r="GD533" s="270"/>
      <c r="GE533" s="271" t="str">
        <f t="shared" si="329"/>
        <v/>
      </c>
      <c r="GF533" s="271" t="str">
        <f t="shared" si="311"/>
        <v/>
      </c>
      <c r="GG533" s="272" t="str">
        <f t="shared" si="333"/>
        <v/>
      </c>
      <c r="GH533" s="272" t="str">
        <f t="shared" si="334"/>
        <v/>
      </c>
    </row>
    <row r="534" spans="1:190" ht="12.75" x14ac:dyDescent="0.2">
      <c r="A534" s="250"/>
      <c r="B534" s="65"/>
      <c r="C534" s="264"/>
      <c r="F534" s="237"/>
      <c r="H534" s="251"/>
      <c r="I534" s="238"/>
      <c r="J534" s="267"/>
      <c r="K534" s="234"/>
      <c r="L534" s="239"/>
      <c r="M534" s="240"/>
      <c r="BX534" s="237" t="str">
        <f t="shared" si="322"/>
        <v/>
      </c>
      <c r="BY534" s="237" t="str">
        <f t="shared" si="317"/>
        <v/>
      </c>
      <c r="BZ534" s="237" t="str">
        <f t="shared" si="317"/>
        <v/>
      </c>
      <c r="CA534" s="237" t="str">
        <f t="shared" si="317"/>
        <v/>
      </c>
      <c r="CB534" s="237" t="str">
        <f t="shared" si="317"/>
        <v/>
      </c>
      <c r="CC534" s="237" t="str">
        <f t="shared" si="317"/>
        <v/>
      </c>
      <c r="CD534" s="237" t="str">
        <f t="shared" si="314"/>
        <v/>
      </c>
      <c r="CE534" s="237" t="str">
        <f t="shared" si="314"/>
        <v/>
      </c>
      <c r="CF534" s="237" t="str">
        <f t="shared" si="314"/>
        <v/>
      </c>
      <c r="CG534" s="237" t="str">
        <f t="shared" si="314"/>
        <v/>
      </c>
      <c r="CH534" s="237" t="str">
        <f t="shared" si="314"/>
        <v/>
      </c>
      <c r="CI534" s="252" t="str">
        <f t="shared" si="336"/>
        <v/>
      </c>
      <c r="CP534" s="241" t="str">
        <f t="shared" si="323"/>
        <v/>
      </c>
      <c r="CQ534" s="241" t="str">
        <f t="shared" si="318"/>
        <v/>
      </c>
      <c r="CR534" s="241" t="str">
        <f t="shared" si="318"/>
        <v/>
      </c>
      <c r="CS534" s="241" t="str">
        <f t="shared" si="318"/>
        <v/>
      </c>
      <c r="CT534" s="241" t="str">
        <f t="shared" si="318"/>
        <v/>
      </c>
      <c r="CU534" s="241" t="str">
        <f t="shared" si="318"/>
        <v/>
      </c>
      <c r="CV534" s="241" t="str">
        <f t="shared" si="315"/>
        <v/>
      </c>
      <c r="CW534" s="241" t="str">
        <f t="shared" si="315"/>
        <v/>
      </c>
      <c r="CX534" s="241" t="str">
        <f t="shared" si="315"/>
        <v/>
      </c>
      <c r="CY534" s="241" t="str">
        <f t="shared" si="315"/>
        <v/>
      </c>
      <c r="CZ534" s="241" t="str">
        <f t="shared" si="315"/>
        <v/>
      </c>
      <c r="DA534" s="253" t="str">
        <f t="shared" si="337"/>
        <v/>
      </c>
      <c r="DB534" s="237"/>
      <c r="DC534" s="237"/>
      <c r="DD534" s="237"/>
      <c r="DE534" s="237"/>
      <c r="DF534" s="237"/>
      <c r="DG534" s="237"/>
      <c r="DH534" s="237" t="str">
        <f t="shared" si="324"/>
        <v/>
      </c>
      <c r="DI534" s="237" t="str">
        <f t="shared" si="319"/>
        <v/>
      </c>
      <c r="DJ534" s="237" t="str">
        <f t="shared" si="319"/>
        <v/>
      </c>
      <c r="DK534" s="237" t="str">
        <f t="shared" si="319"/>
        <v/>
      </c>
      <c r="DL534" s="237" t="str">
        <f t="shared" si="319"/>
        <v/>
      </c>
      <c r="DM534" s="237" t="str">
        <f t="shared" si="319"/>
        <v/>
      </c>
      <c r="DN534" s="237" t="str">
        <f t="shared" si="316"/>
        <v/>
      </c>
      <c r="DO534" s="237" t="str">
        <f t="shared" si="316"/>
        <v/>
      </c>
      <c r="DP534" s="237" t="str">
        <f t="shared" si="316"/>
        <v/>
      </c>
      <c r="DQ534" s="237" t="str">
        <f t="shared" si="316"/>
        <v/>
      </c>
      <c r="DR534" s="237" t="str">
        <f t="shared" si="316"/>
        <v/>
      </c>
      <c r="DS534" s="252" t="str">
        <f t="shared" si="338"/>
        <v/>
      </c>
      <c r="DY534" s="254" t="str">
        <f t="shared" si="325"/>
        <v/>
      </c>
      <c r="DZ534" s="254" t="str">
        <f t="shared" si="326"/>
        <v/>
      </c>
      <c r="EA534" s="254" t="str">
        <f t="shared" si="321"/>
        <v/>
      </c>
      <c r="EB534" s="254" t="str">
        <f t="shared" si="321"/>
        <v/>
      </c>
      <c r="EC534" s="254" t="str">
        <f t="shared" si="321"/>
        <v/>
      </c>
      <c r="ED534" s="254" t="str">
        <f t="shared" si="321"/>
        <v/>
      </c>
      <c r="EE534" s="254" t="str">
        <f t="shared" si="321"/>
        <v/>
      </c>
      <c r="EF534" s="254" t="str">
        <f t="shared" si="320"/>
        <v/>
      </c>
      <c r="EG534" s="254" t="str">
        <f t="shared" si="320"/>
        <v/>
      </c>
      <c r="EH534" s="254" t="str">
        <f t="shared" si="320"/>
        <v/>
      </c>
      <c r="EI534" s="254" t="str">
        <f t="shared" si="327"/>
        <v/>
      </c>
      <c r="EJ534" s="254" t="str">
        <f t="shared" si="328"/>
        <v/>
      </c>
      <c r="EK534" s="265" t="str">
        <f t="shared" si="312"/>
        <v/>
      </c>
      <c r="EQ534" s="255"/>
      <c r="ER534" s="255"/>
      <c r="ES534" s="255"/>
      <c r="ET534" s="255"/>
      <c r="EU534" s="255"/>
      <c r="EV534" s="255"/>
      <c r="EW534" s="255"/>
      <c r="EX534" s="255"/>
      <c r="EY534" s="255"/>
      <c r="EZ534" s="255"/>
      <c r="FA534" s="255"/>
      <c r="FB534" s="255"/>
      <c r="FC534" s="252"/>
      <c r="FI534" s="254"/>
      <c r="FJ534" s="254"/>
      <c r="FK534" s="254"/>
      <c r="FL534" s="254"/>
      <c r="FM534" s="254"/>
      <c r="FN534" s="254"/>
      <c r="FO534" s="254"/>
      <c r="FP534" s="254"/>
      <c r="FQ534" s="254"/>
      <c r="FR534" s="254"/>
      <c r="FS534" s="254"/>
      <c r="FT534" s="254"/>
      <c r="FU534" s="252"/>
      <c r="FY534" s="258" t="str">
        <f t="shared" si="313"/>
        <v/>
      </c>
      <c r="FZ534" s="266">
        <f t="shared" si="335"/>
        <v>0</v>
      </c>
      <c r="GA534" s="268">
        <f t="shared" si="330"/>
        <v>0</v>
      </c>
      <c r="GB534" s="269">
        <f t="shared" si="331"/>
        <v>0</v>
      </c>
      <c r="GC534" s="269">
        <f t="shared" si="332"/>
        <v>0</v>
      </c>
      <c r="GD534" s="270"/>
      <c r="GE534" s="271" t="str">
        <f t="shared" si="329"/>
        <v/>
      </c>
      <c r="GF534" s="271" t="str">
        <f t="shared" si="311"/>
        <v/>
      </c>
      <c r="GG534" s="272" t="str">
        <f t="shared" si="333"/>
        <v/>
      </c>
      <c r="GH534" s="272" t="str">
        <f t="shared" si="334"/>
        <v/>
      </c>
    </row>
    <row r="535" spans="1:190" ht="12.75" x14ac:dyDescent="0.2">
      <c r="A535" s="250"/>
      <c r="B535" s="65"/>
      <c r="C535" s="264"/>
      <c r="F535" s="237"/>
      <c r="H535" s="251"/>
      <c r="I535" s="238"/>
      <c r="J535" s="267"/>
      <c r="K535" s="234"/>
      <c r="L535" s="239"/>
      <c r="M535" s="240"/>
      <c r="BX535" s="237" t="str">
        <f t="shared" si="322"/>
        <v/>
      </c>
      <c r="BY535" s="237" t="str">
        <f t="shared" si="317"/>
        <v/>
      </c>
      <c r="BZ535" s="237" t="str">
        <f t="shared" si="317"/>
        <v/>
      </c>
      <c r="CA535" s="237" t="str">
        <f t="shared" si="317"/>
        <v/>
      </c>
      <c r="CB535" s="237" t="str">
        <f t="shared" si="317"/>
        <v/>
      </c>
      <c r="CC535" s="237" t="str">
        <f t="shared" si="317"/>
        <v/>
      </c>
      <c r="CD535" s="237" t="str">
        <f t="shared" si="314"/>
        <v/>
      </c>
      <c r="CE535" s="237" t="str">
        <f t="shared" si="314"/>
        <v/>
      </c>
      <c r="CF535" s="237" t="str">
        <f t="shared" si="314"/>
        <v/>
      </c>
      <c r="CG535" s="237" t="str">
        <f t="shared" si="314"/>
        <v/>
      </c>
      <c r="CH535" s="237" t="str">
        <f t="shared" si="314"/>
        <v/>
      </c>
      <c r="CI535" s="252" t="str">
        <f t="shared" si="336"/>
        <v/>
      </c>
      <c r="CP535" s="241" t="str">
        <f t="shared" si="323"/>
        <v/>
      </c>
      <c r="CQ535" s="241" t="str">
        <f t="shared" si="318"/>
        <v/>
      </c>
      <c r="CR535" s="241" t="str">
        <f t="shared" si="318"/>
        <v/>
      </c>
      <c r="CS535" s="241" t="str">
        <f t="shared" si="318"/>
        <v/>
      </c>
      <c r="CT535" s="241" t="str">
        <f t="shared" si="318"/>
        <v/>
      </c>
      <c r="CU535" s="241" t="str">
        <f t="shared" si="318"/>
        <v/>
      </c>
      <c r="CV535" s="241" t="str">
        <f t="shared" si="315"/>
        <v/>
      </c>
      <c r="CW535" s="241" t="str">
        <f t="shared" si="315"/>
        <v/>
      </c>
      <c r="CX535" s="241" t="str">
        <f t="shared" si="315"/>
        <v/>
      </c>
      <c r="CY535" s="241" t="str">
        <f t="shared" si="315"/>
        <v/>
      </c>
      <c r="CZ535" s="241" t="str">
        <f t="shared" si="315"/>
        <v/>
      </c>
      <c r="DA535" s="253" t="str">
        <f t="shared" si="337"/>
        <v/>
      </c>
      <c r="DB535" s="237"/>
      <c r="DC535" s="237"/>
      <c r="DD535" s="237"/>
      <c r="DE535" s="237"/>
      <c r="DF535" s="237"/>
      <c r="DG535" s="237"/>
      <c r="DH535" s="237" t="str">
        <f t="shared" si="324"/>
        <v/>
      </c>
      <c r="DI535" s="237" t="str">
        <f t="shared" si="319"/>
        <v/>
      </c>
      <c r="DJ535" s="237" t="str">
        <f t="shared" si="319"/>
        <v/>
      </c>
      <c r="DK535" s="237" t="str">
        <f t="shared" si="319"/>
        <v/>
      </c>
      <c r="DL535" s="237" t="str">
        <f t="shared" si="319"/>
        <v/>
      </c>
      <c r="DM535" s="237" t="str">
        <f t="shared" si="319"/>
        <v/>
      </c>
      <c r="DN535" s="237" t="str">
        <f t="shared" si="316"/>
        <v/>
      </c>
      <c r="DO535" s="237" t="str">
        <f t="shared" si="316"/>
        <v/>
      </c>
      <c r="DP535" s="237" t="str">
        <f t="shared" si="316"/>
        <v/>
      </c>
      <c r="DQ535" s="237" t="str">
        <f t="shared" si="316"/>
        <v/>
      </c>
      <c r="DR535" s="237" t="str">
        <f t="shared" si="316"/>
        <v/>
      </c>
      <c r="DS535" s="252" t="str">
        <f t="shared" si="338"/>
        <v/>
      </c>
      <c r="DY535" s="254" t="str">
        <f t="shared" si="325"/>
        <v/>
      </c>
      <c r="DZ535" s="254" t="str">
        <f t="shared" si="326"/>
        <v/>
      </c>
      <c r="EA535" s="254" t="str">
        <f t="shared" si="321"/>
        <v/>
      </c>
      <c r="EB535" s="254" t="str">
        <f t="shared" si="321"/>
        <v/>
      </c>
      <c r="EC535" s="254" t="str">
        <f t="shared" si="321"/>
        <v/>
      </c>
      <c r="ED535" s="254" t="str">
        <f t="shared" si="321"/>
        <v/>
      </c>
      <c r="EE535" s="254" t="str">
        <f t="shared" si="321"/>
        <v/>
      </c>
      <c r="EF535" s="254" t="str">
        <f t="shared" si="320"/>
        <v/>
      </c>
      <c r="EG535" s="254" t="str">
        <f t="shared" si="320"/>
        <v/>
      </c>
      <c r="EH535" s="254" t="str">
        <f t="shared" si="320"/>
        <v/>
      </c>
      <c r="EI535" s="254" t="str">
        <f t="shared" si="327"/>
        <v/>
      </c>
      <c r="EJ535" s="254" t="str">
        <f t="shared" si="328"/>
        <v/>
      </c>
      <c r="EK535" s="265" t="str">
        <f t="shared" si="312"/>
        <v/>
      </c>
      <c r="EQ535" s="255"/>
      <c r="ER535" s="255"/>
      <c r="ES535" s="255"/>
      <c r="ET535" s="255"/>
      <c r="EU535" s="255"/>
      <c r="EV535" s="255"/>
      <c r="EW535" s="255"/>
      <c r="EX535" s="255"/>
      <c r="EY535" s="255"/>
      <c r="EZ535" s="255"/>
      <c r="FA535" s="255"/>
      <c r="FB535" s="255"/>
      <c r="FC535" s="252"/>
      <c r="FI535" s="254"/>
      <c r="FJ535" s="254"/>
      <c r="FK535" s="254"/>
      <c r="FL535" s="254"/>
      <c r="FM535" s="254"/>
      <c r="FN535" s="254"/>
      <c r="FO535" s="254"/>
      <c r="FP535" s="254"/>
      <c r="FQ535" s="254"/>
      <c r="FR535" s="254"/>
      <c r="FS535" s="254"/>
      <c r="FT535" s="254"/>
      <c r="FU535" s="252"/>
      <c r="FY535" s="258" t="str">
        <f t="shared" si="313"/>
        <v/>
      </c>
      <c r="FZ535" s="266">
        <f t="shared" si="335"/>
        <v>0</v>
      </c>
      <c r="GA535" s="268">
        <f t="shared" si="330"/>
        <v>0</v>
      </c>
      <c r="GB535" s="269">
        <f t="shared" si="331"/>
        <v>0</v>
      </c>
      <c r="GC535" s="269">
        <f t="shared" si="332"/>
        <v>0</v>
      </c>
      <c r="GD535" s="270"/>
      <c r="GE535" s="271" t="str">
        <f t="shared" si="329"/>
        <v/>
      </c>
      <c r="GF535" s="271" t="str">
        <f t="shared" si="311"/>
        <v/>
      </c>
      <c r="GG535" s="272" t="str">
        <f t="shared" si="333"/>
        <v/>
      </c>
      <c r="GH535" s="272" t="str">
        <f t="shared" si="334"/>
        <v/>
      </c>
    </row>
    <row r="536" spans="1:190" ht="12.75" x14ac:dyDescent="0.2">
      <c r="A536" s="250"/>
      <c r="B536" s="65"/>
      <c r="C536" s="264"/>
      <c r="F536" s="237"/>
      <c r="H536" s="251"/>
      <c r="I536" s="238"/>
      <c r="J536" s="267"/>
      <c r="K536" s="234"/>
      <c r="L536" s="239"/>
      <c r="M536" s="240"/>
      <c r="BX536" s="237" t="str">
        <f t="shared" si="322"/>
        <v/>
      </c>
      <c r="BY536" s="237" t="str">
        <f t="shared" si="317"/>
        <v/>
      </c>
      <c r="BZ536" s="237" t="str">
        <f t="shared" si="317"/>
        <v/>
      </c>
      <c r="CA536" s="237" t="str">
        <f t="shared" si="317"/>
        <v/>
      </c>
      <c r="CB536" s="237" t="str">
        <f t="shared" si="317"/>
        <v/>
      </c>
      <c r="CC536" s="237" t="str">
        <f t="shared" si="317"/>
        <v/>
      </c>
      <c r="CD536" s="237" t="str">
        <f t="shared" si="314"/>
        <v/>
      </c>
      <c r="CE536" s="237" t="str">
        <f t="shared" si="314"/>
        <v/>
      </c>
      <c r="CF536" s="237" t="str">
        <f t="shared" si="314"/>
        <v/>
      </c>
      <c r="CG536" s="237" t="str">
        <f t="shared" si="314"/>
        <v/>
      </c>
      <c r="CH536" s="237" t="str">
        <f t="shared" si="314"/>
        <v/>
      </c>
      <c r="CI536" s="252" t="str">
        <f t="shared" si="336"/>
        <v/>
      </c>
      <c r="CP536" s="241" t="str">
        <f t="shared" si="323"/>
        <v/>
      </c>
      <c r="CQ536" s="241" t="str">
        <f t="shared" si="318"/>
        <v/>
      </c>
      <c r="CR536" s="241" t="str">
        <f t="shared" si="318"/>
        <v/>
      </c>
      <c r="CS536" s="241" t="str">
        <f t="shared" si="318"/>
        <v/>
      </c>
      <c r="CT536" s="241" t="str">
        <f t="shared" si="318"/>
        <v/>
      </c>
      <c r="CU536" s="241" t="str">
        <f t="shared" si="318"/>
        <v/>
      </c>
      <c r="CV536" s="241" t="str">
        <f t="shared" si="315"/>
        <v/>
      </c>
      <c r="CW536" s="241" t="str">
        <f t="shared" si="315"/>
        <v/>
      </c>
      <c r="CX536" s="241" t="str">
        <f t="shared" si="315"/>
        <v/>
      </c>
      <c r="CY536" s="241" t="str">
        <f t="shared" si="315"/>
        <v/>
      </c>
      <c r="CZ536" s="241" t="str">
        <f t="shared" si="315"/>
        <v/>
      </c>
      <c r="DA536" s="253" t="str">
        <f t="shared" si="337"/>
        <v/>
      </c>
      <c r="DB536" s="237"/>
      <c r="DC536" s="237"/>
      <c r="DD536" s="237"/>
      <c r="DE536" s="237"/>
      <c r="DF536" s="237"/>
      <c r="DG536" s="237"/>
      <c r="DH536" s="237" t="str">
        <f t="shared" si="324"/>
        <v/>
      </c>
      <c r="DI536" s="237" t="str">
        <f t="shared" si="319"/>
        <v/>
      </c>
      <c r="DJ536" s="237" t="str">
        <f t="shared" si="319"/>
        <v/>
      </c>
      <c r="DK536" s="237" t="str">
        <f t="shared" si="319"/>
        <v/>
      </c>
      <c r="DL536" s="237" t="str">
        <f t="shared" si="319"/>
        <v/>
      </c>
      <c r="DM536" s="237" t="str">
        <f t="shared" si="319"/>
        <v/>
      </c>
      <c r="DN536" s="237" t="str">
        <f t="shared" si="316"/>
        <v/>
      </c>
      <c r="DO536" s="237" t="str">
        <f t="shared" si="316"/>
        <v/>
      </c>
      <c r="DP536" s="237" t="str">
        <f t="shared" si="316"/>
        <v/>
      </c>
      <c r="DQ536" s="237" t="str">
        <f t="shared" si="316"/>
        <v/>
      </c>
      <c r="DR536" s="237" t="str">
        <f t="shared" si="316"/>
        <v/>
      </c>
      <c r="DS536" s="252" t="str">
        <f t="shared" si="338"/>
        <v/>
      </c>
      <c r="DY536" s="254" t="str">
        <f t="shared" si="325"/>
        <v/>
      </c>
      <c r="DZ536" s="254" t="str">
        <f t="shared" si="326"/>
        <v/>
      </c>
      <c r="EA536" s="254" t="str">
        <f t="shared" si="321"/>
        <v/>
      </c>
      <c r="EB536" s="254" t="str">
        <f t="shared" si="321"/>
        <v/>
      </c>
      <c r="EC536" s="254" t="str">
        <f t="shared" si="321"/>
        <v/>
      </c>
      <c r="ED536" s="254" t="str">
        <f t="shared" si="321"/>
        <v/>
      </c>
      <c r="EE536" s="254" t="str">
        <f t="shared" si="321"/>
        <v/>
      </c>
      <c r="EF536" s="254" t="str">
        <f t="shared" si="320"/>
        <v/>
      </c>
      <c r="EG536" s="254" t="str">
        <f t="shared" si="320"/>
        <v/>
      </c>
      <c r="EH536" s="254" t="str">
        <f t="shared" si="320"/>
        <v/>
      </c>
      <c r="EI536" s="254" t="str">
        <f t="shared" si="327"/>
        <v/>
      </c>
      <c r="EJ536" s="254" t="str">
        <f t="shared" si="328"/>
        <v/>
      </c>
      <c r="EK536" s="265" t="str">
        <f t="shared" si="312"/>
        <v/>
      </c>
      <c r="EQ536" s="255"/>
      <c r="ER536" s="255"/>
      <c r="ES536" s="255"/>
      <c r="ET536" s="255"/>
      <c r="EU536" s="255"/>
      <c r="EV536" s="255"/>
      <c r="EW536" s="255"/>
      <c r="EX536" s="255"/>
      <c r="EY536" s="255"/>
      <c r="EZ536" s="255"/>
      <c r="FA536" s="255"/>
      <c r="FB536" s="255"/>
      <c r="FC536" s="252"/>
      <c r="FI536" s="254"/>
      <c r="FJ536" s="254"/>
      <c r="FK536" s="254"/>
      <c r="FL536" s="254"/>
      <c r="FM536" s="254"/>
      <c r="FN536" s="254"/>
      <c r="FO536" s="254"/>
      <c r="FP536" s="254"/>
      <c r="FQ536" s="254"/>
      <c r="FR536" s="254"/>
      <c r="FS536" s="254"/>
      <c r="FT536" s="254"/>
      <c r="FU536" s="252"/>
      <c r="FY536" s="258" t="str">
        <f t="shared" si="313"/>
        <v/>
      </c>
      <c r="FZ536" s="266">
        <f t="shared" si="335"/>
        <v>0</v>
      </c>
      <c r="GA536" s="268">
        <f t="shared" si="330"/>
        <v>0</v>
      </c>
      <c r="GB536" s="269">
        <f t="shared" si="331"/>
        <v>0</v>
      </c>
      <c r="GC536" s="269">
        <f t="shared" si="332"/>
        <v>0</v>
      </c>
      <c r="GD536" s="270"/>
      <c r="GE536" s="271" t="str">
        <f t="shared" si="329"/>
        <v/>
      </c>
      <c r="GF536" s="271" t="str">
        <f t="shared" si="311"/>
        <v/>
      </c>
      <c r="GG536" s="272" t="str">
        <f t="shared" si="333"/>
        <v/>
      </c>
      <c r="GH536" s="272" t="str">
        <f t="shared" si="334"/>
        <v/>
      </c>
    </row>
    <row r="537" spans="1:190" ht="12.75" x14ac:dyDescent="0.2">
      <c r="A537" s="250"/>
      <c r="B537" s="65"/>
      <c r="C537" s="264"/>
      <c r="F537" s="237"/>
      <c r="H537" s="251"/>
      <c r="I537" s="238"/>
      <c r="J537" s="267"/>
      <c r="K537" s="234"/>
      <c r="L537" s="239"/>
      <c r="M537" s="240"/>
      <c r="BX537" s="237" t="str">
        <f t="shared" si="322"/>
        <v/>
      </c>
      <c r="BY537" s="237" t="str">
        <f t="shared" si="317"/>
        <v/>
      </c>
      <c r="BZ537" s="237" t="str">
        <f t="shared" si="317"/>
        <v/>
      </c>
      <c r="CA537" s="237" t="str">
        <f t="shared" si="317"/>
        <v/>
      </c>
      <c r="CB537" s="237" t="str">
        <f t="shared" si="317"/>
        <v/>
      </c>
      <c r="CC537" s="237" t="str">
        <f t="shared" si="317"/>
        <v/>
      </c>
      <c r="CD537" s="237" t="str">
        <f t="shared" si="314"/>
        <v/>
      </c>
      <c r="CE537" s="237" t="str">
        <f t="shared" si="314"/>
        <v/>
      </c>
      <c r="CF537" s="237" t="str">
        <f t="shared" si="314"/>
        <v/>
      </c>
      <c r="CG537" s="237" t="str">
        <f t="shared" si="314"/>
        <v/>
      </c>
      <c r="CH537" s="237" t="str">
        <f t="shared" si="314"/>
        <v/>
      </c>
      <c r="CI537" s="252" t="str">
        <f t="shared" si="336"/>
        <v/>
      </c>
      <c r="CP537" s="241" t="str">
        <f t="shared" si="323"/>
        <v/>
      </c>
      <c r="CQ537" s="241" t="str">
        <f t="shared" si="318"/>
        <v/>
      </c>
      <c r="CR537" s="241" t="str">
        <f t="shared" si="318"/>
        <v/>
      </c>
      <c r="CS537" s="241" t="str">
        <f t="shared" si="318"/>
        <v/>
      </c>
      <c r="CT537" s="241" t="str">
        <f t="shared" si="318"/>
        <v/>
      </c>
      <c r="CU537" s="241" t="str">
        <f t="shared" si="318"/>
        <v/>
      </c>
      <c r="CV537" s="241" t="str">
        <f t="shared" si="315"/>
        <v/>
      </c>
      <c r="CW537" s="241" t="str">
        <f t="shared" si="315"/>
        <v/>
      </c>
      <c r="CX537" s="241" t="str">
        <f t="shared" si="315"/>
        <v/>
      </c>
      <c r="CY537" s="241" t="str">
        <f t="shared" si="315"/>
        <v/>
      </c>
      <c r="CZ537" s="241" t="str">
        <f t="shared" si="315"/>
        <v/>
      </c>
      <c r="DA537" s="253" t="str">
        <f t="shared" si="337"/>
        <v/>
      </c>
      <c r="DB537" s="237"/>
      <c r="DC537" s="237"/>
      <c r="DD537" s="237"/>
      <c r="DE537" s="237"/>
      <c r="DF537" s="237"/>
      <c r="DG537" s="237"/>
      <c r="DH537" s="237" t="str">
        <f t="shared" si="324"/>
        <v/>
      </c>
      <c r="DI537" s="237" t="str">
        <f t="shared" si="319"/>
        <v/>
      </c>
      <c r="DJ537" s="237" t="str">
        <f t="shared" si="319"/>
        <v/>
      </c>
      <c r="DK537" s="237" t="str">
        <f t="shared" si="319"/>
        <v/>
      </c>
      <c r="DL537" s="237" t="str">
        <f t="shared" si="319"/>
        <v/>
      </c>
      <c r="DM537" s="237" t="str">
        <f t="shared" si="319"/>
        <v/>
      </c>
      <c r="DN537" s="237" t="str">
        <f t="shared" si="316"/>
        <v/>
      </c>
      <c r="DO537" s="237" t="str">
        <f t="shared" si="316"/>
        <v/>
      </c>
      <c r="DP537" s="237" t="str">
        <f t="shared" si="316"/>
        <v/>
      </c>
      <c r="DQ537" s="237" t="str">
        <f t="shared" si="316"/>
        <v/>
      </c>
      <c r="DR537" s="237" t="str">
        <f t="shared" si="316"/>
        <v/>
      </c>
      <c r="DS537" s="252" t="str">
        <f t="shared" si="338"/>
        <v/>
      </c>
      <c r="DY537" s="254" t="str">
        <f t="shared" si="325"/>
        <v/>
      </c>
      <c r="DZ537" s="254" t="str">
        <f t="shared" si="326"/>
        <v/>
      </c>
      <c r="EA537" s="254" t="str">
        <f t="shared" si="321"/>
        <v/>
      </c>
      <c r="EB537" s="254" t="str">
        <f t="shared" si="321"/>
        <v/>
      </c>
      <c r="EC537" s="254" t="str">
        <f t="shared" si="321"/>
        <v/>
      </c>
      <c r="ED537" s="254" t="str">
        <f t="shared" si="321"/>
        <v/>
      </c>
      <c r="EE537" s="254" t="str">
        <f t="shared" si="321"/>
        <v/>
      </c>
      <c r="EF537" s="254" t="str">
        <f t="shared" si="320"/>
        <v/>
      </c>
      <c r="EG537" s="254" t="str">
        <f t="shared" si="320"/>
        <v/>
      </c>
      <c r="EH537" s="254" t="str">
        <f t="shared" si="320"/>
        <v/>
      </c>
      <c r="EI537" s="254" t="str">
        <f t="shared" si="327"/>
        <v/>
      </c>
      <c r="EJ537" s="254" t="str">
        <f t="shared" si="328"/>
        <v/>
      </c>
      <c r="EK537" s="265" t="str">
        <f t="shared" si="312"/>
        <v/>
      </c>
      <c r="EQ537" s="255"/>
      <c r="ER537" s="255"/>
      <c r="ES537" s="255"/>
      <c r="ET537" s="255"/>
      <c r="EU537" s="255"/>
      <c r="EV537" s="255"/>
      <c r="EW537" s="255"/>
      <c r="EX537" s="255"/>
      <c r="EY537" s="255"/>
      <c r="EZ537" s="255"/>
      <c r="FA537" s="255"/>
      <c r="FB537" s="255"/>
      <c r="FC537" s="252"/>
      <c r="FI537" s="254"/>
      <c r="FJ537" s="254"/>
      <c r="FK537" s="254"/>
      <c r="FL537" s="254"/>
      <c r="FM537" s="254"/>
      <c r="FN537" s="254"/>
      <c r="FO537" s="254"/>
      <c r="FP537" s="254"/>
      <c r="FQ537" s="254"/>
      <c r="FR537" s="254"/>
      <c r="FS537" s="254"/>
      <c r="FT537" s="254"/>
      <c r="FU537" s="252"/>
      <c r="FY537" s="258" t="str">
        <f t="shared" si="313"/>
        <v/>
      </c>
      <c r="FZ537" s="266">
        <f t="shared" si="335"/>
        <v>0</v>
      </c>
      <c r="GA537" s="268">
        <f t="shared" si="330"/>
        <v>0</v>
      </c>
      <c r="GB537" s="269">
        <f t="shared" si="331"/>
        <v>0</v>
      </c>
      <c r="GC537" s="269">
        <f t="shared" si="332"/>
        <v>0</v>
      </c>
      <c r="GD537" s="270"/>
      <c r="GE537" s="271" t="str">
        <f t="shared" si="329"/>
        <v/>
      </c>
      <c r="GF537" s="271" t="str">
        <f t="shared" si="311"/>
        <v/>
      </c>
      <c r="GG537" s="272" t="str">
        <f t="shared" si="333"/>
        <v/>
      </c>
      <c r="GH537" s="272" t="str">
        <f t="shared" si="334"/>
        <v/>
      </c>
    </row>
    <row r="538" spans="1:190" ht="12.75" x14ac:dyDescent="0.2">
      <c r="A538" s="250"/>
      <c r="B538" s="65"/>
      <c r="C538" s="264"/>
      <c r="F538" s="237"/>
      <c r="H538" s="251"/>
      <c r="I538" s="238"/>
      <c r="J538" s="267"/>
      <c r="K538" s="234"/>
      <c r="L538" s="239"/>
      <c r="M538" s="240"/>
      <c r="BX538" s="237" t="str">
        <f t="shared" si="322"/>
        <v/>
      </c>
      <c r="BY538" s="237" t="str">
        <f t="shared" si="317"/>
        <v/>
      </c>
      <c r="BZ538" s="237" t="str">
        <f t="shared" si="317"/>
        <v/>
      </c>
      <c r="CA538" s="237" t="str">
        <f t="shared" si="317"/>
        <v/>
      </c>
      <c r="CB538" s="237" t="str">
        <f t="shared" si="317"/>
        <v/>
      </c>
      <c r="CC538" s="237" t="str">
        <f t="shared" si="317"/>
        <v/>
      </c>
      <c r="CD538" s="237" t="str">
        <f t="shared" si="314"/>
        <v/>
      </c>
      <c r="CE538" s="237" t="str">
        <f t="shared" si="314"/>
        <v/>
      </c>
      <c r="CF538" s="237" t="str">
        <f t="shared" si="314"/>
        <v/>
      </c>
      <c r="CG538" s="237" t="str">
        <f t="shared" si="314"/>
        <v/>
      </c>
      <c r="CH538" s="237" t="str">
        <f t="shared" si="314"/>
        <v/>
      </c>
      <c r="CI538" s="252" t="str">
        <f t="shared" si="336"/>
        <v/>
      </c>
      <c r="CP538" s="241" t="str">
        <f t="shared" si="323"/>
        <v/>
      </c>
      <c r="CQ538" s="241" t="str">
        <f t="shared" si="318"/>
        <v/>
      </c>
      <c r="CR538" s="241" t="str">
        <f t="shared" si="318"/>
        <v/>
      </c>
      <c r="CS538" s="241" t="str">
        <f t="shared" si="318"/>
        <v/>
      </c>
      <c r="CT538" s="241" t="str">
        <f t="shared" si="318"/>
        <v/>
      </c>
      <c r="CU538" s="241" t="str">
        <f t="shared" si="318"/>
        <v/>
      </c>
      <c r="CV538" s="241" t="str">
        <f t="shared" si="315"/>
        <v/>
      </c>
      <c r="CW538" s="241" t="str">
        <f t="shared" si="315"/>
        <v/>
      </c>
      <c r="CX538" s="241" t="str">
        <f t="shared" si="315"/>
        <v/>
      </c>
      <c r="CY538" s="241" t="str">
        <f t="shared" si="315"/>
        <v/>
      </c>
      <c r="CZ538" s="241" t="str">
        <f t="shared" si="315"/>
        <v/>
      </c>
      <c r="DA538" s="253" t="str">
        <f t="shared" si="337"/>
        <v/>
      </c>
      <c r="DB538" s="237"/>
      <c r="DC538" s="237"/>
      <c r="DD538" s="237"/>
      <c r="DE538" s="237"/>
      <c r="DF538" s="237"/>
      <c r="DG538" s="237"/>
      <c r="DH538" s="237" t="str">
        <f t="shared" si="324"/>
        <v/>
      </c>
      <c r="DI538" s="237" t="str">
        <f t="shared" si="319"/>
        <v/>
      </c>
      <c r="DJ538" s="237" t="str">
        <f t="shared" si="319"/>
        <v/>
      </c>
      <c r="DK538" s="237" t="str">
        <f t="shared" si="319"/>
        <v/>
      </c>
      <c r="DL538" s="237" t="str">
        <f t="shared" si="319"/>
        <v/>
      </c>
      <c r="DM538" s="237" t="str">
        <f t="shared" si="319"/>
        <v/>
      </c>
      <c r="DN538" s="237" t="str">
        <f t="shared" si="316"/>
        <v/>
      </c>
      <c r="DO538" s="237" t="str">
        <f t="shared" si="316"/>
        <v/>
      </c>
      <c r="DP538" s="237" t="str">
        <f t="shared" si="316"/>
        <v/>
      </c>
      <c r="DQ538" s="237" t="str">
        <f t="shared" si="316"/>
        <v/>
      </c>
      <c r="DR538" s="237" t="str">
        <f t="shared" si="316"/>
        <v/>
      </c>
      <c r="DS538" s="252" t="str">
        <f t="shared" si="338"/>
        <v/>
      </c>
      <c r="DY538" s="254" t="str">
        <f t="shared" si="325"/>
        <v/>
      </c>
      <c r="DZ538" s="254" t="str">
        <f t="shared" si="326"/>
        <v/>
      </c>
      <c r="EA538" s="254" t="str">
        <f t="shared" si="321"/>
        <v/>
      </c>
      <c r="EB538" s="254" t="str">
        <f t="shared" si="321"/>
        <v/>
      </c>
      <c r="EC538" s="254" t="str">
        <f t="shared" si="321"/>
        <v/>
      </c>
      <c r="ED538" s="254" t="str">
        <f t="shared" si="321"/>
        <v/>
      </c>
      <c r="EE538" s="254" t="str">
        <f t="shared" si="321"/>
        <v/>
      </c>
      <c r="EF538" s="254" t="str">
        <f t="shared" si="320"/>
        <v/>
      </c>
      <c r="EG538" s="254" t="str">
        <f t="shared" si="320"/>
        <v/>
      </c>
      <c r="EH538" s="254" t="str">
        <f t="shared" si="320"/>
        <v/>
      </c>
      <c r="EI538" s="254" t="str">
        <f t="shared" si="327"/>
        <v/>
      </c>
      <c r="EJ538" s="254" t="str">
        <f t="shared" si="328"/>
        <v/>
      </c>
      <c r="EK538" s="265" t="str">
        <f t="shared" si="312"/>
        <v/>
      </c>
      <c r="EQ538" s="255"/>
      <c r="ER538" s="255"/>
      <c r="ES538" s="255"/>
      <c r="ET538" s="255"/>
      <c r="EU538" s="255"/>
      <c r="EV538" s="255"/>
      <c r="EW538" s="255"/>
      <c r="EX538" s="255"/>
      <c r="EY538" s="255"/>
      <c r="EZ538" s="255"/>
      <c r="FA538" s="255"/>
      <c r="FB538" s="255"/>
      <c r="FC538" s="252"/>
      <c r="FI538" s="254"/>
      <c r="FJ538" s="254"/>
      <c r="FK538" s="254"/>
      <c r="FL538" s="254"/>
      <c r="FM538" s="254"/>
      <c r="FN538" s="254"/>
      <c r="FO538" s="254"/>
      <c r="FP538" s="254"/>
      <c r="FQ538" s="254"/>
      <c r="FR538" s="254"/>
      <c r="FS538" s="254"/>
      <c r="FT538" s="254"/>
      <c r="FU538" s="252"/>
      <c r="FY538" s="258" t="str">
        <f t="shared" si="313"/>
        <v/>
      </c>
      <c r="FZ538" s="266">
        <f t="shared" si="335"/>
        <v>0</v>
      </c>
      <c r="GA538" s="268">
        <f t="shared" si="330"/>
        <v>0</v>
      </c>
      <c r="GB538" s="269">
        <f t="shared" si="331"/>
        <v>0</v>
      </c>
      <c r="GC538" s="269">
        <f t="shared" si="332"/>
        <v>0</v>
      </c>
      <c r="GD538" s="270"/>
      <c r="GE538" s="271" t="str">
        <f t="shared" si="329"/>
        <v/>
      </c>
      <c r="GF538" s="271" t="str">
        <f t="shared" ref="GF538:GF601" si="339">IF(GG538="",GH538,IF(GH538="",GG538,GG538&amp;GH538))</f>
        <v/>
      </c>
      <c r="GG538" s="272" t="str">
        <f t="shared" si="333"/>
        <v/>
      </c>
      <c r="GH538" s="272" t="str">
        <f t="shared" si="334"/>
        <v/>
      </c>
    </row>
    <row r="539" spans="1:190" ht="12.75" x14ac:dyDescent="0.2">
      <c r="A539" s="250"/>
      <c r="B539" s="65"/>
      <c r="C539" s="264"/>
      <c r="F539" s="237"/>
      <c r="H539" s="251"/>
      <c r="I539" s="238"/>
      <c r="J539" s="267"/>
      <c r="K539" s="234"/>
      <c r="L539" s="239"/>
      <c r="M539" s="240"/>
      <c r="BX539" s="237" t="str">
        <f t="shared" si="322"/>
        <v/>
      </c>
      <c r="BY539" s="237" t="str">
        <f t="shared" si="317"/>
        <v/>
      </c>
      <c r="BZ539" s="237" t="str">
        <f t="shared" si="317"/>
        <v/>
      </c>
      <c r="CA539" s="237" t="str">
        <f t="shared" si="317"/>
        <v/>
      </c>
      <c r="CB539" s="237" t="str">
        <f t="shared" si="317"/>
        <v/>
      </c>
      <c r="CC539" s="237" t="str">
        <f t="shared" si="317"/>
        <v/>
      </c>
      <c r="CD539" s="237" t="str">
        <f t="shared" si="314"/>
        <v/>
      </c>
      <c r="CE539" s="237" t="str">
        <f t="shared" si="314"/>
        <v/>
      </c>
      <c r="CF539" s="237" t="str">
        <f t="shared" si="314"/>
        <v/>
      </c>
      <c r="CG539" s="237" t="str">
        <f t="shared" si="314"/>
        <v/>
      </c>
      <c r="CH539" s="237" t="str">
        <f t="shared" si="314"/>
        <v/>
      </c>
      <c r="CI539" s="252" t="str">
        <f t="shared" si="336"/>
        <v/>
      </c>
      <c r="CP539" s="241" t="str">
        <f t="shared" si="323"/>
        <v/>
      </c>
      <c r="CQ539" s="241" t="str">
        <f t="shared" si="318"/>
        <v/>
      </c>
      <c r="CR539" s="241" t="str">
        <f t="shared" si="318"/>
        <v/>
      </c>
      <c r="CS539" s="241" t="str">
        <f t="shared" si="318"/>
        <v/>
      </c>
      <c r="CT539" s="241" t="str">
        <f t="shared" si="318"/>
        <v/>
      </c>
      <c r="CU539" s="241" t="str">
        <f t="shared" si="318"/>
        <v/>
      </c>
      <c r="CV539" s="241" t="str">
        <f t="shared" si="315"/>
        <v/>
      </c>
      <c r="CW539" s="241" t="str">
        <f t="shared" si="315"/>
        <v/>
      </c>
      <c r="CX539" s="241" t="str">
        <f t="shared" si="315"/>
        <v/>
      </c>
      <c r="CY539" s="241" t="str">
        <f t="shared" si="315"/>
        <v/>
      </c>
      <c r="CZ539" s="241" t="str">
        <f t="shared" si="315"/>
        <v/>
      </c>
      <c r="DA539" s="253" t="str">
        <f t="shared" si="337"/>
        <v/>
      </c>
      <c r="DB539" s="237"/>
      <c r="DC539" s="237"/>
      <c r="DD539" s="237"/>
      <c r="DE539" s="237"/>
      <c r="DF539" s="237"/>
      <c r="DG539" s="237"/>
      <c r="DH539" s="237" t="str">
        <f t="shared" si="324"/>
        <v/>
      </c>
      <c r="DI539" s="237" t="str">
        <f t="shared" si="319"/>
        <v/>
      </c>
      <c r="DJ539" s="237" t="str">
        <f t="shared" si="319"/>
        <v/>
      </c>
      <c r="DK539" s="237" t="str">
        <f t="shared" si="319"/>
        <v/>
      </c>
      <c r="DL539" s="237" t="str">
        <f t="shared" si="319"/>
        <v/>
      </c>
      <c r="DM539" s="237" t="str">
        <f t="shared" si="319"/>
        <v/>
      </c>
      <c r="DN539" s="237" t="str">
        <f t="shared" si="316"/>
        <v/>
      </c>
      <c r="DO539" s="237" t="str">
        <f t="shared" si="316"/>
        <v/>
      </c>
      <c r="DP539" s="237" t="str">
        <f t="shared" si="316"/>
        <v/>
      </c>
      <c r="DQ539" s="237" t="str">
        <f t="shared" si="316"/>
        <v/>
      </c>
      <c r="DR539" s="237" t="str">
        <f t="shared" si="316"/>
        <v/>
      </c>
      <c r="DS539" s="252" t="str">
        <f t="shared" si="338"/>
        <v/>
      </c>
      <c r="DY539" s="254" t="str">
        <f t="shared" si="325"/>
        <v/>
      </c>
      <c r="DZ539" s="254" t="str">
        <f t="shared" si="326"/>
        <v/>
      </c>
      <c r="EA539" s="254" t="str">
        <f t="shared" si="321"/>
        <v/>
      </c>
      <c r="EB539" s="254" t="str">
        <f t="shared" si="321"/>
        <v/>
      </c>
      <c r="EC539" s="254" t="str">
        <f t="shared" si="321"/>
        <v/>
      </c>
      <c r="ED539" s="254" t="str">
        <f t="shared" si="321"/>
        <v/>
      </c>
      <c r="EE539" s="254" t="str">
        <f t="shared" si="321"/>
        <v/>
      </c>
      <c r="EF539" s="254" t="str">
        <f t="shared" si="320"/>
        <v/>
      </c>
      <c r="EG539" s="254" t="str">
        <f t="shared" si="320"/>
        <v/>
      </c>
      <c r="EH539" s="254" t="str">
        <f t="shared" si="320"/>
        <v/>
      </c>
      <c r="EI539" s="254" t="str">
        <f t="shared" si="327"/>
        <v/>
      </c>
      <c r="EJ539" s="254" t="str">
        <f t="shared" si="328"/>
        <v/>
      </c>
      <c r="EK539" s="265" t="str">
        <f t="shared" si="312"/>
        <v/>
      </c>
      <c r="EQ539" s="255"/>
      <c r="ER539" s="255"/>
      <c r="ES539" s="255"/>
      <c r="ET539" s="255"/>
      <c r="EU539" s="255"/>
      <c r="EV539" s="255"/>
      <c r="EW539" s="255"/>
      <c r="EX539" s="255"/>
      <c r="EY539" s="255"/>
      <c r="EZ539" s="255"/>
      <c r="FA539" s="255"/>
      <c r="FB539" s="255"/>
      <c r="FC539" s="252"/>
      <c r="FI539" s="254"/>
      <c r="FJ539" s="254"/>
      <c r="FK539" s="254"/>
      <c r="FL539" s="254"/>
      <c r="FM539" s="254"/>
      <c r="FN539" s="254"/>
      <c r="FO539" s="254"/>
      <c r="FP539" s="254"/>
      <c r="FQ539" s="254"/>
      <c r="FR539" s="254"/>
      <c r="FS539" s="254"/>
      <c r="FT539" s="254"/>
      <c r="FU539" s="252"/>
      <c r="FY539" s="258" t="str">
        <f t="shared" si="313"/>
        <v/>
      </c>
      <c r="FZ539" s="266">
        <f t="shared" si="335"/>
        <v>0</v>
      </c>
      <c r="GA539" s="268">
        <f t="shared" si="330"/>
        <v>0</v>
      </c>
      <c r="GB539" s="269">
        <f t="shared" si="331"/>
        <v>0</v>
      </c>
      <c r="GC539" s="269">
        <f t="shared" si="332"/>
        <v>0</v>
      </c>
      <c r="GD539" s="270"/>
      <c r="GE539" s="271" t="str">
        <f t="shared" si="329"/>
        <v/>
      </c>
      <c r="GF539" s="271" t="str">
        <f t="shared" si="339"/>
        <v/>
      </c>
      <c r="GG539" s="272" t="str">
        <f t="shared" si="333"/>
        <v/>
      </c>
      <c r="GH539" s="272" t="str">
        <f t="shared" si="334"/>
        <v/>
      </c>
    </row>
    <row r="540" spans="1:190" ht="12.75" x14ac:dyDescent="0.2">
      <c r="A540" s="250"/>
      <c r="B540" s="65"/>
      <c r="C540" s="264"/>
      <c r="F540" s="237"/>
      <c r="H540" s="251"/>
      <c r="I540" s="238"/>
      <c r="J540" s="267"/>
      <c r="K540" s="234"/>
      <c r="L540" s="239"/>
      <c r="M540" s="240"/>
      <c r="BX540" s="237" t="str">
        <f t="shared" si="322"/>
        <v/>
      </c>
      <c r="BY540" s="237" t="str">
        <f t="shared" si="317"/>
        <v/>
      </c>
      <c r="BZ540" s="237" t="str">
        <f t="shared" si="317"/>
        <v/>
      </c>
      <c r="CA540" s="237" t="str">
        <f t="shared" si="317"/>
        <v/>
      </c>
      <c r="CB540" s="237" t="str">
        <f t="shared" si="317"/>
        <v/>
      </c>
      <c r="CC540" s="237" t="str">
        <f t="shared" si="317"/>
        <v/>
      </c>
      <c r="CD540" s="237" t="str">
        <f t="shared" si="314"/>
        <v/>
      </c>
      <c r="CE540" s="237" t="str">
        <f t="shared" si="314"/>
        <v/>
      </c>
      <c r="CF540" s="237" t="str">
        <f t="shared" si="314"/>
        <v/>
      </c>
      <c r="CG540" s="237" t="str">
        <f t="shared" si="314"/>
        <v/>
      </c>
      <c r="CH540" s="237" t="str">
        <f t="shared" si="314"/>
        <v/>
      </c>
      <c r="CI540" s="252" t="str">
        <f t="shared" si="336"/>
        <v/>
      </c>
      <c r="CP540" s="241" t="str">
        <f t="shared" si="323"/>
        <v/>
      </c>
      <c r="CQ540" s="241" t="str">
        <f t="shared" si="318"/>
        <v/>
      </c>
      <c r="CR540" s="241" t="str">
        <f t="shared" si="318"/>
        <v/>
      </c>
      <c r="CS540" s="241" t="str">
        <f t="shared" si="318"/>
        <v/>
      </c>
      <c r="CT540" s="241" t="str">
        <f t="shared" si="318"/>
        <v/>
      </c>
      <c r="CU540" s="241" t="str">
        <f t="shared" si="318"/>
        <v/>
      </c>
      <c r="CV540" s="241" t="str">
        <f t="shared" si="315"/>
        <v/>
      </c>
      <c r="CW540" s="241" t="str">
        <f t="shared" si="315"/>
        <v/>
      </c>
      <c r="CX540" s="241" t="str">
        <f t="shared" si="315"/>
        <v/>
      </c>
      <c r="CY540" s="241" t="str">
        <f t="shared" si="315"/>
        <v/>
      </c>
      <c r="CZ540" s="241" t="str">
        <f t="shared" si="315"/>
        <v/>
      </c>
      <c r="DA540" s="253" t="str">
        <f t="shared" si="337"/>
        <v/>
      </c>
      <c r="DB540" s="237"/>
      <c r="DC540" s="237"/>
      <c r="DD540" s="237"/>
      <c r="DE540" s="237"/>
      <c r="DF540" s="237"/>
      <c r="DG540" s="237"/>
      <c r="DH540" s="237" t="str">
        <f t="shared" si="324"/>
        <v/>
      </c>
      <c r="DI540" s="237" t="str">
        <f t="shared" si="319"/>
        <v/>
      </c>
      <c r="DJ540" s="237" t="str">
        <f t="shared" si="319"/>
        <v/>
      </c>
      <c r="DK540" s="237" t="str">
        <f t="shared" si="319"/>
        <v/>
      </c>
      <c r="DL540" s="237" t="str">
        <f t="shared" si="319"/>
        <v/>
      </c>
      <c r="DM540" s="237" t="str">
        <f t="shared" si="319"/>
        <v/>
      </c>
      <c r="DN540" s="237" t="str">
        <f t="shared" si="316"/>
        <v/>
      </c>
      <c r="DO540" s="237" t="str">
        <f t="shared" si="316"/>
        <v/>
      </c>
      <c r="DP540" s="237" t="str">
        <f t="shared" si="316"/>
        <v/>
      </c>
      <c r="DQ540" s="237" t="str">
        <f t="shared" si="316"/>
        <v/>
      </c>
      <c r="DR540" s="237" t="str">
        <f t="shared" si="316"/>
        <v/>
      </c>
      <c r="DS540" s="252" t="str">
        <f t="shared" si="338"/>
        <v/>
      </c>
      <c r="DY540" s="254" t="str">
        <f t="shared" si="325"/>
        <v/>
      </c>
      <c r="DZ540" s="254" t="str">
        <f t="shared" si="326"/>
        <v/>
      </c>
      <c r="EA540" s="254" t="str">
        <f t="shared" si="321"/>
        <v/>
      </c>
      <c r="EB540" s="254" t="str">
        <f t="shared" si="321"/>
        <v/>
      </c>
      <c r="EC540" s="254" t="str">
        <f t="shared" si="321"/>
        <v/>
      </c>
      <c r="ED540" s="254" t="str">
        <f t="shared" si="321"/>
        <v/>
      </c>
      <c r="EE540" s="254" t="str">
        <f t="shared" si="321"/>
        <v/>
      </c>
      <c r="EF540" s="254" t="str">
        <f t="shared" si="320"/>
        <v/>
      </c>
      <c r="EG540" s="254" t="str">
        <f t="shared" si="320"/>
        <v/>
      </c>
      <c r="EH540" s="254" t="str">
        <f t="shared" si="320"/>
        <v/>
      </c>
      <c r="EI540" s="254" t="str">
        <f t="shared" si="327"/>
        <v/>
      </c>
      <c r="EJ540" s="254" t="str">
        <f t="shared" si="328"/>
        <v/>
      </c>
      <c r="EK540" s="265" t="str">
        <f t="shared" si="312"/>
        <v/>
      </c>
      <c r="EQ540" s="255"/>
      <c r="ER540" s="255"/>
      <c r="ES540" s="255"/>
      <c r="ET540" s="255"/>
      <c r="EU540" s="255"/>
      <c r="EV540" s="255"/>
      <c r="EW540" s="255"/>
      <c r="EX540" s="255"/>
      <c r="EY540" s="255"/>
      <c r="EZ540" s="255"/>
      <c r="FA540" s="255"/>
      <c r="FB540" s="255"/>
      <c r="FC540" s="252"/>
      <c r="FI540" s="254"/>
      <c r="FJ540" s="254"/>
      <c r="FK540" s="254"/>
      <c r="FL540" s="254"/>
      <c r="FM540" s="254"/>
      <c r="FN540" s="254"/>
      <c r="FO540" s="254"/>
      <c r="FP540" s="254"/>
      <c r="FQ540" s="254"/>
      <c r="FR540" s="254"/>
      <c r="FS540" s="254"/>
      <c r="FT540" s="254"/>
      <c r="FU540" s="252"/>
      <c r="FY540" s="258" t="str">
        <f t="shared" si="313"/>
        <v/>
      </c>
      <c r="FZ540" s="266">
        <f t="shared" si="335"/>
        <v>0</v>
      </c>
      <c r="GA540" s="268">
        <f t="shared" si="330"/>
        <v>0</v>
      </c>
      <c r="GB540" s="269">
        <f t="shared" si="331"/>
        <v>0</v>
      </c>
      <c r="GC540" s="269">
        <f t="shared" si="332"/>
        <v>0</v>
      </c>
      <c r="GD540" s="270"/>
      <c r="GE540" s="271" t="str">
        <f t="shared" si="329"/>
        <v/>
      </c>
      <c r="GF540" s="271" t="str">
        <f t="shared" si="339"/>
        <v/>
      </c>
      <c r="GG540" s="272" t="str">
        <f t="shared" si="333"/>
        <v/>
      </c>
      <c r="GH540" s="272" t="str">
        <f t="shared" si="334"/>
        <v/>
      </c>
    </row>
    <row r="541" spans="1:190" ht="12.75" x14ac:dyDescent="0.2">
      <c r="A541" s="250"/>
      <c r="B541" s="65"/>
      <c r="C541" s="264"/>
      <c r="F541" s="237"/>
      <c r="H541" s="251"/>
      <c r="I541" s="238"/>
      <c r="J541" s="267"/>
      <c r="K541" s="234"/>
      <c r="L541" s="239"/>
      <c r="M541" s="240"/>
      <c r="BX541" s="237" t="str">
        <f t="shared" si="322"/>
        <v/>
      </c>
      <c r="BY541" s="237" t="str">
        <f t="shared" si="317"/>
        <v/>
      </c>
      <c r="BZ541" s="237" t="str">
        <f t="shared" si="317"/>
        <v/>
      </c>
      <c r="CA541" s="237" t="str">
        <f t="shared" si="317"/>
        <v/>
      </c>
      <c r="CB541" s="237" t="str">
        <f t="shared" si="317"/>
        <v/>
      </c>
      <c r="CC541" s="237" t="str">
        <f t="shared" si="317"/>
        <v/>
      </c>
      <c r="CD541" s="237" t="str">
        <f t="shared" si="314"/>
        <v/>
      </c>
      <c r="CE541" s="237" t="str">
        <f t="shared" si="314"/>
        <v/>
      </c>
      <c r="CF541" s="237" t="str">
        <f t="shared" si="314"/>
        <v/>
      </c>
      <c r="CG541" s="237" t="str">
        <f t="shared" si="314"/>
        <v/>
      </c>
      <c r="CH541" s="237" t="str">
        <f t="shared" si="314"/>
        <v/>
      </c>
      <c r="CI541" s="252" t="str">
        <f t="shared" si="336"/>
        <v/>
      </c>
      <c r="CP541" s="241" t="str">
        <f t="shared" si="323"/>
        <v/>
      </c>
      <c r="CQ541" s="241" t="str">
        <f t="shared" si="318"/>
        <v/>
      </c>
      <c r="CR541" s="241" t="str">
        <f t="shared" si="318"/>
        <v/>
      </c>
      <c r="CS541" s="241" t="str">
        <f t="shared" si="318"/>
        <v/>
      </c>
      <c r="CT541" s="241" t="str">
        <f t="shared" si="318"/>
        <v/>
      </c>
      <c r="CU541" s="241" t="str">
        <f t="shared" si="318"/>
        <v/>
      </c>
      <c r="CV541" s="241" t="str">
        <f t="shared" si="315"/>
        <v/>
      </c>
      <c r="CW541" s="241" t="str">
        <f t="shared" si="315"/>
        <v/>
      </c>
      <c r="CX541" s="241" t="str">
        <f t="shared" si="315"/>
        <v/>
      </c>
      <c r="CY541" s="241" t="str">
        <f t="shared" si="315"/>
        <v/>
      </c>
      <c r="CZ541" s="241" t="str">
        <f t="shared" si="315"/>
        <v/>
      </c>
      <c r="DA541" s="253" t="str">
        <f t="shared" si="337"/>
        <v/>
      </c>
      <c r="DB541" s="237"/>
      <c r="DC541" s="237"/>
      <c r="DD541" s="237"/>
      <c r="DE541" s="237"/>
      <c r="DF541" s="237"/>
      <c r="DG541" s="237"/>
      <c r="DH541" s="237" t="str">
        <f t="shared" si="324"/>
        <v/>
      </c>
      <c r="DI541" s="237" t="str">
        <f t="shared" si="319"/>
        <v/>
      </c>
      <c r="DJ541" s="237" t="str">
        <f t="shared" si="319"/>
        <v/>
      </c>
      <c r="DK541" s="237" t="str">
        <f t="shared" si="319"/>
        <v/>
      </c>
      <c r="DL541" s="237" t="str">
        <f t="shared" si="319"/>
        <v/>
      </c>
      <c r="DM541" s="237" t="str">
        <f t="shared" si="319"/>
        <v/>
      </c>
      <c r="DN541" s="237" t="str">
        <f t="shared" si="316"/>
        <v/>
      </c>
      <c r="DO541" s="237" t="str">
        <f t="shared" si="316"/>
        <v/>
      </c>
      <c r="DP541" s="237" t="str">
        <f t="shared" si="316"/>
        <v/>
      </c>
      <c r="DQ541" s="237" t="str">
        <f t="shared" si="316"/>
        <v/>
      </c>
      <c r="DR541" s="237" t="str">
        <f t="shared" si="316"/>
        <v/>
      </c>
      <c r="DS541" s="252" t="str">
        <f t="shared" si="338"/>
        <v/>
      </c>
      <c r="DY541" s="254" t="str">
        <f t="shared" si="325"/>
        <v/>
      </c>
      <c r="DZ541" s="254" t="str">
        <f t="shared" si="326"/>
        <v/>
      </c>
      <c r="EA541" s="254" t="str">
        <f t="shared" si="321"/>
        <v/>
      </c>
      <c r="EB541" s="254" t="str">
        <f t="shared" si="321"/>
        <v/>
      </c>
      <c r="EC541" s="254" t="str">
        <f t="shared" si="321"/>
        <v/>
      </c>
      <c r="ED541" s="254" t="str">
        <f t="shared" si="321"/>
        <v/>
      </c>
      <c r="EE541" s="254" t="str">
        <f t="shared" si="321"/>
        <v/>
      </c>
      <c r="EF541" s="254" t="str">
        <f t="shared" si="320"/>
        <v/>
      </c>
      <c r="EG541" s="254" t="str">
        <f t="shared" si="320"/>
        <v/>
      </c>
      <c r="EH541" s="254" t="str">
        <f t="shared" si="320"/>
        <v/>
      </c>
      <c r="EI541" s="254" t="str">
        <f t="shared" si="327"/>
        <v/>
      </c>
      <c r="EJ541" s="254" t="str">
        <f t="shared" si="328"/>
        <v/>
      </c>
      <c r="EK541" s="265" t="str">
        <f t="shared" si="312"/>
        <v/>
      </c>
      <c r="EQ541" s="255"/>
      <c r="ER541" s="255"/>
      <c r="ES541" s="255"/>
      <c r="ET541" s="255"/>
      <c r="EU541" s="255"/>
      <c r="EV541" s="255"/>
      <c r="EW541" s="255"/>
      <c r="EX541" s="255"/>
      <c r="EY541" s="255"/>
      <c r="EZ541" s="255"/>
      <c r="FA541" s="255"/>
      <c r="FB541" s="255"/>
      <c r="FC541" s="252"/>
      <c r="FI541" s="254"/>
      <c r="FJ541" s="254"/>
      <c r="FK541" s="254"/>
      <c r="FL541" s="254"/>
      <c r="FM541" s="254"/>
      <c r="FN541" s="254"/>
      <c r="FO541" s="254"/>
      <c r="FP541" s="254"/>
      <c r="FQ541" s="254"/>
      <c r="FR541" s="254"/>
      <c r="FS541" s="254"/>
      <c r="FT541" s="254"/>
      <c r="FU541" s="252"/>
      <c r="FY541" s="258" t="str">
        <f t="shared" si="313"/>
        <v/>
      </c>
      <c r="FZ541" s="266">
        <f t="shared" si="335"/>
        <v>0</v>
      </c>
      <c r="GA541" s="268">
        <f t="shared" si="330"/>
        <v>0</v>
      </c>
      <c r="GB541" s="269">
        <f t="shared" si="331"/>
        <v>0</v>
      </c>
      <c r="GC541" s="269">
        <f t="shared" si="332"/>
        <v>0</v>
      </c>
      <c r="GD541" s="270"/>
      <c r="GE541" s="271" t="str">
        <f t="shared" si="329"/>
        <v/>
      </c>
      <c r="GF541" s="271" t="str">
        <f t="shared" si="339"/>
        <v/>
      </c>
      <c r="GG541" s="272" t="str">
        <f t="shared" si="333"/>
        <v/>
      </c>
      <c r="GH541" s="272" t="str">
        <f t="shared" si="334"/>
        <v/>
      </c>
    </row>
    <row r="542" spans="1:190" ht="12.75" x14ac:dyDescent="0.2">
      <c r="A542" s="250"/>
      <c r="B542" s="65"/>
      <c r="C542" s="264"/>
      <c r="F542" s="237"/>
      <c r="H542" s="251"/>
      <c r="I542" s="238"/>
      <c r="J542" s="267"/>
      <c r="K542" s="234"/>
      <c r="L542" s="239"/>
      <c r="M542" s="240"/>
      <c r="BX542" s="237" t="str">
        <f t="shared" si="322"/>
        <v/>
      </c>
      <c r="BY542" s="237" t="str">
        <f t="shared" si="317"/>
        <v/>
      </c>
      <c r="BZ542" s="237" t="str">
        <f t="shared" si="317"/>
        <v/>
      </c>
      <c r="CA542" s="237" t="str">
        <f t="shared" si="317"/>
        <v/>
      </c>
      <c r="CB542" s="237" t="str">
        <f t="shared" si="317"/>
        <v/>
      </c>
      <c r="CC542" s="237" t="str">
        <f t="shared" si="317"/>
        <v/>
      </c>
      <c r="CD542" s="237" t="str">
        <f t="shared" si="314"/>
        <v/>
      </c>
      <c r="CE542" s="237" t="str">
        <f t="shared" si="314"/>
        <v/>
      </c>
      <c r="CF542" s="237" t="str">
        <f t="shared" si="314"/>
        <v/>
      </c>
      <c r="CG542" s="237" t="str">
        <f t="shared" si="314"/>
        <v/>
      </c>
      <c r="CH542" s="237" t="str">
        <f t="shared" si="314"/>
        <v/>
      </c>
      <c r="CI542" s="252" t="str">
        <f t="shared" si="336"/>
        <v/>
      </c>
      <c r="CP542" s="241" t="str">
        <f t="shared" si="323"/>
        <v/>
      </c>
      <c r="CQ542" s="241" t="str">
        <f t="shared" si="318"/>
        <v/>
      </c>
      <c r="CR542" s="241" t="str">
        <f t="shared" si="318"/>
        <v/>
      </c>
      <c r="CS542" s="241" t="str">
        <f t="shared" si="318"/>
        <v/>
      </c>
      <c r="CT542" s="241" t="str">
        <f t="shared" si="318"/>
        <v/>
      </c>
      <c r="CU542" s="241" t="str">
        <f t="shared" si="318"/>
        <v/>
      </c>
      <c r="CV542" s="241" t="str">
        <f t="shared" si="315"/>
        <v/>
      </c>
      <c r="CW542" s="241" t="str">
        <f t="shared" si="315"/>
        <v/>
      </c>
      <c r="CX542" s="241" t="str">
        <f t="shared" si="315"/>
        <v/>
      </c>
      <c r="CY542" s="241" t="str">
        <f t="shared" si="315"/>
        <v/>
      </c>
      <c r="CZ542" s="241" t="str">
        <f t="shared" si="315"/>
        <v/>
      </c>
      <c r="DA542" s="253" t="str">
        <f t="shared" si="337"/>
        <v/>
      </c>
      <c r="DB542" s="237"/>
      <c r="DC542" s="237"/>
      <c r="DD542" s="237"/>
      <c r="DE542" s="237"/>
      <c r="DF542" s="237"/>
      <c r="DG542" s="237"/>
      <c r="DH542" s="237" t="str">
        <f t="shared" si="324"/>
        <v/>
      </c>
      <c r="DI542" s="237" t="str">
        <f t="shared" si="319"/>
        <v/>
      </c>
      <c r="DJ542" s="237" t="str">
        <f t="shared" si="319"/>
        <v/>
      </c>
      <c r="DK542" s="237" t="str">
        <f t="shared" si="319"/>
        <v/>
      </c>
      <c r="DL542" s="237" t="str">
        <f t="shared" si="319"/>
        <v/>
      </c>
      <c r="DM542" s="237" t="str">
        <f t="shared" si="319"/>
        <v/>
      </c>
      <c r="DN542" s="237" t="str">
        <f t="shared" si="316"/>
        <v/>
      </c>
      <c r="DO542" s="237" t="str">
        <f t="shared" si="316"/>
        <v/>
      </c>
      <c r="DP542" s="237" t="str">
        <f t="shared" si="316"/>
        <v/>
      </c>
      <c r="DQ542" s="237" t="str">
        <f t="shared" si="316"/>
        <v/>
      </c>
      <c r="DR542" s="237" t="str">
        <f t="shared" si="316"/>
        <v/>
      </c>
      <c r="DS542" s="252" t="str">
        <f t="shared" si="338"/>
        <v/>
      </c>
      <c r="DY542" s="254" t="str">
        <f t="shared" si="325"/>
        <v/>
      </c>
      <c r="DZ542" s="254" t="str">
        <f t="shared" si="326"/>
        <v/>
      </c>
      <c r="EA542" s="254" t="str">
        <f t="shared" si="321"/>
        <v/>
      </c>
      <c r="EB542" s="254" t="str">
        <f t="shared" si="321"/>
        <v/>
      </c>
      <c r="EC542" s="254" t="str">
        <f t="shared" si="321"/>
        <v/>
      </c>
      <c r="ED542" s="254" t="str">
        <f t="shared" si="321"/>
        <v/>
      </c>
      <c r="EE542" s="254" t="str">
        <f t="shared" si="321"/>
        <v/>
      </c>
      <c r="EF542" s="254" t="str">
        <f t="shared" si="320"/>
        <v/>
      </c>
      <c r="EG542" s="254" t="str">
        <f t="shared" si="320"/>
        <v/>
      </c>
      <c r="EH542" s="254" t="str">
        <f t="shared" si="320"/>
        <v/>
      </c>
      <c r="EI542" s="254" t="str">
        <f t="shared" si="327"/>
        <v/>
      </c>
      <c r="EJ542" s="254" t="str">
        <f t="shared" si="328"/>
        <v/>
      </c>
      <c r="EK542" s="265" t="str">
        <f t="shared" si="312"/>
        <v/>
      </c>
      <c r="EQ542" s="255"/>
      <c r="ER542" s="255"/>
      <c r="ES542" s="255"/>
      <c r="ET542" s="255"/>
      <c r="EU542" s="255"/>
      <c r="EV542" s="255"/>
      <c r="EW542" s="255"/>
      <c r="EX542" s="255"/>
      <c r="EY542" s="255"/>
      <c r="EZ542" s="255"/>
      <c r="FA542" s="255"/>
      <c r="FB542" s="255"/>
      <c r="FC542" s="252"/>
      <c r="FI542" s="254"/>
      <c r="FJ542" s="254"/>
      <c r="FK542" s="254"/>
      <c r="FL542" s="254"/>
      <c r="FM542" s="254"/>
      <c r="FN542" s="254"/>
      <c r="FO542" s="254"/>
      <c r="FP542" s="254"/>
      <c r="FQ542" s="254"/>
      <c r="FR542" s="254"/>
      <c r="FS542" s="254"/>
      <c r="FT542" s="254"/>
      <c r="FU542" s="252"/>
      <c r="FY542" s="258" t="str">
        <f t="shared" si="313"/>
        <v/>
      </c>
      <c r="FZ542" s="266">
        <f t="shared" si="335"/>
        <v>0</v>
      </c>
      <c r="GA542" s="268">
        <f t="shared" si="330"/>
        <v>0</v>
      </c>
      <c r="GB542" s="269">
        <f t="shared" si="331"/>
        <v>0</v>
      </c>
      <c r="GC542" s="269">
        <f t="shared" si="332"/>
        <v>0</v>
      </c>
      <c r="GD542" s="270"/>
      <c r="GE542" s="271" t="str">
        <f t="shared" si="329"/>
        <v/>
      </c>
      <c r="GF542" s="271" t="str">
        <f t="shared" si="339"/>
        <v/>
      </c>
      <c r="GG542" s="272" t="str">
        <f t="shared" si="333"/>
        <v/>
      </c>
      <c r="GH542" s="272" t="str">
        <f t="shared" si="334"/>
        <v/>
      </c>
    </row>
    <row r="543" spans="1:190" ht="12.75" x14ac:dyDescent="0.2">
      <c r="A543" s="250"/>
      <c r="B543" s="65"/>
      <c r="C543" s="264"/>
      <c r="F543" s="237"/>
      <c r="H543" s="251"/>
      <c r="I543" s="238"/>
      <c r="J543" s="267"/>
      <c r="K543" s="234"/>
      <c r="L543" s="239"/>
      <c r="M543" s="240"/>
      <c r="BX543" s="237" t="str">
        <f t="shared" si="322"/>
        <v/>
      </c>
      <c r="BY543" s="237" t="str">
        <f t="shared" si="317"/>
        <v/>
      </c>
      <c r="BZ543" s="237" t="str">
        <f t="shared" si="317"/>
        <v/>
      </c>
      <c r="CA543" s="237" t="str">
        <f t="shared" si="317"/>
        <v/>
      </c>
      <c r="CB543" s="237" t="str">
        <f t="shared" si="317"/>
        <v/>
      </c>
      <c r="CC543" s="237" t="str">
        <f t="shared" si="317"/>
        <v/>
      </c>
      <c r="CD543" s="237" t="str">
        <f t="shared" si="314"/>
        <v/>
      </c>
      <c r="CE543" s="237" t="str">
        <f t="shared" si="314"/>
        <v/>
      </c>
      <c r="CF543" s="237" t="str">
        <f t="shared" si="314"/>
        <v/>
      </c>
      <c r="CG543" s="237" t="str">
        <f t="shared" si="314"/>
        <v/>
      </c>
      <c r="CH543" s="237" t="str">
        <f t="shared" si="314"/>
        <v/>
      </c>
      <c r="CI543" s="252" t="str">
        <f t="shared" si="336"/>
        <v/>
      </c>
      <c r="CP543" s="241" t="str">
        <f t="shared" si="323"/>
        <v/>
      </c>
      <c r="CQ543" s="241" t="str">
        <f t="shared" si="318"/>
        <v/>
      </c>
      <c r="CR543" s="241" t="str">
        <f t="shared" si="318"/>
        <v/>
      </c>
      <c r="CS543" s="241" t="str">
        <f t="shared" si="318"/>
        <v/>
      </c>
      <c r="CT543" s="241" t="str">
        <f t="shared" si="318"/>
        <v/>
      </c>
      <c r="CU543" s="241" t="str">
        <f t="shared" si="318"/>
        <v/>
      </c>
      <c r="CV543" s="241" t="str">
        <f t="shared" si="315"/>
        <v/>
      </c>
      <c r="CW543" s="241" t="str">
        <f t="shared" si="315"/>
        <v/>
      </c>
      <c r="CX543" s="241" t="str">
        <f t="shared" si="315"/>
        <v/>
      </c>
      <c r="CY543" s="241" t="str">
        <f t="shared" si="315"/>
        <v/>
      </c>
      <c r="CZ543" s="241" t="str">
        <f t="shared" si="315"/>
        <v/>
      </c>
      <c r="DA543" s="253" t="str">
        <f t="shared" si="337"/>
        <v/>
      </c>
      <c r="DB543" s="237"/>
      <c r="DC543" s="237"/>
      <c r="DD543" s="237"/>
      <c r="DE543" s="237"/>
      <c r="DF543" s="237"/>
      <c r="DG543" s="237"/>
      <c r="DH543" s="237" t="str">
        <f t="shared" si="324"/>
        <v/>
      </c>
      <c r="DI543" s="237" t="str">
        <f t="shared" si="319"/>
        <v/>
      </c>
      <c r="DJ543" s="237" t="str">
        <f t="shared" si="319"/>
        <v/>
      </c>
      <c r="DK543" s="237" t="str">
        <f t="shared" si="319"/>
        <v/>
      </c>
      <c r="DL543" s="237" t="str">
        <f t="shared" si="319"/>
        <v/>
      </c>
      <c r="DM543" s="237" t="str">
        <f t="shared" si="319"/>
        <v/>
      </c>
      <c r="DN543" s="237" t="str">
        <f t="shared" si="316"/>
        <v/>
      </c>
      <c r="DO543" s="237" t="str">
        <f t="shared" si="316"/>
        <v/>
      </c>
      <c r="DP543" s="237" t="str">
        <f t="shared" si="316"/>
        <v/>
      </c>
      <c r="DQ543" s="237" t="str">
        <f t="shared" si="316"/>
        <v/>
      </c>
      <c r="DR543" s="237" t="str">
        <f t="shared" si="316"/>
        <v/>
      </c>
      <c r="DS543" s="252" t="str">
        <f t="shared" si="338"/>
        <v/>
      </c>
      <c r="DY543" s="254" t="str">
        <f t="shared" si="325"/>
        <v/>
      </c>
      <c r="DZ543" s="254" t="str">
        <f t="shared" si="326"/>
        <v/>
      </c>
      <c r="EA543" s="254" t="str">
        <f t="shared" si="321"/>
        <v/>
      </c>
      <c r="EB543" s="254" t="str">
        <f t="shared" si="321"/>
        <v/>
      </c>
      <c r="EC543" s="254" t="str">
        <f t="shared" si="321"/>
        <v/>
      </c>
      <c r="ED543" s="254" t="str">
        <f t="shared" si="321"/>
        <v/>
      </c>
      <c r="EE543" s="254" t="str">
        <f t="shared" si="321"/>
        <v/>
      </c>
      <c r="EF543" s="254" t="str">
        <f t="shared" si="320"/>
        <v/>
      </c>
      <c r="EG543" s="254" t="str">
        <f t="shared" si="320"/>
        <v/>
      </c>
      <c r="EH543" s="254" t="str">
        <f t="shared" si="320"/>
        <v/>
      </c>
      <c r="EI543" s="254" t="str">
        <f t="shared" si="327"/>
        <v/>
      </c>
      <c r="EJ543" s="254" t="str">
        <f t="shared" si="328"/>
        <v/>
      </c>
      <c r="EK543" s="265" t="str">
        <f t="shared" si="312"/>
        <v/>
      </c>
      <c r="EQ543" s="255"/>
      <c r="ER543" s="255"/>
      <c r="ES543" s="255"/>
      <c r="ET543" s="255"/>
      <c r="EU543" s="255"/>
      <c r="EV543" s="255"/>
      <c r="EW543" s="255"/>
      <c r="EX543" s="255"/>
      <c r="EY543" s="255"/>
      <c r="EZ543" s="255"/>
      <c r="FA543" s="255"/>
      <c r="FB543" s="255"/>
      <c r="FC543" s="252"/>
      <c r="FI543" s="254"/>
      <c r="FJ543" s="254"/>
      <c r="FK543" s="254"/>
      <c r="FL543" s="254"/>
      <c r="FM543" s="254"/>
      <c r="FN543" s="254"/>
      <c r="FO543" s="254"/>
      <c r="FP543" s="254"/>
      <c r="FQ543" s="254"/>
      <c r="FR543" s="254"/>
      <c r="FS543" s="254"/>
      <c r="FT543" s="254"/>
      <c r="FU543" s="252"/>
      <c r="FY543" s="258" t="str">
        <f t="shared" si="313"/>
        <v/>
      </c>
      <c r="FZ543" s="266">
        <f t="shared" si="335"/>
        <v>0</v>
      </c>
      <c r="GA543" s="268">
        <f t="shared" si="330"/>
        <v>0</v>
      </c>
      <c r="GB543" s="269">
        <f t="shared" si="331"/>
        <v>0</v>
      </c>
      <c r="GC543" s="269">
        <f t="shared" si="332"/>
        <v>0</v>
      </c>
      <c r="GD543" s="270"/>
      <c r="GE543" s="271" t="str">
        <f t="shared" si="329"/>
        <v/>
      </c>
      <c r="GF543" s="271" t="str">
        <f t="shared" si="339"/>
        <v/>
      </c>
      <c r="GG543" s="272" t="str">
        <f t="shared" si="333"/>
        <v/>
      </c>
      <c r="GH543" s="272" t="str">
        <f t="shared" si="334"/>
        <v/>
      </c>
    </row>
    <row r="544" spans="1:190" ht="12.75" x14ac:dyDescent="0.2">
      <c r="A544" s="250"/>
      <c r="B544" s="65"/>
      <c r="C544" s="264"/>
      <c r="F544" s="237"/>
      <c r="H544" s="251"/>
      <c r="I544" s="238"/>
      <c r="J544" s="267"/>
      <c r="K544" s="234"/>
      <c r="L544" s="239"/>
      <c r="M544" s="240"/>
      <c r="BX544" s="237" t="str">
        <f t="shared" si="322"/>
        <v/>
      </c>
      <c r="BY544" s="237" t="str">
        <f t="shared" si="317"/>
        <v/>
      </c>
      <c r="BZ544" s="237" t="str">
        <f t="shared" si="317"/>
        <v/>
      </c>
      <c r="CA544" s="237" t="str">
        <f t="shared" si="317"/>
        <v/>
      </c>
      <c r="CB544" s="237" t="str">
        <f t="shared" si="317"/>
        <v/>
      </c>
      <c r="CC544" s="237" t="str">
        <f t="shared" si="317"/>
        <v/>
      </c>
      <c r="CD544" s="237" t="str">
        <f t="shared" si="314"/>
        <v/>
      </c>
      <c r="CE544" s="237" t="str">
        <f t="shared" si="314"/>
        <v/>
      </c>
      <c r="CF544" s="237" t="str">
        <f t="shared" si="314"/>
        <v/>
      </c>
      <c r="CG544" s="237" t="str">
        <f t="shared" si="314"/>
        <v/>
      </c>
      <c r="CH544" s="237" t="str">
        <f t="shared" si="314"/>
        <v/>
      </c>
      <c r="CI544" s="252" t="str">
        <f t="shared" si="336"/>
        <v/>
      </c>
      <c r="CP544" s="241" t="str">
        <f t="shared" si="323"/>
        <v/>
      </c>
      <c r="CQ544" s="241" t="str">
        <f t="shared" si="318"/>
        <v/>
      </c>
      <c r="CR544" s="241" t="str">
        <f t="shared" si="318"/>
        <v/>
      </c>
      <c r="CS544" s="241" t="str">
        <f t="shared" si="318"/>
        <v/>
      </c>
      <c r="CT544" s="241" t="str">
        <f t="shared" si="318"/>
        <v/>
      </c>
      <c r="CU544" s="241" t="str">
        <f t="shared" si="318"/>
        <v/>
      </c>
      <c r="CV544" s="241" t="str">
        <f t="shared" si="315"/>
        <v/>
      </c>
      <c r="CW544" s="241" t="str">
        <f t="shared" si="315"/>
        <v/>
      </c>
      <c r="CX544" s="241" t="str">
        <f t="shared" si="315"/>
        <v/>
      </c>
      <c r="CY544" s="241" t="str">
        <f t="shared" si="315"/>
        <v/>
      </c>
      <c r="CZ544" s="241" t="str">
        <f t="shared" si="315"/>
        <v/>
      </c>
      <c r="DA544" s="253" t="str">
        <f t="shared" si="337"/>
        <v/>
      </c>
      <c r="DB544" s="237"/>
      <c r="DC544" s="237"/>
      <c r="DD544" s="237"/>
      <c r="DE544" s="237"/>
      <c r="DF544" s="237"/>
      <c r="DG544" s="237"/>
      <c r="DH544" s="237" t="str">
        <f t="shared" si="324"/>
        <v/>
      </c>
      <c r="DI544" s="237" t="str">
        <f t="shared" si="319"/>
        <v/>
      </c>
      <c r="DJ544" s="237" t="str">
        <f t="shared" si="319"/>
        <v/>
      </c>
      <c r="DK544" s="237" t="str">
        <f t="shared" si="319"/>
        <v/>
      </c>
      <c r="DL544" s="237" t="str">
        <f t="shared" si="319"/>
        <v/>
      </c>
      <c r="DM544" s="237" t="str">
        <f t="shared" si="319"/>
        <v/>
      </c>
      <c r="DN544" s="237" t="str">
        <f t="shared" si="316"/>
        <v/>
      </c>
      <c r="DO544" s="237" t="str">
        <f t="shared" si="316"/>
        <v/>
      </c>
      <c r="DP544" s="237" t="str">
        <f t="shared" si="316"/>
        <v/>
      </c>
      <c r="DQ544" s="237" t="str">
        <f t="shared" si="316"/>
        <v/>
      </c>
      <c r="DR544" s="237" t="str">
        <f t="shared" si="316"/>
        <v/>
      </c>
      <c r="DS544" s="252" t="str">
        <f t="shared" si="338"/>
        <v/>
      </c>
      <c r="DY544" s="254" t="str">
        <f t="shared" si="325"/>
        <v/>
      </c>
      <c r="DZ544" s="254" t="str">
        <f t="shared" si="326"/>
        <v/>
      </c>
      <c r="EA544" s="254" t="str">
        <f t="shared" si="321"/>
        <v/>
      </c>
      <c r="EB544" s="254" t="str">
        <f t="shared" si="321"/>
        <v/>
      </c>
      <c r="EC544" s="254" t="str">
        <f t="shared" si="321"/>
        <v/>
      </c>
      <c r="ED544" s="254" t="str">
        <f t="shared" si="321"/>
        <v/>
      </c>
      <c r="EE544" s="254" t="str">
        <f t="shared" si="321"/>
        <v/>
      </c>
      <c r="EF544" s="254" t="str">
        <f t="shared" si="320"/>
        <v/>
      </c>
      <c r="EG544" s="254" t="str">
        <f t="shared" si="320"/>
        <v/>
      </c>
      <c r="EH544" s="254" t="str">
        <f t="shared" si="320"/>
        <v/>
      </c>
      <c r="EI544" s="254" t="str">
        <f t="shared" si="327"/>
        <v/>
      </c>
      <c r="EJ544" s="254" t="str">
        <f t="shared" si="328"/>
        <v/>
      </c>
      <c r="EK544" s="265" t="str">
        <f t="shared" si="312"/>
        <v/>
      </c>
      <c r="EQ544" s="255"/>
      <c r="ER544" s="255"/>
      <c r="ES544" s="255"/>
      <c r="ET544" s="255"/>
      <c r="EU544" s="255"/>
      <c r="EV544" s="255"/>
      <c r="EW544" s="255"/>
      <c r="EX544" s="255"/>
      <c r="EY544" s="255"/>
      <c r="EZ544" s="255"/>
      <c r="FA544" s="255"/>
      <c r="FB544" s="255"/>
      <c r="FC544" s="252"/>
      <c r="FI544" s="254"/>
      <c r="FJ544" s="254"/>
      <c r="FK544" s="254"/>
      <c r="FL544" s="254"/>
      <c r="FM544" s="254"/>
      <c r="FN544" s="254"/>
      <c r="FO544" s="254"/>
      <c r="FP544" s="254"/>
      <c r="FQ544" s="254"/>
      <c r="FR544" s="254"/>
      <c r="FS544" s="254"/>
      <c r="FT544" s="254"/>
      <c r="FU544" s="252"/>
      <c r="FY544" s="258" t="str">
        <f t="shared" si="313"/>
        <v/>
      </c>
      <c r="FZ544" s="266">
        <f t="shared" si="335"/>
        <v>0</v>
      </c>
      <c r="GA544" s="268">
        <f t="shared" si="330"/>
        <v>0</v>
      </c>
      <c r="GB544" s="269">
        <f t="shared" si="331"/>
        <v>0</v>
      </c>
      <c r="GC544" s="269">
        <f t="shared" si="332"/>
        <v>0</v>
      </c>
      <c r="GD544" s="270"/>
      <c r="GE544" s="271" t="str">
        <f t="shared" si="329"/>
        <v/>
      </c>
      <c r="GF544" s="271" t="str">
        <f t="shared" si="339"/>
        <v/>
      </c>
      <c r="GG544" s="272" t="str">
        <f t="shared" si="333"/>
        <v/>
      </c>
      <c r="GH544" s="272" t="str">
        <f t="shared" si="334"/>
        <v/>
      </c>
    </row>
    <row r="545" spans="1:190" ht="12.75" x14ac:dyDescent="0.2">
      <c r="A545" s="250"/>
      <c r="B545" s="65"/>
      <c r="C545" s="264"/>
      <c r="F545" s="237"/>
      <c r="H545" s="251"/>
      <c r="I545" s="238"/>
      <c r="J545" s="267"/>
      <c r="K545" s="234"/>
      <c r="L545" s="239"/>
      <c r="M545" s="240"/>
      <c r="BX545" s="237" t="str">
        <f t="shared" si="322"/>
        <v/>
      </c>
      <c r="BY545" s="237" t="str">
        <f t="shared" si="317"/>
        <v/>
      </c>
      <c r="BZ545" s="237" t="str">
        <f t="shared" si="317"/>
        <v/>
      </c>
      <c r="CA545" s="237" t="str">
        <f t="shared" si="317"/>
        <v/>
      </c>
      <c r="CB545" s="237" t="str">
        <f t="shared" si="317"/>
        <v/>
      </c>
      <c r="CC545" s="237" t="str">
        <f t="shared" si="317"/>
        <v/>
      </c>
      <c r="CD545" s="237" t="str">
        <f t="shared" si="314"/>
        <v/>
      </c>
      <c r="CE545" s="237" t="str">
        <f t="shared" si="314"/>
        <v/>
      </c>
      <c r="CF545" s="237" t="str">
        <f t="shared" si="314"/>
        <v/>
      </c>
      <c r="CG545" s="237" t="str">
        <f t="shared" si="314"/>
        <v/>
      </c>
      <c r="CH545" s="237" t="str">
        <f t="shared" si="314"/>
        <v/>
      </c>
      <c r="CI545" s="252" t="str">
        <f t="shared" si="336"/>
        <v/>
      </c>
      <c r="CP545" s="241" t="str">
        <f t="shared" si="323"/>
        <v/>
      </c>
      <c r="CQ545" s="241" t="str">
        <f t="shared" si="318"/>
        <v/>
      </c>
      <c r="CR545" s="241" t="str">
        <f t="shared" si="318"/>
        <v/>
      </c>
      <c r="CS545" s="241" t="str">
        <f t="shared" si="318"/>
        <v/>
      </c>
      <c r="CT545" s="241" t="str">
        <f t="shared" si="318"/>
        <v/>
      </c>
      <c r="CU545" s="241" t="str">
        <f t="shared" si="318"/>
        <v/>
      </c>
      <c r="CV545" s="241" t="str">
        <f t="shared" si="315"/>
        <v/>
      </c>
      <c r="CW545" s="241" t="str">
        <f t="shared" si="315"/>
        <v/>
      </c>
      <c r="CX545" s="241" t="str">
        <f t="shared" si="315"/>
        <v/>
      </c>
      <c r="CY545" s="241" t="str">
        <f t="shared" si="315"/>
        <v/>
      </c>
      <c r="CZ545" s="241" t="str">
        <f t="shared" si="315"/>
        <v/>
      </c>
      <c r="DA545" s="253" t="str">
        <f t="shared" si="337"/>
        <v/>
      </c>
      <c r="DB545" s="237"/>
      <c r="DC545" s="237"/>
      <c r="DD545" s="237"/>
      <c r="DE545" s="237"/>
      <c r="DF545" s="237"/>
      <c r="DG545" s="237"/>
      <c r="DH545" s="237" t="str">
        <f t="shared" si="324"/>
        <v/>
      </c>
      <c r="DI545" s="237" t="str">
        <f t="shared" si="319"/>
        <v/>
      </c>
      <c r="DJ545" s="237" t="str">
        <f t="shared" si="319"/>
        <v/>
      </c>
      <c r="DK545" s="237" t="str">
        <f t="shared" si="319"/>
        <v/>
      </c>
      <c r="DL545" s="237" t="str">
        <f t="shared" si="319"/>
        <v/>
      </c>
      <c r="DM545" s="237" t="str">
        <f t="shared" si="319"/>
        <v/>
      </c>
      <c r="DN545" s="237" t="str">
        <f t="shared" si="316"/>
        <v/>
      </c>
      <c r="DO545" s="237" t="str">
        <f t="shared" si="316"/>
        <v/>
      </c>
      <c r="DP545" s="237" t="str">
        <f t="shared" si="316"/>
        <v/>
      </c>
      <c r="DQ545" s="237" t="str">
        <f t="shared" si="316"/>
        <v/>
      </c>
      <c r="DR545" s="237" t="str">
        <f t="shared" si="316"/>
        <v/>
      </c>
      <c r="DS545" s="252" t="str">
        <f t="shared" si="338"/>
        <v/>
      </c>
      <c r="DY545" s="254" t="str">
        <f t="shared" si="325"/>
        <v/>
      </c>
      <c r="DZ545" s="254" t="str">
        <f t="shared" si="326"/>
        <v/>
      </c>
      <c r="EA545" s="254" t="str">
        <f t="shared" si="321"/>
        <v/>
      </c>
      <c r="EB545" s="254" t="str">
        <f t="shared" si="321"/>
        <v/>
      </c>
      <c r="EC545" s="254" t="str">
        <f t="shared" si="321"/>
        <v/>
      </c>
      <c r="ED545" s="254" t="str">
        <f t="shared" si="321"/>
        <v/>
      </c>
      <c r="EE545" s="254" t="str">
        <f t="shared" si="321"/>
        <v/>
      </c>
      <c r="EF545" s="254" t="str">
        <f t="shared" si="320"/>
        <v/>
      </c>
      <c r="EG545" s="254" t="str">
        <f t="shared" si="320"/>
        <v/>
      </c>
      <c r="EH545" s="254" t="str">
        <f t="shared" si="320"/>
        <v/>
      </c>
      <c r="EI545" s="254" t="str">
        <f t="shared" si="327"/>
        <v/>
      </c>
      <c r="EJ545" s="254" t="str">
        <f t="shared" si="328"/>
        <v/>
      </c>
      <c r="EK545" s="265" t="str">
        <f t="shared" si="312"/>
        <v/>
      </c>
      <c r="EQ545" s="255"/>
      <c r="ER545" s="255"/>
      <c r="ES545" s="255"/>
      <c r="ET545" s="255"/>
      <c r="EU545" s="255"/>
      <c r="EV545" s="255"/>
      <c r="EW545" s="255"/>
      <c r="EX545" s="255"/>
      <c r="EY545" s="255"/>
      <c r="EZ545" s="255"/>
      <c r="FA545" s="255"/>
      <c r="FB545" s="255"/>
      <c r="FC545" s="252"/>
      <c r="FI545" s="254"/>
      <c r="FJ545" s="254"/>
      <c r="FK545" s="254"/>
      <c r="FL545" s="254"/>
      <c r="FM545" s="254"/>
      <c r="FN545" s="254"/>
      <c r="FO545" s="254"/>
      <c r="FP545" s="254"/>
      <c r="FQ545" s="254"/>
      <c r="FR545" s="254"/>
      <c r="FS545" s="254"/>
      <c r="FT545" s="254"/>
      <c r="FU545" s="252"/>
      <c r="FY545" s="258" t="str">
        <f t="shared" si="313"/>
        <v/>
      </c>
      <c r="FZ545" s="266">
        <f t="shared" si="335"/>
        <v>0</v>
      </c>
      <c r="GA545" s="268">
        <f t="shared" si="330"/>
        <v>0</v>
      </c>
      <c r="GB545" s="269">
        <f t="shared" si="331"/>
        <v>0</v>
      </c>
      <c r="GC545" s="269">
        <f t="shared" si="332"/>
        <v>0</v>
      </c>
      <c r="GD545" s="270"/>
      <c r="GE545" s="271" t="str">
        <f t="shared" si="329"/>
        <v/>
      </c>
      <c r="GF545" s="271" t="str">
        <f t="shared" si="339"/>
        <v/>
      </c>
      <c r="GG545" s="272" t="str">
        <f t="shared" si="333"/>
        <v/>
      </c>
      <c r="GH545" s="272" t="str">
        <f t="shared" si="334"/>
        <v/>
      </c>
    </row>
    <row r="546" spans="1:190" ht="12.75" x14ac:dyDescent="0.2">
      <c r="A546" s="250"/>
      <c r="B546" s="65"/>
      <c r="C546" s="264"/>
      <c r="F546" s="237"/>
      <c r="H546" s="251"/>
      <c r="I546" s="238"/>
      <c r="J546" s="267"/>
      <c r="K546" s="234"/>
      <c r="L546" s="239"/>
      <c r="M546" s="240"/>
      <c r="BX546" s="237" t="str">
        <f t="shared" si="322"/>
        <v/>
      </c>
      <c r="BY546" s="237" t="str">
        <f t="shared" si="317"/>
        <v/>
      </c>
      <c r="BZ546" s="237" t="str">
        <f t="shared" si="317"/>
        <v/>
      </c>
      <c r="CA546" s="237" t="str">
        <f t="shared" si="317"/>
        <v/>
      </c>
      <c r="CB546" s="237" t="str">
        <f t="shared" si="317"/>
        <v/>
      </c>
      <c r="CC546" s="237" t="str">
        <f t="shared" si="317"/>
        <v/>
      </c>
      <c r="CD546" s="237" t="str">
        <f t="shared" si="314"/>
        <v/>
      </c>
      <c r="CE546" s="237" t="str">
        <f t="shared" si="314"/>
        <v/>
      </c>
      <c r="CF546" s="237" t="str">
        <f t="shared" si="314"/>
        <v/>
      </c>
      <c r="CG546" s="237" t="str">
        <f t="shared" si="314"/>
        <v/>
      </c>
      <c r="CH546" s="237" t="str">
        <f t="shared" si="314"/>
        <v/>
      </c>
      <c r="CI546" s="252" t="str">
        <f t="shared" si="336"/>
        <v/>
      </c>
      <c r="CP546" s="241" t="str">
        <f t="shared" si="323"/>
        <v/>
      </c>
      <c r="CQ546" s="241" t="str">
        <f t="shared" si="318"/>
        <v/>
      </c>
      <c r="CR546" s="241" t="str">
        <f t="shared" si="318"/>
        <v/>
      </c>
      <c r="CS546" s="241" t="str">
        <f t="shared" si="318"/>
        <v/>
      </c>
      <c r="CT546" s="241" t="str">
        <f t="shared" si="318"/>
        <v/>
      </c>
      <c r="CU546" s="241" t="str">
        <f t="shared" si="318"/>
        <v/>
      </c>
      <c r="CV546" s="241" t="str">
        <f t="shared" si="315"/>
        <v/>
      </c>
      <c r="CW546" s="241" t="str">
        <f t="shared" si="315"/>
        <v/>
      </c>
      <c r="CX546" s="241" t="str">
        <f t="shared" si="315"/>
        <v/>
      </c>
      <c r="CY546" s="241" t="str">
        <f t="shared" si="315"/>
        <v/>
      </c>
      <c r="CZ546" s="241" t="str">
        <f t="shared" si="315"/>
        <v/>
      </c>
      <c r="DA546" s="253" t="str">
        <f t="shared" si="337"/>
        <v/>
      </c>
      <c r="DB546" s="237"/>
      <c r="DC546" s="237"/>
      <c r="DD546" s="237"/>
      <c r="DE546" s="237"/>
      <c r="DF546" s="237"/>
      <c r="DG546" s="237"/>
      <c r="DH546" s="237" t="str">
        <f t="shared" si="324"/>
        <v/>
      </c>
      <c r="DI546" s="237" t="str">
        <f t="shared" si="319"/>
        <v/>
      </c>
      <c r="DJ546" s="237" t="str">
        <f t="shared" si="319"/>
        <v/>
      </c>
      <c r="DK546" s="237" t="str">
        <f t="shared" si="319"/>
        <v/>
      </c>
      <c r="DL546" s="237" t="str">
        <f t="shared" si="319"/>
        <v/>
      </c>
      <c r="DM546" s="237" t="str">
        <f t="shared" si="319"/>
        <v/>
      </c>
      <c r="DN546" s="237" t="str">
        <f t="shared" si="316"/>
        <v/>
      </c>
      <c r="DO546" s="237" t="str">
        <f t="shared" si="316"/>
        <v/>
      </c>
      <c r="DP546" s="237" t="str">
        <f t="shared" si="316"/>
        <v/>
      </c>
      <c r="DQ546" s="237" t="str">
        <f t="shared" si="316"/>
        <v/>
      </c>
      <c r="DR546" s="237" t="str">
        <f t="shared" si="316"/>
        <v/>
      </c>
      <c r="DS546" s="252" t="str">
        <f t="shared" si="338"/>
        <v/>
      </c>
      <c r="DY546" s="254" t="str">
        <f t="shared" si="325"/>
        <v/>
      </c>
      <c r="DZ546" s="254" t="str">
        <f t="shared" si="326"/>
        <v/>
      </c>
      <c r="EA546" s="254" t="str">
        <f t="shared" si="321"/>
        <v/>
      </c>
      <c r="EB546" s="254" t="str">
        <f t="shared" si="321"/>
        <v/>
      </c>
      <c r="EC546" s="254" t="str">
        <f t="shared" si="321"/>
        <v/>
      </c>
      <c r="ED546" s="254" t="str">
        <f t="shared" si="321"/>
        <v/>
      </c>
      <c r="EE546" s="254" t="str">
        <f t="shared" si="321"/>
        <v/>
      </c>
      <c r="EF546" s="254" t="str">
        <f t="shared" si="320"/>
        <v/>
      </c>
      <c r="EG546" s="254" t="str">
        <f t="shared" si="320"/>
        <v/>
      </c>
      <c r="EH546" s="254" t="str">
        <f t="shared" si="320"/>
        <v/>
      </c>
      <c r="EI546" s="254" t="str">
        <f t="shared" si="327"/>
        <v/>
      </c>
      <c r="EJ546" s="254" t="str">
        <f t="shared" si="328"/>
        <v/>
      </c>
      <c r="EK546" s="265" t="str">
        <f t="shared" si="312"/>
        <v/>
      </c>
      <c r="EQ546" s="255"/>
      <c r="ER546" s="255"/>
      <c r="ES546" s="255"/>
      <c r="ET546" s="255"/>
      <c r="EU546" s="255"/>
      <c r="EV546" s="255"/>
      <c r="EW546" s="255"/>
      <c r="EX546" s="255"/>
      <c r="EY546" s="255"/>
      <c r="EZ546" s="255"/>
      <c r="FA546" s="255"/>
      <c r="FB546" s="255"/>
      <c r="FC546" s="252"/>
      <c r="FI546" s="254"/>
      <c r="FJ546" s="254"/>
      <c r="FK546" s="254"/>
      <c r="FL546" s="254"/>
      <c r="FM546" s="254"/>
      <c r="FN546" s="254"/>
      <c r="FO546" s="254"/>
      <c r="FP546" s="254"/>
      <c r="FQ546" s="254"/>
      <c r="FR546" s="254"/>
      <c r="FS546" s="254"/>
      <c r="FT546" s="254"/>
      <c r="FU546" s="252"/>
      <c r="FY546" s="258" t="str">
        <f t="shared" si="313"/>
        <v/>
      </c>
      <c r="FZ546" s="266">
        <f t="shared" si="335"/>
        <v>0</v>
      </c>
      <c r="GA546" s="268">
        <f t="shared" si="330"/>
        <v>0</v>
      </c>
      <c r="GB546" s="269">
        <f t="shared" si="331"/>
        <v>0</v>
      </c>
      <c r="GC546" s="269">
        <f t="shared" si="332"/>
        <v>0</v>
      </c>
      <c r="GD546" s="270"/>
      <c r="GE546" s="271" t="str">
        <f t="shared" si="329"/>
        <v/>
      </c>
      <c r="GF546" s="271" t="str">
        <f t="shared" si="339"/>
        <v/>
      </c>
      <c r="GG546" s="272" t="str">
        <f t="shared" si="333"/>
        <v/>
      </c>
      <c r="GH546" s="272" t="str">
        <f t="shared" si="334"/>
        <v/>
      </c>
    </row>
    <row r="547" spans="1:190" ht="12.75" x14ac:dyDescent="0.2">
      <c r="A547" s="250"/>
      <c r="B547" s="65"/>
      <c r="C547" s="264"/>
      <c r="F547" s="237"/>
      <c r="H547" s="251"/>
      <c r="I547" s="238"/>
      <c r="J547" s="267"/>
      <c r="K547" s="234"/>
      <c r="L547" s="239"/>
      <c r="M547" s="240"/>
      <c r="BX547" s="237" t="str">
        <f t="shared" si="322"/>
        <v/>
      </c>
      <c r="BY547" s="237" t="str">
        <f t="shared" si="317"/>
        <v/>
      </c>
      <c r="BZ547" s="237" t="str">
        <f t="shared" si="317"/>
        <v/>
      </c>
      <c r="CA547" s="237" t="str">
        <f t="shared" si="317"/>
        <v/>
      </c>
      <c r="CB547" s="237" t="str">
        <f t="shared" si="317"/>
        <v/>
      </c>
      <c r="CC547" s="237" t="str">
        <f t="shared" si="317"/>
        <v/>
      </c>
      <c r="CD547" s="237" t="str">
        <f t="shared" si="314"/>
        <v/>
      </c>
      <c r="CE547" s="237" t="str">
        <f t="shared" si="314"/>
        <v/>
      </c>
      <c r="CF547" s="237" t="str">
        <f t="shared" si="314"/>
        <v/>
      </c>
      <c r="CG547" s="237" t="str">
        <f t="shared" si="314"/>
        <v/>
      </c>
      <c r="CH547" s="237" t="str">
        <f t="shared" si="314"/>
        <v/>
      </c>
      <c r="CI547" s="252" t="str">
        <f t="shared" si="336"/>
        <v/>
      </c>
      <c r="CP547" s="241" t="str">
        <f t="shared" si="323"/>
        <v/>
      </c>
      <c r="CQ547" s="241" t="str">
        <f t="shared" si="318"/>
        <v/>
      </c>
      <c r="CR547" s="241" t="str">
        <f t="shared" si="318"/>
        <v/>
      </c>
      <c r="CS547" s="241" t="str">
        <f t="shared" si="318"/>
        <v/>
      </c>
      <c r="CT547" s="241" t="str">
        <f t="shared" si="318"/>
        <v/>
      </c>
      <c r="CU547" s="241" t="str">
        <f t="shared" si="318"/>
        <v/>
      </c>
      <c r="CV547" s="241" t="str">
        <f t="shared" si="315"/>
        <v/>
      </c>
      <c r="CW547" s="241" t="str">
        <f t="shared" si="315"/>
        <v/>
      </c>
      <c r="CX547" s="241" t="str">
        <f t="shared" si="315"/>
        <v/>
      </c>
      <c r="CY547" s="241" t="str">
        <f t="shared" si="315"/>
        <v/>
      </c>
      <c r="CZ547" s="241" t="str">
        <f t="shared" si="315"/>
        <v/>
      </c>
      <c r="DA547" s="253" t="str">
        <f t="shared" si="337"/>
        <v/>
      </c>
      <c r="DB547" s="237"/>
      <c r="DC547" s="237"/>
      <c r="DD547" s="237"/>
      <c r="DE547" s="237"/>
      <c r="DF547" s="237"/>
      <c r="DG547" s="237"/>
      <c r="DH547" s="237" t="str">
        <f t="shared" si="324"/>
        <v/>
      </c>
      <c r="DI547" s="237" t="str">
        <f t="shared" si="319"/>
        <v/>
      </c>
      <c r="DJ547" s="237" t="str">
        <f t="shared" si="319"/>
        <v/>
      </c>
      <c r="DK547" s="237" t="str">
        <f t="shared" si="319"/>
        <v/>
      </c>
      <c r="DL547" s="237" t="str">
        <f t="shared" si="319"/>
        <v/>
      </c>
      <c r="DM547" s="237" t="str">
        <f t="shared" si="319"/>
        <v/>
      </c>
      <c r="DN547" s="237" t="str">
        <f t="shared" si="316"/>
        <v/>
      </c>
      <c r="DO547" s="237" t="str">
        <f t="shared" si="316"/>
        <v/>
      </c>
      <c r="DP547" s="237" t="str">
        <f t="shared" si="316"/>
        <v/>
      </c>
      <c r="DQ547" s="237" t="str">
        <f t="shared" si="316"/>
        <v/>
      </c>
      <c r="DR547" s="237" t="str">
        <f t="shared" si="316"/>
        <v/>
      </c>
      <c r="DS547" s="252" t="str">
        <f t="shared" si="338"/>
        <v/>
      </c>
      <c r="DY547" s="254" t="str">
        <f t="shared" si="325"/>
        <v/>
      </c>
      <c r="DZ547" s="254" t="str">
        <f t="shared" si="326"/>
        <v/>
      </c>
      <c r="EA547" s="254" t="str">
        <f t="shared" si="321"/>
        <v/>
      </c>
      <c r="EB547" s="254" t="str">
        <f t="shared" si="321"/>
        <v/>
      </c>
      <c r="EC547" s="254" t="str">
        <f t="shared" si="321"/>
        <v/>
      </c>
      <c r="ED547" s="254" t="str">
        <f t="shared" si="321"/>
        <v/>
      </c>
      <c r="EE547" s="254" t="str">
        <f t="shared" si="321"/>
        <v/>
      </c>
      <c r="EF547" s="254" t="str">
        <f t="shared" si="320"/>
        <v/>
      </c>
      <c r="EG547" s="254" t="str">
        <f t="shared" si="320"/>
        <v/>
      </c>
      <c r="EH547" s="254" t="str">
        <f t="shared" si="320"/>
        <v/>
      </c>
      <c r="EI547" s="254" t="str">
        <f t="shared" si="327"/>
        <v/>
      </c>
      <c r="EJ547" s="254" t="str">
        <f t="shared" si="328"/>
        <v/>
      </c>
      <c r="EK547" s="265" t="str">
        <f t="shared" si="312"/>
        <v/>
      </c>
      <c r="EQ547" s="255"/>
      <c r="ER547" s="255"/>
      <c r="ES547" s="255"/>
      <c r="ET547" s="255"/>
      <c r="EU547" s="255"/>
      <c r="EV547" s="255"/>
      <c r="EW547" s="255"/>
      <c r="EX547" s="255"/>
      <c r="EY547" s="255"/>
      <c r="EZ547" s="255"/>
      <c r="FA547" s="255"/>
      <c r="FB547" s="255"/>
      <c r="FC547" s="252"/>
      <c r="FI547" s="254"/>
      <c r="FJ547" s="254"/>
      <c r="FK547" s="254"/>
      <c r="FL547" s="254"/>
      <c r="FM547" s="254"/>
      <c r="FN547" s="254"/>
      <c r="FO547" s="254"/>
      <c r="FP547" s="254"/>
      <c r="FQ547" s="254"/>
      <c r="FR547" s="254"/>
      <c r="FS547" s="254"/>
      <c r="FT547" s="254"/>
      <c r="FU547" s="252"/>
      <c r="FY547" s="258" t="str">
        <f t="shared" si="313"/>
        <v/>
      </c>
      <c r="FZ547" s="266">
        <f t="shared" si="335"/>
        <v>0</v>
      </c>
      <c r="GA547" s="268">
        <f t="shared" si="330"/>
        <v>0</v>
      </c>
      <c r="GB547" s="269">
        <f t="shared" si="331"/>
        <v>0</v>
      </c>
      <c r="GC547" s="269">
        <f t="shared" si="332"/>
        <v>0</v>
      </c>
      <c r="GD547" s="270"/>
      <c r="GE547" s="271" t="str">
        <f t="shared" si="329"/>
        <v/>
      </c>
      <c r="GF547" s="271" t="str">
        <f t="shared" si="339"/>
        <v/>
      </c>
      <c r="GG547" s="272" t="str">
        <f t="shared" si="333"/>
        <v/>
      </c>
      <c r="GH547" s="272" t="str">
        <f t="shared" si="334"/>
        <v/>
      </c>
    </row>
    <row r="548" spans="1:190" ht="12.75" x14ac:dyDescent="0.2">
      <c r="A548" s="250"/>
      <c r="B548" s="65"/>
      <c r="C548" s="264"/>
      <c r="F548" s="237"/>
      <c r="H548" s="251"/>
      <c r="I548" s="238"/>
      <c r="J548" s="267"/>
      <c r="K548" s="234"/>
      <c r="L548" s="239"/>
      <c r="M548" s="240"/>
      <c r="BX548" s="237" t="str">
        <f t="shared" si="322"/>
        <v/>
      </c>
      <c r="BY548" s="237" t="str">
        <f t="shared" si="317"/>
        <v/>
      </c>
      <c r="BZ548" s="237" t="str">
        <f t="shared" si="317"/>
        <v/>
      </c>
      <c r="CA548" s="237" t="str">
        <f t="shared" si="317"/>
        <v/>
      </c>
      <c r="CB548" s="237" t="str">
        <f t="shared" si="317"/>
        <v/>
      </c>
      <c r="CC548" s="237" t="str">
        <f t="shared" si="317"/>
        <v/>
      </c>
      <c r="CD548" s="237" t="str">
        <f t="shared" si="314"/>
        <v/>
      </c>
      <c r="CE548" s="237" t="str">
        <f t="shared" si="314"/>
        <v/>
      </c>
      <c r="CF548" s="237" t="str">
        <f t="shared" si="314"/>
        <v/>
      </c>
      <c r="CG548" s="237" t="str">
        <f t="shared" si="314"/>
        <v/>
      </c>
      <c r="CH548" s="237" t="str">
        <f t="shared" si="314"/>
        <v/>
      </c>
      <c r="CI548" s="252" t="str">
        <f t="shared" si="336"/>
        <v/>
      </c>
      <c r="CP548" s="241" t="str">
        <f t="shared" si="323"/>
        <v/>
      </c>
      <c r="CQ548" s="241" t="str">
        <f t="shared" si="318"/>
        <v/>
      </c>
      <c r="CR548" s="241" t="str">
        <f t="shared" si="318"/>
        <v/>
      </c>
      <c r="CS548" s="241" t="str">
        <f t="shared" si="318"/>
        <v/>
      </c>
      <c r="CT548" s="241" t="str">
        <f t="shared" si="318"/>
        <v/>
      </c>
      <c r="CU548" s="241" t="str">
        <f t="shared" si="318"/>
        <v/>
      </c>
      <c r="CV548" s="241" t="str">
        <f t="shared" si="315"/>
        <v/>
      </c>
      <c r="CW548" s="241" t="str">
        <f t="shared" si="315"/>
        <v/>
      </c>
      <c r="CX548" s="241" t="str">
        <f t="shared" si="315"/>
        <v/>
      </c>
      <c r="CY548" s="241" t="str">
        <f t="shared" si="315"/>
        <v/>
      </c>
      <c r="CZ548" s="241" t="str">
        <f t="shared" si="315"/>
        <v/>
      </c>
      <c r="DA548" s="253" t="str">
        <f t="shared" si="337"/>
        <v/>
      </c>
      <c r="DB548" s="237"/>
      <c r="DC548" s="237"/>
      <c r="DD548" s="237"/>
      <c r="DE548" s="237"/>
      <c r="DF548" s="237"/>
      <c r="DG548" s="237"/>
      <c r="DH548" s="237" t="str">
        <f t="shared" si="324"/>
        <v/>
      </c>
      <c r="DI548" s="237" t="str">
        <f t="shared" si="319"/>
        <v/>
      </c>
      <c r="DJ548" s="237" t="str">
        <f t="shared" si="319"/>
        <v/>
      </c>
      <c r="DK548" s="237" t="str">
        <f t="shared" si="319"/>
        <v/>
      </c>
      <c r="DL548" s="237" t="str">
        <f t="shared" si="319"/>
        <v/>
      </c>
      <c r="DM548" s="237" t="str">
        <f t="shared" si="319"/>
        <v/>
      </c>
      <c r="DN548" s="237" t="str">
        <f t="shared" si="316"/>
        <v/>
      </c>
      <c r="DO548" s="237" t="str">
        <f t="shared" si="316"/>
        <v/>
      </c>
      <c r="DP548" s="237" t="str">
        <f t="shared" si="316"/>
        <v/>
      </c>
      <c r="DQ548" s="237" t="str">
        <f t="shared" si="316"/>
        <v/>
      </c>
      <c r="DR548" s="237" t="str">
        <f t="shared" si="316"/>
        <v/>
      </c>
      <c r="DS548" s="252" t="str">
        <f t="shared" si="338"/>
        <v/>
      </c>
      <c r="DY548" s="254" t="str">
        <f t="shared" si="325"/>
        <v/>
      </c>
      <c r="DZ548" s="254" t="str">
        <f t="shared" si="326"/>
        <v/>
      </c>
      <c r="EA548" s="254" t="str">
        <f t="shared" si="321"/>
        <v/>
      </c>
      <c r="EB548" s="254" t="str">
        <f t="shared" si="321"/>
        <v/>
      </c>
      <c r="EC548" s="254" t="str">
        <f t="shared" si="321"/>
        <v/>
      </c>
      <c r="ED548" s="254" t="str">
        <f t="shared" si="321"/>
        <v/>
      </c>
      <c r="EE548" s="254" t="str">
        <f t="shared" si="321"/>
        <v/>
      </c>
      <c r="EF548" s="254" t="str">
        <f t="shared" si="320"/>
        <v/>
      </c>
      <c r="EG548" s="254" t="str">
        <f t="shared" si="320"/>
        <v/>
      </c>
      <c r="EH548" s="254" t="str">
        <f t="shared" si="320"/>
        <v/>
      </c>
      <c r="EI548" s="254" t="str">
        <f t="shared" si="327"/>
        <v/>
      </c>
      <c r="EJ548" s="254" t="str">
        <f t="shared" si="328"/>
        <v/>
      </c>
      <c r="EK548" s="265" t="str">
        <f t="shared" si="312"/>
        <v/>
      </c>
      <c r="EQ548" s="255"/>
      <c r="ER548" s="255"/>
      <c r="ES548" s="255"/>
      <c r="ET548" s="255"/>
      <c r="EU548" s="255"/>
      <c r="EV548" s="255"/>
      <c r="EW548" s="255"/>
      <c r="EX548" s="255"/>
      <c r="EY548" s="255"/>
      <c r="EZ548" s="255"/>
      <c r="FA548" s="255"/>
      <c r="FB548" s="255"/>
      <c r="FC548" s="252"/>
      <c r="FI548" s="254"/>
      <c r="FJ548" s="254"/>
      <c r="FK548" s="254"/>
      <c r="FL548" s="254"/>
      <c r="FM548" s="254"/>
      <c r="FN548" s="254"/>
      <c r="FO548" s="254"/>
      <c r="FP548" s="254"/>
      <c r="FQ548" s="254"/>
      <c r="FR548" s="254"/>
      <c r="FS548" s="254"/>
      <c r="FT548" s="254"/>
      <c r="FU548" s="252"/>
      <c r="FY548" s="258" t="str">
        <f t="shared" si="313"/>
        <v/>
      </c>
      <c r="FZ548" s="266">
        <f t="shared" si="335"/>
        <v>0</v>
      </c>
      <c r="GA548" s="268">
        <f t="shared" si="330"/>
        <v>0</v>
      </c>
      <c r="GB548" s="269">
        <f t="shared" si="331"/>
        <v>0</v>
      </c>
      <c r="GC548" s="269">
        <f t="shared" si="332"/>
        <v>0</v>
      </c>
      <c r="GD548" s="270"/>
      <c r="GE548" s="271" t="str">
        <f t="shared" si="329"/>
        <v/>
      </c>
      <c r="GF548" s="271" t="str">
        <f t="shared" si="339"/>
        <v/>
      </c>
      <c r="GG548" s="272" t="str">
        <f t="shared" si="333"/>
        <v/>
      </c>
      <c r="GH548" s="272" t="str">
        <f t="shared" si="334"/>
        <v/>
      </c>
    </row>
    <row r="549" spans="1:190" ht="12.75" x14ac:dyDescent="0.2">
      <c r="A549" s="250"/>
      <c r="B549" s="65"/>
      <c r="C549" s="264"/>
      <c r="F549" s="237"/>
      <c r="H549" s="251"/>
      <c r="I549" s="238"/>
      <c r="J549" s="267"/>
      <c r="K549" s="234"/>
      <c r="L549" s="239"/>
      <c r="M549" s="240"/>
      <c r="BX549" s="237" t="str">
        <f t="shared" si="322"/>
        <v/>
      </c>
      <c r="BY549" s="237" t="str">
        <f t="shared" si="317"/>
        <v/>
      </c>
      <c r="BZ549" s="237" t="str">
        <f t="shared" si="317"/>
        <v/>
      </c>
      <c r="CA549" s="237" t="str">
        <f t="shared" si="317"/>
        <v/>
      </c>
      <c r="CB549" s="237" t="str">
        <f t="shared" si="317"/>
        <v/>
      </c>
      <c r="CC549" s="237" t="str">
        <f t="shared" si="317"/>
        <v/>
      </c>
      <c r="CD549" s="237" t="str">
        <f t="shared" si="314"/>
        <v/>
      </c>
      <c r="CE549" s="237" t="str">
        <f t="shared" si="314"/>
        <v/>
      </c>
      <c r="CF549" s="237" t="str">
        <f t="shared" si="314"/>
        <v/>
      </c>
      <c r="CG549" s="237" t="str">
        <f t="shared" si="314"/>
        <v/>
      </c>
      <c r="CH549" s="237" t="str">
        <f t="shared" si="314"/>
        <v/>
      </c>
      <c r="CI549" s="252" t="str">
        <f t="shared" si="336"/>
        <v/>
      </c>
      <c r="CP549" s="241" t="str">
        <f t="shared" si="323"/>
        <v/>
      </c>
      <c r="CQ549" s="241" t="str">
        <f t="shared" si="318"/>
        <v/>
      </c>
      <c r="CR549" s="241" t="str">
        <f t="shared" si="318"/>
        <v/>
      </c>
      <c r="CS549" s="241" t="str">
        <f t="shared" si="318"/>
        <v/>
      </c>
      <c r="CT549" s="241" t="str">
        <f t="shared" si="318"/>
        <v/>
      </c>
      <c r="CU549" s="241" t="str">
        <f t="shared" si="318"/>
        <v/>
      </c>
      <c r="CV549" s="241" t="str">
        <f t="shared" si="315"/>
        <v/>
      </c>
      <c r="CW549" s="241" t="str">
        <f t="shared" si="315"/>
        <v/>
      </c>
      <c r="CX549" s="241" t="str">
        <f t="shared" si="315"/>
        <v/>
      </c>
      <c r="CY549" s="241" t="str">
        <f t="shared" si="315"/>
        <v/>
      </c>
      <c r="CZ549" s="241" t="str">
        <f t="shared" si="315"/>
        <v/>
      </c>
      <c r="DA549" s="253" t="str">
        <f t="shared" si="337"/>
        <v/>
      </c>
      <c r="DB549" s="237"/>
      <c r="DC549" s="237"/>
      <c r="DD549" s="237"/>
      <c r="DE549" s="237"/>
      <c r="DF549" s="237"/>
      <c r="DG549" s="237"/>
      <c r="DH549" s="237" t="str">
        <f t="shared" si="324"/>
        <v/>
      </c>
      <c r="DI549" s="237" t="str">
        <f t="shared" si="319"/>
        <v/>
      </c>
      <c r="DJ549" s="237" t="str">
        <f t="shared" si="319"/>
        <v/>
      </c>
      <c r="DK549" s="237" t="str">
        <f t="shared" si="319"/>
        <v/>
      </c>
      <c r="DL549" s="237" t="str">
        <f t="shared" si="319"/>
        <v/>
      </c>
      <c r="DM549" s="237" t="str">
        <f t="shared" si="319"/>
        <v/>
      </c>
      <c r="DN549" s="237" t="str">
        <f t="shared" si="316"/>
        <v/>
      </c>
      <c r="DO549" s="237" t="str">
        <f t="shared" si="316"/>
        <v/>
      </c>
      <c r="DP549" s="237" t="str">
        <f t="shared" si="316"/>
        <v/>
      </c>
      <c r="DQ549" s="237" t="str">
        <f t="shared" si="316"/>
        <v/>
      </c>
      <c r="DR549" s="237" t="str">
        <f t="shared" si="316"/>
        <v/>
      </c>
      <c r="DS549" s="252" t="str">
        <f t="shared" si="338"/>
        <v/>
      </c>
      <c r="DY549" s="254" t="str">
        <f t="shared" si="325"/>
        <v/>
      </c>
      <c r="DZ549" s="254" t="str">
        <f t="shared" si="326"/>
        <v/>
      </c>
      <c r="EA549" s="254" t="str">
        <f t="shared" si="321"/>
        <v/>
      </c>
      <c r="EB549" s="254" t="str">
        <f t="shared" si="321"/>
        <v/>
      </c>
      <c r="EC549" s="254" t="str">
        <f t="shared" si="321"/>
        <v/>
      </c>
      <c r="ED549" s="254" t="str">
        <f t="shared" si="321"/>
        <v/>
      </c>
      <c r="EE549" s="254" t="str">
        <f t="shared" si="321"/>
        <v/>
      </c>
      <c r="EF549" s="254" t="str">
        <f t="shared" si="320"/>
        <v/>
      </c>
      <c r="EG549" s="254" t="str">
        <f t="shared" si="320"/>
        <v/>
      </c>
      <c r="EH549" s="254" t="str">
        <f t="shared" si="320"/>
        <v/>
      </c>
      <c r="EI549" s="254" t="str">
        <f t="shared" si="327"/>
        <v/>
      </c>
      <c r="EJ549" s="254" t="str">
        <f t="shared" si="328"/>
        <v/>
      </c>
      <c r="EK549" s="265" t="str">
        <f t="shared" si="312"/>
        <v/>
      </c>
      <c r="EQ549" s="255"/>
      <c r="ER549" s="255"/>
      <c r="ES549" s="255"/>
      <c r="ET549" s="255"/>
      <c r="EU549" s="255"/>
      <c r="EV549" s="255"/>
      <c r="EW549" s="255"/>
      <c r="EX549" s="255"/>
      <c r="EY549" s="255"/>
      <c r="EZ549" s="255"/>
      <c r="FA549" s="255"/>
      <c r="FB549" s="255"/>
      <c r="FC549" s="252"/>
      <c r="FI549" s="254"/>
      <c r="FJ549" s="254"/>
      <c r="FK549" s="254"/>
      <c r="FL549" s="254"/>
      <c r="FM549" s="254"/>
      <c r="FN549" s="254"/>
      <c r="FO549" s="254"/>
      <c r="FP549" s="254"/>
      <c r="FQ549" s="254"/>
      <c r="FR549" s="254"/>
      <c r="FS549" s="254"/>
      <c r="FT549" s="254"/>
      <c r="FU549" s="252"/>
      <c r="FY549" s="258" t="str">
        <f t="shared" si="313"/>
        <v/>
      </c>
      <c r="FZ549" s="266">
        <f t="shared" si="335"/>
        <v>0</v>
      </c>
      <c r="GA549" s="268">
        <f t="shared" si="330"/>
        <v>0</v>
      </c>
      <c r="GB549" s="269">
        <f t="shared" si="331"/>
        <v>0</v>
      </c>
      <c r="GC549" s="269">
        <f t="shared" si="332"/>
        <v>0</v>
      </c>
      <c r="GD549" s="270"/>
      <c r="GE549" s="271" t="str">
        <f t="shared" si="329"/>
        <v/>
      </c>
      <c r="GF549" s="271" t="str">
        <f t="shared" si="339"/>
        <v/>
      </c>
      <c r="GG549" s="272" t="str">
        <f t="shared" si="333"/>
        <v/>
      </c>
      <c r="GH549" s="272" t="str">
        <f t="shared" si="334"/>
        <v/>
      </c>
    </row>
    <row r="550" spans="1:190" ht="12.75" x14ac:dyDescent="0.2">
      <c r="A550" s="250"/>
      <c r="B550" s="65"/>
      <c r="C550" s="264"/>
      <c r="F550" s="237"/>
      <c r="H550" s="251"/>
      <c r="I550" s="238"/>
      <c r="J550" s="267"/>
      <c r="K550" s="234"/>
      <c r="L550" s="239"/>
      <c r="M550" s="240"/>
      <c r="BX550" s="237" t="str">
        <f t="shared" si="322"/>
        <v/>
      </c>
      <c r="BY550" s="237" t="str">
        <f t="shared" si="317"/>
        <v/>
      </c>
      <c r="BZ550" s="237" t="str">
        <f t="shared" si="317"/>
        <v/>
      </c>
      <c r="CA550" s="237" t="str">
        <f t="shared" si="317"/>
        <v/>
      </c>
      <c r="CB550" s="237" t="str">
        <f t="shared" si="317"/>
        <v/>
      </c>
      <c r="CC550" s="237" t="str">
        <f t="shared" si="317"/>
        <v/>
      </c>
      <c r="CD550" s="237" t="str">
        <f t="shared" si="314"/>
        <v/>
      </c>
      <c r="CE550" s="237" t="str">
        <f t="shared" si="314"/>
        <v/>
      </c>
      <c r="CF550" s="237" t="str">
        <f t="shared" si="314"/>
        <v/>
      </c>
      <c r="CG550" s="237" t="str">
        <f t="shared" si="314"/>
        <v/>
      </c>
      <c r="CH550" s="237" t="str">
        <f t="shared" si="314"/>
        <v/>
      </c>
      <c r="CI550" s="252" t="str">
        <f t="shared" si="336"/>
        <v/>
      </c>
      <c r="CP550" s="241" t="str">
        <f t="shared" si="323"/>
        <v/>
      </c>
      <c r="CQ550" s="241" t="str">
        <f t="shared" si="318"/>
        <v/>
      </c>
      <c r="CR550" s="241" t="str">
        <f t="shared" si="318"/>
        <v/>
      </c>
      <c r="CS550" s="241" t="str">
        <f t="shared" si="318"/>
        <v/>
      </c>
      <c r="CT550" s="241" t="str">
        <f t="shared" si="318"/>
        <v/>
      </c>
      <c r="CU550" s="241" t="str">
        <f t="shared" si="318"/>
        <v/>
      </c>
      <c r="CV550" s="241" t="str">
        <f t="shared" si="315"/>
        <v/>
      </c>
      <c r="CW550" s="241" t="str">
        <f t="shared" si="315"/>
        <v/>
      </c>
      <c r="CX550" s="241" t="str">
        <f t="shared" si="315"/>
        <v/>
      </c>
      <c r="CY550" s="241" t="str">
        <f t="shared" si="315"/>
        <v/>
      </c>
      <c r="CZ550" s="241" t="str">
        <f t="shared" si="315"/>
        <v/>
      </c>
      <c r="DA550" s="253" t="str">
        <f t="shared" si="337"/>
        <v/>
      </c>
      <c r="DB550" s="237"/>
      <c r="DC550" s="237"/>
      <c r="DD550" s="237"/>
      <c r="DE550" s="237"/>
      <c r="DF550" s="237"/>
      <c r="DG550" s="237"/>
      <c r="DH550" s="237" t="str">
        <f t="shared" si="324"/>
        <v/>
      </c>
      <c r="DI550" s="237" t="str">
        <f t="shared" si="319"/>
        <v/>
      </c>
      <c r="DJ550" s="237" t="str">
        <f t="shared" si="319"/>
        <v/>
      </c>
      <c r="DK550" s="237" t="str">
        <f t="shared" si="319"/>
        <v/>
      </c>
      <c r="DL550" s="237" t="str">
        <f t="shared" si="319"/>
        <v/>
      </c>
      <c r="DM550" s="237" t="str">
        <f t="shared" si="319"/>
        <v/>
      </c>
      <c r="DN550" s="237" t="str">
        <f t="shared" si="316"/>
        <v/>
      </c>
      <c r="DO550" s="237" t="str">
        <f t="shared" si="316"/>
        <v/>
      </c>
      <c r="DP550" s="237" t="str">
        <f t="shared" si="316"/>
        <v/>
      </c>
      <c r="DQ550" s="237" t="str">
        <f t="shared" si="316"/>
        <v/>
      </c>
      <c r="DR550" s="237" t="str">
        <f t="shared" si="316"/>
        <v/>
      </c>
      <c r="DS550" s="252" t="str">
        <f t="shared" si="338"/>
        <v/>
      </c>
      <c r="DY550" s="254" t="str">
        <f t="shared" si="325"/>
        <v/>
      </c>
      <c r="DZ550" s="254" t="str">
        <f t="shared" si="326"/>
        <v/>
      </c>
      <c r="EA550" s="254" t="str">
        <f t="shared" si="321"/>
        <v/>
      </c>
      <c r="EB550" s="254" t="str">
        <f t="shared" si="321"/>
        <v/>
      </c>
      <c r="EC550" s="254" t="str">
        <f t="shared" si="321"/>
        <v/>
      </c>
      <c r="ED550" s="254" t="str">
        <f t="shared" si="321"/>
        <v/>
      </c>
      <c r="EE550" s="254" t="str">
        <f t="shared" si="321"/>
        <v/>
      </c>
      <c r="EF550" s="254" t="str">
        <f t="shared" si="320"/>
        <v/>
      </c>
      <c r="EG550" s="254" t="str">
        <f t="shared" si="320"/>
        <v/>
      </c>
      <c r="EH550" s="254" t="str">
        <f t="shared" si="320"/>
        <v/>
      </c>
      <c r="EI550" s="254" t="str">
        <f t="shared" si="327"/>
        <v/>
      </c>
      <c r="EJ550" s="254" t="str">
        <f t="shared" si="328"/>
        <v/>
      </c>
      <c r="EK550" s="265" t="str">
        <f t="shared" ref="EK550:EK613" si="340">DY550&amp;DZ550&amp;EA550&amp;EB550&amp;EC550&amp;ED550&amp;EE550&amp;EF550&amp;EG550&amp;EH550&amp;EI550&amp;EJ550</f>
        <v/>
      </c>
      <c r="EQ550" s="255"/>
      <c r="ER550" s="255"/>
      <c r="ES550" s="255"/>
      <c r="ET550" s="255"/>
      <c r="EU550" s="255"/>
      <c r="EV550" s="255"/>
      <c r="EW550" s="255"/>
      <c r="EX550" s="255"/>
      <c r="EY550" s="255"/>
      <c r="EZ550" s="255"/>
      <c r="FA550" s="255"/>
      <c r="FB550" s="255"/>
      <c r="FC550" s="252"/>
      <c r="FI550" s="254"/>
      <c r="FJ550" s="254"/>
      <c r="FK550" s="254"/>
      <c r="FL550" s="254"/>
      <c r="FM550" s="254"/>
      <c r="FN550" s="254"/>
      <c r="FO550" s="254"/>
      <c r="FP550" s="254"/>
      <c r="FQ550" s="254"/>
      <c r="FR550" s="254"/>
      <c r="FS550" s="254"/>
      <c r="FT550" s="254"/>
      <c r="FU550" s="252"/>
      <c r="FY550" s="258" t="str">
        <f t="shared" ref="FY550:FY613" si="341">EK550&amp;FC550&amp;FU550</f>
        <v/>
      </c>
      <c r="FZ550" s="266">
        <f t="shared" si="335"/>
        <v>0</v>
      </c>
      <c r="GA550" s="268">
        <f t="shared" si="330"/>
        <v>0</v>
      </c>
      <c r="GB550" s="269">
        <f t="shared" si="331"/>
        <v>0</v>
      </c>
      <c r="GC550" s="269">
        <f t="shared" si="332"/>
        <v>0</v>
      </c>
      <c r="GD550" s="270"/>
      <c r="GE550" s="271" t="str">
        <f t="shared" si="329"/>
        <v/>
      </c>
      <c r="GF550" s="271" t="str">
        <f t="shared" si="339"/>
        <v/>
      </c>
      <c r="GG550" s="272" t="str">
        <f t="shared" si="333"/>
        <v/>
      </c>
      <c r="GH550" s="272" t="str">
        <f t="shared" si="334"/>
        <v/>
      </c>
    </row>
    <row r="551" spans="1:190" ht="12.75" x14ac:dyDescent="0.2">
      <c r="A551" s="250"/>
      <c r="B551" s="65"/>
      <c r="C551" s="264"/>
      <c r="F551" s="237"/>
      <c r="H551" s="251"/>
      <c r="I551" s="238"/>
      <c r="J551" s="267"/>
      <c r="K551" s="234"/>
      <c r="L551" s="239"/>
      <c r="M551" s="240"/>
      <c r="BX551" s="237" t="str">
        <f t="shared" si="322"/>
        <v/>
      </c>
      <c r="BY551" s="237" t="str">
        <f t="shared" si="317"/>
        <v/>
      </c>
      <c r="BZ551" s="237" t="str">
        <f t="shared" si="317"/>
        <v/>
      </c>
      <c r="CA551" s="237" t="str">
        <f t="shared" si="317"/>
        <v/>
      </c>
      <c r="CB551" s="237" t="str">
        <f t="shared" si="317"/>
        <v/>
      </c>
      <c r="CC551" s="237" t="str">
        <f t="shared" si="317"/>
        <v/>
      </c>
      <c r="CD551" s="237" t="str">
        <f t="shared" si="314"/>
        <v/>
      </c>
      <c r="CE551" s="237" t="str">
        <f t="shared" si="314"/>
        <v/>
      </c>
      <c r="CF551" s="237" t="str">
        <f t="shared" si="314"/>
        <v/>
      </c>
      <c r="CG551" s="237" t="str">
        <f t="shared" si="314"/>
        <v/>
      </c>
      <c r="CH551" s="237" t="str">
        <f t="shared" si="314"/>
        <v/>
      </c>
      <c r="CI551" s="252" t="str">
        <f t="shared" si="336"/>
        <v/>
      </c>
      <c r="CP551" s="241" t="str">
        <f t="shared" si="323"/>
        <v/>
      </c>
      <c r="CQ551" s="241" t="str">
        <f t="shared" si="318"/>
        <v/>
      </c>
      <c r="CR551" s="241" t="str">
        <f t="shared" si="318"/>
        <v/>
      </c>
      <c r="CS551" s="241" t="str">
        <f t="shared" si="318"/>
        <v/>
      </c>
      <c r="CT551" s="241" t="str">
        <f t="shared" si="318"/>
        <v/>
      </c>
      <c r="CU551" s="241" t="str">
        <f t="shared" si="318"/>
        <v/>
      </c>
      <c r="CV551" s="241" t="str">
        <f t="shared" si="315"/>
        <v/>
      </c>
      <c r="CW551" s="241" t="str">
        <f t="shared" si="315"/>
        <v/>
      </c>
      <c r="CX551" s="241" t="str">
        <f t="shared" si="315"/>
        <v/>
      </c>
      <c r="CY551" s="241" t="str">
        <f t="shared" si="315"/>
        <v/>
      </c>
      <c r="CZ551" s="241" t="str">
        <f t="shared" si="315"/>
        <v/>
      </c>
      <c r="DA551" s="253" t="str">
        <f t="shared" si="337"/>
        <v/>
      </c>
      <c r="DB551" s="237"/>
      <c r="DC551" s="237"/>
      <c r="DD551" s="237"/>
      <c r="DE551" s="237"/>
      <c r="DF551" s="237"/>
      <c r="DG551" s="237"/>
      <c r="DH551" s="237" t="str">
        <f t="shared" si="324"/>
        <v/>
      </c>
      <c r="DI551" s="237" t="str">
        <f t="shared" si="319"/>
        <v/>
      </c>
      <c r="DJ551" s="237" t="str">
        <f t="shared" si="319"/>
        <v/>
      </c>
      <c r="DK551" s="237" t="str">
        <f t="shared" si="319"/>
        <v/>
      </c>
      <c r="DL551" s="237" t="str">
        <f t="shared" si="319"/>
        <v/>
      </c>
      <c r="DM551" s="237" t="str">
        <f t="shared" si="319"/>
        <v/>
      </c>
      <c r="DN551" s="237" t="str">
        <f t="shared" si="316"/>
        <v/>
      </c>
      <c r="DO551" s="237" t="str">
        <f t="shared" si="316"/>
        <v/>
      </c>
      <c r="DP551" s="237" t="str">
        <f t="shared" si="316"/>
        <v/>
      </c>
      <c r="DQ551" s="237" t="str">
        <f t="shared" si="316"/>
        <v/>
      </c>
      <c r="DR551" s="237" t="str">
        <f t="shared" si="316"/>
        <v/>
      </c>
      <c r="DS551" s="252" t="str">
        <f t="shared" si="338"/>
        <v/>
      </c>
      <c r="DY551" s="254" t="str">
        <f t="shared" si="325"/>
        <v/>
      </c>
      <c r="DZ551" s="254" t="str">
        <f t="shared" si="326"/>
        <v/>
      </c>
      <c r="EA551" s="254" t="str">
        <f t="shared" si="321"/>
        <v/>
      </c>
      <c r="EB551" s="254" t="str">
        <f t="shared" si="321"/>
        <v/>
      </c>
      <c r="EC551" s="254" t="str">
        <f t="shared" si="321"/>
        <v/>
      </c>
      <c r="ED551" s="254" t="str">
        <f t="shared" si="321"/>
        <v/>
      </c>
      <c r="EE551" s="254" t="str">
        <f t="shared" si="321"/>
        <v/>
      </c>
      <c r="EF551" s="254" t="str">
        <f t="shared" si="320"/>
        <v/>
      </c>
      <c r="EG551" s="254" t="str">
        <f t="shared" si="320"/>
        <v/>
      </c>
      <c r="EH551" s="254" t="str">
        <f t="shared" si="320"/>
        <v/>
      </c>
      <c r="EI551" s="254" t="str">
        <f t="shared" si="327"/>
        <v/>
      </c>
      <c r="EJ551" s="254" t="str">
        <f t="shared" si="328"/>
        <v/>
      </c>
      <c r="EK551" s="265" t="str">
        <f t="shared" si="340"/>
        <v/>
      </c>
      <c r="EQ551" s="255"/>
      <c r="ER551" s="255"/>
      <c r="ES551" s="255"/>
      <c r="ET551" s="255"/>
      <c r="EU551" s="255"/>
      <c r="EV551" s="255"/>
      <c r="EW551" s="255"/>
      <c r="EX551" s="255"/>
      <c r="EY551" s="255"/>
      <c r="EZ551" s="255"/>
      <c r="FA551" s="255"/>
      <c r="FB551" s="255"/>
      <c r="FC551" s="252"/>
      <c r="FI551" s="254"/>
      <c r="FJ551" s="254"/>
      <c r="FK551" s="254"/>
      <c r="FL551" s="254"/>
      <c r="FM551" s="254"/>
      <c r="FN551" s="254"/>
      <c r="FO551" s="254"/>
      <c r="FP551" s="254"/>
      <c r="FQ551" s="254"/>
      <c r="FR551" s="254"/>
      <c r="FS551" s="254"/>
      <c r="FT551" s="254"/>
      <c r="FU551" s="252"/>
      <c r="FY551" s="258" t="str">
        <f t="shared" si="341"/>
        <v/>
      </c>
      <c r="FZ551" s="266">
        <f t="shared" si="335"/>
        <v>0</v>
      </c>
      <c r="GA551" s="268">
        <f t="shared" si="330"/>
        <v>0</v>
      </c>
      <c r="GB551" s="269">
        <f t="shared" si="331"/>
        <v>0</v>
      </c>
      <c r="GC551" s="269">
        <f t="shared" si="332"/>
        <v>0</v>
      </c>
      <c r="GD551" s="270"/>
      <c r="GE551" s="271" t="str">
        <f t="shared" si="329"/>
        <v/>
      </c>
      <c r="GF551" s="271" t="str">
        <f t="shared" si="339"/>
        <v/>
      </c>
      <c r="GG551" s="272" t="str">
        <f t="shared" si="333"/>
        <v/>
      </c>
      <c r="GH551" s="272" t="str">
        <f t="shared" si="334"/>
        <v/>
      </c>
    </row>
    <row r="552" spans="1:190" ht="12.75" x14ac:dyDescent="0.2">
      <c r="A552" s="250"/>
      <c r="B552" s="65"/>
      <c r="C552" s="264"/>
      <c r="F552" s="237"/>
      <c r="H552" s="251"/>
      <c r="I552" s="238"/>
      <c r="J552" s="267"/>
      <c r="K552" s="234"/>
      <c r="L552" s="239"/>
      <c r="M552" s="240"/>
      <c r="BX552" s="237" t="str">
        <f t="shared" si="322"/>
        <v/>
      </c>
      <c r="BY552" s="237" t="str">
        <f t="shared" si="317"/>
        <v/>
      </c>
      <c r="BZ552" s="237" t="str">
        <f t="shared" si="317"/>
        <v/>
      </c>
      <c r="CA552" s="237" t="str">
        <f t="shared" si="317"/>
        <v/>
      </c>
      <c r="CB552" s="237" t="str">
        <f t="shared" si="317"/>
        <v/>
      </c>
      <c r="CC552" s="237" t="str">
        <f t="shared" si="317"/>
        <v/>
      </c>
      <c r="CD552" s="237" t="str">
        <f t="shared" si="314"/>
        <v/>
      </c>
      <c r="CE552" s="237" t="str">
        <f t="shared" si="314"/>
        <v/>
      </c>
      <c r="CF552" s="237" t="str">
        <f t="shared" si="314"/>
        <v/>
      </c>
      <c r="CG552" s="237" t="str">
        <f t="shared" si="314"/>
        <v/>
      </c>
      <c r="CH552" s="237" t="str">
        <f t="shared" si="314"/>
        <v/>
      </c>
      <c r="CI552" s="252" t="str">
        <f t="shared" si="336"/>
        <v/>
      </c>
      <c r="CP552" s="241" t="str">
        <f t="shared" si="323"/>
        <v/>
      </c>
      <c r="CQ552" s="241" t="str">
        <f t="shared" si="318"/>
        <v/>
      </c>
      <c r="CR552" s="241" t="str">
        <f t="shared" si="318"/>
        <v/>
      </c>
      <c r="CS552" s="241" t="str">
        <f t="shared" si="318"/>
        <v/>
      </c>
      <c r="CT552" s="241" t="str">
        <f t="shared" si="318"/>
        <v/>
      </c>
      <c r="CU552" s="241" t="str">
        <f t="shared" si="318"/>
        <v/>
      </c>
      <c r="CV552" s="241" t="str">
        <f t="shared" si="315"/>
        <v/>
      </c>
      <c r="CW552" s="241" t="str">
        <f t="shared" si="315"/>
        <v/>
      </c>
      <c r="CX552" s="241" t="str">
        <f t="shared" si="315"/>
        <v/>
      </c>
      <c r="CY552" s="241" t="str">
        <f t="shared" si="315"/>
        <v/>
      </c>
      <c r="CZ552" s="241" t="str">
        <f t="shared" si="315"/>
        <v/>
      </c>
      <c r="DA552" s="253" t="str">
        <f t="shared" si="337"/>
        <v/>
      </c>
      <c r="DB552" s="237"/>
      <c r="DC552" s="237"/>
      <c r="DD552" s="237"/>
      <c r="DE552" s="237"/>
      <c r="DF552" s="237"/>
      <c r="DG552" s="237"/>
      <c r="DH552" s="237" t="str">
        <f t="shared" si="324"/>
        <v/>
      </c>
      <c r="DI552" s="237" t="str">
        <f t="shared" si="319"/>
        <v/>
      </c>
      <c r="DJ552" s="237" t="str">
        <f t="shared" si="319"/>
        <v/>
      </c>
      <c r="DK552" s="237" t="str">
        <f t="shared" si="319"/>
        <v/>
      </c>
      <c r="DL552" s="237" t="str">
        <f t="shared" si="319"/>
        <v/>
      </c>
      <c r="DM552" s="237" t="str">
        <f t="shared" si="319"/>
        <v/>
      </c>
      <c r="DN552" s="237" t="str">
        <f t="shared" si="316"/>
        <v/>
      </c>
      <c r="DO552" s="237" t="str">
        <f t="shared" si="316"/>
        <v/>
      </c>
      <c r="DP552" s="237" t="str">
        <f t="shared" si="316"/>
        <v/>
      </c>
      <c r="DQ552" s="237" t="str">
        <f t="shared" si="316"/>
        <v/>
      </c>
      <c r="DR552" s="237" t="str">
        <f t="shared" si="316"/>
        <v/>
      </c>
      <c r="DS552" s="252" t="str">
        <f t="shared" si="338"/>
        <v/>
      </c>
      <c r="DY552" s="254" t="str">
        <f t="shared" si="325"/>
        <v/>
      </c>
      <c r="DZ552" s="254" t="str">
        <f t="shared" si="326"/>
        <v/>
      </c>
      <c r="EA552" s="254" t="str">
        <f t="shared" si="321"/>
        <v/>
      </c>
      <c r="EB552" s="254" t="str">
        <f t="shared" si="321"/>
        <v/>
      </c>
      <c r="EC552" s="254" t="str">
        <f t="shared" si="321"/>
        <v/>
      </c>
      <c r="ED552" s="254" t="str">
        <f t="shared" si="321"/>
        <v/>
      </c>
      <c r="EE552" s="254" t="str">
        <f t="shared" si="321"/>
        <v/>
      </c>
      <c r="EF552" s="254" t="str">
        <f t="shared" si="320"/>
        <v/>
      </c>
      <c r="EG552" s="254" t="str">
        <f t="shared" si="320"/>
        <v/>
      </c>
      <c r="EH552" s="254" t="str">
        <f t="shared" si="320"/>
        <v/>
      </c>
      <c r="EI552" s="254" t="str">
        <f t="shared" si="327"/>
        <v/>
      </c>
      <c r="EJ552" s="254" t="str">
        <f t="shared" si="328"/>
        <v/>
      </c>
      <c r="EK552" s="265" t="str">
        <f t="shared" si="340"/>
        <v/>
      </c>
      <c r="EQ552" s="255"/>
      <c r="ER552" s="255"/>
      <c r="ES552" s="255"/>
      <c r="ET552" s="255"/>
      <c r="EU552" s="255"/>
      <c r="EV552" s="255"/>
      <c r="EW552" s="255"/>
      <c r="EX552" s="255"/>
      <c r="EY552" s="255"/>
      <c r="EZ552" s="255"/>
      <c r="FA552" s="255"/>
      <c r="FB552" s="255"/>
      <c r="FC552" s="252"/>
      <c r="FI552" s="254"/>
      <c r="FJ552" s="254"/>
      <c r="FK552" s="254"/>
      <c r="FL552" s="254"/>
      <c r="FM552" s="254"/>
      <c r="FN552" s="254"/>
      <c r="FO552" s="254"/>
      <c r="FP552" s="254"/>
      <c r="FQ552" s="254"/>
      <c r="FR552" s="254"/>
      <c r="FS552" s="254"/>
      <c r="FT552" s="254"/>
      <c r="FU552" s="252"/>
      <c r="FY552" s="258" t="str">
        <f t="shared" si="341"/>
        <v/>
      </c>
      <c r="FZ552" s="266">
        <f t="shared" si="335"/>
        <v>0</v>
      </c>
      <c r="GA552" s="268">
        <f t="shared" si="330"/>
        <v>0</v>
      </c>
      <c r="GB552" s="269">
        <f t="shared" si="331"/>
        <v>0</v>
      </c>
      <c r="GC552" s="269">
        <f t="shared" si="332"/>
        <v>0</v>
      </c>
      <c r="GD552" s="270"/>
      <c r="GE552" s="271" t="str">
        <f t="shared" si="329"/>
        <v/>
      </c>
      <c r="GF552" s="271" t="str">
        <f t="shared" si="339"/>
        <v/>
      </c>
      <c r="GG552" s="272" t="str">
        <f t="shared" si="333"/>
        <v/>
      </c>
      <c r="GH552" s="272" t="str">
        <f t="shared" si="334"/>
        <v/>
      </c>
    </row>
    <row r="553" spans="1:190" ht="12.75" x14ac:dyDescent="0.2">
      <c r="A553" s="250"/>
      <c r="B553" s="65"/>
      <c r="C553" s="264"/>
      <c r="F553" s="237"/>
      <c r="H553" s="251"/>
      <c r="I553" s="238"/>
      <c r="J553" s="267"/>
      <c r="K553" s="234"/>
      <c r="L553" s="239"/>
      <c r="M553" s="240"/>
      <c r="BX553" s="237" t="str">
        <f t="shared" si="322"/>
        <v/>
      </c>
      <c r="BY553" s="237" t="str">
        <f t="shared" si="317"/>
        <v/>
      </c>
      <c r="BZ553" s="237" t="str">
        <f t="shared" si="317"/>
        <v/>
      </c>
      <c r="CA553" s="237" t="str">
        <f t="shared" si="317"/>
        <v/>
      </c>
      <c r="CB553" s="237" t="str">
        <f t="shared" si="317"/>
        <v/>
      </c>
      <c r="CC553" s="237" t="str">
        <f t="shared" si="317"/>
        <v/>
      </c>
      <c r="CD553" s="237" t="str">
        <f t="shared" si="314"/>
        <v/>
      </c>
      <c r="CE553" s="237" t="str">
        <f t="shared" si="314"/>
        <v/>
      </c>
      <c r="CF553" s="237" t="str">
        <f t="shared" si="314"/>
        <v/>
      </c>
      <c r="CG553" s="237" t="str">
        <f t="shared" si="314"/>
        <v/>
      </c>
      <c r="CH553" s="237" t="str">
        <f t="shared" si="314"/>
        <v/>
      </c>
      <c r="CI553" s="252" t="str">
        <f t="shared" si="336"/>
        <v/>
      </c>
      <c r="CP553" s="241" t="str">
        <f t="shared" si="323"/>
        <v/>
      </c>
      <c r="CQ553" s="241" t="str">
        <f t="shared" si="318"/>
        <v/>
      </c>
      <c r="CR553" s="241" t="str">
        <f t="shared" si="318"/>
        <v/>
      </c>
      <c r="CS553" s="241" t="str">
        <f t="shared" si="318"/>
        <v/>
      </c>
      <c r="CT553" s="241" t="str">
        <f t="shared" si="318"/>
        <v/>
      </c>
      <c r="CU553" s="241" t="str">
        <f t="shared" si="318"/>
        <v/>
      </c>
      <c r="CV553" s="241" t="str">
        <f t="shared" si="315"/>
        <v/>
      </c>
      <c r="CW553" s="241" t="str">
        <f t="shared" si="315"/>
        <v/>
      </c>
      <c r="CX553" s="241" t="str">
        <f t="shared" si="315"/>
        <v/>
      </c>
      <c r="CY553" s="241" t="str">
        <f t="shared" si="315"/>
        <v/>
      </c>
      <c r="CZ553" s="241" t="str">
        <f t="shared" si="315"/>
        <v/>
      </c>
      <c r="DA553" s="253" t="str">
        <f t="shared" si="337"/>
        <v/>
      </c>
      <c r="DB553" s="237"/>
      <c r="DC553" s="237"/>
      <c r="DD553" s="237"/>
      <c r="DE553" s="237"/>
      <c r="DF553" s="237"/>
      <c r="DG553" s="237"/>
      <c r="DH553" s="237" t="str">
        <f t="shared" si="324"/>
        <v/>
      </c>
      <c r="DI553" s="237" t="str">
        <f t="shared" si="319"/>
        <v/>
      </c>
      <c r="DJ553" s="237" t="str">
        <f t="shared" si="319"/>
        <v/>
      </c>
      <c r="DK553" s="237" t="str">
        <f t="shared" si="319"/>
        <v/>
      </c>
      <c r="DL553" s="237" t="str">
        <f t="shared" si="319"/>
        <v/>
      </c>
      <c r="DM553" s="237" t="str">
        <f t="shared" si="319"/>
        <v/>
      </c>
      <c r="DN553" s="237" t="str">
        <f t="shared" si="316"/>
        <v/>
      </c>
      <c r="DO553" s="237" t="str">
        <f t="shared" si="316"/>
        <v/>
      </c>
      <c r="DP553" s="237" t="str">
        <f t="shared" si="316"/>
        <v/>
      </c>
      <c r="DQ553" s="237" t="str">
        <f t="shared" si="316"/>
        <v/>
      </c>
      <c r="DR553" s="237" t="str">
        <f t="shared" si="316"/>
        <v/>
      </c>
      <c r="DS553" s="252" t="str">
        <f t="shared" si="338"/>
        <v/>
      </c>
      <c r="DY553" s="254" t="str">
        <f t="shared" si="325"/>
        <v/>
      </c>
      <c r="DZ553" s="254" t="str">
        <f t="shared" si="326"/>
        <v/>
      </c>
      <c r="EA553" s="254" t="str">
        <f t="shared" si="321"/>
        <v/>
      </c>
      <c r="EB553" s="254" t="str">
        <f t="shared" si="321"/>
        <v/>
      </c>
      <c r="EC553" s="254" t="str">
        <f t="shared" si="321"/>
        <v/>
      </c>
      <c r="ED553" s="254" t="str">
        <f t="shared" si="321"/>
        <v/>
      </c>
      <c r="EE553" s="254" t="str">
        <f t="shared" si="321"/>
        <v/>
      </c>
      <c r="EF553" s="254" t="str">
        <f t="shared" si="320"/>
        <v/>
      </c>
      <c r="EG553" s="254" t="str">
        <f t="shared" si="320"/>
        <v/>
      </c>
      <c r="EH553" s="254" t="str">
        <f t="shared" si="320"/>
        <v/>
      </c>
      <c r="EI553" s="254" t="str">
        <f t="shared" si="327"/>
        <v/>
      </c>
      <c r="EJ553" s="254" t="str">
        <f t="shared" si="328"/>
        <v/>
      </c>
      <c r="EK553" s="265" t="str">
        <f t="shared" si="340"/>
        <v/>
      </c>
      <c r="EQ553" s="255"/>
      <c r="ER553" s="255"/>
      <c r="ES553" s="255"/>
      <c r="ET553" s="255"/>
      <c r="EU553" s="255"/>
      <c r="EV553" s="255"/>
      <c r="EW553" s="255"/>
      <c r="EX553" s="255"/>
      <c r="EY553" s="255"/>
      <c r="EZ553" s="255"/>
      <c r="FA553" s="255"/>
      <c r="FB553" s="255"/>
      <c r="FC553" s="252"/>
      <c r="FI553" s="254"/>
      <c r="FJ553" s="254"/>
      <c r="FK553" s="254"/>
      <c r="FL553" s="254"/>
      <c r="FM553" s="254"/>
      <c r="FN553" s="254"/>
      <c r="FO553" s="254"/>
      <c r="FP553" s="254"/>
      <c r="FQ553" s="254"/>
      <c r="FR553" s="254"/>
      <c r="FS553" s="254"/>
      <c r="FT553" s="254"/>
      <c r="FU553" s="252"/>
      <c r="FY553" s="258" t="str">
        <f t="shared" si="341"/>
        <v/>
      </c>
      <c r="FZ553" s="266">
        <f t="shared" si="335"/>
        <v>0</v>
      </c>
      <c r="GA553" s="268">
        <f t="shared" si="330"/>
        <v>0</v>
      </c>
      <c r="GB553" s="269">
        <f t="shared" si="331"/>
        <v>0</v>
      </c>
      <c r="GC553" s="269">
        <f t="shared" si="332"/>
        <v>0</v>
      </c>
      <c r="GD553" s="270"/>
      <c r="GE553" s="271" t="str">
        <f t="shared" si="329"/>
        <v/>
      </c>
      <c r="GF553" s="271" t="str">
        <f t="shared" si="339"/>
        <v/>
      </c>
      <c r="GG553" s="272" t="str">
        <f t="shared" si="333"/>
        <v/>
      </c>
      <c r="GH553" s="272" t="str">
        <f t="shared" si="334"/>
        <v/>
      </c>
    </row>
    <row r="554" spans="1:190" ht="12.75" x14ac:dyDescent="0.2">
      <c r="A554" s="250"/>
      <c r="B554" s="65"/>
      <c r="C554" s="264"/>
      <c r="F554" s="237"/>
      <c r="H554" s="251"/>
      <c r="I554" s="238"/>
      <c r="J554" s="267"/>
      <c r="K554" s="234"/>
      <c r="L554" s="239"/>
      <c r="M554" s="240"/>
      <c r="BX554" s="237" t="str">
        <f t="shared" si="322"/>
        <v/>
      </c>
      <c r="BY554" s="237" t="str">
        <f t="shared" si="317"/>
        <v/>
      </c>
      <c r="BZ554" s="237" t="str">
        <f t="shared" si="317"/>
        <v/>
      </c>
      <c r="CA554" s="237" t="str">
        <f t="shared" si="317"/>
        <v/>
      </c>
      <c r="CB554" s="237" t="str">
        <f t="shared" si="317"/>
        <v/>
      </c>
      <c r="CC554" s="237" t="str">
        <f t="shared" si="317"/>
        <v/>
      </c>
      <c r="CD554" s="237" t="str">
        <f t="shared" si="314"/>
        <v/>
      </c>
      <c r="CE554" s="237" t="str">
        <f t="shared" si="314"/>
        <v/>
      </c>
      <c r="CF554" s="237" t="str">
        <f t="shared" si="314"/>
        <v/>
      </c>
      <c r="CG554" s="237" t="str">
        <f t="shared" si="314"/>
        <v/>
      </c>
      <c r="CH554" s="237" t="str">
        <f t="shared" si="314"/>
        <v/>
      </c>
      <c r="CI554" s="252" t="str">
        <f t="shared" si="336"/>
        <v/>
      </c>
      <c r="CP554" s="241" t="str">
        <f t="shared" si="323"/>
        <v/>
      </c>
      <c r="CQ554" s="241" t="str">
        <f t="shared" si="318"/>
        <v/>
      </c>
      <c r="CR554" s="241" t="str">
        <f t="shared" si="318"/>
        <v/>
      </c>
      <c r="CS554" s="241" t="str">
        <f t="shared" si="318"/>
        <v/>
      </c>
      <c r="CT554" s="241" t="str">
        <f t="shared" si="318"/>
        <v/>
      </c>
      <c r="CU554" s="241" t="str">
        <f t="shared" si="318"/>
        <v/>
      </c>
      <c r="CV554" s="241" t="str">
        <f t="shared" si="315"/>
        <v/>
      </c>
      <c r="CW554" s="241" t="str">
        <f t="shared" si="315"/>
        <v/>
      </c>
      <c r="CX554" s="241" t="str">
        <f t="shared" si="315"/>
        <v/>
      </c>
      <c r="CY554" s="241" t="str">
        <f t="shared" si="315"/>
        <v/>
      </c>
      <c r="CZ554" s="241" t="str">
        <f t="shared" si="315"/>
        <v/>
      </c>
      <c r="DA554" s="253" t="str">
        <f t="shared" si="337"/>
        <v/>
      </c>
      <c r="DB554" s="237"/>
      <c r="DC554" s="237"/>
      <c r="DD554" s="237"/>
      <c r="DE554" s="237"/>
      <c r="DF554" s="237"/>
      <c r="DG554" s="237"/>
      <c r="DH554" s="237" t="str">
        <f t="shared" si="324"/>
        <v/>
      </c>
      <c r="DI554" s="237" t="str">
        <f t="shared" si="319"/>
        <v/>
      </c>
      <c r="DJ554" s="237" t="str">
        <f t="shared" si="319"/>
        <v/>
      </c>
      <c r="DK554" s="237" t="str">
        <f t="shared" si="319"/>
        <v/>
      </c>
      <c r="DL554" s="237" t="str">
        <f t="shared" si="319"/>
        <v/>
      </c>
      <c r="DM554" s="237" t="str">
        <f t="shared" si="319"/>
        <v/>
      </c>
      <c r="DN554" s="237" t="str">
        <f t="shared" si="316"/>
        <v/>
      </c>
      <c r="DO554" s="237" t="str">
        <f t="shared" si="316"/>
        <v/>
      </c>
      <c r="DP554" s="237" t="str">
        <f t="shared" si="316"/>
        <v/>
      </c>
      <c r="DQ554" s="237" t="str">
        <f t="shared" si="316"/>
        <v/>
      </c>
      <c r="DR554" s="237" t="str">
        <f t="shared" si="316"/>
        <v/>
      </c>
      <c r="DS554" s="252" t="str">
        <f t="shared" si="338"/>
        <v/>
      </c>
      <c r="DY554" s="254" t="str">
        <f t="shared" si="325"/>
        <v/>
      </c>
      <c r="DZ554" s="254" t="str">
        <f t="shared" si="326"/>
        <v/>
      </c>
      <c r="EA554" s="254" t="str">
        <f t="shared" si="321"/>
        <v/>
      </c>
      <c r="EB554" s="254" t="str">
        <f t="shared" si="321"/>
        <v/>
      </c>
      <c r="EC554" s="254" t="str">
        <f t="shared" si="321"/>
        <v/>
      </c>
      <c r="ED554" s="254" t="str">
        <f t="shared" si="321"/>
        <v/>
      </c>
      <c r="EE554" s="254" t="str">
        <f t="shared" si="321"/>
        <v/>
      </c>
      <c r="EF554" s="254" t="str">
        <f t="shared" si="320"/>
        <v/>
      </c>
      <c r="EG554" s="254" t="str">
        <f t="shared" si="320"/>
        <v/>
      </c>
      <c r="EH554" s="254" t="str">
        <f t="shared" si="320"/>
        <v/>
      </c>
      <c r="EI554" s="254" t="str">
        <f t="shared" si="327"/>
        <v/>
      </c>
      <c r="EJ554" s="254" t="str">
        <f t="shared" si="328"/>
        <v/>
      </c>
      <c r="EK554" s="265" t="str">
        <f t="shared" si="340"/>
        <v/>
      </c>
      <c r="EQ554" s="255"/>
      <c r="ER554" s="255"/>
      <c r="ES554" s="255"/>
      <c r="ET554" s="255"/>
      <c r="EU554" s="255"/>
      <c r="EV554" s="255"/>
      <c r="EW554" s="255"/>
      <c r="EX554" s="255"/>
      <c r="EY554" s="255"/>
      <c r="EZ554" s="255"/>
      <c r="FA554" s="255"/>
      <c r="FB554" s="255"/>
      <c r="FC554" s="252"/>
      <c r="FI554" s="254"/>
      <c r="FJ554" s="254"/>
      <c r="FK554" s="254"/>
      <c r="FL554" s="254"/>
      <c r="FM554" s="254"/>
      <c r="FN554" s="254"/>
      <c r="FO554" s="254"/>
      <c r="FP554" s="254"/>
      <c r="FQ554" s="254"/>
      <c r="FR554" s="254"/>
      <c r="FS554" s="254"/>
      <c r="FT554" s="254"/>
      <c r="FU554" s="252"/>
      <c r="FY554" s="258" t="str">
        <f t="shared" si="341"/>
        <v/>
      </c>
      <c r="FZ554" s="266">
        <f t="shared" si="335"/>
        <v>0</v>
      </c>
      <c r="GA554" s="268">
        <f t="shared" si="330"/>
        <v>0</v>
      </c>
      <c r="GB554" s="269">
        <f t="shared" si="331"/>
        <v>0</v>
      </c>
      <c r="GC554" s="269">
        <f t="shared" si="332"/>
        <v>0</v>
      </c>
      <c r="GD554" s="270"/>
      <c r="GE554" s="271" t="str">
        <f t="shared" si="329"/>
        <v/>
      </c>
      <c r="GF554" s="271" t="str">
        <f t="shared" si="339"/>
        <v/>
      </c>
      <c r="GG554" s="272" t="str">
        <f t="shared" si="333"/>
        <v/>
      </c>
      <c r="GH554" s="272" t="str">
        <f t="shared" si="334"/>
        <v/>
      </c>
    </row>
    <row r="555" spans="1:190" ht="12.75" x14ac:dyDescent="0.2">
      <c r="A555" s="250"/>
      <c r="B555" s="65"/>
      <c r="C555" s="264"/>
      <c r="F555" s="237"/>
      <c r="H555" s="251"/>
      <c r="I555" s="238"/>
      <c r="J555" s="267"/>
      <c r="K555" s="234"/>
      <c r="L555" s="239"/>
      <c r="M555" s="240"/>
      <c r="BX555" s="237" t="str">
        <f t="shared" si="322"/>
        <v/>
      </c>
      <c r="BY555" s="237" t="str">
        <f t="shared" si="317"/>
        <v/>
      </c>
      <c r="BZ555" s="237" t="str">
        <f t="shared" si="317"/>
        <v/>
      </c>
      <c r="CA555" s="237" t="str">
        <f t="shared" si="317"/>
        <v/>
      </c>
      <c r="CB555" s="237" t="str">
        <f t="shared" si="317"/>
        <v/>
      </c>
      <c r="CC555" s="237" t="str">
        <f t="shared" si="317"/>
        <v/>
      </c>
      <c r="CD555" s="237" t="str">
        <f t="shared" si="314"/>
        <v/>
      </c>
      <c r="CE555" s="237" t="str">
        <f t="shared" si="314"/>
        <v/>
      </c>
      <c r="CF555" s="237" t="str">
        <f t="shared" si="314"/>
        <v/>
      </c>
      <c r="CG555" s="237" t="str">
        <f t="shared" si="314"/>
        <v/>
      </c>
      <c r="CH555" s="237" t="str">
        <f t="shared" si="314"/>
        <v/>
      </c>
      <c r="CI555" s="252" t="str">
        <f t="shared" si="336"/>
        <v/>
      </c>
      <c r="CP555" s="241" t="str">
        <f t="shared" si="323"/>
        <v/>
      </c>
      <c r="CQ555" s="241" t="str">
        <f t="shared" si="318"/>
        <v/>
      </c>
      <c r="CR555" s="241" t="str">
        <f t="shared" si="318"/>
        <v/>
      </c>
      <c r="CS555" s="241" t="str">
        <f t="shared" si="318"/>
        <v/>
      </c>
      <c r="CT555" s="241" t="str">
        <f t="shared" si="318"/>
        <v/>
      </c>
      <c r="CU555" s="241" t="str">
        <f t="shared" si="318"/>
        <v/>
      </c>
      <c r="CV555" s="241" t="str">
        <f t="shared" si="315"/>
        <v/>
      </c>
      <c r="CW555" s="241" t="str">
        <f t="shared" si="315"/>
        <v/>
      </c>
      <c r="CX555" s="241" t="str">
        <f t="shared" si="315"/>
        <v/>
      </c>
      <c r="CY555" s="241" t="str">
        <f t="shared" si="315"/>
        <v/>
      </c>
      <c r="CZ555" s="241" t="str">
        <f t="shared" si="315"/>
        <v/>
      </c>
      <c r="DA555" s="253" t="str">
        <f t="shared" si="337"/>
        <v/>
      </c>
      <c r="DB555" s="237"/>
      <c r="DC555" s="237"/>
      <c r="DD555" s="237"/>
      <c r="DE555" s="237"/>
      <c r="DF555" s="237"/>
      <c r="DG555" s="237"/>
      <c r="DH555" s="237" t="str">
        <f t="shared" si="324"/>
        <v/>
      </c>
      <c r="DI555" s="237" t="str">
        <f t="shared" si="319"/>
        <v/>
      </c>
      <c r="DJ555" s="237" t="str">
        <f t="shared" si="319"/>
        <v/>
      </c>
      <c r="DK555" s="237" t="str">
        <f t="shared" si="319"/>
        <v/>
      </c>
      <c r="DL555" s="237" t="str">
        <f t="shared" si="319"/>
        <v/>
      </c>
      <c r="DM555" s="237" t="str">
        <f t="shared" si="319"/>
        <v/>
      </c>
      <c r="DN555" s="237" t="str">
        <f t="shared" si="316"/>
        <v/>
      </c>
      <c r="DO555" s="237" t="str">
        <f t="shared" si="316"/>
        <v/>
      </c>
      <c r="DP555" s="237" t="str">
        <f t="shared" si="316"/>
        <v/>
      </c>
      <c r="DQ555" s="237" t="str">
        <f t="shared" si="316"/>
        <v/>
      </c>
      <c r="DR555" s="237" t="str">
        <f t="shared" si="316"/>
        <v/>
      </c>
      <c r="DS555" s="252" t="str">
        <f t="shared" si="338"/>
        <v/>
      </c>
      <c r="DY555" s="254" t="str">
        <f t="shared" si="325"/>
        <v/>
      </c>
      <c r="DZ555" s="254" t="str">
        <f t="shared" si="326"/>
        <v/>
      </c>
      <c r="EA555" s="254" t="str">
        <f t="shared" si="321"/>
        <v/>
      </c>
      <c r="EB555" s="254" t="str">
        <f t="shared" si="321"/>
        <v/>
      </c>
      <c r="EC555" s="254" t="str">
        <f t="shared" si="321"/>
        <v/>
      </c>
      <c r="ED555" s="254" t="str">
        <f t="shared" si="321"/>
        <v/>
      </c>
      <c r="EE555" s="254" t="str">
        <f t="shared" si="321"/>
        <v/>
      </c>
      <c r="EF555" s="254" t="str">
        <f t="shared" si="320"/>
        <v/>
      </c>
      <c r="EG555" s="254" t="str">
        <f t="shared" si="320"/>
        <v/>
      </c>
      <c r="EH555" s="254" t="str">
        <f t="shared" si="320"/>
        <v/>
      </c>
      <c r="EI555" s="254" t="str">
        <f t="shared" si="327"/>
        <v/>
      </c>
      <c r="EJ555" s="254" t="str">
        <f t="shared" si="328"/>
        <v/>
      </c>
      <c r="EK555" s="265" t="str">
        <f t="shared" si="340"/>
        <v/>
      </c>
      <c r="EQ555" s="255"/>
      <c r="ER555" s="255"/>
      <c r="ES555" s="255"/>
      <c r="ET555" s="255"/>
      <c r="EU555" s="255"/>
      <c r="EV555" s="255"/>
      <c r="EW555" s="255"/>
      <c r="EX555" s="255"/>
      <c r="EY555" s="255"/>
      <c r="EZ555" s="255"/>
      <c r="FA555" s="255"/>
      <c r="FB555" s="255"/>
      <c r="FC555" s="252"/>
      <c r="FI555" s="254"/>
      <c r="FJ555" s="254"/>
      <c r="FK555" s="254"/>
      <c r="FL555" s="254"/>
      <c r="FM555" s="254"/>
      <c r="FN555" s="254"/>
      <c r="FO555" s="254"/>
      <c r="FP555" s="254"/>
      <c r="FQ555" s="254"/>
      <c r="FR555" s="254"/>
      <c r="FS555" s="254"/>
      <c r="FT555" s="254"/>
      <c r="FU555" s="252"/>
      <c r="FY555" s="258" t="str">
        <f t="shared" si="341"/>
        <v/>
      </c>
      <c r="FZ555" s="266">
        <f t="shared" si="335"/>
        <v>0</v>
      </c>
      <c r="GA555" s="268">
        <f t="shared" si="330"/>
        <v>0</v>
      </c>
      <c r="GB555" s="269">
        <f t="shared" si="331"/>
        <v>0</v>
      </c>
      <c r="GC555" s="269">
        <f t="shared" si="332"/>
        <v>0</v>
      </c>
      <c r="GD555" s="270"/>
      <c r="GE555" s="271" t="str">
        <f t="shared" si="329"/>
        <v/>
      </c>
      <c r="GF555" s="271" t="str">
        <f t="shared" si="339"/>
        <v/>
      </c>
      <c r="GG555" s="272" t="str">
        <f t="shared" si="333"/>
        <v/>
      </c>
      <c r="GH555" s="272" t="str">
        <f t="shared" si="334"/>
        <v/>
      </c>
    </row>
    <row r="556" spans="1:190" ht="12.75" x14ac:dyDescent="0.2">
      <c r="A556" s="250"/>
      <c r="B556" s="65"/>
      <c r="C556" s="264"/>
      <c r="F556" s="237"/>
      <c r="H556" s="251"/>
      <c r="I556" s="238"/>
      <c r="J556" s="267"/>
      <c r="K556" s="234"/>
      <c r="L556" s="239"/>
      <c r="M556" s="240"/>
      <c r="BX556" s="237" t="str">
        <f t="shared" si="322"/>
        <v/>
      </c>
      <c r="BY556" s="237" t="str">
        <f t="shared" si="317"/>
        <v/>
      </c>
      <c r="BZ556" s="237" t="str">
        <f t="shared" si="317"/>
        <v/>
      </c>
      <c r="CA556" s="237" t="str">
        <f t="shared" si="317"/>
        <v/>
      </c>
      <c r="CB556" s="237" t="str">
        <f t="shared" si="317"/>
        <v/>
      </c>
      <c r="CC556" s="237" t="str">
        <f t="shared" si="317"/>
        <v/>
      </c>
      <c r="CD556" s="237" t="str">
        <f t="shared" si="314"/>
        <v/>
      </c>
      <c r="CE556" s="237" t="str">
        <f t="shared" si="314"/>
        <v/>
      </c>
      <c r="CF556" s="237" t="str">
        <f t="shared" si="314"/>
        <v/>
      </c>
      <c r="CG556" s="237" t="str">
        <f t="shared" si="314"/>
        <v/>
      </c>
      <c r="CH556" s="237" t="str">
        <f t="shared" si="314"/>
        <v/>
      </c>
      <c r="CI556" s="252" t="str">
        <f t="shared" si="336"/>
        <v/>
      </c>
      <c r="CP556" s="241" t="str">
        <f t="shared" si="323"/>
        <v/>
      </c>
      <c r="CQ556" s="241" t="str">
        <f t="shared" si="318"/>
        <v/>
      </c>
      <c r="CR556" s="241" t="str">
        <f t="shared" si="318"/>
        <v/>
      </c>
      <c r="CS556" s="241" t="str">
        <f t="shared" si="318"/>
        <v/>
      </c>
      <c r="CT556" s="241" t="str">
        <f t="shared" si="318"/>
        <v/>
      </c>
      <c r="CU556" s="241" t="str">
        <f t="shared" si="318"/>
        <v/>
      </c>
      <c r="CV556" s="241" t="str">
        <f t="shared" si="315"/>
        <v/>
      </c>
      <c r="CW556" s="241" t="str">
        <f t="shared" si="315"/>
        <v/>
      </c>
      <c r="CX556" s="241" t="str">
        <f t="shared" si="315"/>
        <v/>
      </c>
      <c r="CY556" s="241" t="str">
        <f t="shared" si="315"/>
        <v/>
      </c>
      <c r="CZ556" s="241" t="str">
        <f t="shared" si="315"/>
        <v/>
      </c>
      <c r="DA556" s="253" t="str">
        <f t="shared" si="337"/>
        <v/>
      </c>
      <c r="DB556" s="237"/>
      <c r="DC556" s="237"/>
      <c r="DD556" s="237"/>
      <c r="DE556" s="237"/>
      <c r="DF556" s="237"/>
      <c r="DG556" s="237"/>
      <c r="DH556" s="237" t="str">
        <f t="shared" si="324"/>
        <v/>
      </c>
      <c r="DI556" s="237" t="str">
        <f t="shared" si="319"/>
        <v/>
      </c>
      <c r="DJ556" s="237" t="str">
        <f t="shared" si="319"/>
        <v/>
      </c>
      <c r="DK556" s="237" t="str">
        <f t="shared" si="319"/>
        <v/>
      </c>
      <c r="DL556" s="237" t="str">
        <f t="shared" si="319"/>
        <v/>
      </c>
      <c r="DM556" s="237" t="str">
        <f t="shared" si="319"/>
        <v/>
      </c>
      <c r="DN556" s="237" t="str">
        <f t="shared" si="316"/>
        <v/>
      </c>
      <c r="DO556" s="237" t="str">
        <f t="shared" si="316"/>
        <v/>
      </c>
      <c r="DP556" s="237" t="str">
        <f t="shared" si="316"/>
        <v/>
      </c>
      <c r="DQ556" s="237" t="str">
        <f t="shared" si="316"/>
        <v/>
      </c>
      <c r="DR556" s="237" t="str">
        <f t="shared" si="316"/>
        <v/>
      </c>
      <c r="DS556" s="252" t="str">
        <f t="shared" si="338"/>
        <v/>
      </c>
      <c r="DY556" s="254" t="str">
        <f t="shared" si="325"/>
        <v/>
      </c>
      <c r="DZ556" s="254" t="str">
        <f t="shared" si="326"/>
        <v/>
      </c>
      <c r="EA556" s="254" t="str">
        <f t="shared" si="321"/>
        <v/>
      </c>
      <c r="EB556" s="254" t="str">
        <f t="shared" si="321"/>
        <v/>
      </c>
      <c r="EC556" s="254" t="str">
        <f t="shared" si="321"/>
        <v/>
      </c>
      <c r="ED556" s="254" t="str">
        <f t="shared" si="321"/>
        <v/>
      </c>
      <c r="EE556" s="254" t="str">
        <f t="shared" si="321"/>
        <v/>
      </c>
      <c r="EF556" s="254" t="str">
        <f t="shared" si="320"/>
        <v/>
      </c>
      <c r="EG556" s="254" t="str">
        <f t="shared" si="320"/>
        <v/>
      </c>
      <c r="EH556" s="254" t="str">
        <f t="shared" si="320"/>
        <v/>
      </c>
      <c r="EI556" s="254" t="str">
        <f t="shared" si="327"/>
        <v/>
      </c>
      <c r="EJ556" s="254" t="str">
        <f t="shared" si="328"/>
        <v/>
      </c>
      <c r="EK556" s="265" t="str">
        <f t="shared" si="340"/>
        <v/>
      </c>
      <c r="EQ556" s="255"/>
      <c r="ER556" s="255"/>
      <c r="ES556" s="255"/>
      <c r="ET556" s="255"/>
      <c r="EU556" s="255"/>
      <c r="EV556" s="255"/>
      <c r="EW556" s="255"/>
      <c r="EX556" s="255"/>
      <c r="EY556" s="255"/>
      <c r="EZ556" s="255"/>
      <c r="FA556" s="255"/>
      <c r="FB556" s="255"/>
      <c r="FC556" s="252"/>
      <c r="FI556" s="254"/>
      <c r="FJ556" s="254"/>
      <c r="FK556" s="254"/>
      <c r="FL556" s="254"/>
      <c r="FM556" s="254"/>
      <c r="FN556" s="254"/>
      <c r="FO556" s="254"/>
      <c r="FP556" s="254"/>
      <c r="FQ556" s="254"/>
      <c r="FR556" s="254"/>
      <c r="FS556" s="254"/>
      <c r="FT556" s="254"/>
      <c r="FU556" s="252"/>
      <c r="FY556" s="258" t="str">
        <f t="shared" si="341"/>
        <v/>
      </c>
      <c r="FZ556" s="266">
        <f t="shared" si="335"/>
        <v>0</v>
      </c>
      <c r="GA556" s="268">
        <f t="shared" si="330"/>
        <v>0</v>
      </c>
      <c r="GB556" s="269">
        <f t="shared" si="331"/>
        <v>0</v>
      </c>
      <c r="GC556" s="269">
        <f t="shared" si="332"/>
        <v>0</v>
      </c>
      <c r="GD556" s="270"/>
      <c r="GE556" s="271" t="str">
        <f t="shared" si="329"/>
        <v/>
      </c>
      <c r="GF556" s="271" t="str">
        <f t="shared" si="339"/>
        <v/>
      </c>
      <c r="GG556" s="272" t="str">
        <f t="shared" si="333"/>
        <v/>
      </c>
      <c r="GH556" s="272" t="str">
        <f t="shared" si="334"/>
        <v/>
      </c>
    </row>
    <row r="557" spans="1:190" ht="12.75" x14ac:dyDescent="0.2">
      <c r="A557" s="250"/>
      <c r="B557" s="65"/>
      <c r="C557" s="264"/>
      <c r="F557" s="237"/>
      <c r="H557" s="251"/>
      <c r="I557" s="238"/>
      <c r="J557" s="267"/>
      <c r="K557" s="234"/>
      <c r="L557" s="239"/>
      <c r="M557" s="240"/>
      <c r="BX557" s="237" t="str">
        <f t="shared" si="322"/>
        <v/>
      </c>
      <c r="BY557" s="237" t="str">
        <f t="shared" si="317"/>
        <v/>
      </c>
      <c r="BZ557" s="237" t="str">
        <f t="shared" si="317"/>
        <v/>
      </c>
      <c r="CA557" s="237" t="str">
        <f t="shared" si="317"/>
        <v/>
      </c>
      <c r="CB557" s="237" t="str">
        <f t="shared" si="317"/>
        <v/>
      </c>
      <c r="CC557" s="237" t="str">
        <f t="shared" si="317"/>
        <v/>
      </c>
      <c r="CD557" s="237" t="str">
        <f t="shared" si="314"/>
        <v/>
      </c>
      <c r="CE557" s="237" t="str">
        <f t="shared" si="314"/>
        <v/>
      </c>
      <c r="CF557" s="237" t="str">
        <f t="shared" si="314"/>
        <v/>
      </c>
      <c r="CG557" s="237" t="str">
        <f t="shared" si="314"/>
        <v/>
      </c>
      <c r="CH557" s="237" t="str">
        <f t="shared" si="314"/>
        <v/>
      </c>
      <c r="CI557" s="252" t="str">
        <f t="shared" si="336"/>
        <v/>
      </c>
      <c r="CP557" s="241" t="str">
        <f t="shared" si="323"/>
        <v/>
      </c>
      <c r="CQ557" s="241" t="str">
        <f t="shared" si="318"/>
        <v/>
      </c>
      <c r="CR557" s="241" t="str">
        <f t="shared" si="318"/>
        <v/>
      </c>
      <c r="CS557" s="241" t="str">
        <f t="shared" si="318"/>
        <v/>
      </c>
      <c r="CT557" s="241" t="str">
        <f t="shared" si="318"/>
        <v/>
      </c>
      <c r="CU557" s="241" t="str">
        <f t="shared" si="318"/>
        <v/>
      </c>
      <c r="CV557" s="241" t="str">
        <f t="shared" si="315"/>
        <v/>
      </c>
      <c r="CW557" s="241" t="str">
        <f t="shared" si="315"/>
        <v/>
      </c>
      <c r="CX557" s="241" t="str">
        <f t="shared" si="315"/>
        <v/>
      </c>
      <c r="CY557" s="241" t="str">
        <f t="shared" si="315"/>
        <v/>
      </c>
      <c r="CZ557" s="241" t="str">
        <f t="shared" si="315"/>
        <v/>
      </c>
      <c r="DA557" s="253" t="str">
        <f t="shared" si="337"/>
        <v/>
      </c>
      <c r="DB557" s="237"/>
      <c r="DC557" s="237"/>
      <c r="DD557" s="237"/>
      <c r="DE557" s="237"/>
      <c r="DF557" s="237"/>
      <c r="DG557" s="237"/>
      <c r="DH557" s="237" t="str">
        <f t="shared" si="324"/>
        <v/>
      </c>
      <c r="DI557" s="237" t="str">
        <f t="shared" si="319"/>
        <v/>
      </c>
      <c r="DJ557" s="237" t="str">
        <f t="shared" si="319"/>
        <v/>
      </c>
      <c r="DK557" s="237" t="str">
        <f t="shared" si="319"/>
        <v/>
      </c>
      <c r="DL557" s="237" t="str">
        <f t="shared" si="319"/>
        <v/>
      </c>
      <c r="DM557" s="237" t="str">
        <f t="shared" si="319"/>
        <v/>
      </c>
      <c r="DN557" s="237" t="str">
        <f t="shared" si="316"/>
        <v/>
      </c>
      <c r="DO557" s="237" t="str">
        <f t="shared" si="316"/>
        <v/>
      </c>
      <c r="DP557" s="237" t="str">
        <f t="shared" si="316"/>
        <v/>
      </c>
      <c r="DQ557" s="237" t="str">
        <f t="shared" si="316"/>
        <v/>
      </c>
      <c r="DR557" s="237" t="str">
        <f t="shared" si="316"/>
        <v/>
      </c>
      <c r="DS557" s="252" t="str">
        <f t="shared" si="338"/>
        <v/>
      </c>
      <c r="DY557" s="254" t="str">
        <f t="shared" si="325"/>
        <v/>
      </c>
      <c r="DZ557" s="254" t="str">
        <f t="shared" si="326"/>
        <v/>
      </c>
      <c r="EA557" s="254" t="str">
        <f t="shared" si="321"/>
        <v/>
      </c>
      <c r="EB557" s="254" t="str">
        <f t="shared" si="321"/>
        <v/>
      </c>
      <c r="EC557" s="254" t="str">
        <f t="shared" si="321"/>
        <v/>
      </c>
      <c r="ED557" s="254" t="str">
        <f t="shared" si="321"/>
        <v/>
      </c>
      <c r="EE557" s="254" t="str">
        <f t="shared" si="321"/>
        <v/>
      </c>
      <c r="EF557" s="254" t="str">
        <f t="shared" si="320"/>
        <v/>
      </c>
      <c r="EG557" s="254" t="str">
        <f t="shared" si="320"/>
        <v/>
      </c>
      <c r="EH557" s="254" t="str">
        <f t="shared" si="320"/>
        <v/>
      </c>
      <c r="EI557" s="254" t="str">
        <f t="shared" si="327"/>
        <v/>
      </c>
      <c r="EJ557" s="254" t="str">
        <f t="shared" si="328"/>
        <v/>
      </c>
      <c r="EK557" s="265" t="str">
        <f t="shared" si="340"/>
        <v/>
      </c>
      <c r="EQ557" s="255"/>
      <c r="ER557" s="255"/>
      <c r="ES557" s="255"/>
      <c r="ET557" s="255"/>
      <c r="EU557" s="255"/>
      <c r="EV557" s="255"/>
      <c r="EW557" s="255"/>
      <c r="EX557" s="255"/>
      <c r="EY557" s="255"/>
      <c r="EZ557" s="255"/>
      <c r="FA557" s="255"/>
      <c r="FB557" s="255"/>
      <c r="FC557" s="252"/>
      <c r="FI557" s="254"/>
      <c r="FJ557" s="254"/>
      <c r="FK557" s="254"/>
      <c r="FL557" s="254"/>
      <c r="FM557" s="254"/>
      <c r="FN557" s="254"/>
      <c r="FO557" s="254"/>
      <c r="FP557" s="254"/>
      <c r="FQ557" s="254"/>
      <c r="FR557" s="254"/>
      <c r="FS557" s="254"/>
      <c r="FT557" s="254"/>
      <c r="FU557" s="252"/>
      <c r="FY557" s="258" t="str">
        <f t="shared" si="341"/>
        <v/>
      </c>
      <c r="FZ557" s="266">
        <f t="shared" si="335"/>
        <v>0</v>
      </c>
      <c r="GA557" s="268">
        <f t="shared" si="330"/>
        <v>0</v>
      </c>
      <c r="GB557" s="269">
        <f t="shared" si="331"/>
        <v>0</v>
      </c>
      <c r="GC557" s="269">
        <f t="shared" si="332"/>
        <v>0</v>
      </c>
      <c r="GD557" s="270"/>
      <c r="GE557" s="271" t="str">
        <f t="shared" si="329"/>
        <v/>
      </c>
      <c r="GF557" s="271" t="str">
        <f t="shared" si="339"/>
        <v/>
      </c>
      <c r="GG557" s="272" t="str">
        <f t="shared" si="333"/>
        <v/>
      </c>
      <c r="GH557" s="272" t="str">
        <f t="shared" si="334"/>
        <v/>
      </c>
    </row>
    <row r="558" spans="1:190" ht="12.75" x14ac:dyDescent="0.2">
      <c r="A558" s="250"/>
      <c r="B558" s="65"/>
      <c r="C558" s="264"/>
      <c r="F558" s="237"/>
      <c r="H558" s="251"/>
      <c r="I558" s="238"/>
      <c r="J558" s="267"/>
      <c r="K558" s="234"/>
      <c r="L558" s="239"/>
      <c r="M558" s="240"/>
      <c r="BX558" s="237" t="str">
        <f t="shared" si="322"/>
        <v/>
      </c>
      <c r="BY558" s="237" t="str">
        <f t="shared" si="317"/>
        <v/>
      </c>
      <c r="BZ558" s="237" t="str">
        <f t="shared" si="317"/>
        <v/>
      </c>
      <c r="CA558" s="237" t="str">
        <f t="shared" si="317"/>
        <v/>
      </c>
      <c r="CB558" s="237" t="str">
        <f t="shared" si="317"/>
        <v/>
      </c>
      <c r="CC558" s="237" t="str">
        <f t="shared" si="317"/>
        <v/>
      </c>
      <c r="CD558" s="237" t="str">
        <f t="shared" si="314"/>
        <v/>
      </c>
      <c r="CE558" s="237" t="str">
        <f t="shared" si="314"/>
        <v/>
      </c>
      <c r="CF558" s="237" t="str">
        <f t="shared" si="314"/>
        <v/>
      </c>
      <c r="CG558" s="237" t="str">
        <f t="shared" si="314"/>
        <v/>
      </c>
      <c r="CH558" s="237" t="str">
        <f t="shared" si="314"/>
        <v/>
      </c>
      <c r="CI558" s="252" t="str">
        <f t="shared" si="336"/>
        <v/>
      </c>
      <c r="CP558" s="241" t="str">
        <f t="shared" si="323"/>
        <v/>
      </c>
      <c r="CQ558" s="241" t="str">
        <f t="shared" si="318"/>
        <v/>
      </c>
      <c r="CR558" s="241" t="str">
        <f t="shared" si="318"/>
        <v/>
      </c>
      <c r="CS558" s="241" t="str">
        <f t="shared" si="318"/>
        <v/>
      </c>
      <c r="CT558" s="241" t="str">
        <f t="shared" si="318"/>
        <v/>
      </c>
      <c r="CU558" s="241" t="str">
        <f t="shared" si="318"/>
        <v/>
      </c>
      <c r="CV558" s="241" t="str">
        <f t="shared" si="315"/>
        <v/>
      </c>
      <c r="CW558" s="241" t="str">
        <f t="shared" si="315"/>
        <v/>
      </c>
      <c r="CX558" s="241" t="str">
        <f t="shared" si="315"/>
        <v/>
      </c>
      <c r="CY558" s="241" t="str">
        <f t="shared" si="315"/>
        <v/>
      </c>
      <c r="CZ558" s="241" t="str">
        <f t="shared" si="315"/>
        <v/>
      </c>
      <c r="DA558" s="253" t="str">
        <f t="shared" si="337"/>
        <v/>
      </c>
      <c r="DB558" s="237"/>
      <c r="DC558" s="237"/>
      <c r="DD558" s="237"/>
      <c r="DE558" s="237"/>
      <c r="DF558" s="237"/>
      <c r="DG558" s="237"/>
      <c r="DH558" s="237" t="str">
        <f t="shared" si="324"/>
        <v/>
      </c>
      <c r="DI558" s="237" t="str">
        <f t="shared" si="319"/>
        <v/>
      </c>
      <c r="DJ558" s="237" t="str">
        <f t="shared" si="319"/>
        <v/>
      </c>
      <c r="DK558" s="237" t="str">
        <f t="shared" si="319"/>
        <v/>
      </c>
      <c r="DL558" s="237" t="str">
        <f t="shared" si="319"/>
        <v/>
      </c>
      <c r="DM558" s="237" t="str">
        <f t="shared" si="319"/>
        <v/>
      </c>
      <c r="DN558" s="237" t="str">
        <f t="shared" si="316"/>
        <v/>
      </c>
      <c r="DO558" s="237" t="str">
        <f t="shared" si="316"/>
        <v/>
      </c>
      <c r="DP558" s="237" t="str">
        <f t="shared" si="316"/>
        <v/>
      </c>
      <c r="DQ558" s="237" t="str">
        <f t="shared" si="316"/>
        <v/>
      </c>
      <c r="DR558" s="237" t="str">
        <f t="shared" si="316"/>
        <v/>
      </c>
      <c r="DS558" s="252" t="str">
        <f t="shared" si="338"/>
        <v/>
      </c>
      <c r="DY558" s="254" t="str">
        <f t="shared" si="325"/>
        <v/>
      </c>
      <c r="DZ558" s="254" t="str">
        <f t="shared" si="326"/>
        <v/>
      </c>
      <c r="EA558" s="254" t="str">
        <f t="shared" si="321"/>
        <v/>
      </c>
      <c r="EB558" s="254" t="str">
        <f t="shared" si="321"/>
        <v/>
      </c>
      <c r="EC558" s="254" t="str">
        <f t="shared" si="321"/>
        <v/>
      </c>
      <c r="ED558" s="254" t="str">
        <f t="shared" si="321"/>
        <v/>
      </c>
      <c r="EE558" s="254" t="str">
        <f t="shared" si="321"/>
        <v/>
      </c>
      <c r="EF558" s="254" t="str">
        <f t="shared" si="320"/>
        <v/>
      </c>
      <c r="EG558" s="254" t="str">
        <f t="shared" si="320"/>
        <v/>
      </c>
      <c r="EH558" s="254" t="str">
        <f t="shared" si="320"/>
        <v/>
      </c>
      <c r="EI558" s="254" t="str">
        <f t="shared" si="327"/>
        <v/>
      </c>
      <c r="EJ558" s="254" t="str">
        <f t="shared" si="328"/>
        <v/>
      </c>
      <c r="EK558" s="265" t="str">
        <f t="shared" si="340"/>
        <v/>
      </c>
      <c r="EQ558" s="255"/>
      <c r="ER558" s="255"/>
      <c r="ES558" s="255"/>
      <c r="ET558" s="255"/>
      <c r="EU558" s="255"/>
      <c r="EV558" s="255"/>
      <c r="EW558" s="255"/>
      <c r="EX558" s="255"/>
      <c r="EY558" s="255"/>
      <c r="EZ558" s="255"/>
      <c r="FA558" s="255"/>
      <c r="FB558" s="255"/>
      <c r="FC558" s="252"/>
      <c r="FI558" s="254"/>
      <c r="FJ558" s="254"/>
      <c r="FK558" s="254"/>
      <c r="FL558" s="254"/>
      <c r="FM558" s="254"/>
      <c r="FN558" s="254"/>
      <c r="FO558" s="254"/>
      <c r="FP558" s="254"/>
      <c r="FQ558" s="254"/>
      <c r="FR558" s="254"/>
      <c r="FS558" s="254"/>
      <c r="FT558" s="254"/>
      <c r="FU558" s="252"/>
      <c r="FY558" s="258" t="str">
        <f t="shared" si="341"/>
        <v/>
      </c>
      <c r="FZ558" s="266">
        <f t="shared" si="335"/>
        <v>0</v>
      </c>
      <c r="GA558" s="268">
        <f t="shared" si="330"/>
        <v>0</v>
      </c>
      <c r="GB558" s="269">
        <f t="shared" si="331"/>
        <v>0</v>
      </c>
      <c r="GC558" s="269">
        <f t="shared" si="332"/>
        <v>0</v>
      </c>
      <c r="GD558" s="270"/>
      <c r="GE558" s="271" t="str">
        <f t="shared" si="329"/>
        <v/>
      </c>
      <c r="GF558" s="271" t="str">
        <f t="shared" si="339"/>
        <v/>
      </c>
      <c r="GG558" s="272" t="str">
        <f t="shared" si="333"/>
        <v/>
      </c>
      <c r="GH558" s="272" t="str">
        <f t="shared" si="334"/>
        <v/>
      </c>
    </row>
    <row r="559" spans="1:190" ht="12.75" x14ac:dyDescent="0.2">
      <c r="A559" s="250"/>
      <c r="B559" s="65"/>
      <c r="C559" s="264"/>
      <c r="F559" s="237"/>
      <c r="H559" s="251"/>
      <c r="I559" s="238"/>
      <c r="J559" s="267"/>
      <c r="K559" s="234"/>
      <c r="L559" s="239"/>
      <c r="M559" s="240"/>
      <c r="BX559" s="237" t="str">
        <f t="shared" si="322"/>
        <v/>
      </c>
      <c r="BY559" s="237" t="str">
        <f t="shared" si="317"/>
        <v/>
      </c>
      <c r="BZ559" s="237" t="str">
        <f t="shared" si="317"/>
        <v/>
      </c>
      <c r="CA559" s="237" t="str">
        <f t="shared" si="317"/>
        <v/>
      </c>
      <c r="CB559" s="237" t="str">
        <f t="shared" si="317"/>
        <v/>
      </c>
      <c r="CC559" s="237" t="str">
        <f t="shared" si="317"/>
        <v/>
      </c>
      <c r="CD559" s="237" t="str">
        <f t="shared" si="314"/>
        <v/>
      </c>
      <c r="CE559" s="237" t="str">
        <f t="shared" si="314"/>
        <v/>
      </c>
      <c r="CF559" s="237" t="str">
        <f t="shared" si="314"/>
        <v/>
      </c>
      <c r="CG559" s="237" t="str">
        <f t="shared" si="314"/>
        <v/>
      </c>
      <c r="CH559" s="237" t="str">
        <f t="shared" si="314"/>
        <v/>
      </c>
      <c r="CI559" s="252" t="str">
        <f t="shared" si="336"/>
        <v/>
      </c>
      <c r="CP559" s="241" t="str">
        <f t="shared" si="323"/>
        <v/>
      </c>
      <c r="CQ559" s="241" t="str">
        <f t="shared" si="318"/>
        <v/>
      </c>
      <c r="CR559" s="241" t="str">
        <f t="shared" si="318"/>
        <v/>
      </c>
      <c r="CS559" s="241" t="str">
        <f t="shared" si="318"/>
        <v/>
      </c>
      <c r="CT559" s="241" t="str">
        <f t="shared" si="318"/>
        <v/>
      </c>
      <c r="CU559" s="241" t="str">
        <f t="shared" si="318"/>
        <v/>
      </c>
      <c r="CV559" s="241" t="str">
        <f t="shared" si="315"/>
        <v/>
      </c>
      <c r="CW559" s="241" t="str">
        <f t="shared" si="315"/>
        <v/>
      </c>
      <c r="CX559" s="241" t="str">
        <f t="shared" si="315"/>
        <v/>
      </c>
      <c r="CY559" s="241" t="str">
        <f t="shared" si="315"/>
        <v/>
      </c>
      <c r="CZ559" s="241" t="str">
        <f t="shared" si="315"/>
        <v/>
      </c>
      <c r="DA559" s="253" t="str">
        <f t="shared" si="337"/>
        <v/>
      </c>
      <c r="DB559" s="237"/>
      <c r="DC559" s="237"/>
      <c r="DD559" s="237"/>
      <c r="DE559" s="237"/>
      <c r="DF559" s="237"/>
      <c r="DG559" s="237"/>
      <c r="DH559" s="237" t="str">
        <f t="shared" si="324"/>
        <v/>
      </c>
      <c r="DI559" s="237" t="str">
        <f t="shared" si="319"/>
        <v/>
      </c>
      <c r="DJ559" s="237" t="str">
        <f t="shared" si="319"/>
        <v/>
      </c>
      <c r="DK559" s="237" t="str">
        <f t="shared" si="319"/>
        <v/>
      </c>
      <c r="DL559" s="237" t="str">
        <f t="shared" si="319"/>
        <v/>
      </c>
      <c r="DM559" s="237" t="str">
        <f t="shared" si="319"/>
        <v/>
      </c>
      <c r="DN559" s="237" t="str">
        <f t="shared" si="316"/>
        <v/>
      </c>
      <c r="DO559" s="237" t="str">
        <f t="shared" si="316"/>
        <v/>
      </c>
      <c r="DP559" s="237" t="str">
        <f t="shared" si="316"/>
        <v/>
      </c>
      <c r="DQ559" s="237" t="str">
        <f t="shared" si="316"/>
        <v/>
      </c>
      <c r="DR559" s="237" t="str">
        <f t="shared" si="316"/>
        <v/>
      </c>
      <c r="DS559" s="252" t="str">
        <f t="shared" si="338"/>
        <v/>
      </c>
      <c r="DY559" s="254" t="str">
        <f t="shared" si="325"/>
        <v/>
      </c>
      <c r="DZ559" s="254" t="str">
        <f t="shared" si="326"/>
        <v/>
      </c>
      <c r="EA559" s="254" t="str">
        <f t="shared" si="321"/>
        <v/>
      </c>
      <c r="EB559" s="254" t="str">
        <f t="shared" si="321"/>
        <v/>
      </c>
      <c r="EC559" s="254" t="str">
        <f t="shared" si="321"/>
        <v/>
      </c>
      <c r="ED559" s="254" t="str">
        <f t="shared" si="321"/>
        <v/>
      </c>
      <c r="EE559" s="254" t="str">
        <f t="shared" si="321"/>
        <v/>
      </c>
      <c r="EF559" s="254" t="str">
        <f t="shared" si="320"/>
        <v/>
      </c>
      <c r="EG559" s="254" t="str">
        <f t="shared" si="320"/>
        <v/>
      </c>
      <c r="EH559" s="254" t="str">
        <f t="shared" si="320"/>
        <v/>
      </c>
      <c r="EI559" s="254" t="str">
        <f t="shared" si="327"/>
        <v/>
      </c>
      <c r="EJ559" s="254" t="str">
        <f t="shared" si="328"/>
        <v/>
      </c>
      <c r="EK559" s="265" t="str">
        <f t="shared" si="340"/>
        <v/>
      </c>
      <c r="EQ559" s="255"/>
      <c r="ER559" s="255"/>
      <c r="ES559" s="255"/>
      <c r="ET559" s="255"/>
      <c r="EU559" s="255"/>
      <c r="EV559" s="255"/>
      <c r="EW559" s="255"/>
      <c r="EX559" s="255"/>
      <c r="EY559" s="255"/>
      <c r="EZ559" s="255"/>
      <c r="FA559" s="255"/>
      <c r="FB559" s="255"/>
      <c r="FC559" s="252"/>
      <c r="FI559" s="254"/>
      <c r="FJ559" s="254"/>
      <c r="FK559" s="254"/>
      <c r="FL559" s="254"/>
      <c r="FM559" s="254"/>
      <c r="FN559" s="254"/>
      <c r="FO559" s="254"/>
      <c r="FP559" s="254"/>
      <c r="FQ559" s="254"/>
      <c r="FR559" s="254"/>
      <c r="FS559" s="254"/>
      <c r="FT559" s="254"/>
      <c r="FU559" s="252"/>
      <c r="FY559" s="258" t="str">
        <f t="shared" si="341"/>
        <v/>
      </c>
      <c r="FZ559" s="266">
        <f t="shared" si="335"/>
        <v>0</v>
      </c>
      <c r="GA559" s="268">
        <f t="shared" si="330"/>
        <v>0</v>
      </c>
      <c r="GB559" s="269">
        <f t="shared" si="331"/>
        <v>0</v>
      </c>
      <c r="GC559" s="269">
        <f t="shared" si="332"/>
        <v>0</v>
      </c>
      <c r="GD559" s="270"/>
      <c r="GE559" s="271" t="str">
        <f t="shared" si="329"/>
        <v/>
      </c>
      <c r="GF559" s="271" t="str">
        <f t="shared" si="339"/>
        <v/>
      </c>
      <c r="GG559" s="272" t="str">
        <f t="shared" si="333"/>
        <v/>
      </c>
      <c r="GH559" s="272" t="str">
        <f t="shared" si="334"/>
        <v/>
      </c>
    </row>
    <row r="560" spans="1:190" ht="12.75" x14ac:dyDescent="0.2">
      <c r="A560" s="250"/>
      <c r="B560" s="65"/>
      <c r="C560" s="264"/>
      <c r="F560" s="237"/>
      <c r="H560" s="251"/>
      <c r="I560" s="238"/>
      <c r="J560" s="267"/>
      <c r="K560" s="234"/>
      <c r="L560" s="239"/>
      <c r="M560" s="240"/>
      <c r="BX560" s="237" t="str">
        <f t="shared" si="322"/>
        <v/>
      </c>
      <c r="BY560" s="237" t="str">
        <f t="shared" si="317"/>
        <v/>
      </c>
      <c r="BZ560" s="237" t="str">
        <f t="shared" si="317"/>
        <v/>
      </c>
      <c r="CA560" s="237" t="str">
        <f t="shared" si="317"/>
        <v/>
      </c>
      <c r="CB560" s="237" t="str">
        <f t="shared" si="317"/>
        <v/>
      </c>
      <c r="CC560" s="237" t="str">
        <f t="shared" si="317"/>
        <v/>
      </c>
      <c r="CD560" s="237" t="str">
        <f t="shared" ref="CD560:CH610" si="342">IF($A560=1,"",IF(AB560=0,CC560,CC560&amp;CD$2))</f>
        <v/>
      </c>
      <c r="CE560" s="237" t="str">
        <f t="shared" si="342"/>
        <v/>
      </c>
      <c r="CF560" s="237" t="str">
        <f t="shared" si="342"/>
        <v/>
      </c>
      <c r="CG560" s="237" t="str">
        <f t="shared" si="342"/>
        <v/>
      </c>
      <c r="CH560" s="237" t="str">
        <f t="shared" si="342"/>
        <v/>
      </c>
      <c r="CI560" s="252" t="str">
        <f t="shared" si="336"/>
        <v/>
      </c>
      <c r="CP560" s="241" t="str">
        <f t="shared" si="323"/>
        <v/>
      </c>
      <c r="CQ560" s="241" t="str">
        <f t="shared" si="318"/>
        <v/>
      </c>
      <c r="CR560" s="241" t="str">
        <f t="shared" si="318"/>
        <v/>
      </c>
      <c r="CS560" s="241" t="str">
        <f t="shared" si="318"/>
        <v/>
      </c>
      <c r="CT560" s="241" t="str">
        <f t="shared" si="318"/>
        <v/>
      </c>
      <c r="CU560" s="241" t="str">
        <f t="shared" si="318"/>
        <v/>
      </c>
      <c r="CV560" s="241" t="str">
        <f t="shared" ref="CV560:CZ610" si="343">IF($A560=1,"",IF(AT560=0,CU560,CU560&amp;CV$2))</f>
        <v/>
      </c>
      <c r="CW560" s="241" t="str">
        <f t="shared" si="343"/>
        <v/>
      </c>
      <c r="CX560" s="241" t="str">
        <f t="shared" si="343"/>
        <v/>
      </c>
      <c r="CY560" s="241" t="str">
        <f t="shared" si="343"/>
        <v/>
      </c>
      <c r="CZ560" s="241" t="str">
        <f t="shared" si="343"/>
        <v/>
      </c>
      <c r="DA560" s="253" t="str">
        <f t="shared" si="337"/>
        <v/>
      </c>
      <c r="DB560" s="237"/>
      <c r="DC560" s="237"/>
      <c r="DD560" s="237"/>
      <c r="DE560" s="237"/>
      <c r="DF560" s="237"/>
      <c r="DG560" s="237"/>
      <c r="DH560" s="237" t="str">
        <f t="shared" si="324"/>
        <v/>
      </c>
      <c r="DI560" s="237" t="str">
        <f t="shared" si="319"/>
        <v/>
      </c>
      <c r="DJ560" s="237" t="str">
        <f t="shared" si="319"/>
        <v/>
      </c>
      <c r="DK560" s="237" t="str">
        <f t="shared" si="319"/>
        <v/>
      </c>
      <c r="DL560" s="237" t="str">
        <f t="shared" si="319"/>
        <v/>
      </c>
      <c r="DM560" s="237" t="str">
        <f t="shared" si="319"/>
        <v/>
      </c>
      <c r="DN560" s="237" t="str">
        <f t="shared" ref="DN560:DR610" si="344">IF($A560=1,"",IF(BL560=0,DM560,DM560&amp;DN$2))</f>
        <v/>
      </c>
      <c r="DO560" s="237" t="str">
        <f t="shared" si="344"/>
        <v/>
      </c>
      <c r="DP560" s="237" t="str">
        <f t="shared" si="344"/>
        <v/>
      </c>
      <c r="DQ560" s="237" t="str">
        <f t="shared" si="344"/>
        <v/>
      </c>
      <c r="DR560" s="237" t="str">
        <f t="shared" si="344"/>
        <v/>
      </c>
      <c r="DS560" s="252" t="str">
        <f t="shared" si="338"/>
        <v/>
      </c>
      <c r="DY560" s="254" t="str">
        <f t="shared" si="325"/>
        <v/>
      </c>
      <c r="DZ560" s="254" t="str">
        <f t="shared" si="326"/>
        <v/>
      </c>
      <c r="EA560" s="254" t="str">
        <f t="shared" si="321"/>
        <v/>
      </c>
      <c r="EB560" s="254" t="str">
        <f t="shared" si="321"/>
        <v/>
      </c>
      <c r="EC560" s="254" t="str">
        <f t="shared" si="321"/>
        <v/>
      </c>
      <c r="ED560" s="254" t="str">
        <f t="shared" si="321"/>
        <v/>
      </c>
      <c r="EE560" s="254" t="str">
        <f t="shared" si="321"/>
        <v/>
      </c>
      <c r="EF560" s="254" t="str">
        <f t="shared" si="320"/>
        <v/>
      </c>
      <c r="EG560" s="254" t="str">
        <f t="shared" si="320"/>
        <v/>
      </c>
      <c r="EH560" s="254" t="str">
        <f t="shared" si="320"/>
        <v/>
      </c>
      <c r="EI560" s="254" t="str">
        <f t="shared" si="327"/>
        <v/>
      </c>
      <c r="EJ560" s="254" t="str">
        <f t="shared" si="328"/>
        <v/>
      </c>
      <c r="EK560" s="265" t="str">
        <f t="shared" si="340"/>
        <v/>
      </c>
      <c r="EQ560" s="255"/>
      <c r="ER560" s="255"/>
      <c r="ES560" s="255"/>
      <c r="ET560" s="255"/>
      <c r="EU560" s="255"/>
      <c r="EV560" s="255"/>
      <c r="EW560" s="255"/>
      <c r="EX560" s="255"/>
      <c r="EY560" s="255"/>
      <c r="EZ560" s="255"/>
      <c r="FA560" s="255"/>
      <c r="FB560" s="255"/>
      <c r="FC560" s="252"/>
      <c r="FI560" s="254"/>
      <c r="FJ560" s="254"/>
      <c r="FK560" s="254"/>
      <c r="FL560" s="254"/>
      <c r="FM560" s="254"/>
      <c r="FN560" s="254"/>
      <c r="FO560" s="254"/>
      <c r="FP560" s="254"/>
      <c r="FQ560" s="254"/>
      <c r="FR560" s="254"/>
      <c r="FS560" s="254"/>
      <c r="FT560" s="254"/>
      <c r="FU560" s="252"/>
      <c r="FY560" s="258" t="str">
        <f t="shared" si="341"/>
        <v/>
      </c>
      <c r="FZ560" s="266">
        <f t="shared" si="335"/>
        <v>0</v>
      </c>
      <c r="GA560" s="268">
        <f t="shared" si="330"/>
        <v>0</v>
      </c>
      <c r="GB560" s="269">
        <f t="shared" si="331"/>
        <v>0</v>
      </c>
      <c r="GC560" s="269">
        <f t="shared" si="332"/>
        <v>0</v>
      </c>
      <c r="GD560" s="270"/>
      <c r="GE560" s="271" t="str">
        <f t="shared" si="329"/>
        <v/>
      </c>
      <c r="GF560" s="271" t="str">
        <f t="shared" si="339"/>
        <v/>
      </c>
      <c r="GG560" s="272" t="str">
        <f t="shared" si="333"/>
        <v/>
      </c>
      <c r="GH560" s="272" t="str">
        <f t="shared" si="334"/>
        <v/>
      </c>
    </row>
    <row r="561" spans="1:190" ht="12.75" x14ac:dyDescent="0.2">
      <c r="A561" s="250"/>
      <c r="B561" s="65"/>
      <c r="C561" s="264"/>
      <c r="F561" s="237"/>
      <c r="H561" s="251"/>
      <c r="I561" s="238"/>
      <c r="J561" s="267"/>
      <c r="K561" s="234"/>
      <c r="L561" s="239"/>
      <c r="M561" s="240"/>
      <c r="BX561" s="237" t="str">
        <f t="shared" si="322"/>
        <v/>
      </c>
      <c r="BY561" s="237" t="str">
        <f t="shared" ref="BY561:CC611" si="345">IF($A561=1,"",IF(W561=0,BX561,BX561&amp;BY$2))</f>
        <v/>
      </c>
      <c r="BZ561" s="237" t="str">
        <f t="shared" si="345"/>
        <v/>
      </c>
      <c r="CA561" s="237" t="str">
        <f t="shared" si="345"/>
        <v/>
      </c>
      <c r="CB561" s="237" t="str">
        <f t="shared" si="345"/>
        <v/>
      </c>
      <c r="CC561" s="237" t="str">
        <f t="shared" si="345"/>
        <v/>
      </c>
      <c r="CD561" s="237" t="str">
        <f t="shared" si="342"/>
        <v/>
      </c>
      <c r="CE561" s="237" t="str">
        <f t="shared" si="342"/>
        <v/>
      </c>
      <c r="CF561" s="237" t="str">
        <f t="shared" si="342"/>
        <v/>
      </c>
      <c r="CG561" s="237" t="str">
        <f t="shared" si="342"/>
        <v/>
      </c>
      <c r="CH561" s="237" t="str">
        <f t="shared" si="342"/>
        <v/>
      </c>
      <c r="CI561" s="252" t="str">
        <f t="shared" si="336"/>
        <v/>
      </c>
      <c r="CP561" s="241" t="str">
        <f t="shared" si="323"/>
        <v/>
      </c>
      <c r="CQ561" s="241" t="str">
        <f t="shared" ref="CQ561:CU611" si="346">IF($A561=1,"",IF(AO561=0,CP561,CP561&amp;CQ$2))</f>
        <v/>
      </c>
      <c r="CR561" s="241" t="str">
        <f t="shared" si="346"/>
        <v/>
      </c>
      <c r="CS561" s="241" t="str">
        <f t="shared" si="346"/>
        <v/>
      </c>
      <c r="CT561" s="241" t="str">
        <f t="shared" si="346"/>
        <v/>
      </c>
      <c r="CU561" s="241" t="str">
        <f t="shared" si="346"/>
        <v/>
      </c>
      <c r="CV561" s="241" t="str">
        <f t="shared" si="343"/>
        <v/>
      </c>
      <c r="CW561" s="241" t="str">
        <f t="shared" si="343"/>
        <v/>
      </c>
      <c r="CX561" s="241" t="str">
        <f t="shared" si="343"/>
        <v/>
      </c>
      <c r="CY561" s="241" t="str">
        <f t="shared" si="343"/>
        <v/>
      </c>
      <c r="CZ561" s="241" t="str">
        <f t="shared" si="343"/>
        <v/>
      </c>
      <c r="DA561" s="253" t="str">
        <f t="shared" si="337"/>
        <v/>
      </c>
      <c r="DB561" s="237"/>
      <c r="DC561" s="237"/>
      <c r="DD561" s="237"/>
      <c r="DE561" s="237"/>
      <c r="DF561" s="237"/>
      <c r="DG561" s="237"/>
      <c r="DH561" s="237" t="str">
        <f t="shared" si="324"/>
        <v/>
      </c>
      <c r="DI561" s="237" t="str">
        <f t="shared" ref="DI561:DM611" si="347">IF($A561=1,"",IF(BG561=0,DH561,DH561&amp;DI$2))</f>
        <v/>
      </c>
      <c r="DJ561" s="237" t="str">
        <f t="shared" si="347"/>
        <v/>
      </c>
      <c r="DK561" s="237" t="str">
        <f t="shared" si="347"/>
        <v/>
      </c>
      <c r="DL561" s="237" t="str">
        <f t="shared" si="347"/>
        <v/>
      </c>
      <c r="DM561" s="237" t="str">
        <f t="shared" si="347"/>
        <v/>
      </c>
      <c r="DN561" s="237" t="str">
        <f t="shared" si="344"/>
        <v/>
      </c>
      <c r="DO561" s="237" t="str">
        <f t="shared" si="344"/>
        <v/>
      </c>
      <c r="DP561" s="237" t="str">
        <f t="shared" si="344"/>
        <v/>
      </c>
      <c r="DQ561" s="237" t="str">
        <f t="shared" si="344"/>
        <v/>
      </c>
      <c r="DR561" s="237" t="str">
        <f t="shared" si="344"/>
        <v/>
      </c>
      <c r="DS561" s="252" t="str">
        <f t="shared" si="338"/>
        <v/>
      </c>
      <c r="DY561" s="254" t="str">
        <f t="shared" si="325"/>
        <v/>
      </c>
      <c r="DZ561" s="254" t="str">
        <f t="shared" si="326"/>
        <v/>
      </c>
      <c r="EA561" s="254" t="str">
        <f t="shared" si="321"/>
        <v/>
      </c>
      <c r="EB561" s="254" t="str">
        <f t="shared" si="321"/>
        <v/>
      </c>
      <c r="EC561" s="254" t="str">
        <f t="shared" si="321"/>
        <v/>
      </c>
      <c r="ED561" s="254" t="str">
        <f t="shared" si="321"/>
        <v/>
      </c>
      <c r="EE561" s="254" t="str">
        <f t="shared" si="321"/>
        <v/>
      </c>
      <c r="EF561" s="254" t="str">
        <f t="shared" si="320"/>
        <v/>
      </c>
      <c r="EG561" s="254" t="str">
        <f t="shared" si="320"/>
        <v/>
      </c>
      <c r="EH561" s="254" t="str">
        <f t="shared" si="320"/>
        <v/>
      </c>
      <c r="EI561" s="254" t="str">
        <f t="shared" si="327"/>
        <v/>
      </c>
      <c r="EJ561" s="254" t="str">
        <f t="shared" si="328"/>
        <v/>
      </c>
      <c r="EK561" s="265" t="str">
        <f t="shared" si="340"/>
        <v/>
      </c>
      <c r="EQ561" s="255"/>
      <c r="ER561" s="255"/>
      <c r="ES561" s="255"/>
      <c r="ET561" s="255"/>
      <c r="EU561" s="255"/>
      <c r="EV561" s="255"/>
      <c r="EW561" s="255"/>
      <c r="EX561" s="255"/>
      <c r="EY561" s="255"/>
      <c r="EZ561" s="255"/>
      <c r="FA561" s="255"/>
      <c r="FB561" s="255"/>
      <c r="FC561" s="252"/>
      <c r="FI561" s="254"/>
      <c r="FJ561" s="254"/>
      <c r="FK561" s="254"/>
      <c r="FL561" s="254"/>
      <c r="FM561" s="254"/>
      <c r="FN561" s="254"/>
      <c r="FO561" s="254"/>
      <c r="FP561" s="254"/>
      <c r="FQ561" s="254"/>
      <c r="FR561" s="254"/>
      <c r="FS561" s="254"/>
      <c r="FT561" s="254"/>
      <c r="FU561" s="252"/>
      <c r="FY561" s="258" t="str">
        <f t="shared" si="341"/>
        <v/>
      </c>
      <c r="FZ561" s="266">
        <f t="shared" si="335"/>
        <v>0</v>
      </c>
      <c r="GA561" s="268">
        <f t="shared" si="330"/>
        <v>0</v>
      </c>
      <c r="GB561" s="269">
        <f t="shared" si="331"/>
        <v>0</v>
      </c>
      <c r="GC561" s="269">
        <f t="shared" si="332"/>
        <v>0</v>
      </c>
      <c r="GD561" s="270"/>
      <c r="GE561" s="271" t="str">
        <f t="shared" si="329"/>
        <v/>
      </c>
      <c r="GF561" s="271" t="str">
        <f t="shared" si="339"/>
        <v/>
      </c>
      <c r="GG561" s="272" t="str">
        <f t="shared" si="333"/>
        <v/>
      </c>
      <c r="GH561" s="272" t="str">
        <f t="shared" si="334"/>
        <v/>
      </c>
    </row>
    <row r="562" spans="1:190" ht="12.75" x14ac:dyDescent="0.2">
      <c r="A562" s="250"/>
      <c r="B562" s="65"/>
      <c r="C562" s="264"/>
      <c r="F562" s="237"/>
      <c r="H562" s="251"/>
      <c r="I562" s="238"/>
      <c r="J562" s="267"/>
      <c r="K562" s="234"/>
      <c r="L562" s="239"/>
      <c r="M562" s="240"/>
      <c r="BX562" s="237" t="str">
        <f t="shared" si="322"/>
        <v/>
      </c>
      <c r="BY562" s="237" t="str">
        <f t="shared" si="345"/>
        <v/>
      </c>
      <c r="BZ562" s="237" t="str">
        <f t="shared" si="345"/>
        <v/>
      </c>
      <c r="CA562" s="237" t="str">
        <f t="shared" si="345"/>
        <v/>
      </c>
      <c r="CB562" s="237" t="str">
        <f t="shared" si="345"/>
        <v/>
      </c>
      <c r="CC562" s="237" t="str">
        <f t="shared" si="345"/>
        <v/>
      </c>
      <c r="CD562" s="237" t="str">
        <f t="shared" si="342"/>
        <v/>
      </c>
      <c r="CE562" s="237" t="str">
        <f t="shared" si="342"/>
        <v/>
      </c>
      <c r="CF562" s="237" t="str">
        <f t="shared" si="342"/>
        <v/>
      </c>
      <c r="CG562" s="237" t="str">
        <f t="shared" si="342"/>
        <v/>
      </c>
      <c r="CH562" s="237" t="str">
        <f t="shared" si="342"/>
        <v/>
      </c>
      <c r="CI562" s="252" t="str">
        <f t="shared" si="336"/>
        <v/>
      </c>
      <c r="CP562" s="241" t="str">
        <f t="shared" si="323"/>
        <v/>
      </c>
      <c r="CQ562" s="241" t="str">
        <f t="shared" si="346"/>
        <v/>
      </c>
      <c r="CR562" s="241" t="str">
        <f t="shared" si="346"/>
        <v/>
      </c>
      <c r="CS562" s="241" t="str">
        <f t="shared" si="346"/>
        <v/>
      </c>
      <c r="CT562" s="241" t="str">
        <f t="shared" si="346"/>
        <v/>
      </c>
      <c r="CU562" s="241" t="str">
        <f t="shared" si="346"/>
        <v/>
      </c>
      <c r="CV562" s="241" t="str">
        <f t="shared" si="343"/>
        <v/>
      </c>
      <c r="CW562" s="241" t="str">
        <f t="shared" si="343"/>
        <v/>
      </c>
      <c r="CX562" s="241" t="str">
        <f t="shared" si="343"/>
        <v/>
      </c>
      <c r="CY562" s="241" t="str">
        <f t="shared" si="343"/>
        <v/>
      </c>
      <c r="CZ562" s="241" t="str">
        <f t="shared" si="343"/>
        <v/>
      </c>
      <c r="DA562" s="253" t="str">
        <f t="shared" si="337"/>
        <v/>
      </c>
      <c r="DB562" s="237"/>
      <c r="DC562" s="237"/>
      <c r="DD562" s="237"/>
      <c r="DE562" s="237"/>
      <c r="DF562" s="237"/>
      <c r="DG562" s="237"/>
      <c r="DH562" s="237" t="str">
        <f t="shared" si="324"/>
        <v/>
      </c>
      <c r="DI562" s="237" t="str">
        <f t="shared" si="347"/>
        <v/>
      </c>
      <c r="DJ562" s="237" t="str">
        <f t="shared" si="347"/>
        <v/>
      </c>
      <c r="DK562" s="237" t="str">
        <f t="shared" si="347"/>
        <v/>
      </c>
      <c r="DL562" s="237" t="str">
        <f t="shared" si="347"/>
        <v/>
      </c>
      <c r="DM562" s="237" t="str">
        <f t="shared" si="347"/>
        <v/>
      </c>
      <c r="DN562" s="237" t="str">
        <f t="shared" si="344"/>
        <v/>
      </c>
      <c r="DO562" s="237" t="str">
        <f t="shared" si="344"/>
        <v/>
      </c>
      <c r="DP562" s="237" t="str">
        <f t="shared" si="344"/>
        <v/>
      </c>
      <c r="DQ562" s="237" t="str">
        <f t="shared" si="344"/>
        <v/>
      </c>
      <c r="DR562" s="237" t="str">
        <f t="shared" si="344"/>
        <v/>
      </c>
      <c r="DS562" s="252" t="str">
        <f t="shared" si="338"/>
        <v/>
      </c>
      <c r="DY562" s="254" t="str">
        <f t="shared" si="325"/>
        <v/>
      </c>
      <c r="DZ562" s="254" t="str">
        <f t="shared" si="326"/>
        <v/>
      </c>
      <c r="EA562" s="254" t="str">
        <f t="shared" si="321"/>
        <v/>
      </c>
      <c r="EB562" s="254" t="str">
        <f t="shared" si="321"/>
        <v/>
      </c>
      <c r="EC562" s="254" t="str">
        <f t="shared" si="321"/>
        <v/>
      </c>
      <c r="ED562" s="254" t="str">
        <f t="shared" si="321"/>
        <v/>
      </c>
      <c r="EE562" s="254" t="str">
        <f t="shared" si="321"/>
        <v/>
      </c>
      <c r="EF562" s="254" t="str">
        <f t="shared" si="320"/>
        <v/>
      </c>
      <c r="EG562" s="254" t="str">
        <f t="shared" si="320"/>
        <v/>
      </c>
      <c r="EH562" s="254" t="str">
        <f t="shared" si="320"/>
        <v/>
      </c>
      <c r="EI562" s="254" t="str">
        <f t="shared" si="327"/>
        <v/>
      </c>
      <c r="EJ562" s="254" t="str">
        <f t="shared" si="328"/>
        <v/>
      </c>
      <c r="EK562" s="265" t="str">
        <f t="shared" si="340"/>
        <v/>
      </c>
      <c r="EQ562" s="255"/>
      <c r="ER562" s="255"/>
      <c r="ES562" s="255"/>
      <c r="ET562" s="255"/>
      <c r="EU562" s="255"/>
      <c r="EV562" s="255"/>
      <c r="EW562" s="255"/>
      <c r="EX562" s="255"/>
      <c r="EY562" s="255"/>
      <c r="EZ562" s="255"/>
      <c r="FA562" s="255"/>
      <c r="FB562" s="255"/>
      <c r="FC562" s="252"/>
      <c r="FI562" s="254"/>
      <c r="FJ562" s="254"/>
      <c r="FK562" s="254"/>
      <c r="FL562" s="254"/>
      <c r="FM562" s="254"/>
      <c r="FN562" s="254"/>
      <c r="FO562" s="254"/>
      <c r="FP562" s="254"/>
      <c r="FQ562" s="254"/>
      <c r="FR562" s="254"/>
      <c r="FS562" s="254"/>
      <c r="FT562" s="254"/>
      <c r="FU562" s="252"/>
      <c r="FY562" s="258" t="str">
        <f t="shared" si="341"/>
        <v/>
      </c>
      <c r="FZ562" s="266">
        <f t="shared" si="335"/>
        <v>0</v>
      </c>
      <c r="GA562" s="268">
        <f t="shared" si="330"/>
        <v>0</v>
      </c>
      <c r="GB562" s="269">
        <f t="shared" si="331"/>
        <v>0</v>
      </c>
      <c r="GC562" s="269">
        <f t="shared" si="332"/>
        <v>0</v>
      </c>
      <c r="GD562" s="270"/>
      <c r="GE562" s="271" t="str">
        <f t="shared" si="329"/>
        <v/>
      </c>
      <c r="GF562" s="271" t="str">
        <f t="shared" si="339"/>
        <v/>
      </c>
      <c r="GG562" s="272" t="str">
        <f t="shared" si="333"/>
        <v/>
      </c>
      <c r="GH562" s="272" t="str">
        <f t="shared" si="334"/>
        <v/>
      </c>
    </row>
    <row r="563" spans="1:190" ht="12.75" x14ac:dyDescent="0.2">
      <c r="A563" s="250"/>
      <c r="B563" s="65"/>
      <c r="C563" s="264"/>
      <c r="F563" s="237"/>
      <c r="H563" s="251"/>
      <c r="I563" s="238"/>
      <c r="J563" s="267"/>
      <c r="K563" s="234"/>
      <c r="L563" s="239"/>
      <c r="M563" s="240"/>
      <c r="BX563" s="237" t="str">
        <f t="shared" si="322"/>
        <v/>
      </c>
      <c r="BY563" s="237" t="str">
        <f t="shared" si="345"/>
        <v/>
      </c>
      <c r="BZ563" s="237" t="str">
        <f t="shared" si="345"/>
        <v/>
      </c>
      <c r="CA563" s="237" t="str">
        <f t="shared" si="345"/>
        <v/>
      </c>
      <c r="CB563" s="237" t="str">
        <f t="shared" si="345"/>
        <v/>
      </c>
      <c r="CC563" s="237" t="str">
        <f t="shared" si="345"/>
        <v/>
      </c>
      <c r="CD563" s="237" t="str">
        <f t="shared" si="342"/>
        <v/>
      </c>
      <c r="CE563" s="237" t="str">
        <f t="shared" si="342"/>
        <v/>
      </c>
      <c r="CF563" s="237" t="str">
        <f t="shared" si="342"/>
        <v/>
      </c>
      <c r="CG563" s="237" t="str">
        <f t="shared" si="342"/>
        <v/>
      </c>
      <c r="CH563" s="237" t="str">
        <f t="shared" si="342"/>
        <v/>
      </c>
      <c r="CI563" s="252" t="str">
        <f t="shared" si="336"/>
        <v/>
      </c>
      <c r="CP563" s="241" t="str">
        <f t="shared" si="323"/>
        <v/>
      </c>
      <c r="CQ563" s="241" t="str">
        <f t="shared" si="346"/>
        <v/>
      </c>
      <c r="CR563" s="241" t="str">
        <f t="shared" si="346"/>
        <v/>
      </c>
      <c r="CS563" s="241" t="str">
        <f t="shared" si="346"/>
        <v/>
      </c>
      <c r="CT563" s="241" t="str">
        <f t="shared" si="346"/>
        <v/>
      </c>
      <c r="CU563" s="241" t="str">
        <f t="shared" si="346"/>
        <v/>
      </c>
      <c r="CV563" s="241" t="str">
        <f t="shared" si="343"/>
        <v/>
      </c>
      <c r="CW563" s="241" t="str">
        <f t="shared" si="343"/>
        <v/>
      </c>
      <c r="CX563" s="241" t="str">
        <f t="shared" si="343"/>
        <v/>
      </c>
      <c r="CY563" s="241" t="str">
        <f t="shared" si="343"/>
        <v/>
      </c>
      <c r="CZ563" s="241" t="str">
        <f t="shared" si="343"/>
        <v/>
      </c>
      <c r="DA563" s="253" t="str">
        <f t="shared" si="337"/>
        <v/>
      </c>
      <c r="DB563" s="237"/>
      <c r="DC563" s="237"/>
      <c r="DD563" s="237"/>
      <c r="DE563" s="237"/>
      <c r="DF563" s="237"/>
      <c r="DG563" s="237"/>
      <c r="DH563" s="237" t="str">
        <f t="shared" si="324"/>
        <v/>
      </c>
      <c r="DI563" s="237" t="str">
        <f t="shared" si="347"/>
        <v/>
      </c>
      <c r="DJ563" s="237" t="str">
        <f t="shared" si="347"/>
        <v/>
      </c>
      <c r="DK563" s="237" t="str">
        <f t="shared" si="347"/>
        <v/>
      </c>
      <c r="DL563" s="237" t="str">
        <f t="shared" si="347"/>
        <v/>
      </c>
      <c r="DM563" s="237" t="str">
        <f t="shared" si="347"/>
        <v/>
      </c>
      <c r="DN563" s="237" t="str">
        <f t="shared" si="344"/>
        <v/>
      </c>
      <c r="DO563" s="237" t="str">
        <f t="shared" si="344"/>
        <v/>
      </c>
      <c r="DP563" s="237" t="str">
        <f t="shared" si="344"/>
        <v/>
      </c>
      <c r="DQ563" s="237" t="str">
        <f t="shared" si="344"/>
        <v/>
      </c>
      <c r="DR563" s="237" t="str">
        <f t="shared" si="344"/>
        <v/>
      </c>
      <c r="DS563" s="252" t="str">
        <f t="shared" si="338"/>
        <v/>
      </c>
      <c r="DY563" s="254" t="str">
        <f t="shared" si="325"/>
        <v/>
      </c>
      <c r="DZ563" s="254" t="str">
        <f t="shared" si="326"/>
        <v/>
      </c>
      <c r="EA563" s="254" t="str">
        <f t="shared" si="321"/>
        <v/>
      </c>
      <c r="EB563" s="254" t="str">
        <f t="shared" si="321"/>
        <v/>
      </c>
      <c r="EC563" s="254" t="str">
        <f t="shared" si="321"/>
        <v/>
      </c>
      <c r="ED563" s="254" t="str">
        <f t="shared" si="321"/>
        <v/>
      </c>
      <c r="EE563" s="254" t="str">
        <f t="shared" si="321"/>
        <v/>
      </c>
      <c r="EF563" s="254" t="str">
        <f t="shared" si="320"/>
        <v/>
      </c>
      <c r="EG563" s="254" t="str">
        <f t="shared" si="320"/>
        <v/>
      </c>
      <c r="EH563" s="254" t="str">
        <f t="shared" si="320"/>
        <v/>
      </c>
      <c r="EI563" s="254" t="str">
        <f t="shared" si="327"/>
        <v/>
      </c>
      <c r="EJ563" s="254" t="str">
        <f t="shared" si="328"/>
        <v/>
      </c>
      <c r="EK563" s="265" t="str">
        <f t="shared" si="340"/>
        <v/>
      </c>
      <c r="EQ563" s="255"/>
      <c r="ER563" s="255"/>
      <c r="ES563" s="255"/>
      <c r="ET563" s="255"/>
      <c r="EU563" s="255"/>
      <c r="EV563" s="255"/>
      <c r="EW563" s="255"/>
      <c r="EX563" s="255"/>
      <c r="EY563" s="255"/>
      <c r="EZ563" s="255"/>
      <c r="FA563" s="255"/>
      <c r="FB563" s="255"/>
      <c r="FC563" s="252"/>
      <c r="FI563" s="254"/>
      <c r="FJ563" s="254"/>
      <c r="FK563" s="254"/>
      <c r="FL563" s="254"/>
      <c r="FM563" s="254"/>
      <c r="FN563" s="254"/>
      <c r="FO563" s="254"/>
      <c r="FP563" s="254"/>
      <c r="FQ563" s="254"/>
      <c r="FR563" s="254"/>
      <c r="FS563" s="254"/>
      <c r="FT563" s="254"/>
      <c r="FU563" s="252"/>
      <c r="FY563" s="258" t="str">
        <f t="shared" si="341"/>
        <v/>
      </c>
      <c r="FZ563" s="266">
        <f t="shared" si="335"/>
        <v>0</v>
      </c>
      <c r="GA563" s="268">
        <f t="shared" si="330"/>
        <v>0</v>
      </c>
      <c r="GB563" s="269">
        <f t="shared" si="331"/>
        <v>0</v>
      </c>
      <c r="GC563" s="269">
        <f t="shared" si="332"/>
        <v>0</v>
      </c>
      <c r="GD563" s="270"/>
      <c r="GE563" s="271" t="str">
        <f t="shared" si="329"/>
        <v/>
      </c>
      <c r="GF563" s="271" t="str">
        <f t="shared" si="339"/>
        <v/>
      </c>
      <c r="GG563" s="272" t="str">
        <f t="shared" si="333"/>
        <v/>
      </c>
      <c r="GH563" s="272" t="str">
        <f t="shared" si="334"/>
        <v/>
      </c>
    </row>
    <row r="564" spans="1:190" ht="12.75" x14ac:dyDescent="0.2">
      <c r="A564" s="250"/>
      <c r="B564" s="65"/>
      <c r="C564" s="264"/>
      <c r="F564" s="237"/>
      <c r="H564" s="251"/>
      <c r="I564" s="238"/>
      <c r="J564" s="267"/>
      <c r="K564" s="234"/>
      <c r="L564" s="239"/>
      <c r="M564" s="240"/>
      <c r="BX564" s="237" t="str">
        <f t="shared" si="322"/>
        <v/>
      </c>
      <c r="BY564" s="237" t="str">
        <f t="shared" si="345"/>
        <v/>
      </c>
      <c r="BZ564" s="237" t="str">
        <f t="shared" si="345"/>
        <v/>
      </c>
      <c r="CA564" s="237" t="str">
        <f t="shared" si="345"/>
        <v/>
      </c>
      <c r="CB564" s="237" t="str">
        <f t="shared" si="345"/>
        <v/>
      </c>
      <c r="CC564" s="237" t="str">
        <f t="shared" si="345"/>
        <v/>
      </c>
      <c r="CD564" s="237" t="str">
        <f t="shared" si="342"/>
        <v/>
      </c>
      <c r="CE564" s="237" t="str">
        <f t="shared" si="342"/>
        <v/>
      </c>
      <c r="CF564" s="237" t="str">
        <f t="shared" si="342"/>
        <v/>
      </c>
      <c r="CG564" s="237" t="str">
        <f t="shared" si="342"/>
        <v/>
      </c>
      <c r="CH564" s="237" t="str">
        <f t="shared" si="342"/>
        <v/>
      </c>
      <c r="CI564" s="252" t="str">
        <f t="shared" si="336"/>
        <v/>
      </c>
      <c r="CP564" s="241" t="str">
        <f t="shared" si="323"/>
        <v/>
      </c>
      <c r="CQ564" s="241" t="str">
        <f t="shared" si="346"/>
        <v/>
      </c>
      <c r="CR564" s="241" t="str">
        <f t="shared" si="346"/>
        <v/>
      </c>
      <c r="CS564" s="241" t="str">
        <f t="shared" si="346"/>
        <v/>
      </c>
      <c r="CT564" s="241" t="str">
        <f t="shared" si="346"/>
        <v/>
      </c>
      <c r="CU564" s="241" t="str">
        <f t="shared" si="346"/>
        <v/>
      </c>
      <c r="CV564" s="241" t="str">
        <f t="shared" si="343"/>
        <v/>
      </c>
      <c r="CW564" s="241" t="str">
        <f t="shared" si="343"/>
        <v/>
      </c>
      <c r="CX564" s="241" t="str">
        <f t="shared" si="343"/>
        <v/>
      </c>
      <c r="CY564" s="241" t="str">
        <f t="shared" si="343"/>
        <v/>
      </c>
      <c r="CZ564" s="241" t="str">
        <f t="shared" si="343"/>
        <v/>
      </c>
      <c r="DA564" s="253" t="str">
        <f t="shared" si="337"/>
        <v/>
      </c>
      <c r="DB564" s="237"/>
      <c r="DC564" s="237"/>
      <c r="DD564" s="237"/>
      <c r="DE564" s="237"/>
      <c r="DF564" s="237"/>
      <c r="DG564" s="237"/>
      <c r="DH564" s="237" t="str">
        <f t="shared" si="324"/>
        <v/>
      </c>
      <c r="DI564" s="237" t="str">
        <f t="shared" si="347"/>
        <v/>
      </c>
      <c r="DJ564" s="237" t="str">
        <f t="shared" si="347"/>
        <v/>
      </c>
      <c r="DK564" s="237" t="str">
        <f t="shared" si="347"/>
        <v/>
      </c>
      <c r="DL564" s="237" t="str">
        <f t="shared" si="347"/>
        <v/>
      </c>
      <c r="DM564" s="237" t="str">
        <f t="shared" si="347"/>
        <v/>
      </c>
      <c r="DN564" s="237" t="str">
        <f t="shared" si="344"/>
        <v/>
      </c>
      <c r="DO564" s="237" t="str">
        <f t="shared" si="344"/>
        <v/>
      </c>
      <c r="DP564" s="237" t="str">
        <f t="shared" si="344"/>
        <v/>
      </c>
      <c r="DQ564" s="237" t="str">
        <f t="shared" si="344"/>
        <v/>
      </c>
      <c r="DR564" s="237" t="str">
        <f t="shared" si="344"/>
        <v/>
      </c>
      <c r="DS564" s="252" t="str">
        <f t="shared" si="338"/>
        <v/>
      </c>
      <c r="DY564" s="254" t="str">
        <f t="shared" si="325"/>
        <v/>
      </c>
      <c r="DZ564" s="254" t="str">
        <f t="shared" si="326"/>
        <v/>
      </c>
      <c r="EA564" s="254" t="str">
        <f t="shared" si="321"/>
        <v/>
      </c>
      <c r="EB564" s="254" t="str">
        <f t="shared" si="321"/>
        <v/>
      </c>
      <c r="EC564" s="254" t="str">
        <f t="shared" si="321"/>
        <v/>
      </c>
      <c r="ED564" s="254" t="str">
        <f t="shared" si="321"/>
        <v/>
      </c>
      <c r="EE564" s="254" t="str">
        <f t="shared" si="321"/>
        <v/>
      </c>
      <c r="EF564" s="254" t="str">
        <f t="shared" si="320"/>
        <v/>
      </c>
      <c r="EG564" s="254" t="str">
        <f t="shared" si="320"/>
        <v/>
      </c>
      <c r="EH564" s="254" t="str">
        <f t="shared" si="320"/>
        <v/>
      </c>
      <c r="EI564" s="254" t="str">
        <f t="shared" si="327"/>
        <v/>
      </c>
      <c r="EJ564" s="254" t="str">
        <f t="shared" si="328"/>
        <v/>
      </c>
      <c r="EK564" s="265" t="str">
        <f t="shared" si="340"/>
        <v/>
      </c>
      <c r="EQ564" s="255"/>
      <c r="ER564" s="255"/>
      <c r="ES564" s="255"/>
      <c r="ET564" s="255"/>
      <c r="EU564" s="255"/>
      <c r="EV564" s="255"/>
      <c r="EW564" s="255"/>
      <c r="EX564" s="255"/>
      <c r="EY564" s="255"/>
      <c r="EZ564" s="255"/>
      <c r="FA564" s="255"/>
      <c r="FB564" s="255"/>
      <c r="FC564" s="252"/>
      <c r="FI564" s="254"/>
      <c r="FJ564" s="254"/>
      <c r="FK564" s="254"/>
      <c r="FL564" s="254"/>
      <c r="FM564" s="254"/>
      <c r="FN564" s="254"/>
      <c r="FO564" s="254"/>
      <c r="FP564" s="254"/>
      <c r="FQ564" s="254"/>
      <c r="FR564" s="254"/>
      <c r="FS564" s="254"/>
      <c r="FT564" s="254"/>
      <c r="FU564" s="252"/>
      <c r="FY564" s="258" t="str">
        <f t="shared" si="341"/>
        <v/>
      </c>
      <c r="FZ564" s="266">
        <f t="shared" si="335"/>
        <v>0</v>
      </c>
      <c r="GA564" s="268">
        <f t="shared" si="330"/>
        <v>0</v>
      </c>
      <c r="GB564" s="269">
        <f t="shared" si="331"/>
        <v>0</v>
      </c>
      <c r="GC564" s="269">
        <f t="shared" si="332"/>
        <v>0</v>
      </c>
      <c r="GD564" s="270"/>
      <c r="GE564" s="271" t="str">
        <f t="shared" si="329"/>
        <v/>
      </c>
      <c r="GF564" s="271" t="str">
        <f t="shared" si="339"/>
        <v/>
      </c>
      <c r="GG564" s="272" t="str">
        <f t="shared" si="333"/>
        <v/>
      </c>
      <c r="GH564" s="272" t="str">
        <f t="shared" si="334"/>
        <v/>
      </c>
    </row>
    <row r="565" spans="1:190" ht="12.75" x14ac:dyDescent="0.2">
      <c r="A565" s="250"/>
      <c r="B565" s="65"/>
      <c r="C565" s="264"/>
      <c r="F565" s="237"/>
      <c r="H565" s="251"/>
      <c r="I565" s="238"/>
      <c r="J565" s="267"/>
      <c r="K565" s="234"/>
      <c r="L565" s="239"/>
      <c r="M565" s="240"/>
      <c r="BX565" s="237" t="str">
        <f t="shared" si="322"/>
        <v/>
      </c>
      <c r="BY565" s="237" t="str">
        <f t="shared" si="345"/>
        <v/>
      </c>
      <c r="BZ565" s="237" t="str">
        <f t="shared" si="345"/>
        <v/>
      </c>
      <c r="CA565" s="237" t="str">
        <f t="shared" si="345"/>
        <v/>
      </c>
      <c r="CB565" s="237" t="str">
        <f t="shared" si="345"/>
        <v/>
      </c>
      <c r="CC565" s="237" t="str">
        <f t="shared" si="345"/>
        <v/>
      </c>
      <c r="CD565" s="237" t="str">
        <f t="shared" si="342"/>
        <v/>
      </c>
      <c r="CE565" s="237" t="str">
        <f t="shared" si="342"/>
        <v/>
      </c>
      <c r="CF565" s="237" t="str">
        <f t="shared" si="342"/>
        <v/>
      </c>
      <c r="CG565" s="237" t="str">
        <f t="shared" si="342"/>
        <v/>
      </c>
      <c r="CH565" s="237" t="str">
        <f t="shared" si="342"/>
        <v/>
      </c>
      <c r="CI565" s="252" t="str">
        <f t="shared" si="336"/>
        <v/>
      </c>
      <c r="CP565" s="241" t="str">
        <f t="shared" si="323"/>
        <v/>
      </c>
      <c r="CQ565" s="241" t="str">
        <f t="shared" si="346"/>
        <v/>
      </c>
      <c r="CR565" s="241" t="str">
        <f t="shared" si="346"/>
        <v/>
      </c>
      <c r="CS565" s="241" t="str">
        <f t="shared" si="346"/>
        <v/>
      </c>
      <c r="CT565" s="241" t="str">
        <f t="shared" si="346"/>
        <v/>
      </c>
      <c r="CU565" s="241" t="str">
        <f t="shared" si="346"/>
        <v/>
      </c>
      <c r="CV565" s="241" t="str">
        <f t="shared" si="343"/>
        <v/>
      </c>
      <c r="CW565" s="241" t="str">
        <f t="shared" si="343"/>
        <v/>
      </c>
      <c r="CX565" s="241" t="str">
        <f t="shared" si="343"/>
        <v/>
      </c>
      <c r="CY565" s="241" t="str">
        <f t="shared" si="343"/>
        <v/>
      </c>
      <c r="CZ565" s="241" t="str">
        <f t="shared" si="343"/>
        <v/>
      </c>
      <c r="DA565" s="253" t="str">
        <f t="shared" si="337"/>
        <v/>
      </c>
      <c r="DB565" s="237"/>
      <c r="DC565" s="237"/>
      <c r="DD565" s="237"/>
      <c r="DE565" s="237"/>
      <c r="DF565" s="237"/>
      <c r="DG565" s="237"/>
      <c r="DH565" s="237" t="str">
        <f t="shared" si="324"/>
        <v/>
      </c>
      <c r="DI565" s="237" t="str">
        <f t="shared" si="347"/>
        <v/>
      </c>
      <c r="DJ565" s="237" t="str">
        <f t="shared" si="347"/>
        <v/>
      </c>
      <c r="DK565" s="237" t="str">
        <f t="shared" si="347"/>
        <v/>
      </c>
      <c r="DL565" s="237" t="str">
        <f t="shared" si="347"/>
        <v/>
      </c>
      <c r="DM565" s="237" t="str">
        <f t="shared" si="347"/>
        <v/>
      </c>
      <c r="DN565" s="237" t="str">
        <f t="shared" si="344"/>
        <v/>
      </c>
      <c r="DO565" s="237" t="str">
        <f t="shared" si="344"/>
        <v/>
      </c>
      <c r="DP565" s="237" t="str">
        <f t="shared" si="344"/>
        <v/>
      </c>
      <c r="DQ565" s="237" t="str">
        <f t="shared" si="344"/>
        <v/>
      </c>
      <c r="DR565" s="237" t="str">
        <f t="shared" si="344"/>
        <v/>
      </c>
      <c r="DS565" s="252" t="str">
        <f t="shared" si="338"/>
        <v/>
      </c>
      <c r="DY565" s="254" t="str">
        <f t="shared" si="325"/>
        <v/>
      </c>
      <c r="DZ565" s="254" t="str">
        <f t="shared" si="326"/>
        <v/>
      </c>
      <c r="EA565" s="254" t="str">
        <f t="shared" si="321"/>
        <v/>
      </c>
      <c r="EB565" s="254" t="str">
        <f t="shared" si="321"/>
        <v/>
      </c>
      <c r="EC565" s="254" t="str">
        <f t="shared" si="321"/>
        <v/>
      </c>
      <c r="ED565" s="254" t="str">
        <f t="shared" si="321"/>
        <v/>
      </c>
      <c r="EE565" s="254" t="str">
        <f t="shared" si="321"/>
        <v/>
      </c>
      <c r="EF565" s="254" t="str">
        <f t="shared" si="320"/>
        <v/>
      </c>
      <c r="EG565" s="254" t="str">
        <f t="shared" si="320"/>
        <v/>
      </c>
      <c r="EH565" s="254" t="str">
        <f t="shared" si="320"/>
        <v/>
      </c>
      <c r="EI565" s="254" t="str">
        <f t="shared" si="327"/>
        <v/>
      </c>
      <c r="EJ565" s="254" t="str">
        <f t="shared" si="328"/>
        <v/>
      </c>
      <c r="EK565" s="265" t="str">
        <f t="shared" si="340"/>
        <v/>
      </c>
      <c r="EQ565" s="255"/>
      <c r="ER565" s="255"/>
      <c r="ES565" s="255"/>
      <c r="ET565" s="255"/>
      <c r="EU565" s="255"/>
      <c r="EV565" s="255"/>
      <c r="EW565" s="255"/>
      <c r="EX565" s="255"/>
      <c r="EY565" s="255"/>
      <c r="EZ565" s="255"/>
      <c r="FA565" s="255"/>
      <c r="FB565" s="255"/>
      <c r="FC565" s="252"/>
      <c r="FI565" s="254"/>
      <c r="FJ565" s="254"/>
      <c r="FK565" s="254"/>
      <c r="FL565" s="254"/>
      <c r="FM565" s="254"/>
      <c r="FN565" s="254"/>
      <c r="FO565" s="254"/>
      <c r="FP565" s="254"/>
      <c r="FQ565" s="254"/>
      <c r="FR565" s="254"/>
      <c r="FS565" s="254"/>
      <c r="FT565" s="254"/>
      <c r="FU565" s="252"/>
      <c r="FY565" s="258" t="str">
        <f t="shared" si="341"/>
        <v/>
      </c>
      <c r="FZ565" s="266">
        <f t="shared" si="335"/>
        <v>0</v>
      </c>
      <c r="GA565" s="268">
        <f t="shared" si="330"/>
        <v>0</v>
      </c>
      <c r="GB565" s="269">
        <f t="shared" si="331"/>
        <v>0</v>
      </c>
      <c r="GC565" s="269">
        <f t="shared" si="332"/>
        <v>0</v>
      </c>
      <c r="GD565" s="270"/>
      <c r="GE565" s="271" t="str">
        <f t="shared" si="329"/>
        <v/>
      </c>
      <c r="GF565" s="271" t="str">
        <f t="shared" si="339"/>
        <v/>
      </c>
      <c r="GG565" s="272" t="str">
        <f t="shared" si="333"/>
        <v/>
      </c>
      <c r="GH565" s="272" t="str">
        <f t="shared" si="334"/>
        <v/>
      </c>
    </row>
    <row r="566" spans="1:190" ht="12.75" x14ac:dyDescent="0.2">
      <c r="A566" s="250"/>
      <c r="B566" s="65"/>
      <c r="C566" s="264"/>
      <c r="F566" s="237"/>
      <c r="H566" s="251"/>
      <c r="I566" s="238"/>
      <c r="J566" s="267"/>
      <c r="K566" s="234"/>
      <c r="L566" s="239"/>
      <c r="M566" s="240"/>
      <c r="BX566" s="237" t="str">
        <f t="shared" si="322"/>
        <v/>
      </c>
      <c r="BY566" s="237" t="str">
        <f t="shared" si="345"/>
        <v/>
      </c>
      <c r="BZ566" s="237" t="str">
        <f t="shared" si="345"/>
        <v/>
      </c>
      <c r="CA566" s="237" t="str">
        <f t="shared" si="345"/>
        <v/>
      </c>
      <c r="CB566" s="237" t="str">
        <f t="shared" si="345"/>
        <v/>
      </c>
      <c r="CC566" s="237" t="str">
        <f t="shared" si="345"/>
        <v/>
      </c>
      <c r="CD566" s="237" t="str">
        <f t="shared" si="342"/>
        <v/>
      </c>
      <c r="CE566" s="237" t="str">
        <f t="shared" si="342"/>
        <v/>
      </c>
      <c r="CF566" s="237" t="str">
        <f t="shared" si="342"/>
        <v/>
      </c>
      <c r="CG566" s="237" t="str">
        <f t="shared" si="342"/>
        <v/>
      </c>
      <c r="CH566" s="237" t="str">
        <f t="shared" si="342"/>
        <v/>
      </c>
      <c r="CI566" s="252" t="str">
        <f t="shared" si="336"/>
        <v/>
      </c>
      <c r="CP566" s="241" t="str">
        <f t="shared" si="323"/>
        <v/>
      </c>
      <c r="CQ566" s="241" t="str">
        <f t="shared" si="346"/>
        <v/>
      </c>
      <c r="CR566" s="241" t="str">
        <f t="shared" si="346"/>
        <v/>
      </c>
      <c r="CS566" s="241" t="str">
        <f t="shared" si="346"/>
        <v/>
      </c>
      <c r="CT566" s="241" t="str">
        <f t="shared" si="346"/>
        <v/>
      </c>
      <c r="CU566" s="241" t="str">
        <f t="shared" si="346"/>
        <v/>
      </c>
      <c r="CV566" s="241" t="str">
        <f t="shared" si="343"/>
        <v/>
      </c>
      <c r="CW566" s="241" t="str">
        <f t="shared" si="343"/>
        <v/>
      </c>
      <c r="CX566" s="241" t="str">
        <f t="shared" si="343"/>
        <v/>
      </c>
      <c r="CY566" s="241" t="str">
        <f t="shared" si="343"/>
        <v/>
      </c>
      <c r="CZ566" s="241" t="str">
        <f t="shared" si="343"/>
        <v/>
      </c>
      <c r="DA566" s="253" t="str">
        <f t="shared" si="337"/>
        <v/>
      </c>
      <c r="DB566" s="237"/>
      <c r="DC566" s="237"/>
      <c r="DD566" s="237"/>
      <c r="DE566" s="237"/>
      <c r="DF566" s="237"/>
      <c r="DG566" s="237"/>
      <c r="DH566" s="237" t="str">
        <f t="shared" si="324"/>
        <v/>
      </c>
      <c r="DI566" s="237" t="str">
        <f t="shared" si="347"/>
        <v/>
      </c>
      <c r="DJ566" s="237" t="str">
        <f t="shared" si="347"/>
        <v/>
      </c>
      <c r="DK566" s="237" t="str">
        <f t="shared" si="347"/>
        <v/>
      </c>
      <c r="DL566" s="237" t="str">
        <f t="shared" si="347"/>
        <v/>
      </c>
      <c r="DM566" s="237" t="str">
        <f t="shared" si="347"/>
        <v/>
      </c>
      <c r="DN566" s="237" t="str">
        <f t="shared" si="344"/>
        <v/>
      </c>
      <c r="DO566" s="237" t="str">
        <f t="shared" si="344"/>
        <v/>
      </c>
      <c r="DP566" s="237" t="str">
        <f t="shared" si="344"/>
        <v/>
      </c>
      <c r="DQ566" s="237" t="str">
        <f t="shared" si="344"/>
        <v/>
      </c>
      <c r="DR566" s="237" t="str">
        <f t="shared" si="344"/>
        <v/>
      </c>
      <c r="DS566" s="252" t="str">
        <f t="shared" si="338"/>
        <v/>
      </c>
      <c r="DY566" s="254" t="str">
        <f t="shared" si="325"/>
        <v/>
      </c>
      <c r="DZ566" s="254" t="str">
        <f t="shared" si="326"/>
        <v/>
      </c>
      <c r="EA566" s="254" t="str">
        <f t="shared" ref="EA566:EH600" si="348">IF($A566=1,"",IF(OR(AND(V566&gt;0,W566&gt;0),AND(W566&gt;0,Y566&gt;0),AND(Y566&gt;0,Z566&gt;0)),EA$1,""))</f>
        <v/>
      </c>
      <c r="EB566" s="254" t="str">
        <f t="shared" si="348"/>
        <v/>
      </c>
      <c r="EC566" s="254" t="str">
        <f t="shared" si="348"/>
        <v/>
      </c>
      <c r="ED566" s="254" t="str">
        <f t="shared" si="348"/>
        <v/>
      </c>
      <c r="EE566" s="254" t="str">
        <f t="shared" si="348"/>
        <v/>
      </c>
      <c r="EF566" s="254" t="str">
        <f t="shared" si="320"/>
        <v/>
      </c>
      <c r="EG566" s="254" t="str">
        <f t="shared" si="320"/>
        <v/>
      </c>
      <c r="EH566" s="254" t="str">
        <f t="shared" si="320"/>
        <v/>
      </c>
      <c r="EI566" s="254" t="str">
        <f t="shared" si="327"/>
        <v/>
      </c>
      <c r="EJ566" s="254" t="str">
        <f t="shared" si="328"/>
        <v/>
      </c>
      <c r="EK566" s="265" t="str">
        <f t="shared" si="340"/>
        <v/>
      </c>
      <c r="EQ566" s="255"/>
      <c r="ER566" s="255"/>
      <c r="ES566" s="255"/>
      <c r="ET566" s="255"/>
      <c r="EU566" s="255"/>
      <c r="EV566" s="255"/>
      <c r="EW566" s="255"/>
      <c r="EX566" s="255"/>
      <c r="EY566" s="255"/>
      <c r="EZ566" s="255"/>
      <c r="FA566" s="255"/>
      <c r="FB566" s="255"/>
      <c r="FC566" s="252"/>
      <c r="FI566" s="254"/>
      <c r="FJ566" s="254"/>
      <c r="FK566" s="254"/>
      <c r="FL566" s="254"/>
      <c r="FM566" s="254"/>
      <c r="FN566" s="254"/>
      <c r="FO566" s="254"/>
      <c r="FP566" s="254"/>
      <c r="FQ566" s="254"/>
      <c r="FR566" s="254"/>
      <c r="FS566" s="254"/>
      <c r="FT566" s="254"/>
      <c r="FU566" s="252"/>
      <c r="FY566" s="258" t="str">
        <f t="shared" si="341"/>
        <v/>
      </c>
      <c r="FZ566" s="266">
        <f t="shared" si="335"/>
        <v>0</v>
      </c>
      <c r="GA566" s="268">
        <f t="shared" si="330"/>
        <v>0</v>
      </c>
      <c r="GB566" s="269">
        <f t="shared" si="331"/>
        <v>0</v>
      </c>
      <c r="GC566" s="269">
        <f t="shared" si="332"/>
        <v>0</v>
      </c>
      <c r="GD566" s="270"/>
      <c r="GE566" s="271" t="str">
        <f t="shared" si="329"/>
        <v/>
      </c>
      <c r="GF566" s="271" t="str">
        <f t="shared" si="339"/>
        <v/>
      </c>
      <c r="GG566" s="272" t="str">
        <f t="shared" si="333"/>
        <v/>
      </c>
      <c r="GH566" s="272" t="str">
        <f t="shared" si="334"/>
        <v/>
      </c>
    </row>
    <row r="567" spans="1:190" ht="12.75" x14ac:dyDescent="0.2">
      <c r="A567" s="250"/>
      <c r="B567" s="65"/>
      <c r="C567" s="264"/>
      <c r="F567" s="237"/>
      <c r="H567" s="251"/>
      <c r="I567" s="238"/>
      <c r="J567" s="267"/>
      <c r="K567" s="234"/>
      <c r="L567" s="239"/>
      <c r="M567" s="240"/>
      <c r="BX567" s="237" t="str">
        <f t="shared" si="322"/>
        <v/>
      </c>
      <c r="BY567" s="237" t="str">
        <f t="shared" si="345"/>
        <v/>
      </c>
      <c r="BZ567" s="237" t="str">
        <f t="shared" si="345"/>
        <v/>
      </c>
      <c r="CA567" s="237" t="str">
        <f t="shared" si="345"/>
        <v/>
      </c>
      <c r="CB567" s="237" t="str">
        <f t="shared" si="345"/>
        <v/>
      </c>
      <c r="CC567" s="237" t="str">
        <f t="shared" si="345"/>
        <v/>
      </c>
      <c r="CD567" s="237" t="str">
        <f t="shared" si="342"/>
        <v/>
      </c>
      <c r="CE567" s="237" t="str">
        <f t="shared" si="342"/>
        <v/>
      </c>
      <c r="CF567" s="237" t="str">
        <f t="shared" si="342"/>
        <v/>
      </c>
      <c r="CG567" s="237" t="str">
        <f t="shared" si="342"/>
        <v/>
      </c>
      <c r="CH567" s="237" t="str">
        <f t="shared" si="342"/>
        <v/>
      </c>
      <c r="CI567" s="252" t="str">
        <f t="shared" si="336"/>
        <v/>
      </c>
      <c r="CP567" s="241" t="str">
        <f t="shared" si="323"/>
        <v/>
      </c>
      <c r="CQ567" s="241" t="str">
        <f t="shared" si="346"/>
        <v/>
      </c>
      <c r="CR567" s="241" t="str">
        <f t="shared" si="346"/>
        <v/>
      </c>
      <c r="CS567" s="241" t="str">
        <f t="shared" si="346"/>
        <v/>
      </c>
      <c r="CT567" s="241" t="str">
        <f t="shared" si="346"/>
        <v/>
      </c>
      <c r="CU567" s="241" t="str">
        <f t="shared" si="346"/>
        <v/>
      </c>
      <c r="CV567" s="241" t="str">
        <f t="shared" si="343"/>
        <v/>
      </c>
      <c r="CW567" s="241" t="str">
        <f t="shared" si="343"/>
        <v/>
      </c>
      <c r="CX567" s="241" t="str">
        <f t="shared" si="343"/>
        <v/>
      </c>
      <c r="CY567" s="241" t="str">
        <f t="shared" si="343"/>
        <v/>
      </c>
      <c r="CZ567" s="241" t="str">
        <f t="shared" si="343"/>
        <v/>
      </c>
      <c r="DA567" s="253" t="str">
        <f t="shared" si="337"/>
        <v/>
      </c>
      <c r="DB567" s="237"/>
      <c r="DC567" s="237"/>
      <c r="DD567" s="237"/>
      <c r="DE567" s="237"/>
      <c r="DF567" s="237"/>
      <c r="DG567" s="237"/>
      <c r="DH567" s="237" t="str">
        <f t="shared" si="324"/>
        <v/>
      </c>
      <c r="DI567" s="237" t="str">
        <f t="shared" si="347"/>
        <v/>
      </c>
      <c r="DJ567" s="237" t="str">
        <f t="shared" si="347"/>
        <v/>
      </c>
      <c r="DK567" s="237" t="str">
        <f t="shared" si="347"/>
        <v/>
      </c>
      <c r="DL567" s="237" t="str">
        <f t="shared" si="347"/>
        <v/>
      </c>
      <c r="DM567" s="237" t="str">
        <f t="shared" si="347"/>
        <v/>
      </c>
      <c r="DN567" s="237" t="str">
        <f t="shared" si="344"/>
        <v/>
      </c>
      <c r="DO567" s="237" t="str">
        <f t="shared" si="344"/>
        <v/>
      </c>
      <c r="DP567" s="237" t="str">
        <f t="shared" si="344"/>
        <v/>
      </c>
      <c r="DQ567" s="237" t="str">
        <f t="shared" si="344"/>
        <v/>
      </c>
      <c r="DR567" s="237" t="str">
        <f t="shared" si="344"/>
        <v/>
      </c>
      <c r="DS567" s="252" t="str">
        <f t="shared" si="338"/>
        <v/>
      </c>
      <c r="DY567" s="254" t="str">
        <f t="shared" si="325"/>
        <v/>
      </c>
      <c r="DZ567" s="254" t="str">
        <f t="shared" si="326"/>
        <v/>
      </c>
      <c r="EA567" s="254" t="str">
        <f t="shared" si="348"/>
        <v/>
      </c>
      <c r="EB567" s="254" t="str">
        <f t="shared" si="348"/>
        <v/>
      </c>
      <c r="EC567" s="254" t="str">
        <f t="shared" si="348"/>
        <v/>
      </c>
      <c r="ED567" s="254" t="str">
        <f t="shared" si="348"/>
        <v/>
      </c>
      <c r="EE567" s="254" t="str">
        <f t="shared" si="348"/>
        <v/>
      </c>
      <c r="EF567" s="254" t="str">
        <f t="shared" si="320"/>
        <v/>
      </c>
      <c r="EG567" s="254" t="str">
        <f t="shared" si="320"/>
        <v/>
      </c>
      <c r="EH567" s="254" t="str">
        <f t="shared" si="320"/>
        <v/>
      </c>
      <c r="EI567" s="254" t="str">
        <f t="shared" si="327"/>
        <v/>
      </c>
      <c r="EJ567" s="254" t="str">
        <f t="shared" si="328"/>
        <v/>
      </c>
      <c r="EK567" s="265" t="str">
        <f t="shared" si="340"/>
        <v/>
      </c>
      <c r="EQ567" s="255"/>
      <c r="ER567" s="255"/>
      <c r="ES567" s="255"/>
      <c r="ET567" s="255"/>
      <c r="EU567" s="255"/>
      <c r="EV567" s="255"/>
      <c r="EW567" s="255"/>
      <c r="EX567" s="255"/>
      <c r="EY567" s="255"/>
      <c r="EZ567" s="255"/>
      <c r="FA567" s="255"/>
      <c r="FB567" s="255"/>
      <c r="FC567" s="252"/>
      <c r="FI567" s="254"/>
      <c r="FJ567" s="254"/>
      <c r="FK567" s="254"/>
      <c r="FL567" s="254"/>
      <c r="FM567" s="254"/>
      <c r="FN567" s="254"/>
      <c r="FO567" s="254"/>
      <c r="FP567" s="254"/>
      <c r="FQ567" s="254"/>
      <c r="FR567" s="254"/>
      <c r="FS567" s="254"/>
      <c r="FT567" s="254"/>
      <c r="FU567" s="252"/>
      <c r="FY567" s="258" t="str">
        <f t="shared" si="341"/>
        <v/>
      </c>
      <c r="FZ567" s="266">
        <f t="shared" si="335"/>
        <v>0</v>
      </c>
      <c r="GA567" s="268">
        <f t="shared" si="330"/>
        <v>0</v>
      </c>
      <c r="GB567" s="269">
        <f t="shared" si="331"/>
        <v>0</v>
      </c>
      <c r="GC567" s="269">
        <f t="shared" si="332"/>
        <v>0</v>
      </c>
      <c r="GD567" s="270"/>
      <c r="GE567" s="271" t="str">
        <f t="shared" si="329"/>
        <v/>
      </c>
      <c r="GF567" s="271" t="str">
        <f t="shared" si="339"/>
        <v/>
      </c>
      <c r="GG567" s="272" t="str">
        <f t="shared" si="333"/>
        <v/>
      </c>
      <c r="GH567" s="272" t="str">
        <f t="shared" si="334"/>
        <v/>
      </c>
    </row>
    <row r="568" spans="1:190" ht="12.75" x14ac:dyDescent="0.2">
      <c r="A568" s="250"/>
      <c r="B568" s="65"/>
      <c r="C568" s="264"/>
      <c r="F568" s="237"/>
      <c r="H568" s="251"/>
      <c r="I568" s="238"/>
      <c r="J568" s="267"/>
      <c r="K568" s="234"/>
      <c r="L568" s="239"/>
      <c r="M568" s="240"/>
      <c r="BX568" s="237" t="str">
        <f t="shared" si="322"/>
        <v/>
      </c>
      <c r="BY568" s="237" t="str">
        <f t="shared" si="345"/>
        <v/>
      </c>
      <c r="BZ568" s="237" t="str">
        <f t="shared" si="345"/>
        <v/>
      </c>
      <c r="CA568" s="237" t="str">
        <f t="shared" si="345"/>
        <v/>
      </c>
      <c r="CB568" s="237" t="str">
        <f t="shared" si="345"/>
        <v/>
      </c>
      <c r="CC568" s="237" t="str">
        <f t="shared" si="345"/>
        <v/>
      </c>
      <c r="CD568" s="237" t="str">
        <f t="shared" si="342"/>
        <v/>
      </c>
      <c r="CE568" s="237" t="str">
        <f t="shared" si="342"/>
        <v/>
      </c>
      <c r="CF568" s="237" t="str">
        <f t="shared" si="342"/>
        <v/>
      </c>
      <c r="CG568" s="237" t="str">
        <f t="shared" si="342"/>
        <v/>
      </c>
      <c r="CH568" s="237" t="str">
        <f t="shared" si="342"/>
        <v/>
      </c>
      <c r="CI568" s="252" t="str">
        <f t="shared" si="336"/>
        <v/>
      </c>
      <c r="CP568" s="241" t="str">
        <f t="shared" si="323"/>
        <v/>
      </c>
      <c r="CQ568" s="241" t="str">
        <f t="shared" si="346"/>
        <v/>
      </c>
      <c r="CR568" s="241" t="str">
        <f t="shared" si="346"/>
        <v/>
      </c>
      <c r="CS568" s="241" t="str">
        <f t="shared" si="346"/>
        <v/>
      </c>
      <c r="CT568" s="241" t="str">
        <f t="shared" si="346"/>
        <v/>
      </c>
      <c r="CU568" s="241" t="str">
        <f t="shared" si="346"/>
        <v/>
      </c>
      <c r="CV568" s="241" t="str">
        <f t="shared" si="343"/>
        <v/>
      </c>
      <c r="CW568" s="241" t="str">
        <f t="shared" si="343"/>
        <v/>
      </c>
      <c r="CX568" s="241" t="str">
        <f t="shared" si="343"/>
        <v/>
      </c>
      <c r="CY568" s="241" t="str">
        <f t="shared" si="343"/>
        <v/>
      </c>
      <c r="CZ568" s="241" t="str">
        <f t="shared" si="343"/>
        <v/>
      </c>
      <c r="DA568" s="253" t="str">
        <f t="shared" si="337"/>
        <v/>
      </c>
      <c r="DB568" s="237"/>
      <c r="DC568" s="237"/>
      <c r="DD568" s="237"/>
      <c r="DE568" s="237"/>
      <c r="DF568" s="237"/>
      <c r="DG568" s="237"/>
      <c r="DH568" s="237" t="str">
        <f t="shared" si="324"/>
        <v/>
      </c>
      <c r="DI568" s="237" t="str">
        <f t="shared" si="347"/>
        <v/>
      </c>
      <c r="DJ568" s="237" t="str">
        <f t="shared" si="347"/>
        <v/>
      </c>
      <c r="DK568" s="237" t="str">
        <f t="shared" si="347"/>
        <v/>
      </c>
      <c r="DL568" s="237" t="str">
        <f t="shared" si="347"/>
        <v/>
      </c>
      <c r="DM568" s="237" t="str">
        <f t="shared" si="347"/>
        <v/>
      </c>
      <c r="DN568" s="237" t="str">
        <f t="shared" si="344"/>
        <v/>
      </c>
      <c r="DO568" s="237" t="str">
        <f t="shared" si="344"/>
        <v/>
      </c>
      <c r="DP568" s="237" t="str">
        <f t="shared" si="344"/>
        <v/>
      </c>
      <c r="DQ568" s="237" t="str">
        <f t="shared" si="344"/>
        <v/>
      </c>
      <c r="DR568" s="237" t="str">
        <f t="shared" si="344"/>
        <v/>
      </c>
      <c r="DS568" s="252" t="str">
        <f t="shared" si="338"/>
        <v/>
      </c>
      <c r="DY568" s="254" t="str">
        <f t="shared" si="325"/>
        <v/>
      </c>
      <c r="DZ568" s="254" t="str">
        <f t="shared" si="326"/>
        <v/>
      </c>
      <c r="EA568" s="254" t="str">
        <f t="shared" si="348"/>
        <v/>
      </c>
      <c r="EB568" s="254" t="str">
        <f t="shared" si="348"/>
        <v/>
      </c>
      <c r="EC568" s="254" t="str">
        <f t="shared" si="348"/>
        <v/>
      </c>
      <c r="ED568" s="254" t="str">
        <f t="shared" si="348"/>
        <v/>
      </c>
      <c r="EE568" s="254" t="str">
        <f t="shared" si="348"/>
        <v/>
      </c>
      <c r="EF568" s="254" t="str">
        <f t="shared" si="320"/>
        <v/>
      </c>
      <c r="EG568" s="254" t="str">
        <f t="shared" si="320"/>
        <v/>
      </c>
      <c r="EH568" s="254" t="str">
        <f t="shared" si="320"/>
        <v/>
      </c>
      <c r="EI568" s="254" t="str">
        <f t="shared" si="327"/>
        <v/>
      </c>
      <c r="EJ568" s="254" t="str">
        <f t="shared" si="328"/>
        <v/>
      </c>
      <c r="EK568" s="265" t="str">
        <f t="shared" si="340"/>
        <v/>
      </c>
      <c r="EQ568" s="255"/>
      <c r="ER568" s="255"/>
      <c r="ES568" s="255"/>
      <c r="ET568" s="255"/>
      <c r="EU568" s="255"/>
      <c r="EV568" s="255"/>
      <c r="EW568" s="255"/>
      <c r="EX568" s="255"/>
      <c r="EY568" s="255"/>
      <c r="EZ568" s="255"/>
      <c r="FA568" s="255"/>
      <c r="FB568" s="255"/>
      <c r="FC568" s="252"/>
      <c r="FI568" s="254"/>
      <c r="FJ568" s="254"/>
      <c r="FK568" s="254"/>
      <c r="FL568" s="254"/>
      <c r="FM568" s="254"/>
      <c r="FN568" s="254"/>
      <c r="FO568" s="254"/>
      <c r="FP568" s="254"/>
      <c r="FQ568" s="254"/>
      <c r="FR568" s="254"/>
      <c r="FS568" s="254"/>
      <c r="FT568" s="254"/>
      <c r="FU568" s="252"/>
      <c r="FY568" s="258" t="str">
        <f t="shared" si="341"/>
        <v/>
      </c>
      <c r="FZ568" s="266">
        <f t="shared" si="335"/>
        <v>0</v>
      </c>
      <c r="GA568" s="268">
        <f t="shared" si="330"/>
        <v>0</v>
      </c>
      <c r="GB568" s="269">
        <f t="shared" si="331"/>
        <v>0</v>
      </c>
      <c r="GC568" s="269">
        <f t="shared" si="332"/>
        <v>0</v>
      </c>
      <c r="GD568" s="270"/>
      <c r="GE568" s="271" t="str">
        <f t="shared" si="329"/>
        <v/>
      </c>
      <c r="GF568" s="271" t="str">
        <f t="shared" si="339"/>
        <v/>
      </c>
      <c r="GG568" s="272" t="str">
        <f t="shared" si="333"/>
        <v/>
      </c>
      <c r="GH568" s="272" t="str">
        <f t="shared" si="334"/>
        <v/>
      </c>
    </row>
    <row r="569" spans="1:190" ht="12.75" x14ac:dyDescent="0.2">
      <c r="A569" s="250"/>
      <c r="B569" s="65"/>
      <c r="C569" s="264"/>
      <c r="F569" s="237"/>
      <c r="H569" s="251"/>
      <c r="I569" s="238"/>
      <c r="J569" s="267"/>
      <c r="K569" s="234"/>
      <c r="L569" s="239"/>
      <c r="M569" s="240"/>
      <c r="BX569" s="237" t="str">
        <f t="shared" si="322"/>
        <v/>
      </c>
      <c r="BY569" s="237" t="str">
        <f t="shared" si="345"/>
        <v/>
      </c>
      <c r="BZ569" s="237" t="str">
        <f t="shared" si="345"/>
        <v/>
      </c>
      <c r="CA569" s="237" t="str">
        <f t="shared" si="345"/>
        <v/>
      </c>
      <c r="CB569" s="237" t="str">
        <f t="shared" si="345"/>
        <v/>
      </c>
      <c r="CC569" s="237" t="str">
        <f t="shared" si="345"/>
        <v/>
      </c>
      <c r="CD569" s="237" t="str">
        <f t="shared" si="342"/>
        <v/>
      </c>
      <c r="CE569" s="237" t="str">
        <f t="shared" si="342"/>
        <v/>
      </c>
      <c r="CF569" s="237" t="str">
        <f t="shared" si="342"/>
        <v/>
      </c>
      <c r="CG569" s="237" t="str">
        <f t="shared" si="342"/>
        <v/>
      </c>
      <c r="CH569" s="237" t="str">
        <f t="shared" si="342"/>
        <v/>
      </c>
      <c r="CI569" s="252" t="str">
        <f t="shared" si="336"/>
        <v/>
      </c>
      <c r="CP569" s="241" t="str">
        <f t="shared" si="323"/>
        <v/>
      </c>
      <c r="CQ569" s="241" t="str">
        <f t="shared" si="346"/>
        <v/>
      </c>
      <c r="CR569" s="241" t="str">
        <f t="shared" si="346"/>
        <v/>
      </c>
      <c r="CS569" s="241" t="str">
        <f t="shared" si="346"/>
        <v/>
      </c>
      <c r="CT569" s="241" t="str">
        <f t="shared" si="346"/>
        <v/>
      </c>
      <c r="CU569" s="241" t="str">
        <f t="shared" si="346"/>
        <v/>
      </c>
      <c r="CV569" s="241" t="str">
        <f t="shared" si="343"/>
        <v/>
      </c>
      <c r="CW569" s="241" t="str">
        <f t="shared" si="343"/>
        <v/>
      </c>
      <c r="CX569" s="241" t="str">
        <f t="shared" si="343"/>
        <v/>
      </c>
      <c r="CY569" s="241" t="str">
        <f t="shared" si="343"/>
        <v/>
      </c>
      <c r="CZ569" s="241" t="str">
        <f t="shared" si="343"/>
        <v/>
      </c>
      <c r="DA569" s="253" t="str">
        <f t="shared" si="337"/>
        <v/>
      </c>
      <c r="DB569" s="237"/>
      <c r="DC569" s="237"/>
      <c r="DD569" s="237"/>
      <c r="DE569" s="237"/>
      <c r="DF569" s="237"/>
      <c r="DG569" s="237"/>
      <c r="DH569" s="237" t="str">
        <f t="shared" si="324"/>
        <v/>
      </c>
      <c r="DI569" s="237" t="str">
        <f t="shared" si="347"/>
        <v/>
      </c>
      <c r="DJ569" s="237" t="str">
        <f t="shared" si="347"/>
        <v/>
      </c>
      <c r="DK569" s="237" t="str">
        <f t="shared" si="347"/>
        <v/>
      </c>
      <c r="DL569" s="237" t="str">
        <f t="shared" si="347"/>
        <v/>
      </c>
      <c r="DM569" s="237" t="str">
        <f t="shared" si="347"/>
        <v/>
      </c>
      <c r="DN569" s="237" t="str">
        <f t="shared" si="344"/>
        <v/>
      </c>
      <c r="DO569" s="237" t="str">
        <f t="shared" si="344"/>
        <v/>
      </c>
      <c r="DP569" s="237" t="str">
        <f t="shared" si="344"/>
        <v/>
      </c>
      <c r="DQ569" s="237" t="str">
        <f t="shared" si="344"/>
        <v/>
      </c>
      <c r="DR569" s="237" t="str">
        <f t="shared" si="344"/>
        <v/>
      </c>
      <c r="DS569" s="252" t="str">
        <f t="shared" si="338"/>
        <v/>
      </c>
      <c r="DY569" s="254" t="str">
        <f t="shared" si="325"/>
        <v/>
      </c>
      <c r="DZ569" s="254" t="str">
        <f t="shared" si="326"/>
        <v/>
      </c>
      <c r="EA569" s="254" t="str">
        <f t="shared" si="348"/>
        <v/>
      </c>
      <c r="EB569" s="254" t="str">
        <f t="shared" si="348"/>
        <v/>
      </c>
      <c r="EC569" s="254" t="str">
        <f t="shared" si="348"/>
        <v/>
      </c>
      <c r="ED569" s="254" t="str">
        <f t="shared" si="348"/>
        <v/>
      </c>
      <c r="EE569" s="254" t="str">
        <f t="shared" si="348"/>
        <v/>
      </c>
      <c r="EF569" s="254" t="str">
        <f t="shared" si="320"/>
        <v/>
      </c>
      <c r="EG569" s="254" t="str">
        <f t="shared" si="320"/>
        <v/>
      </c>
      <c r="EH569" s="254" t="str">
        <f t="shared" si="320"/>
        <v/>
      </c>
      <c r="EI569" s="254" t="str">
        <f t="shared" si="327"/>
        <v/>
      </c>
      <c r="EJ569" s="254" t="str">
        <f t="shared" si="328"/>
        <v/>
      </c>
      <c r="EK569" s="265" t="str">
        <f t="shared" si="340"/>
        <v/>
      </c>
      <c r="EQ569" s="255"/>
      <c r="ER569" s="255"/>
      <c r="ES569" s="255"/>
      <c r="ET569" s="255"/>
      <c r="EU569" s="255"/>
      <c r="EV569" s="255"/>
      <c r="EW569" s="255"/>
      <c r="EX569" s="255"/>
      <c r="EY569" s="255"/>
      <c r="EZ569" s="255"/>
      <c r="FA569" s="255"/>
      <c r="FB569" s="255"/>
      <c r="FC569" s="252"/>
      <c r="FI569" s="254"/>
      <c r="FJ569" s="254"/>
      <c r="FK569" s="254"/>
      <c r="FL569" s="254"/>
      <c r="FM569" s="254"/>
      <c r="FN569" s="254"/>
      <c r="FO569" s="254"/>
      <c r="FP569" s="254"/>
      <c r="FQ569" s="254"/>
      <c r="FR569" s="254"/>
      <c r="FS569" s="254"/>
      <c r="FT569" s="254"/>
      <c r="FU569" s="252"/>
      <c r="FY569" s="258" t="str">
        <f t="shared" si="341"/>
        <v/>
      </c>
      <c r="FZ569" s="266">
        <f t="shared" si="335"/>
        <v>0</v>
      </c>
      <c r="GA569" s="268">
        <f t="shared" si="330"/>
        <v>0</v>
      </c>
      <c r="GB569" s="269">
        <f t="shared" si="331"/>
        <v>0</v>
      </c>
      <c r="GC569" s="269">
        <f t="shared" si="332"/>
        <v>0</v>
      </c>
      <c r="GD569" s="270"/>
      <c r="GE569" s="271" t="str">
        <f t="shared" si="329"/>
        <v/>
      </c>
      <c r="GF569" s="271" t="str">
        <f t="shared" si="339"/>
        <v/>
      </c>
      <c r="GG569" s="272" t="str">
        <f t="shared" si="333"/>
        <v/>
      </c>
      <c r="GH569" s="272" t="str">
        <f t="shared" si="334"/>
        <v/>
      </c>
    </row>
    <row r="570" spans="1:190" ht="12.75" x14ac:dyDescent="0.2">
      <c r="A570" s="250"/>
      <c r="B570" s="65"/>
      <c r="C570" s="264"/>
      <c r="F570" s="237"/>
      <c r="H570" s="251"/>
      <c r="I570" s="238"/>
      <c r="J570" s="267"/>
      <c r="K570" s="234"/>
      <c r="L570" s="239"/>
      <c r="M570" s="240"/>
      <c r="BX570" s="237" t="str">
        <f t="shared" si="322"/>
        <v/>
      </c>
      <c r="BY570" s="237" t="str">
        <f t="shared" si="345"/>
        <v/>
      </c>
      <c r="BZ570" s="237" t="str">
        <f t="shared" si="345"/>
        <v/>
      </c>
      <c r="CA570" s="237" t="str">
        <f t="shared" si="345"/>
        <v/>
      </c>
      <c r="CB570" s="237" t="str">
        <f t="shared" si="345"/>
        <v/>
      </c>
      <c r="CC570" s="237" t="str">
        <f t="shared" si="345"/>
        <v/>
      </c>
      <c r="CD570" s="237" t="str">
        <f t="shared" si="342"/>
        <v/>
      </c>
      <c r="CE570" s="237" t="str">
        <f t="shared" si="342"/>
        <v/>
      </c>
      <c r="CF570" s="237" t="str">
        <f t="shared" si="342"/>
        <v/>
      </c>
      <c r="CG570" s="237" t="str">
        <f t="shared" si="342"/>
        <v/>
      </c>
      <c r="CH570" s="237" t="str">
        <f t="shared" si="342"/>
        <v/>
      </c>
      <c r="CI570" s="252" t="str">
        <f t="shared" si="336"/>
        <v/>
      </c>
      <c r="CP570" s="241" t="str">
        <f t="shared" si="323"/>
        <v/>
      </c>
      <c r="CQ570" s="241" t="str">
        <f t="shared" si="346"/>
        <v/>
      </c>
      <c r="CR570" s="241" t="str">
        <f t="shared" si="346"/>
        <v/>
      </c>
      <c r="CS570" s="241" t="str">
        <f t="shared" si="346"/>
        <v/>
      </c>
      <c r="CT570" s="241" t="str">
        <f t="shared" si="346"/>
        <v/>
      </c>
      <c r="CU570" s="241" t="str">
        <f t="shared" si="346"/>
        <v/>
      </c>
      <c r="CV570" s="241" t="str">
        <f t="shared" si="343"/>
        <v/>
      </c>
      <c r="CW570" s="241" t="str">
        <f t="shared" si="343"/>
        <v/>
      </c>
      <c r="CX570" s="241" t="str">
        <f t="shared" si="343"/>
        <v/>
      </c>
      <c r="CY570" s="241" t="str">
        <f t="shared" si="343"/>
        <v/>
      </c>
      <c r="CZ570" s="241" t="str">
        <f t="shared" si="343"/>
        <v/>
      </c>
      <c r="DA570" s="253" t="str">
        <f t="shared" si="337"/>
        <v/>
      </c>
      <c r="DB570" s="237"/>
      <c r="DC570" s="237"/>
      <c r="DD570" s="237"/>
      <c r="DE570" s="237"/>
      <c r="DF570" s="237"/>
      <c r="DG570" s="237"/>
      <c r="DH570" s="237" t="str">
        <f t="shared" si="324"/>
        <v/>
      </c>
      <c r="DI570" s="237" t="str">
        <f t="shared" si="347"/>
        <v/>
      </c>
      <c r="DJ570" s="237" t="str">
        <f t="shared" si="347"/>
        <v/>
      </c>
      <c r="DK570" s="237" t="str">
        <f t="shared" si="347"/>
        <v/>
      </c>
      <c r="DL570" s="237" t="str">
        <f t="shared" si="347"/>
        <v/>
      </c>
      <c r="DM570" s="237" t="str">
        <f t="shared" si="347"/>
        <v/>
      </c>
      <c r="DN570" s="237" t="str">
        <f t="shared" si="344"/>
        <v/>
      </c>
      <c r="DO570" s="237" t="str">
        <f t="shared" si="344"/>
        <v/>
      </c>
      <c r="DP570" s="237" t="str">
        <f t="shared" si="344"/>
        <v/>
      </c>
      <c r="DQ570" s="237" t="str">
        <f t="shared" si="344"/>
        <v/>
      </c>
      <c r="DR570" s="237" t="str">
        <f t="shared" si="344"/>
        <v/>
      </c>
      <c r="DS570" s="252" t="str">
        <f t="shared" si="338"/>
        <v/>
      </c>
      <c r="DY570" s="254" t="str">
        <f t="shared" si="325"/>
        <v/>
      </c>
      <c r="DZ570" s="254" t="str">
        <f t="shared" si="326"/>
        <v/>
      </c>
      <c r="EA570" s="254" t="str">
        <f t="shared" si="348"/>
        <v/>
      </c>
      <c r="EB570" s="254" t="str">
        <f t="shared" si="348"/>
        <v/>
      </c>
      <c r="EC570" s="254" t="str">
        <f t="shared" si="348"/>
        <v/>
      </c>
      <c r="ED570" s="254" t="str">
        <f t="shared" si="348"/>
        <v/>
      </c>
      <c r="EE570" s="254" t="str">
        <f t="shared" si="348"/>
        <v/>
      </c>
      <c r="EF570" s="254" t="str">
        <f t="shared" si="320"/>
        <v/>
      </c>
      <c r="EG570" s="254" t="str">
        <f t="shared" si="320"/>
        <v/>
      </c>
      <c r="EH570" s="254" t="str">
        <f t="shared" si="320"/>
        <v/>
      </c>
      <c r="EI570" s="254" t="str">
        <f t="shared" si="327"/>
        <v/>
      </c>
      <c r="EJ570" s="254" t="str">
        <f t="shared" si="328"/>
        <v/>
      </c>
      <c r="EK570" s="265" t="str">
        <f t="shared" si="340"/>
        <v/>
      </c>
      <c r="EQ570" s="255"/>
      <c r="ER570" s="255"/>
      <c r="ES570" s="255"/>
      <c r="ET570" s="255"/>
      <c r="EU570" s="255"/>
      <c r="EV570" s="255"/>
      <c r="EW570" s="255"/>
      <c r="EX570" s="255"/>
      <c r="EY570" s="255"/>
      <c r="EZ570" s="255"/>
      <c r="FA570" s="255"/>
      <c r="FB570" s="255"/>
      <c r="FC570" s="252"/>
      <c r="FI570" s="254"/>
      <c r="FJ570" s="254"/>
      <c r="FK570" s="254"/>
      <c r="FL570" s="254"/>
      <c r="FM570" s="254"/>
      <c r="FN570" s="254"/>
      <c r="FO570" s="254"/>
      <c r="FP570" s="254"/>
      <c r="FQ570" s="254"/>
      <c r="FR570" s="254"/>
      <c r="FS570" s="254"/>
      <c r="FT570" s="254"/>
      <c r="FU570" s="252"/>
      <c r="FY570" s="258" t="str">
        <f t="shared" si="341"/>
        <v/>
      </c>
      <c r="FZ570" s="266">
        <f t="shared" si="335"/>
        <v>0</v>
      </c>
      <c r="GA570" s="268">
        <f t="shared" si="330"/>
        <v>0</v>
      </c>
      <c r="GB570" s="269">
        <f t="shared" si="331"/>
        <v>0</v>
      </c>
      <c r="GC570" s="269">
        <f t="shared" si="332"/>
        <v>0</v>
      </c>
      <c r="GD570" s="270"/>
      <c r="GE570" s="271" t="str">
        <f t="shared" si="329"/>
        <v/>
      </c>
      <c r="GF570" s="271" t="str">
        <f t="shared" si="339"/>
        <v/>
      </c>
      <c r="GG570" s="272" t="str">
        <f t="shared" si="333"/>
        <v/>
      </c>
      <c r="GH570" s="272" t="str">
        <f t="shared" si="334"/>
        <v/>
      </c>
    </row>
    <row r="571" spans="1:190" ht="12.75" x14ac:dyDescent="0.2">
      <c r="A571" s="250"/>
      <c r="B571" s="65"/>
      <c r="C571" s="264"/>
      <c r="F571" s="237"/>
      <c r="H571" s="251"/>
      <c r="I571" s="238"/>
      <c r="J571" s="267"/>
      <c r="K571" s="234"/>
      <c r="L571" s="239"/>
      <c r="M571" s="240"/>
      <c r="BX571" s="237" t="str">
        <f t="shared" si="322"/>
        <v/>
      </c>
      <c r="BY571" s="237" t="str">
        <f t="shared" si="345"/>
        <v/>
      </c>
      <c r="BZ571" s="237" t="str">
        <f t="shared" si="345"/>
        <v/>
      </c>
      <c r="CA571" s="237" t="str">
        <f t="shared" si="345"/>
        <v/>
      </c>
      <c r="CB571" s="237" t="str">
        <f t="shared" si="345"/>
        <v/>
      </c>
      <c r="CC571" s="237" t="str">
        <f t="shared" si="345"/>
        <v/>
      </c>
      <c r="CD571" s="237" t="str">
        <f t="shared" si="342"/>
        <v/>
      </c>
      <c r="CE571" s="237" t="str">
        <f t="shared" si="342"/>
        <v/>
      </c>
      <c r="CF571" s="237" t="str">
        <f t="shared" si="342"/>
        <v/>
      </c>
      <c r="CG571" s="237" t="str">
        <f t="shared" si="342"/>
        <v/>
      </c>
      <c r="CH571" s="237" t="str">
        <f t="shared" si="342"/>
        <v/>
      </c>
      <c r="CI571" s="252" t="str">
        <f t="shared" si="336"/>
        <v/>
      </c>
      <c r="CP571" s="241" t="str">
        <f t="shared" si="323"/>
        <v/>
      </c>
      <c r="CQ571" s="241" t="str">
        <f t="shared" si="346"/>
        <v/>
      </c>
      <c r="CR571" s="241" t="str">
        <f t="shared" si="346"/>
        <v/>
      </c>
      <c r="CS571" s="241" t="str">
        <f t="shared" si="346"/>
        <v/>
      </c>
      <c r="CT571" s="241" t="str">
        <f t="shared" si="346"/>
        <v/>
      </c>
      <c r="CU571" s="241" t="str">
        <f t="shared" si="346"/>
        <v/>
      </c>
      <c r="CV571" s="241" t="str">
        <f t="shared" si="343"/>
        <v/>
      </c>
      <c r="CW571" s="241" t="str">
        <f t="shared" si="343"/>
        <v/>
      </c>
      <c r="CX571" s="241" t="str">
        <f t="shared" si="343"/>
        <v/>
      </c>
      <c r="CY571" s="241" t="str">
        <f t="shared" si="343"/>
        <v/>
      </c>
      <c r="CZ571" s="241" t="str">
        <f t="shared" si="343"/>
        <v/>
      </c>
      <c r="DA571" s="253" t="str">
        <f t="shared" si="337"/>
        <v/>
      </c>
      <c r="DB571" s="237"/>
      <c r="DC571" s="237"/>
      <c r="DD571" s="237"/>
      <c r="DE571" s="237"/>
      <c r="DF571" s="237"/>
      <c r="DG571" s="237"/>
      <c r="DH571" s="237" t="str">
        <f t="shared" si="324"/>
        <v/>
      </c>
      <c r="DI571" s="237" t="str">
        <f t="shared" si="347"/>
        <v/>
      </c>
      <c r="DJ571" s="237" t="str">
        <f t="shared" si="347"/>
        <v/>
      </c>
      <c r="DK571" s="237" t="str">
        <f t="shared" si="347"/>
        <v/>
      </c>
      <c r="DL571" s="237" t="str">
        <f t="shared" si="347"/>
        <v/>
      </c>
      <c r="DM571" s="237" t="str">
        <f t="shared" si="347"/>
        <v/>
      </c>
      <c r="DN571" s="237" t="str">
        <f t="shared" si="344"/>
        <v/>
      </c>
      <c r="DO571" s="237" t="str">
        <f t="shared" si="344"/>
        <v/>
      </c>
      <c r="DP571" s="237" t="str">
        <f t="shared" si="344"/>
        <v/>
      </c>
      <c r="DQ571" s="237" t="str">
        <f t="shared" si="344"/>
        <v/>
      </c>
      <c r="DR571" s="237" t="str">
        <f t="shared" si="344"/>
        <v/>
      </c>
      <c r="DS571" s="252" t="str">
        <f t="shared" si="338"/>
        <v/>
      </c>
      <c r="DY571" s="254" t="str">
        <f t="shared" si="325"/>
        <v/>
      </c>
      <c r="DZ571" s="254" t="str">
        <f t="shared" si="326"/>
        <v/>
      </c>
      <c r="EA571" s="254" t="str">
        <f t="shared" si="348"/>
        <v/>
      </c>
      <c r="EB571" s="254" t="str">
        <f t="shared" si="348"/>
        <v/>
      </c>
      <c r="EC571" s="254" t="str">
        <f t="shared" si="348"/>
        <v/>
      </c>
      <c r="ED571" s="254" t="str">
        <f t="shared" si="348"/>
        <v/>
      </c>
      <c r="EE571" s="254" t="str">
        <f t="shared" si="348"/>
        <v/>
      </c>
      <c r="EF571" s="254" t="str">
        <f t="shared" si="320"/>
        <v/>
      </c>
      <c r="EG571" s="254" t="str">
        <f t="shared" si="320"/>
        <v/>
      </c>
      <c r="EH571" s="254" t="str">
        <f t="shared" si="320"/>
        <v/>
      </c>
      <c r="EI571" s="254" t="str">
        <f t="shared" si="327"/>
        <v/>
      </c>
      <c r="EJ571" s="254" t="str">
        <f t="shared" si="328"/>
        <v/>
      </c>
      <c r="EK571" s="265" t="str">
        <f t="shared" si="340"/>
        <v/>
      </c>
      <c r="EQ571" s="255"/>
      <c r="ER571" s="255"/>
      <c r="ES571" s="255"/>
      <c r="ET571" s="255"/>
      <c r="EU571" s="255"/>
      <c r="EV571" s="255"/>
      <c r="EW571" s="255"/>
      <c r="EX571" s="255"/>
      <c r="EY571" s="255"/>
      <c r="EZ571" s="255"/>
      <c r="FA571" s="255"/>
      <c r="FB571" s="255"/>
      <c r="FC571" s="252"/>
      <c r="FI571" s="254"/>
      <c r="FJ571" s="254"/>
      <c r="FK571" s="254"/>
      <c r="FL571" s="254"/>
      <c r="FM571" s="254"/>
      <c r="FN571" s="254"/>
      <c r="FO571" s="254"/>
      <c r="FP571" s="254"/>
      <c r="FQ571" s="254"/>
      <c r="FR571" s="254"/>
      <c r="FS571" s="254"/>
      <c r="FT571" s="254"/>
      <c r="FU571" s="252"/>
      <c r="FY571" s="258" t="str">
        <f t="shared" si="341"/>
        <v/>
      </c>
      <c r="FZ571" s="266">
        <f t="shared" si="335"/>
        <v>0</v>
      </c>
      <c r="GA571" s="268">
        <f t="shared" si="330"/>
        <v>0</v>
      </c>
      <c r="GB571" s="269">
        <f t="shared" si="331"/>
        <v>0</v>
      </c>
      <c r="GC571" s="269">
        <f t="shared" si="332"/>
        <v>0</v>
      </c>
      <c r="GD571" s="270"/>
      <c r="GE571" s="271" t="str">
        <f t="shared" si="329"/>
        <v/>
      </c>
      <c r="GF571" s="271" t="str">
        <f t="shared" si="339"/>
        <v/>
      </c>
      <c r="GG571" s="272" t="str">
        <f t="shared" si="333"/>
        <v/>
      </c>
      <c r="GH571" s="272" t="str">
        <f t="shared" si="334"/>
        <v/>
      </c>
    </row>
    <row r="572" spans="1:190" ht="12.75" x14ac:dyDescent="0.2">
      <c r="A572" s="250"/>
      <c r="B572" s="65"/>
      <c r="C572" s="264"/>
      <c r="F572" s="237"/>
      <c r="H572" s="251"/>
      <c r="I572" s="238"/>
      <c r="J572" s="267"/>
      <c r="K572" s="234"/>
      <c r="L572" s="239"/>
      <c r="M572" s="240"/>
      <c r="BX572" s="237" t="str">
        <f t="shared" si="322"/>
        <v/>
      </c>
      <c r="BY572" s="237" t="str">
        <f t="shared" si="345"/>
        <v/>
      </c>
      <c r="BZ572" s="237" t="str">
        <f t="shared" si="345"/>
        <v/>
      </c>
      <c r="CA572" s="237" t="str">
        <f t="shared" si="345"/>
        <v/>
      </c>
      <c r="CB572" s="237" t="str">
        <f t="shared" si="345"/>
        <v/>
      </c>
      <c r="CC572" s="237" t="str">
        <f t="shared" si="345"/>
        <v/>
      </c>
      <c r="CD572" s="237" t="str">
        <f t="shared" si="342"/>
        <v/>
      </c>
      <c r="CE572" s="237" t="str">
        <f t="shared" si="342"/>
        <v/>
      </c>
      <c r="CF572" s="237" t="str">
        <f t="shared" si="342"/>
        <v/>
      </c>
      <c r="CG572" s="237" t="str">
        <f t="shared" si="342"/>
        <v/>
      </c>
      <c r="CH572" s="237" t="str">
        <f t="shared" si="342"/>
        <v/>
      </c>
      <c r="CI572" s="252" t="str">
        <f t="shared" si="336"/>
        <v/>
      </c>
      <c r="CP572" s="241" t="str">
        <f t="shared" si="323"/>
        <v/>
      </c>
      <c r="CQ572" s="241" t="str">
        <f t="shared" si="346"/>
        <v/>
      </c>
      <c r="CR572" s="241" t="str">
        <f t="shared" si="346"/>
        <v/>
      </c>
      <c r="CS572" s="241" t="str">
        <f t="shared" si="346"/>
        <v/>
      </c>
      <c r="CT572" s="241" t="str">
        <f t="shared" si="346"/>
        <v/>
      </c>
      <c r="CU572" s="241" t="str">
        <f t="shared" si="346"/>
        <v/>
      </c>
      <c r="CV572" s="241" t="str">
        <f t="shared" si="343"/>
        <v/>
      </c>
      <c r="CW572" s="241" t="str">
        <f t="shared" si="343"/>
        <v/>
      </c>
      <c r="CX572" s="241" t="str">
        <f t="shared" si="343"/>
        <v/>
      </c>
      <c r="CY572" s="241" t="str">
        <f t="shared" si="343"/>
        <v/>
      </c>
      <c r="CZ572" s="241" t="str">
        <f t="shared" si="343"/>
        <v/>
      </c>
      <c r="DA572" s="253" t="str">
        <f t="shared" si="337"/>
        <v/>
      </c>
      <c r="DB572" s="237"/>
      <c r="DC572" s="237"/>
      <c r="DD572" s="237"/>
      <c r="DE572" s="237"/>
      <c r="DF572" s="237"/>
      <c r="DG572" s="237"/>
      <c r="DH572" s="237" t="str">
        <f t="shared" si="324"/>
        <v/>
      </c>
      <c r="DI572" s="237" t="str">
        <f t="shared" si="347"/>
        <v/>
      </c>
      <c r="DJ572" s="237" t="str">
        <f t="shared" si="347"/>
        <v/>
      </c>
      <c r="DK572" s="237" t="str">
        <f t="shared" si="347"/>
        <v/>
      </c>
      <c r="DL572" s="237" t="str">
        <f t="shared" si="347"/>
        <v/>
      </c>
      <c r="DM572" s="237" t="str">
        <f t="shared" si="347"/>
        <v/>
      </c>
      <c r="DN572" s="237" t="str">
        <f t="shared" si="344"/>
        <v/>
      </c>
      <c r="DO572" s="237" t="str">
        <f t="shared" si="344"/>
        <v/>
      </c>
      <c r="DP572" s="237" t="str">
        <f t="shared" si="344"/>
        <v/>
      </c>
      <c r="DQ572" s="237" t="str">
        <f t="shared" si="344"/>
        <v/>
      </c>
      <c r="DR572" s="237" t="str">
        <f t="shared" si="344"/>
        <v/>
      </c>
      <c r="DS572" s="252" t="str">
        <f t="shared" si="338"/>
        <v/>
      </c>
      <c r="DY572" s="254" t="str">
        <f t="shared" si="325"/>
        <v/>
      </c>
      <c r="DZ572" s="254" t="str">
        <f t="shared" si="326"/>
        <v/>
      </c>
      <c r="EA572" s="254" t="str">
        <f t="shared" si="348"/>
        <v/>
      </c>
      <c r="EB572" s="254" t="str">
        <f t="shared" si="348"/>
        <v/>
      </c>
      <c r="EC572" s="254" t="str">
        <f t="shared" si="348"/>
        <v/>
      </c>
      <c r="ED572" s="254" t="str">
        <f t="shared" si="348"/>
        <v/>
      </c>
      <c r="EE572" s="254" t="str">
        <f t="shared" si="348"/>
        <v/>
      </c>
      <c r="EF572" s="254" t="str">
        <f t="shared" si="320"/>
        <v/>
      </c>
      <c r="EG572" s="254" t="str">
        <f t="shared" si="320"/>
        <v/>
      </c>
      <c r="EH572" s="254" t="str">
        <f t="shared" si="320"/>
        <v/>
      </c>
      <c r="EI572" s="254" t="str">
        <f t="shared" si="327"/>
        <v/>
      </c>
      <c r="EJ572" s="254" t="str">
        <f t="shared" si="328"/>
        <v/>
      </c>
      <c r="EK572" s="265" t="str">
        <f t="shared" si="340"/>
        <v/>
      </c>
      <c r="EQ572" s="255"/>
      <c r="ER572" s="255"/>
      <c r="ES572" s="255"/>
      <c r="ET572" s="255"/>
      <c r="EU572" s="255"/>
      <c r="EV572" s="255"/>
      <c r="EW572" s="255"/>
      <c r="EX572" s="255"/>
      <c r="EY572" s="255"/>
      <c r="EZ572" s="255"/>
      <c r="FA572" s="255"/>
      <c r="FB572" s="255"/>
      <c r="FC572" s="252"/>
      <c r="FI572" s="254"/>
      <c r="FJ572" s="254"/>
      <c r="FK572" s="254"/>
      <c r="FL572" s="254"/>
      <c r="FM572" s="254"/>
      <c r="FN572" s="254"/>
      <c r="FO572" s="254"/>
      <c r="FP572" s="254"/>
      <c r="FQ572" s="254"/>
      <c r="FR572" s="254"/>
      <c r="FS572" s="254"/>
      <c r="FT572" s="254"/>
      <c r="FU572" s="252"/>
      <c r="FY572" s="258" t="str">
        <f t="shared" si="341"/>
        <v/>
      </c>
      <c r="FZ572" s="266">
        <f t="shared" si="335"/>
        <v>0</v>
      </c>
      <c r="GA572" s="268">
        <f t="shared" si="330"/>
        <v>0</v>
      </c>
      <c r="GB572" s="269">
        <f t="shared" si="331"/>
        <v>0</v>
      </c>
      <c r="GC572" s="269">
        <f t="shared" si="332"/>
        <v>0</v>
      </c>
      <c r="GD572" s="270"/>
      <c r="GE572" s="271" t="str">
        <f t="shared" si="329"/>
        <v/>
      </c>
      <c r="GF572" s="271" t="str">
        <f t="shared" si="339"/>
        <v/>
      </c>
      <c r="GG572" s="272" t="str">
        <f t="shared" si="333"/>
        <v/>
      </c>
      <c r="GH572" s="272" t="str">
        <f t="shared" si="334"/>
        <v/>
      </c>
    </row>
    <row r="573" spans="1:190" ht="12.75" x14ac:dyDescent="0.2">
      <c r="A573" s="250"/>
      <c r="B573" s="65"/>
      <c r="C573" s="264"/>
      <c r="F573" s="237"/>
      <c r="H573" s="251"/>
      <c r="I573" s="238"/>
      <c r="J573" s="267"/>
      <c r="K573" s="234"/>
      <c r="L573" s="239"/>
      <c r="M573" s="240"/>
      <c r="BX573" s="237" t="str">
        <f t="shared" si="322"/>
        <v/>
      </c>
      <c r="BY573" s="237" t="str">
        <f t="shared" si="345"/>
        <v/>
      </c>
      <c r="BZ573" s="237" t="str">
        <f t="shared" si="345"/>
        <v/>
      </c>
      <c r="CA573" s="237" t="str">
        <f t="shared" si="345"/>
        <v/>
      </c>
      <c r="CB573" s="237" t="str">
        <f t="shared" si="345"/>
        <v/>
      </c>
      <c r="CC573" s="237" t="str">
        <f t="shared" si="345"/>
        <v/>
      </c>
      <c r="CD573" s="237" t="str">
        <f t="shared" si="342"/>
        <v/>
      </c>
      <c r="CE573" s="237" t="str">
        <f t="shared" si="342"/>
        <v/>
      </c>
      <c r="CF573" s="237" t="str">
        <f t="shared" si="342"/>
        <v/>
      </c>
      <c r="CG573" s="237" t="str">
        <f t="shared" si="342"/>
        <v/>
      </c>
      <c r="CH573" s="237" t="str">
        <f t="shared" si="342"/>
        <v/>
      </c>
      <c r="CI573" s="252" t="str">
        <f t="shared" si="336"/>
        <v/>
      </c>
      <c r="CP573" s="241" t="str">
        <f t="shared" si="323"/>
        <v/>
      </c>
      <c r="CQ573" s="241" t="str">
        <f t="shared" si="346"/>
        <v/>
      </c>
      <c r="CR573" s="241" t="str">
        <f t="shared" si="346"/>
        <v/>
      </c>
      <c r="CS573" s="241" t="str">
        <f t="shared" si="346"/>
        <v/>
      </c>
      <c r="CT573" s="241" t="str">
        <f t="shared" si="346"/>
        <v/>
      </c>
      <c r="CU573" s="241" t="str">
        <f t="shared" si="346"/>
        <v/>
      </c>
      <c r="CV573" s="241" t="str">
        <f t="shared" si="343"/>
        <v/>
      </c>
      <c r="CW573" s="241" t="str">
        <f t="shared" si="343"/>
        <v/>
      </c>
      <c r="CX573" s="241" t="str">
        <f t="shared" si="343"/>
        <v/>
      </c>
      <c r="CY573" s="241" t="str">
        <f t="shared" si="343"/>
        <v/>
      </c>
      <c r="CZ573" s="241" t="str">
        <f t="shared" si="343"/>
        <v/>
      </c>
      <c r="DA573" s="253" t="str">
        <f t="shared" si="337"/>
        <v/>
      </c>
      <c r="DB573" s="237"/>
      <c r="DC573" s="237"/>
      <c r="DD573" s="237"/>
      <c r="DE573" s="237"/>
      <c r="DF573" s="237"/>
      <c r="DG573" s="237"/>
      <c r="DH573" s="237" t="str">
        <f t="shared" si="324"/>
        <v/>
      </c>
      <c r="DI573" s="237" t="str">
        <f t="shared" si="347"/>
        <v/>
      </c>
      <c r="DJ573" s="237" t="str">
        <f t="shared" si="347"/>
        <v/>
      </c>
      <c r="DK573" s="237" t="str">
        <f t="shared" si="347"/>
        <v/>
      </c>
      <c r="DL573" s="237" t="str">
        <f t="shared" si="347"/>
        <v/>
      </c>
      <c r="DM573" s="237" t="str">
        <f t="shared" si="347"/>
        <v/>
      </c>
      <c r="DN573" s="237" t="str">
        <f t="shared" si="344"/>
        <v/>
      </c>
      <c r="DO573" s="237" t="str">
        <f t="shared" si="344"/>
        <v/>
      </c>
      <c r="DP573" s="237" t="str">
        <f t="shared" si="344"/>
        <v/>
      </c>
      <c r="DQ573" s="237" t="str">
        <f t="shared" si="344"/>
        <v/>
      </c>
      <c r="DR573" s="237" t="str">
        <f t="shared" si="344"/>
        <v/>
      </c>
      <c r="DS573" s="252" t="str">
        <f t="shared" si="338"/>
        <v/>
      </c>
      <c r="DY573" s="254" t="str">
        <f t="shared" si="325"/>
        <v/>
      </c>
      <c r="DZ573" s="254" t="str">
        <f t="shared" si="326"/>
        <v/>
      </c>
      <c r="EA573" s="254" t="str">
        <f t="shared" si="348"/>
        <v/>
      </c>
      <c r="EB573" s="254" t="str">
        <f t="shared" si="348"/>
        <v/>
      </c>
      <c r="EC573" s="254" t="str">
        <f t="shared" si="348"/>
        <v/>
      </c>
      <c r="ED573" s="254" t="str">
        <f t="shared" si="348"/>
        <v/>
      </c>
      <c r="EE573" s="254" t="str">
        <f t="shared" si="348"/>
        <v/>
      </c>
      <c r="EF573" s="254" t="str">
        <f t="shared" si="320"/>
        <v/>
      </c>
      <c r="EG573" s="254" t="str">
        <f t="shared" si="320"/>
        <v/>
      </c>
      <c r="EH573" s="254" t="str">
        <f t="shared" si="320"/>
        <v/>
      </c>
      <c r="EI573" s="254" t="str">
        <f t="shared" si="327"/>
        <v/>
      </c>
      <c r="EJ573" s="254" t="str">
        <f t="shared" si="328"/>
        <v/>
      </c>
      <c r="EK573" s="265" t="str">
        <f t="shared" si="340"/>
        <v/>
      </c>
      <c r="EQ573" s="255"/>
      <c r="ER573" s="255"/>
      <c r="ES573" s="255"/>
      <c r="ET573" s="255"/>
      <c r="EU573" s="255"/>
      <c r="EV573" s="255"/>
      <c r="EW573" s="255"/>
      <c r="EX573" s="255"/>
      <c r="EY573" s="255"/>
      <c r="EZ573" s="255"/>
      <c r="FA573" s="255"/>
      <c r="FB573" s="255"/>
      <c r="FC573" s="252"/>
      <c r="FI573" s="254"/>
      <c r="FJ573" s="254"/>
      <c r="FK573" s="254"/>
      <c r="FL573" s="254"/>
      <c r="FM573" s="254"/>
      <c r="FN573" s="254"/>
      <c r="FO573" s="254"/>
      <c r="FP573" s="254"/>
      <c r="FQ573" s="254"/>
      <c r="FR573" s="254"/>
      <c r="FS573" s="254"/>
      <c r="FT573" s="254"/>
      <c r="FU573" s="252"/>
      <c r="FY573" s="258" t="str">
        <f t="shared" si="341"/>
        <v/>
      </c>
      <c r="FZ573" s="266">
        <f t="shared" si="335"/>
        <v>0</v>
      </c>
      <c r="GA573" s="268">
        <f t="shared" si="330"/>
        <v>0</v>
      </c>
      <c r="GB573" s="269">
        <f t="shared" si="331"/>
        <v>0</v>
      </c>
      <c r="GC573" s="269">
        <f t="shared" si="332"/>
        <v>0</v>
      </c>
      <c r="GD573" s="270"/>
      <c r="GE573" s="271" t="str">
        <f t="shared" si="329"/>
        <v/>
      </c>
      <c r="GF573" s="271" t="str">
        <f t="shared" si="339"/>
        <v/>
      </c>
      <c r="GG573" s="272" t="str">
        <f t="shared" si="333"/>
        <v/>
      </c>
      <c r="GH573" s="272" t="str">
        <f t="shared" si="334"/>
        <v/>
      </c>
    </row>
    <row r="574" spans="1:190" ht="12.75" x14ac:dyDescent="0.2">
      <c r="A574" s="250"/>
      <c r="B574" s="65"/>
      <c r="C574" s="264"/>
      <c r="F574" s="237"/>
      <c r="H574" s="251"/>
      <c r="I574" s="238"/>
      <c r="J574" s="267"/>
      <c r="K574" s="234"/>
      <c r="L574" s="239"/>
      <c r="M574" s="240"/>
      <c r="BX574" s="237" t="str">
        <f t="shared" si="322"/>
        <v/>
      </c>
      <c r="BY574" s="237" t="str">
        <f t="shared" si="345"/>
        <v/>
      </c>
      <c r="BZ574" s="237" t="str">
        <f t="shared" si="345"/>
        <v/>
      </c>
      <c r="CA574" s="237" t="str">
        <f t="shared" si="345"/>
        <v/>
      </c>
      <c r="CB574" s="237" t="str">
        <f t="shared" si="345"/>
        <v/>
      </c>
      <c r="CC574" s="237" t="str">
        <f t="shared" si="345"/>
        <v/>
      </c>
      <c r="CD574" s="237" t="str">
        <f t="shared" si="342"/>
        <v/>
      </c>
      <c r="CE574" s="237" t="str">
        <f t="shared" si="342"/>
        <v/>
      </c>
      <c r="CF574" s="237" t="str">
        <f t="shared" si="342"/>
        <v/>
      </c>
      <c r="CG574" s="237" t="str">
        <f t="shared" si="342"/>
        <v/>
      </c>
      <c r="CH574" s="237" t="str">
        <f t="shared" si="342"/>
        <v/>
      </c>
      <c r="CI574" s="252" t="str">
        <f t="shared" si="336"/>
        <v/>
      </c>
      <c r="CP574" s="241" t="str">
        <f t="shared" si="323"/>
        <v/>
      </c>
      <c r="CQ574" s="241" t="str">
        <f t="shared" si="346"/>
        <v/>
      </c>
      <c r="CR574" s="241" t="str">
        <f t="shared" si="346"/>
        <v/>
      </c>
      <c r="CS574" s="241" t="str">
        <f t="shared" si="346"/>
        <v/>
      </c>
      <c r="CT574" s="241" t="str">
        <f t="shared" si="346"/>
        <v/>
      </c>
      <c r="CU574" s="241" t="str">
        <f t="shared" si="346"/>
        <v/>
      </c>
      <c r="CV574" s="241" t="str">
        <f t="shared" si="343"/>
        <v/>
      </c>
      <c r="CW574" s="241" t="str">
        <f t="shared" si="343"/>
        <v/>
      </c>
      <c r="CX574" s="241" t="str">
        <f t="shared" si="343"/>
        <v/>
      </c>
      <c r="CY574" s="241" t="str">
        <f t="shared" si="343"/>
        <v/>
      </c>
      <c r="CZ574" s="241" t="str">
        <f t="shared" si="343"/>
        <v/>
      </c>
      <c r="DA574" s="253" t="str">
        <f t="shared" si="337"/>
        <v/>
      </c>
      <c r="DB574" s="237"/>
      <c r="DC574" s="237"/>
      <c r="DD574" s="237"/>
      <c r="DE574" s="237"/>
      <c r="DF574" s="237"/>
      <c r="DG574" s="237"/>
      <c r="DH574" s="237" t="str">
        <f t="shared" si="324"/>
        <v/>
      </c>
      <c r="DI574" s="237" t="str">
        <f t="shared" si="347"/>
        <v/>
      </c>
      <c r="DJ574" s="237" t="str">
        <f t="shared" si="347"/>
        <v/>
      </c>
      <c r="DK574" s="237" t="str">
        <f t="shared" si="347"/>
        <v/>
      </c>
      <c r="DL574" s="237" t="str">
        <f t="shared" si="347"/>
        <v/>
      </c>
      <c r="DM574" s="237" t="str">
        <f t="shared" si="347"/>
        <v/>
      </c>
      <c r="DN574" s="237" t="str">
        <f t="shared" si="344"/>
        <v/>
      </c>
      <c r="DO574" s="237" t="str">
        <f t="shared" si="344"/>
        <v/>
      </c>
      <c r="DP574" s="237" t="str">
        <f t="shared" si="344"/>
        <v/>
      </c>
      <c r="DQ574" s="237" t="str">
        <f t="shared" si="344"/>
        <v/>
      </c>
      <c r="DR574" s="237" t="str">
        <f t="shared" si="344"/>
        <v/>
      </c>
      <c r="DS574" s="252" t="str">
        <f t="shared" si="338"/>
        <v/>
      </c>
      <c r="DY574" s="254" t="str">
        <f t="shared" si="325"/>
        <v/>
      </c>
      <c r="DZ574" s="254" t="str">
        <f t="shared" si="326"/>
        <v/>
      </c>
      <c r="EA574" s="254" t="str">
        <f t="shared" si="348"/>
        <v/>
      </c>
      <c r="EB574" s="254" t="str">
        <f t="shared" si="348"/>
        <v/>
      </c>
      <c r="EC574" s="254" t="str">
        <f t="shared" si="348"/>
        <v/>
      </c>
      <c r="ED574" s="254" t="str">
        <f t="shared" si="348"/>
        <v/>
      </c>
      <c r="EE574" s="254" t="str">
        <f t="shared" si="348"/>
        <v/>
      </c>
      <c r="EF574" s="254" t="str">
        <f t="shared" si="348"/>
        <v/>
      </c>
      <c r="EG574" s="254" t="str">
        <f t="shared" si="348"/>
        <v/>
      </c>
      <c r="EH574" s="254" t="str">
        <f t="shared" si="348"/>
        <v/>
      </c>
      <c r="EI574" s="254" t="str">
        <f t="shared" si="327"/>
        <v/>
      </c>
      <c r="EJ574" s="254" t="str">
        <f t="shared" si="328"/>
        <v/>
      </c>
      <c r="EK574" s="265" t="str">
        <f t="shared" si="340"/>
        <v/>
      </c>
      <c r="EQ574" s="255"/>
      <c r="ER574" s="255"/>
      <c r="ES574" s="255"/>
      <c r="ET574" s="255"/>
      <c r="EU574" s="255"/>
      <c r="EV574" s="255"/>
      <c r="EW574" s="255"/>
      <c r="EX574" s="255"/>
      <c r="EY574" s="255"/>
      <c r="EZ574" s="255"/>
      <c r="FA574" s="255"/>
      <c r="FB574" s="255"/>
      <c r="FC574" s="252"/>
      <c r="FI574" s="254"/>
      <c r="FJ574" s="254"/>
      <c r="FK574" s="254"/>
      <c r="FL574" s="254"/>
      <c r="FM574" s="254"/>
      <c r="FN574" s="254"/>
      <c r="FO574" s="254"/>
      <c r="FP574" s="254"/>
      <c r="FQ574" s="254"/>
      <c r="FR574" s="254"/>
      <c r="FS574" s="254"/>
      <c r="FT574" s="254"/>
      <c r="FU574" s="252"/>
      <c r="FY574" s="258" t="str">
        <f t="shared" si="341"/>
        <v/>
      </c>
      <c r="FZ574" s="266">
        <f t="shared" si="335"/>
        <v>0</v>
      </c>
      <c r="GA574" s="268">
        <f t="shared" si="330"/>
        <v>0</v>
      </c>
      <c r="GB574" s="269">
        <f t="shared" si="331"/>
        <v>0</v>
      </c>
      <c r="GC574" s="269">
        <f t="shared" si="332"/>
        <v>0</v>
      </c>
      <c r="GD574" s="270"/>
      <c r="GE574" s="271" t="str">
        <f t="shared" si="329"/>
        <v/>
      </c>
      <c r="GF574" s="271" t="str">
        <f t="shared" si="339"/>
        <v/>
      </c>
      <c r="GG574" s="272" t="str">
        <f t="shared" si="333"/>
        <v/>
      </c>
      <c r="GH574" s="272" t="str">
        <f t="shared" si="334"/>
        <v/>
      </c>
    </row>
    <row r="575" spans="1:190" ht="12.75" x14ac:dyDescent="0.2">
      <c r="A575" s="250"/>
      <c r="B575" s="65"/>
      <c r="C575" s="264"/>
      <c r="F575" s="237"/>
      <c r="H575" s="251"/>
      <c r="I575" s="238"/>
      <c r="J575" s="267"/>
      <c r="K575" s="234"/>
      <c r="L575" s="239"/>
      <c r="M575" s="240"/>
      <c r="BX575" s="237" t="str">
        <f t="shared" si="322"/>
        <v/>
      </c>
      <c r="BY575" s="237" t="str">
        <f t="shared" si="345"/>
        <v/>
      </c>
      <c r="BZ575" s="237" t="str">
        <f t="shared" si="345"/>
        <v/>
      </c>
      <c r="CA575" s="237" t="str">
        <f t="shared" si="345"/>
        <v/>
      </c>
      <c r="CB575" s="237" t="str">
        <f t="shared" si="345"/>
        <v/>
      </c>
      <c r="CC575" s="237" t="str">
        <f t="shared" si="345"/>
        <v/>
      </c>
      <c r="CD575" s="237" t="str">
        <f t="shared" si="342"/>
        <v/>
      </c>
      <c r="CE575" s="237" t="str">
        <f t="shared" si="342"/>
        <v/>
      </c>
      <c r="CF575" s="237" t="str">
        <f t="shared" si="342"/>
        <v/>
      </c>
      <c r="CG575" s="237" t="str">
        <f t="shared" si="342"/>
        <v/>
      </c>
      <c r="CH575" s="237" t="str">
        <f t="shared" si="342"/>
        <v/>
      </c>
      <c r="CI575" s="252" t="str">
        <f t="shared" si="336"/>
        <v/>
      </c>
      <c r="CP575" s="241" t="str">
        <f t="shared" si="323"/>
        <v/>
      </c>
      <c r="CQ575" s="241" t="str">
        <f t="shared" si="346"/>
        <v/>
      </c>
      <c r="CR575" s="241" t="str">
        <f t="shared" si="346"/>
        <v/>
      </c>
      <c r="CS575" s="241" t="str">
        <f t="shared" si="346"/>
        <v/>
      </c>
      <c r="CT575" s="241" t="str">
        <f t="shared" si="346"/>
        <v/>
      </c>
      <c r="CU575" s="241" t="str">
        <f t="shared" si="346"/>
        <v/>
      </c>
      <c r="CV575" s="241" t="str">
        <f t="shared" si="343"/>
        <v/>
      </c>
      <c r="CW575" s="241" t="str">
        <f t="shared" si="343"/>
        <v/>
      </c>
      <c r="CX575" s="241" t="str">
        <f t="shared" si="343"/>
        <v/>
      </c>
      <c r="CY575" s="241" t="str">
        <f t="shared" si="343"/>
        <v/>
      </c>
      <c r="CZ575" s="241" t="str">
        <f t="shared" si="343"/>
        <v/>
      </c>
      <c r="DA575" s="253" t="str">
        <f t="shared" si="337"/>
        <v/>
      </c>
      <c r="DB575" s="237"/>
      <c r="DC575" s="237"/>
      <c r="DD575" s="237"/>
      <c r="DE575" s="237"/>
      <c r="DF575" s="237"/>
      <c r="DG575" s="237"/>
      <c r="DH575" s="237" t="str">
        <f t="shared" si="324"/>
        <v/>
      </c>
      <c r="DI575" s="237" t="str">
        <f t="shared" si="347"/>
        <v/>
      </c>
      <c r="DJ575" s="237" t="str">
        <f t="shared" si="347"/>
        <v/>
      </c>
      <c r="DK575" s="237" t="str">
        <f t="shared" si="347"/>
        <v/>
      </c>
      <c r="DL575" s="237" t="str">
        <f t="shared" si="347"/>
        <v/>
      </c>
      <c r="DM575" s="237" t="str">
        <f t="shared" si="347"/>
        <v/>
      </c>
      <c r="DN575" s="237" t="str">
        <f t="shared" si="344"/>
        <v/>
      </c>
      <c r="DO575" s="237" t="str">
        <f t="shared" si="344"/>
        <v/>
      </c>
      <c r="DP575" s="237" t="str">
        <f t="shared" si="344"/>
        <v/>
      </c>
      <c r="DQ575" s="237" t="str">
        <f t="shared" si="344"/>
        <v/>
      </c>
      <c r="DR575" s="237" t="str">
        <f t="shared" si="344"/>
        <v/>
      </c>
      <c r="DS575" s="252" t="str">
        <f t="shared" si="338"/>
        <v/>
      </c>
      <c r="DY575" s="254" t="str">
        <f t="shared" si="325"/>
        <v/>
      </c>
      <c r="DZ575" s="254" t="str">
        <f t="shared" si="326"/>
        <v/>
      </c>
      <c r="EA575" s="254" t="str">
        <f t="shared" si="348"/>
        <v/>
      </c>
      <c r="EB575" s="254" t="str">
        <f t="shared" si="348"/>
        <v/>
      </c>
      <c r="EC575" s="254" t="str">
        <f t="shared" si="348"/>
        <v/>
      </c>
      <c r="ED575" s="254" t="str">
        <f t="shared" si="348"/>
        <v/>
      </c>
      <c r="EE575" s="254" t="str">
        <f t="shared" si="348"/>
        <v/>
      </c>
      <c r="EF575" s="254" t="str">
        <f t="shared" si="348"/>
        <v/>
      </c>
      <c r="EG575" s="254" t="str">
        <f t="shared" si="348"/>
        <v/>
      </c>
      <c r="EH575" s="254" t="str">
        <f t="shared" si="348"/>
        <v/>
      </c>
      <c r="EI575" s="254" t="str">
        <f t="shared" si="327"/>
        <v/>
      </c>
      <c r="EJ575" s="254" t="str">
        <f t="shared" si="328"/>
        <v/>
      </c>
      <c r="EK575" s="265" t="str">
        <f t="shared" si="340"/>
        <v/>
      </c>
      <c r="EQ575" s="255"/>
      <c r="ER575" s="255"/>
      <c r="ES575" s="255"/>
      <c r="ET575" s="255"/>
      <c r="EU575" s="255"/>
      <c r="EV575" s="255"/>
      <c r="EW575" s="255"/>
      <c r="EX575" s="255"/>
      <c r="EY575" s="255"/>
      <c r="EZ575" s="255"/>
      <c r="FA575" s="255"/>
      <c r="FB575" s="255"/>
      <c r="FC575" s="252"/>
      <c r="FI575" s="254"/>
      <c r="FJ575" s="254"/>
      <c r="FK575" s="254"/>
      <c r="FL575" s="254"/>
      <c r="FM575" s="254"/>
      <c r="FN575" s="254"/>
      <c r="FO575" s="254"/>
      <c r="FP575" s="254"/>
      <c r="FQ575" s="254"/>
      <c r="FR575" s="254"/>
      <c r="FS575" s="254"/>
      <c r="FT575" s="254"/>
      <c r="FU575" s="252"/>
      <c r="FY575" s="258" t="str">
        <f t="shared" si="341"/>
        <v/>
      </c>
      <c r="FZ575" s="266">
        <f t="shared" si="335"/>
        <v>0</v>
      </c>
      <c r="GA575" s="268">
        <f t="shared" si="330"/>
        <v>0</v>
      </c>
      <c r="GB575" s="269">
        <f t="shared" si="331"/>
        <v>0</v>
      </c>
      <c r="GC575" s="269">
        <f t="shared" si="332"/>
        <v>0</v>
      </c>
      <c r="GD575" s="270"/>
      <c r="GE575" s="271" t="str">
        <f t="shared" si="329"/>
        <v/>
      </c>
      <c r="GF575" s="271" t="str">
        <f t="shared" si="339"/>
        <v/>
      </c>
      <c r="GG575" s="272" t="str">
        <f t="shared" si="333"/>
        <v/>
      </c>
      <c r="GH575" s="272" t="str">
        <f t="shared" si="334"/>
        <v/>
      </c>
    </row>
    <row r="576" spans="1:190" ht="12.75" x14ac:dyDescent="0.2">
      <c r="A576" s="250"/>
      <c r="B576" s="65"/>
      <c r="C576" s="264"/>
      <c r="F576" s="237"/>
      <c r="H576" s="251"/>
      <c r="I576" s="238"/>
      <c r="J576" s="267"/>
      <c r="K576" s="234"/>
      <c r="L576" s="239"/>
      <c r="M576" s="240"/>
      <c r="BX576" s="237" t="str">
        <f t="shared" si="322"/>
        <v/>
      </c>
      <c r="BY576" s="237" t="str">
        <f t="shared" si="345"/>
        <v/>
      </c>
      <c r="BZ576" s="237" t="str">
        <f t="shared" si="345"/>
        <v/>
      </c>
      <c r="CA576" s="237" t="str">
        <f t="shared" si="345"/>
        <v/>
      </c>
      <c r="CB576" s="237" t="str">
        <f t="shared" si="345"/>
        <v/>
      </c>
      <c r="CC576" s="237" t="str">
        <f t="shared" si="345"/>
        <v/>
      </c>
      <c r="CD576" s="237" t="str">
        <f t="shared" si="342"/>
        <v/>
      </c>
      <c r="CE576" s="237" t="str">
        <f t="shared" si="342"/>
        <v/>
      </c>
      <c r="CF576" s="237" t="str">
        <f t="shared" si="342"/>
        <v/>
      </c>
      <c r="CG576" s="237" t="str">
        <f t="shared" si="342"/>
        <v/>
      </c>
      <c r="CH576" s="237" t="str">
        <f t="shared" si="342"/>
        <v/>
      </c>
      <c r="CI576" s="252" t="str">
        <f t="shared" si="336"/>
        <v/>
      </c>
      <c r="CP576" s="241" t="str">
        <f t="shared" si="323"/>
        <v/>
      </c>
      <c r="CQ576" s="241" t="str">
        <f t="shared" si="346"/>
        <v/>
      </c>
      <c r="CR576" s="241" t="str">
        <f t="shared" si="346"/>
        <v/>
      </c>
      <c r="CS576" s="241" t="str">
        <f t="shared" si="346"/>
        <v/>
      </c>
      <c r="CT576" s="241" t="str">
        <f t="shared" si="346"/>
        <v/>
      </c>
      <c r="CU576" s="241" t="str">
        <f t="shared" si="346"/>
        <v/>
      </c>
      <c r="CV576" s="241" t="str">
        <f t="shared" si="343"/>
        <v/>
      </c>
      <c r="CW576" s="241" t="str">
        <f t="shared" si="343"/>
        <v/>
      </c>
      <c r="CX576" s="241" t="str">
        <f t="shared" si="343"/>
        <v/>
      </c>
      <c r="CY576" s="241" t="str">
        <f t="shared" si="343"/>
        <v/>
      </c>
      <c r="CZ576" s="241" t="str">
        <f t="shared" si="343"/>
        <v/>
      </c>
      <c r="DA576" s="253" t="str">
        <f t="shared" si="337"/>
        <v/>
      </c>
      <c r="DB576" s="237"/>
      <c r="DC576" s="237"/>
      <c r="DD576" s="237"/>
      <c r="DE576" s="237"/>
      <c r="DF576" s="237"/>
      <c r="DG576" s="237"/>
      <c r="DH576" s="237" t="str">
        <f t="shared" si="324"/>
        <v/>
      </c>
      <c r="DI576" s="237" t="str">
        <f t="shared" si="347"/>
        <v/>
      </c>
      <c r="DJ576" s="237" t="str">
        <f t="shared" si="347"/>
        <v/>
      </c>
      <c r="DK576" s="237" t="str">
        <f t="shared" si="347"/>
        <v/>
      </c>
      <c r="DL576" s="237" t="str">
        <f t="shared" si="347"/>
        <v/>
      </c>
      <c r="DM576" s="237" t="str">
        <f t="shared" si="347"/>
        <v/>
      </c>
      <c r="DN576" s="237" t="str">
        <f t="shared" si="344"/>
        <v/>
      </c>
      <c r="DO576" s="237" t="str">
        <f t="shared" si="344"/>
        <v/>
      </c>
      <c r="DP576" s="237" t="str">
        <f t="shared" si="344"/>
        <v/>
      </c>
      <c r="DQ576" s="237" t="str">
        <f t="shared" si="344"/>
        <v/>
      </c>
      <c r="DR576" s="237" t="str">
        <f t="shared" si="344"/>
        <v/>
      </c>
      <c r="DS576" s="252" t="str">
        <f t="shared" si="338"/>
        <v/>
      </c>
      <c r="DY576" s="254" t="str">
        <f t="shared" si="325"/>
        <v/>
      </c>
      <c r="DZ576" s="254" t="str">
        <f t="shared" si="326"/>
        <v/>
      </c>
      <c r="EA576" s="254" t="str">
        <f t="shared" si="348"/>
        <v/>
      </c>
      <c r="EB576" s="254" t="str">
        <f t="shared" si="348"/>
        <v/>
      </c>
      <c r="EC576" s="254" t="str">
        <f t="shared" si="348"/>
        <v/>
      </c>
      <c r="ED576" s="254" t="str">
        <f t="shared" si="348"/>
        <v/>
      </c>
      <c r="EE576" s="254" t="str">
        <f t="shared" si="348"/>
        <v/>
      </c>
      <c r="EF576" s="254" t="str">
        <f t="shared" si="348"/>
        <v/>
      </c>
      <c r="EG576" s="254" t="str">
        <f t="shared" si="348"/>
        <v/>
      </c>
      <c r="EH576" s="254" t="str">
        <f t="shared" si="348"/>
        <v/>
      </c>
      <c r="EI576" s="254" t="str">
        <f t="shared" si="327"/>
        <v/>
      </c>
      <c r="EJ576" s="254" t="str">
        <f t="shared" si="328"/>
        <v/>
      </c>
      <c r="EK576" s="265" t="str">
        <f t="shared" si="340"/>
        <v/>
      </c>
      <c r="EQ576" s="255"/>
      <c r="ER576" s="255"/>
      <c r="ES576" s="255"/>
      <c r="ET576" s="255"/>
      <c r="EU576" s="255"/>
      <c r="EV576" s="255"/>
      <c r="EW576" s="255"/>
      <c r="EX576" s="255"/>
      <c r="EY576" s="255"/>
      <c r="EZ576" s="255"/>
      <c r="FA576" s="255"/>
      <c r="FB576" s="255"/>
      <c r="FC576" s="252"/>
      <c r="FI576" s="254"/>
      <c r="FJ576" s="254"/>
      <c r="FK576" s="254"/>
      <c r="FL576" s="254"/>
      <c r="FM576" s="254"/>
      <c r="FN576" s="254"/>
      <c r="FO576" s="254"/>
      <c r="FP576" s="254"/>
      <c r="FQ576" s="254"/>
      <c r="FR576" s="254"/>
      <c r="FS576" s="254"/>
      <c r="FT576" s="254"/>
      <c r="FU576" s="252"/>
      <c r="FY576" s="258" t="str">
        <f t="shared" si="341"/>
        <v/>
      </c>
      <c r="FZ576" s="266">
        <f t="shared" si="335"/>
        <v>0</v>
      </c>
      <c r="GA576" s="268">
        <f t="shared" si="330"/>
        <v>0</v>
      </c>
      <c r="GB576" s="269">
        <f t="shared" si="331"/>
        <v>0</v>
      </c>
      <c r="GC576" s="269">
        <f t="shared" si="332"/>
        <v>0</v>
      </c>
      <c r="GD576" s="270"/>
      <c r="GE576" s="271" t="str">
        <f t="shared" si="329"/>
        <v/>
      </c>
      <c r="GF576" s="271" t="str">
        <f t="shared" si="339"/>
        <v/>
      </c>
      <c r="GG576" s="272" t="str">
        <f t="shared" si="333"/>
        <v/>
      </c>
      <c r="GH576" s="272" t="str">
        <f t="shared" si="334"/>
        <v/>
      </c>
    </row>
    <row r="577" spans="1:190" ht="12.75" x14ac:dyDescent="0.2">
      <c r="A577" s="250"/>
      <c r="B577" s="65"/>
      <c r="C577" s="264"/>
      <c r="F577" s="237"/>
      <c r="H577" s="251"/>
      <c r="I577" s="238"/>
      <c r="J577" s="267"/>
      <c r="K577" s="234"/>
      <c r="L577" s="239"/>
      <c r="M577" s="240"/>
      <c r="BX577" s="237" t="str">
        <f t="shared" si="322"/>
        <v/>
      </c>
      <c r="BY577" s="237" t="str">
        <f t="shared" si="345"/>
        <v/>
      </c>
      <c r="BZ577" s="237" t="str">
        <f t="shared" si="345"/>
        <v/>
      </c>
      <c r="CA577" s="237" t="str">
        <f t="shared" si="345"/>
        <v/>
      </c>
      <c r="CB577" s="237" t="str">
        <f t="shared" si="345"/>
        <v/>
      </c>
      <c r="CC577" s="237" t="str">
        <f t="shared" si="345"/>
        <v/>
      </c>
      <c r="CD577" s="237" t="str">
        <f t="shared" si="342"/>
        <v/>
      </c>
      <c r="CE577" s="237" t="str">
        <f t="shared" si="342"/>
        <v/>
      </c>
      <c r="CF577" s="237" t="str">
        <f t="shared" si="342"/>
        <v/>
      </c>
      <c r="CG577" s="237" t="str">
        <f t="shared" si="342"/>
        <v/>
      </c>
      <c r="CH577" s="237" t="str">
        <f t="shared" si="342"/>
        <v/>
      </c>
      <c r="CI577" s="252" t="str">
        <f t="shared" si="336"/>
        <v/>
      </c>
      <c r="CP577" s="241" t="str">
        <f t="shared" si="323"/>
        <v/>
      </c>
      <c r="CQ577" s="241" t="str">
        <f t="shared" si="346"/>
        <v/>
      </c>
      <c r="CR577" s="241" t="str">
        <f t="shared" si="346"/>
        <v/>
      </c>
      <c r="CS577" s="241" t="str">
        <f t="shared" si="346"/>
        <v/>
      </c>
      <c r="CT577" s="241" t="str">
        <f t="shared" si="346"/>
        <v/>
      </c>
      <c r="CU577" s="241" t="str">
        <f t="shared" si="346"/>
        <v/>
      </c>
      <c r="CV577" s="241" t="str">
        <f t="shared" si="343"/>
        <v/>
      </c>
      <c r="CW577" s="241" t="str">
        <f t="shared" si="343"/>
        <v/>
      </c>
      <c r="CX577" s="241" t="str">
        <f t="shared" si="343"/>
        <v/>
      </c>
      <c r="CY577" s="241" t="str">
        <f t="shared" si="343"/>
        <v/>
      </c>
      <c r="CZ577" s="241" t="str">
        <f t="shared" si="343"/>
        <v/>
      </c>
      <c r="DA577" s="253" t="str">
        <f t="shared" si="337"/>
        <v/>
      </c>
      <c r="DB577" s="237"/>
      <c r="DC577" s="237"/>
      <c r="DD577" s="237"/>
      <c r="DE577" s="237"/>
      <c r="DF577" s="237"/>
      <c r="DG577" s="237"/>
      <c r="DH577" s="237" t="str">
        <f t="shared" si="324"/>
        <v/>
      </c>
      <c r="DI577" s="237" t="str">
        <f t="shared" si="347"/>
        <v/>
      </c>
      <c r="DJ577" s="237" t="str">
        <f t="shared" si="347"/>
        <v/>
      </c>
      <c r="DK577" s="237" t="str">
        <f t="shared" si="347"/>
        <v/>
      </c>
      <c r="DL577" s="237" t="str">
        <f t="shared" si="347"/>
        <v/>
      </c>
      <c r="DM577" s="237" t="str">
        <f t="shared" si="347"/>
        <v/>
      </c>
      <c r="DN577" s="237" t="str">
        <f t="shared" si="344"/>
        <v/>
      </c>
      <c r="DO577" s="237" t="str">
        <f t="shared" si="344"/>
        <v/>
      </c>
      <c r="DP577" s="237" t="str">
        <f t="shared" si="344"/>
        <v/>
      </c>
      <c r="DQ577" s="237" t="str">
        <f t="shared" si="344"/>
        <v/>
      </c>
      <c r="DR577" s="237" t="str">
        <f t="shared" si="344"/>
        <v/>
      </c>
      <c r="DS577" s="252" t="str">
        <f t="shared" si="338"/>
        <v/>
      </c>
      <c r="DY577" s="254" t="str">
        <f t="shared" si="325"/>
        <v/>
      </c>
      <c r="DZ577" s="254" t="str">
        <f t="shared" si="326"/>
        <v/>
      </c>
      <c r="EA577" s="254" t="str">
        <f t="shared" si="348"/>
        <v/>
      </c>
      <c r="EB577" s="254" t="str">
        <f t="shared" si="348"/>
        <v/>
      </c>
      <c r="EC577" s="254" t="str">
        <f t="shared" si="348"/>
        <v/>
      </c>
      <c r="ED577" s="254" t="str">
        <f t="shared" si="348"/>
        <v/>
      </c>
      <c r="EE577" s="254" t="str">
        <f t="shared" si="348"/>
        <v/>
      </c>
      <c r="EF577" s="254" t="str">
        <f t="shared" si="348"/>
        <v/>
      </c>
      <c r="EG577" s="254" t="str">
        <f t="shared" si="348"/>
        <v/>
      </c>
      <c r="EH577" s="254" t="str">
        <f t="shared" si="348"/>
        <v/>
      </c>
      <c r="EI577" s="254" t="str">
        <f t="shared" si="327"/>
        <v/>
      </c>
      <c r="EJ577" s="254" t="str">
        <f t="shared" si="328"/>
        <v/>
      </c>
      <c r="EK577" s="265" t="str">
        <f t="shared" si="340"/>
        <v/>
      </c>
      <c r="EQ577" s="255"/>
      <c r="ER577" s="255"/>
      <c r="ES577" s="255"/>
      <c r="ET577" s="255"/>
      <c r="EU577" s="255"/>
      <c r="EV577" s="255"/>
      <c r="EW577" s="255"/>
      <c r="EX577" s="255"/>
      <c r="EY577" s="255"/>
      <c r="EZ577" s="255"/>
      <c r="FA577" s="255"/>
      <c r="FB577" s="255"/>
      <c r="FC577" s="252"/>
      <c r="FI577" s="254"/>
      <c r="FJ577" s="254"/>
      <c r="FK577" s="254"/>
      <c r="FL577" s="254"/>
      <c r="FM577" s="254"/>
      <c r="FN577" s="254"/>
      <c r="FO577" s="254"/>
      <c r="FP577" s="254"/>
      <c r="FQ577" s="254"/>
      <c r="FR577" s="254"/>
      <c r="FS577" s="254"/>
      <c r="FT577" s="254"/>
      <c r="FU577" s="252"/>
      <c r="FY577" s="258" t="str">
        <f t="shared" si="341"/>
        <v/>
      </c>
      <c r="FZ577" s="266">
        <f t="shared" si="335"/>
        <v>0</v>
      </c>
      <c r="GA577" s="268">
        <f t="shared" si="330"/>
        <v>0</v>
      </c>
      <c r="GB577" s="269">
        <f t="shared" si="331"/>
        <v>0</v>
      </c>
      <c r="GC577" s="269">
        <f t="shared" si="332"/>
        <v>0</v>
      </c>
      <c r="GD577" s="270"/>
      <c r="GE577" s="271" t="str">
        <f t="shared" si="329"/>
        <v/>
      </c>
      <c r="GF577" s="271" t="str">
        <f t="shared" si="339"/>
        <v/>
      </c>
      <c r="GG577" s="272" t="str">
        <f t="shared" si="333"/>
        <v/>
      </c>
      <c r="GH577" s="272" t="str">
        <f t="shared" si="334"/>
        <v/>
      </c>
    </row>
    <row r="578" spans="1:190" ht="12.75" x14ac:dyDescent="0.2">
      <c r="A578" s="250"/>
      <c r="B578" s="65"/>
      <c r="C578" s="264"/>
      <c r="F578" s="237"/>
      <c r="H578" s="251"/>
      <c r="I578" s="238"/>
      <c r="J578" s="267"/>
      <c r="K578" s="234"/>
      <c r="L578" s="239"/>
      <c r="M578" s="240"/>
      <c r="BX578" s="237" t="str">
        <f t="shared" si="322"/>
        <v/>
      </c>
      <c r="BY578" s="237" t="str">
        <f t="shared" si="345"/>
        <v/>
      </c>
      <c r="BZ578" s="237" t="str">
        <f t="shared" si="345"/>
        <v/>
      </c>
      <c r="CA578" s="237" t="str">
        <f t="shared" si="345"/>
        <v/>
      </c>
      <c r="CB578" s="237" t="str">
        <f t="shared" si="345"/>
        <v/>
      </c>
      <c r="CC578" s="237" t="str">
        <f t="shared" si="345"/>
        <v/>
      </c>
      <c r="CD578" s="237" t="str">
        <f t="shared" si="342"/>
        <v/>
      </c>
      <c r="CE578" s="237" t="str">
        <f t="shared" si="342"/>
        <v/>
      </c>
      <c r="CF578" s="237" t="str">
        <f t="shared" si="342"/>
        <v/>
      </c>
      <c r="CG578" s="237" t="str">
        <f t="shared" si="342"/>
        <v/>
      </c>
      <c r="CH578" s="237" t="str">
        <f t="shared" si="342"/>
        <v/>
      </c>
      <c r="CI578" s="252" t="str">
        <f t="shared" si="336"/>
        <v/>
      </c>
      <c r="CP578" s="241" t="str">
        <f t="shared" si="323"/>
        <v/>
      </c>
      <c r="CQ578" s="241" t="str">
        <f t="shared" si="346"/>
        <v/>
      </c>
      <c r="CR578" s="241" t="str">
        <f t="shared" si="346"/>
        <v/>
      </c>
      <c r="CS578" s="241" t="str">
        <f t="shared" si="346"/>
        <v/>
      </c>
      <c r="CT578" s="241" t="str">
        <f t="shared" si="346"/>
        <v/>
      </c>
      <c r="CU578" s="241" t="str">
        <f t="shared" si="346"/>
        <v/>
      </c>
      <c r="CV578" s="241" t="str">
        <f t="shared" si="343"/>
        <v/>
      </c>
      <c r="CW578" s="241" t="str">
        <f t="shared" si="343"/>
        <v/>
      </c>
      <c r="CX578" s="241" t="str">
        <f t="shared" si="343"/>
        <v/>
      </c>
      <c r="CY578" s="241" t="str">
        <f t="shared" si="343"/>
        <v/>
      </c>
      <c r="CZ578" s="241" t="str">
        <f t="shared" si="343"/>
        <v/>
      </c>
      <c r="DA578" s="253" t="str">
        <f t="shared" si="337"/>
        <v/>
      </c>
      <c r="DB578" s="237"/>
      <c r="DC578" s="237"/>
      <c r="DD578" s="237"/>
      <c r="DE578" s="237"/>
      <c r="DF578" s="237"/>
      <c r="DG578" s="237"/>
      <c r="DH578" s="237" t="str">
        <f t="shared" si="324"/>
        <v/>
      </c>
      <c r="DI578" s="237" t="str">
        <f t="shared" si="347"/>
        <v/>
      </c>
      <c r="DJ578" s="237" t="str">
        <f t="shared" si="347"/>
        <v/>
      </c>
      <c r="DK578" s="237" t="str">
        <f t="shared" si="347"/>
        <v/>
      </c>
      <c r="DL578" s="237" t="str">
        <f t="shared" si="347"/>
        <v/>
      </c>
      <c r="DM578" s="237" t="str">
        <f t="shared" si="347"/>
        <v/>
      </c>
      <c r="DN578" s="237" t="str">
        <f t="shared" si="344"/>
        <v/>
      </c>
      <c r="DO578" s="237" t="str">
        <f t="shared" si="344"/>
        <v/>
      </c>
      <c r="DP578" s="237" t="str">
        <f t="shared" si="344"/>
        <v/>
      </c>
      <c r="DQ578" s="237" t="str">
        <f t="shared" si="344"/>
        <v/>
      </c>
      <c r="DR578" s="237" t="str">
        <f t="shared" si="344"/>
        <v/>
      </c>
      <c r="DS578" s="252" t="str">
        <f t="shared" si="338"/>
        <v/>
      </c>
      <c r="DY578" s="254" t="str">
        <f t="shared" si="325"/>
        <v/>
      </c>
      <c r="DZ578" s="254" t="str">
        <f t="shared" si="326"/>
        <v/>
      </c>
      <c r="EA578" s="254" t="str">
        <f t="shared" si="348"/>
        <v/>
      </c>
      <c r="EB578" s="254" t="str">
        <f t="shared" si="348"/>
        <v/>
      </c>
      <c r="EC578" s="254" t="str">
        <f t="shared" si="348"/>
        <v/>
      </c>
      <c r="ED578" s="254" t="str">
        <f t="shared" si="348"/>
        <v/>
      </c>
      <c r="EE578" s="254" t="str">
        <f t="shared" si="348"/>
        <v/>
      </c>
      <c r="EF578" s="254" t="str">
        <f t="shared" si="348"/>
        <v/>
      </c>
      <c r="EG578" s="254" t="str">
        <f t="shared" si="348"/>
        <v/>
      </c>
      <c r="EH578" s="254" t="str">
        <f t="shared" si="348"/>
        <v/>
      </c>
      <c r="EI578" s="254" t="str">
        <f t="shared" si="327"/>
        <v/>
      </c>
      <c r="EJ578" s="254" t="str">
        <f t="shared" si="328"/>
        <v/>
      </c>
      <c r="EK578" s="265" t="str">
        <f t="shared" si="340"/>
        <v/>
      </c>
      <c r="EQ578" s="255"/>
      <c r="ER578" s="255"/>
      <c r="ES578" s="255"/>
      <c r="ET578" s="255"/>
      <c r="EU578" s="255"/>
      <c r="EV578" s="255"/>
      <c r="EW578" s="255"/>
      <c r="EX578" s="255"/>
      <c r="EY578" s="255"/>
      <c r="EZ578" s="255"/>
      <c r="FA578" s="255"/>
      <c r="FB578" s="255"/>
      <c r="FC578" s="252"/>
      <c r="FI578" s="254"/>
      <c r="FJ578" s="254"/>
      <c r="FK578" s="254"/>
      <c r="FL578" s="254"/>
      <c r="FM578" s="254"/>
      <c r="FN578" s="254"/>
      <c r="FO578" s="254"/>
      <c r="FP578" s="254"/>
      <c r="FQ578" s="254"/>
      <c r="FR578" s="254"/>
      <c r="FS578" s="254"/>
      <c r="FT578" s="254"/>
      <c r="FU578" s="252"/>
      <c r="FY578" s="258" t="str">
        <f t="shared" si="341"/>
        <v/>
      </c>
      <c r="FZ578" s="266">
        <f t="shared" si="335"/>
        <v>0</v>
      </c>
      <c r="GA578" s="268">
        <f t="shared" si="330"/>
        <v>0</v>
      </c>
      <c r="GB578" s="269">
        <f t="shared" si="331"/>
        <v>0</v>
      </c>
      <c r="GC578" s="269">
        <f t="shared" si="332"/>
        <v>0</v>
      </c>
      <c r="GD578" s="270"/>
      <c r="GE578" s="271" t="str">
        <f t="shared" si="329"/>
        <v/>
      </c>
      <c r="GF578" s="271" t="str">
        <f t="shared" si="339"/>
        <v/>
      </c>
      <c r="GG578" s="272" t="str">
        <f t="shared" si="333"/>
        <v/>
      </c>
      <c r="GH578" s="272" t="str">
        <f t="shared" si="334"/>
        <v/>
      </c>
    </row>
    <row r="579" spans="1:190" ht="12.75" x14ac:dyDescent="0.2">
      <c r="A579" s="250"/>
      <c r="B579" s="65"/>
      <c r="C579" s="264"/>
      <c r="F579" s="237"/>
      <c r="H579" s="251"/>
      <c r="I579" s="238"/>
      <c r="J579" s="267"/>
      <c r="K579" s="234"/>
      <c r="L579" s="239"/>
      <c r="M579" s="240"/>
      <c r="BX579" s="237" t="str">
        <f t="shared" si="322"/>
        <v/>
      </c>
      <c r="BY579" s="237" t="str">
        <f t="shared" si="345"/>
        <v/>
      </c>
      <c r="BZ579" s="237" t="str">
        <f t="shared" si="345"/>
        <v/>
      </c>
      <c r="CA579" s="237" t="str">
        <f t="shared" si="345"/>
        <v/>
      </c>
      <c r="CB579" s="237" t="str">
        <f t="shared" si="345"/>
        <v/>
      </c>
      <c r="CC579" s="237" t="str">
        <f t="shared" si="345"/>
        <v/>
      </c>
      <c r="CD579" s="237" t="str">
        <f t="shared" si="342"/>
        <v/>
      </c>
      <c r="CE579" s="237" t="str">
        <f t="shared" si="342"/>
        <v/>
      </c>
      <c r="CF579" s="237" t="str">
        <f t="shared" si="342"/>
        <v/>
      </c>
      <c r="CG579" s="237" t="str">
        <f t="shared" si="342"/>
        <v/>
      </c>
      <c r="CH579" s="237" t="str">
        <f t="shared" si="342"/>
        <v/>
      </c>
      <c r="CI579" s="252" t="str">
        <f t="shared" si="336"/>
        <v/>
      </c>
      <c r="CP579" s="241" t="str">
        <f t="shared" si="323"/>
        <v/>
      </c>
      <c r="CQ579" s="241" t="str">
        <f t="shared" si="346"/>
        <v/>
      </c>
      <c r="CR579" s="241" t="str">
        <f t="shared" si="346"/>
        <v/>
      </c>
      <c r="CS579" s="241" t="str">
        <f t="shared" si="346"/>
        <v/>
      </c>
      <c r="CT579" s="241" t="str">
        <f t="shared" si="346"/>
        <v/>
      </c>
      <c r="CU579" s="241" t="str">
        <f t="shared" si="346"/>
        <v/>
      </c>
      <c r="CV579" s="241" t="str">
        <f t="shared" si="343"/>
        <v/>
      </c>
      <c r="CW579" s="241" t="str">
        <f t="shared" si="343"/>
        <v/>
      </c>
      <c r="CX579" s="241" t="str">
        <f t="shared" si="343"/>
        <v/>
      </c>
      <c r="CY579" s="241" t="str">
        <f t="shared" si="343"/>
        <v/>
      </c>
      <c r="CZ579" s="241" t="str">
        <f t="shared" si="343"/>
        <v/>
      </c>
      <c r="DA579" s="253" t="str">
        <f t="shared" si="337"/>
        <v/>
      </c>
      <c r="DB579" s="237"/>
      <c r="DC579" s="237"/>
      <c r="DD579" s="237"/>
      <c r="DE579" s="237"/>
      <c r="DF579" s="237"/>
      <c r="DG579" s="237"/>
      <c r="DH579" s="237" t="str">
        <f t="shared" si="324"/>
        <v/>
      </c>
      <c r="DI579" s="237" t="str">
        <f t="shared" si="347"/>
        <v/>
      </c>
      <c r="DJ579" s="237" t="str">
        <f t="shared" si="347"/>
        <v/>
      </c>
      <c r="DK579" s="237" t="str">
        <f t="shared" si="347"/>
        <v/>
      </c>
      <c r="DL579" s="237" t="str">
        <f t="shared" si="347"/>
        <v/>
      </c>
      <c r="DM579" s="237" t="str">
        <f t="shared" si="347"/>
        <v/>
      </c>
      <c r="DN579" s="237" t="str">
        <f t="shared" si="344"/>
        <v/>
      </c>
      <c r="DO579" s="237" t="str">
        <f t="shared" si="344"/>
        <v/>
      </c>
      <c r="DP579" s="237" t="str">
        <f t="shared" si="344"/>
        <v/>
      </c>
      <c r="DQ579" s="237" t="str">
        <f t="shared" si="344"/>
        <v/>
      </c>
      <c r="DR579" s="237" t="str">
        <f t="shared" si="344"/>
        <v/>
      </c>
      <c r="DS579" s="252" t="str">
        <f t="shared" si="338"/>
        <v/>
      </c>
      <c r="DY579" s="254" t="str">
        <f t="shared" si="325"/>
        <v/>
      </c>
      <c r="DZ579" s="254" t="str">
        <f t="shared" si="326"/>
        <v/>
      </c>
      <c r="EA579" s="254" t="str">
        <f t="shared" si="348"/>
        <v/>
      </c>
      <c r="EB579" s="254" t="str">
        <f t="shared" si="348"/>
        <v/>
      </c>
      <c r="EC579" s="254" t="str">
        <f t="shared" si="348"/>
        <v/>
      </c>
      <c r="ED579" s="254" t="str">
        <f t="shared" si="348"/>
        <v/>
      </c>
      <c r="EE579" s="254" t="str">
        <f t="shared" si="348"/>
        <v/>
      </c>
      <c r="EF579" s="254" t="str">
        <f t="shared" si="348"/>
        <v/>
      </c>
      <c r="EG579" s="254" t="str">
        <f t="shared" si="348"/>
        <v/>
      </c>
      <c r="EH579" s="254" t="str">
        <f t="shared" si="348"/>
        <v/>
      </c>
      <c r="EI579" s="254" t="str">
        <f t="shared" si="327"/>
        <v/>
      </c>
      <c r="EJ579" s="254" t="str">
        <f t="shared" si="328"/>
        <v/>
      </c>
      <c r="EK579" s="265" t="str">
        <f t="shared" si="340"/>
        <v/>
      </c>
      <c r="EQ579" s="255"/>
      <c r="ER579" s="255"/>
      <c r="ES579" s="255"/>
      <c r="ET579" s="255"/>
      <c r="EU579" s="255"/>
      <c r="EV579" s="255"/>
      <c r="EW579" s="255"/>
      <c r="EX579" s="255"/>
      <c r="EY579" s="255"/>
      <c r="EZ579" s="255"/>
      <c r="FA579" s="255"/>
      <c r="FB579" s="255"/>
      <c r="FC579" s="252"/>
      <c r="FI579" s="254"/>
      <c r="FJ579" s="254"/>
      <c r="FK579" s="254"/>
      <c r="FL579" s="254"/>
      <c r="FM579" s="254"/>
      <c r="FN579" s="254"/>
      <c r="FO579" s="254"/>
      <c r="FP579" s="254"/>
      <c r="FQ579" s="254"/>
      <c r="FR579" s="254"/>
      <c r="FS579" s="254"/>
      <c r="FT579" s="254"/>
      <c r="FU579" s="252"/>
      <c r="FY579" s="258" t="str">
        <f t="shared" si="341"/>
        <v/>
      </c>
      <c r="FZ579" s="266">
        <f t="shared" si="335"/>
        <v>0</v>
      </c>
      <c r="GA579" s="268">
        <f t="shared" si="330"/>
        <v>0</v>
      </c>
      <c r="GB579" s="269">
        <f t="shared" si="331"/>
        <v>0</v>
      </c>
      <c r="GC579" s="269">
        <f t="shared" si="332"/>
        <v>0</v>
      </c>
      <c r="GD579" s="270"/>
      <c r="GE579" s="271" t="str">
        <f t="shared" si="329"/>
        <v/>
      </c>
      <c r="GF579" s="271" t="str">
        <f t="shared" si="339"/>
        <v/>
      </c>
      <c r="GG579" s="272" t="str">
        <f t="shared" si="333"/>
        <v/>
      </c>
      <c r="GH579" s="272" t="str">
        <f t="shared" si="334"/>
        <v/>
      </c>
    </row>
    <row r="580" spans="1:190" ht="12.75" x14ac:dyDescent="0.2">
      <c r="A580" s="250"/>
      <c r="B580" s="65"/>
      <c r="C580" s="264"/>
      <c r="F580" s="237"/>
      <c r="H580" s="251"/>
      <c r="I580" s="238"/>
      <c r="J580" s="267"/>
      <c r="K580" s="234"/>
      <c r="L580" s="239"/>
      <c r="M580" s="240"/>
      <c r="BX580" s="237" t="str">
        <f t="shared" si="322"/>
        <v/>
      </c>
      <c r="BY580" s="237" t="str">
        <f t="shared" si="345"/>
        <v/>
      </c>
      <c r="BZ580" s="237" t="str">
        <f t="shared" si="345"/>
        <v/>
      </c>
      <c r="CA580" s="237" t="str">
        <f t="shared" si="345"/>
        <v/>
      </c>
      <c r="CB580" s="237" t="str">
        <f t="shared" si="345"/>
        <v/>
      </c>
      <c r="CC580" s="237" t="str">
        <f t="shared" si="345"/>
        <v/>
      </c>
      <c r="CD580" s="237" t="str">
        <f t="shared" si="342"/>
        <v/>
      </c>
      <c r="CE580" s="237" t="str">
        <f t="shared" si="342"/>
        <v/>
      </c>
      <c r="CF580" s="237" t="str">
        <f t="shared" si="342"/>
        <v/>
      </c>
      <c r="CG580" s="237" t="str">
        <f t="shared" si="342"/>
        <v/>
      </c>
      <c r="CH580" s="237" t="str">
        <f t="shared" si="342"/>
        <v/>
      </c>
      <c r="CI580" s="252" t="str">
        <f t="shared" si="336"/>
        <v/>
      </c>
      <c r="CP580" s="241" t="str">
        <f t="shared" si="323"/>
        <v/>
      </c>
      <c r="CQ580" s="241" t="str">
        <f t="shared" si="346"/>
        <v/>
      </c>
      <c r="CR580" s="241" t="str">
        <f t="shared" si="346"/>
        <v/>
      </c>
      <c r="CS580" s="241" t="str">
        <f t="shared" si="346"/>
        <v/>
      </c>
      <c r="CT580" s="241" t="str">
        <f t="shared" si="346"/>
        <v/>
      </c>
      <c r="CU580" s="241" t="str">
        <f t="shared" si="346"/>
        <v/>
      </c>
      <c r="CV580" s="241" t="str">
        <f t="shared" si="343"/>
        <v/>
      </c>
      <c r="CW580" s="241" t="str">
        <f t="shared" si="343"/>
        <v/>
      </c>
      <c r="CX580" s="241" t="str">
        <f t="shared" si="343"/>
        <v/>
      </c>
      <c r="CY580" s="241" t="str">
        <f t="shared" si="343"/>
        <v/>
      </c>
      <c r="CZ580" s="241" t="str">
        <f t="shared" si="343"/>
        <v/>
      </c>
      <c r="DA580" s="253" t="str">
        <f t="shared" si="337"/>
        <v/>
      </c>
      <c r="DB580" s="237"/>
      <c r="DC580" s="237"/>
      <c r="DD580" s="237"/>
      <c r="DE580" s="237"/>
      <c r="DF580" s="237"/>
      <c r="DG580" s="237"/>
      <c r="DH580" s="237" t="str">
        <f t="shared" si="324"/>
        <v/>
      </c>
      <c r="DI580" s="237" t="str">
        <f t="shared" si="347"/>
        <v/>
      </c>
      <c r="DJ580" s="237" t="str">
        <f t="shared" si="347"/>
        <v/>
      </c>
      <c r="DK580" s="237" t="str">
        <f t="shared" si="347"/>
        <v/>
      </c>
      <c r="DL580" s="237" t="str">
        <f t="shared" si="347"/>
        <v/>
      </c>
      <c r="DM580" s="237" t="str">
        <f t="shared" si="347"/>
        <v/>
      </c>
      <c r="DN580" s="237" t="str">
        <f t="shared" si="344"/>
        <v/>
      </c>
      <c r="DO580" s="237" t="str">
        <f t="shared" si="344"/>
        <v/>
      </c>
      <c r="DP580" s="237" t="str">
        <f t="shared" si="344"/>
        <v/>
      </c>
      <c r="DQ580" s="237" t="str">
        <f t="shared" si="344"/>
        <v/>
      </c>
      <c r="DR580" s="237" t="str">
        <f t="shared" si="344"/>
        <v/>
      </c>
      <c r="DS580" s="252" t="str">
        <f t="shared" si="338"/>
        <v/>
      </c>
      <c r="DY580" s="254" t="str">
        <f t="shared" si="325"/>
        <v/>
      </c>
      <c r="DZ580" s="254" t="str">
        <f t="shared" si="326"/>
        <v/>
      </c>
      <c r="EA580" s="254" t="str">
        <f t="shared" si="348"/>
        <v/>
      </c>
      <c r="EB580" s="254" t="str">
        <f t="shared" si="348"/>
        <v/>
      </c>
      <c r="EC580" s="254" t="str">
        <f t="shared" si="348"/>
        <v/>
      </c>
      <c r="ED580" s="254" t="str">
        <f t="shared" si="348"/>
        <v/>
      </c>
      <c r="EE580" s="254" t="str">
        <f t="shared" si="348"/>
        <v/>
      </c>
      <c r="EF580" s="254" t="str">
        <f t="shared" si="348"/>
        <v/>
      </c>
      <c r="EG580" s="254" t="str">
        <f t="shared" si="348"/>
        <v/>
      </c>
      <c r="EH580" s="254" t="str">
        <f t="shared" si="348"/>
        <v/>
      </c>
      <c r="EI580" s="254" t="str">
        <f t="shared" si="327"/>
        <v/>
      </c>
      <c r="EJ580" s="254" t="str">
        <f t="shared" si="328"/>
        <v/>
      </c>
      <c r="EK580" s="265" t="str">
        <f t="shared" si="340"/>
        <v/>
      </c>
      <c r="EQ580" s="255"/>
      <c r="ER580" s="255"/>
      <c r="ES580" s="255"/>
      <c r="ET580" s="255"/>
      <c r="EU580" s="255"/>
      <c r="EV580" s="255"/>
      <c r="EW580" s="255"/>
      <c r="EX580" s="255"/>
      <c r="EY580" s="255"/>
      <c r="EZ580" s="255"/>
      <c r="FA580" s="255"/>
      <c r="FB580" s="255"/>
      <c r="FC580" s="252"/>
      <c r="FI580" s="254"/>
      <c r="FJ580" s="254"/>
      <c r="FK580" s="254"/>
      <c r="FL580" s="254"/>
      <c r="FM580" s="254"/>
      <c r="FN580" s="254"/>
      <c r="FO580" s="254"/>
      <c r="FP580" s="254"/>
      <c r="FQ580" s="254"/>
      <c r="FR580" s="254"/>
      <c r="FS580" s="254"/>
      <c r="FT580" s="254"/>
      <c r="FU580" s="252"/>
      <c r="FY580" s="258" t="str">
        <f t="shared" si="341"/>
        <v/>
      </c>
      <c r="FZ580" s="266">
        <f t="shared" si="335"/>
        <v>0</v>
      </c>
      <c r="GA580" s="268">
        <f t="shared" si="330"/>
        <v>0</v>
      </c>
      <c r="GB580" s="269">
        <f t="shared" si="331"/>
        <v>0</v>
      </c>
      <c r="GC580" s="269">
        <f t="shared" si="332"/>
        <v>0</v>
      </c>
      <c r="GD580" s="270"/>
      <c r="GE580" s="271" t="str">
        <f t="shared" si="329"/>
        <v/>
      </c>
      <c r="GF580" s="271" t="str">
        <f t="shared" si="339"/>
        <v/>
      </c>
      <c r="GG580" s="272" t="str">
        <f t="shared" si="333"/>
        <v/>
      </c>
      <c r="GH580" s="272" t="str">
        <f t="shared" si="334"/>
        <v/>
      </c>
    </row>
    <row r="581" spans="1:190" ht="12.75" x14ac:dyDescent="0.2">
      <c r="A581" s="250"/>
      <c r="B581" s="65"/>
      <c r="C581" s="264"/>
      <c r="F581" s="237"/>
      <c r="H581" s="251"/>
      <c r="I581" s="238"/>
      <c r="J581" s="267"/>
      <c r="K581" s="234"/>
      <c r="L581" s="239"/>
      <c r="M581" s="240"/>
      <c r="BX581" s="237" t="str">
        <f t="shared" si="322"/>
        <v/>
      </c>
      <c r="BY581" s="237" t="str">
        <f t="shared" si="345"/>
        <v/>
      </c>
      <c r="BZ581" s="237" t="str">
        <f t="shared" si="345"/>
        <v/>
      </c>
      <c r="CA581" s="237" t="str">
        <f t="shared" si="345"/>
        <v/>
      </c>
      <c r="CB581" s="237" t="str">
        <f t="shared" si="345"/>
        <v/>
      </c>
      <c r="CC581" s="237" t="str">
        <f t="shared" si="345"/>
        <v/>
      </c>
      <c r="CD581" s="237" t="str">
        <f t="shared" si="342"/>
        <v/>
      </c>
      <c r="CE581" s="237" t="str">
        <f t="shared" si="342"/>
        <v/>
      </c>
      <c r="CF581" s="237" t="str">
        <f t="shared" si="342"/>
        <v/>
      </c>
      <c r="CG581" s="237" t="str">
        <f t="shared" si="342"/>
        <v/>
      </c>
      <c r="CH581" s="237" t="str">
        <f t="shared" si="342"/>
        <v/>
      </c>
      <c r="CI581" s="252" t="str">
        <f t="shared" si="336"/>
        <v/>
      </c>
      <c r="CP581" s="241" t="str">
        <f t="shared" si="323"/>
        <v/>
      </c>
      <c r="CQ581" s="241" t="str">
        <f t="shared" si="346"/>
        <v/>
      </c>
      <c r="CR581" s="241" t="str">
        <f t="shared" si="346"/>
        <v/>
      </c>
      <c r="CS581" s="241" t="str">
        <f t="shared" si="346"/>
        <v/>
      </c>
      <c r="CT581" s="241" t="str">
        <f t="shared" si="346"/>
        <v/>
      </c>
      <c r="CU581" s="241" t="str">
        <f t="shared" si="346"/>
        <v/>
      </c>
      <c r="CV581" s="241" t="str">
        <f t="shared" si="343"/>
        <v/>
      </c>
      <c r="CW581" s="241" t="str">
        <f t="shared" si="343"/>
        <v/>
      </c>
      <c r="CX581" s="241" t="str">
        <f t="shared" si="343"/>
        <v/>
      </c>
      <c r="CY581" s="241" t="str">
        <f t="shared" si="343"/>
        <v/>
      </c>
      <c r="CZ581" s="241" t="str">
        <f t="shared" si="343"/>
        <v/>
      </c>
      <c r="DA581" s="253" t="str">
        <f t="shared" si="337"/>
        <v/>
      </c>
      <c r="DB581" s="237"/>
      <c r="DC581" s="237"/>
      <c r="DD581" s="237"/>
      <c r="DE581" s="237"/>
      <c r="DF581" s="237"/>
      <c r="DG581" s="237"/>
      <c r="DH581" s="237" t="str">
        <f t="shared" si="324"/>
        <v/>
      </c>
      <c r="DI581" s="237" t="str">
        <f t="shared" si="347"/>
        <v/>
      </c>
      <c r="DJ581" s="237" t="str">
        <f t="shared" si="347"/>
        <v/>
      </c>
      <c r="DK581" s="237" t="str">
        <f t="shared" si="347"/>
        <v/>
      </c>
      <c r="DL581" s="237" t="str">
        <f t="shared" si="347"/>
        <v/>
      </c>
      <c r="DM581" s="237" t="str">
        <f t="shared" si="347"/>
        <v/>
      </c>
      <c r="DN581" s="237" t="str">
        <f t="shared" si="344"/>
        <v/>
      </c>
      <c r="DO581" s="237" t="str">
        <f t="shared" si="344"/>
        <v/>
      </c>
      <c r="DP581" s="237" t="str">
        <f t="shared" si="344"/>
        <v/>
      </c>
      <c r="DQ581" s="237" t="str">
        <f t="shared" si="344"/>
        <v/>
      </c>
      <c r="DR581" s="237" t="str">
        <f t="shared" si="344"/>
        <v/>
      </c>
      <c r="DS581" s="252" t="str">
        <f t="shared" si="338"/>
        <v/>
      </c>
      <c r="DY581" s="254" t="str">
        <f t="shared" si="325"/>
        <v/>
      </c>
      <c r="DZ581" s="254" t="str">
        <f t="shared" si="326"/>
        <v/>
      </c>
      <c r="EA581" s="254" t="str">
        <f t="shared" si="348"/>
        <v/>
      </c>
      <c r="EB581" s="254" t="str">
        <f t="shared" si="348"/>
        <v/>
      </c>
      <c r="EC581" s="254" t="str">
        <f t="shared" si="348"/>
        <v/>
      </c>
      <c r="ED581" s="254" t="str">
        <f t="shared" si="348"/>
        <v/>
      </c>
      <c r="EE581" s="254" t="str">
        <f t="shared" si="348"/>
        <v/>
      </c>
      <c r="EF581" s="254" t="str">
        <f t="shared" si="348"/>
        <v/>
      </c>
      <c r="EG581" s="254" t="str">
        <f t="shared" si="348"/>
        <v/>
      </c>
      <c r="EH581" s="254" t="str">
        <f t="shared" si="348"/>
        <v/>
      </c>
      <c r="EI581" s="254" t="str">
        <f t="shared" si="327"/>
        <v/>
      </c>
      <c r="EJ581" s="254" t="str">
        <f t="shared" si="328"/>
        <v/>
      </c>
      <c r="EK581" s="265" t="str">
        <f t="shared" si="340"/>
        <v/>
      </c>
      <c r="EQ581" s="255"/>
      <c r="ER581" s="255"/>
      <c r="ES581" s="255"/>
      <c r="ET581" s="255"/>
      <c r="EU581" s="255"/>
      <c r="EV581" s="255"/>
      <c r="EW581" s="255"/>
      <c r="EX581" s="255"/>
      <c r="EY581" s="255"/>
      <c r="EZ581" s="255"/>
      <c r="FA581" s="255"/>
      <c r="FB581" s="255"/>
      <c r="FC581" s="252"/>
      <c r="FI581" s="254"/>
      <c r="FJ581" s="254"/>
      <c r="FK581" s="254"/>
      <c r="FL581" s="254"/>
      <c r="FM581" s="254"/>
      <c r="FN581" s="254"/>
      <c r="FO581" s="254"/>
      <c r="FP581" s="254"/>
      <c r="FQ581" s="254"/>
      <c r="FR581" s="254"/>
      <c r="FS581" s="254"/>
      <c r="FT581" s="254"/>
      <c r="FU581" s="252"/>
      <c r="FY581" s="258" t="str">
        <f t="shared" si="341"/>
        <v/>
      </c>
      <c r="FZ581" s="266">
        <f t="shared" si="335"/>
        <v>0</v>
      </c>
      <c r="GA581" s="268">
        <f t="shared" si="330"/>
        <v>0</v>
      </c>
      <c r="GB581" s="269">
        <f t="shared" si="331"/>
        <v>0</v>
      </c>
      <c r="GC581" s="269">
        <f t="shared" si="332"/>
        <v>0</v>
      </c>
      <c r="GD581" s="270"/>
      <c r="GE581" s="271" t="str">
        <f t="shared" si="329"/>
        <v/>
      </c>
      <c r="GF581" s="271" t="str">
        <f t="shared" si="339"/>
        <v/>
      </c>
      <c r="GG581" s="272" t="str">
        <f t="shared" si="333"/>
        <v/>
      </c>
      <c r="GH581" s="272" t="str">
        <f t="shared" si="334"/>
        <v/>
      </c>
    </row>
    <row r="582" spans="1:190" ht="12.75" x14ac:dyDescent="0.2">
      <c r="A582" s="250"/>
      <c r="B582" s="65"/>
      <c r="C582" s="264"/>
      <c r="F582" s="237"/>
      <c r="H582" s="251"/>
      <c r="I582" s="238"/>
      <c r="J582" s="267"/>
      <c r="K582" s="234"/>
      <c r="L582" s="239"/>
      <c r="M582" s="240"/>
      <c r="BX582" s="237" t="str">
        <f t="shared" si="322"/>
        <v/>
      </c>
      <c r="BY582" s="237" t="str">
        <f t="shared" si="345"/>
        <v/>
      </c>
      <c r="BZ582" s="237" t="str">
        <f t="shared" si="345"/>
        <v/>
      </c>
      <c r="CA582" s="237" t="str">
        <f t="shared" si="345"/>
        <v/>
      </c>
      <c r="CB582" s="237" t="str">
        <f t="shared" si="345"/>
        <v/>
      </c>
      <c r="CC582" s="237" t="str">
        <f t="shared" si="345"/>
        <v/>
      </c>
      <c r="CD582" s="237" t="str">
        <f t="shared" si="342"/>
        <v/>
      </c>
      <c r="CE582" s="237" t="str">
        <f t="shared" si="342"/>
        <v/>
      </c>
      <c r="CF582" s="237" t="str">
        <f t="shared" si="342"/>
        <v/>
      </c>
      <c r="CG582" s="237" t="str">
        <f t="shared" si="342"/>
        <v/>
      </c>
      <c r="CH582" s="237" t="str">
        <f t="shared" si="342"/>
        <v/>
      </c>
      <c r="CI582" s="252" t="str">
        <f t="shared" si="336"/>
        <v/>
      </c>
      <c r="CP582" s="241" t="str">
        <f t="shared" si="323"/>
        <v/>
      </c>
      <c r="CQ582" s="241" t="str">
        <f t="shared" si="346"/>
        <v/>
      </c>
      <c r="CR582" s="241" t="str">
        <f t="shared" si="346"/>
        <v/>
      </c>
      <c r="CS582" s="241" t="str">
        <f t="shared" si="346"/>
        <v/>
      </c>
      <c r="CT582" s="241" t="str">
        <f t="shared" si="346"/>
        <v/>
      </c>
      <c r="CU582" s="241" t="str">
        <f t="shared" si="346"/>
        <v/>
      </c>
      <c r="CV582" s="241" t="str">
        <f t="shared" si="343"/>
        <v/>
      </c>
      <c r="CW582" s="241" t="str">
        <f t="shared" si="343"/>
        <v/>
      </c>
      <c r="CX582" s="241" t="str">
        <f t="shared" si="343"/>
        <v/>
      </c>
      <c r="CY582" s="241" t="str">
        <f t="shared" si="343"/>
        <v/>
      </c>
      <c r="CZ582" s="241" t="str">
        <f t="shared" si="343"/>
        <v/>
      </c>
      <c r="DA582" s="253" t="str">
        <f t="shared" si="337"/>
        <v/>
      </c>
      <c r="DB582" s="237"/>
      <c r="DC582" s="237"/>
      <c r="DD582" s="237"/>
      <c r="DE582" s="237"/>
      <c r="DF582" s="237"/>
      <c r="DG582" s="237"/>
      <c r="DH582" s="237" t="str">
        <f t="shared" si="324"/>
        <v/>
      </c>
      <c r="DI582" s="237" t="str">
        <f t="shared" si="347"/>
        <v/>
      </c>
      <c r="DJ582" s="237" t="str">
        <f t="shared" si="347"/>
        <v/>
      </c>
      <c r="DK582" s="237" t="str">
        <f t="shared" si="347"/>
        <v/>
      </c>
      <c r="DL582" s="237" t="str">
        <f t="shared" si="347"/>
        <v/>
      </c>
      <c r="DM582" s="237" t="str">
        <f t="shared" si="347"/>
        <v/>
      </c>
      <c r="DN582" s="237" t="str">
        <f t="shared" si="344"/>
        <v/>
      </c>
      <c r="DO582" s="237" t="str">
        <f t="shared" si="344"/>
        <v/>
      </c>
      <c r="DP582" s="237" t="str">
        <f t="shared" si="344"/>
        <v/>
      </c>
      <c r="DQ582" s="237" t="str">
        <f t="shared" si="344"/>
        <v/>
      </c>
      <c r="DR582" s="237" t="str">
        <f t="shared" si="344"/>
        <v/>
      </c>
      <c r="DS582" s="252" t="str">
        <f t="shared" si="338"/>
        <v/>
      </c>
      <c r="DY582" s="254" t="str">
        <f t="shared" si="325"/>
        <v/>
      </c>
      <c r="DZ582" s="254" t="str">
        <f t="shared" si="326"/>
        <v/>
      </c>
      <c r="EA582" s="254" t="str">
        <f t="shared" si="348"/>
        <v/>
      </c>
      <c r="EB582" s="254" t="str">
        <f t="shared" si="348"/>
        <v/>
      </c>
      <c r="EC582" s="254" t="str">
        <f t="shared" si="348"/>
        <v/>
      </c>
      <c r="ED582" s="254" t="str">
        <f t="shared" si="348"/>
        <v/>
      </c>
      <c r="EE582" s="254" t="str">
        <f t="shared" si="348"/>
        <v/>
      </c>
      <c r="EF582" s="254" t="str">
        <f t="shared" si="348"/>
        <v/>
      </c>
      <c r="EG582" s="254" t="str">
        <f t="shared" si="348"/>
        <v/>
      </c>
      <c r="EH582" s="254" t="str">
        <f t="shared" si="348"/>
        <v/>
      </c>
      <c r="EI582" s="254" t="str">
        <f t="shared" si="327"/>
        <v/>
      </c>
      <c r="EJ582" s="254" t="str">
        <f t="shared" si="328"/>
        <v/>
      </c>
      <c r="EK582" s="265" t="str">
        <f t="shared" si="340"/>
        <v/>
      </c>
      <c r="EQ582" s="255"/>
      <c r="ER582" s="255"/>
      <c r="ES582" s="255"/>
      <c r="ET582" s="255"/>
      <c r="EU582" s="255"/>
      <c r="EV582" s="255"/>
      <c r="EW582" s="255"/>
      <c r="EX582" s="255"/>
      <c r="EY582" s="255"/>
      <c r="EZ582" s="255"/>
      <c r="FA582" s="255"/>
      <c r="FB582" s="255"/>
      <c r="FC582" s="252"/>
      <c r="FI582" s="254"/>
      <c r="FJ582" s="254"/>
      <c r="FK582" s="254"/>
      <c r="FL582" s="254"/>
      <c r="FM582" s="254"/>
      <c r="FN582" s="254"/>
      <c r="FO582" s="254"/>
      <c r="FP582" s="254"/>
      <c r="FQ582" s="254"/>
      <c r="FR582" s="254"/>
      <c r="FS582" s="254"/>
      <c r="FT582" s="254"/>
      <c r="FU582" s="252"/>
      <c r="FY582" s="258" t="str">
        <f t="shared" si="341"/>
        <v/>
      </c>
      <c r="FZ582" s="266">
        <f t="shared" si="335"/>
        <v>0</v>
      </c>
      <c r="GA582" s="268">
        <f t="shared" si="330"/>
        <v>0</v>
      </c>
      <c r="GB582" s="269">
        <f t="shared" si="331"/>
        <v>0</v>
      </c>
      <c r="GC582" s="269">
        <f t="shared" si="332"/>
        <v>0</v>
      </c>
      <c r="GD582" s="270"/>
      <c r="GE582" s="271" t="str">
        <f t="shared" si="329"/>
        <v/>
      </c>
      <c r="GF582" s="271" t="str">
        <f t="shared" si="339"/>
        <v/>
      </c>
      <c r="GG582" s="272" t="str">
        <f t="shared" si="333"/>
        <v/>
      </c>
      <c r="GH582" s="272" t="str">
        <f t="shared" si="334"/>
        <v/>
      </c>
    </row>
    <row r="583" spans="1:190" ht="12.75" x14ac:dyDescent="0.2">
      <c r="A583" s="250"/>
      <c r="B583" s="65"/>
      <c r="C583" s="264"/>
      <c r="F583" s="237"/>
      <c r="H583" s="251"/>
      <c r="I583" s="238"/>
      <c r="J583" s="267"/>
      <c r="K583" s="234"/>
      <c r="L583" s="239"/>
      <c r="M583" s="240"/>
      <c r="BX583" s="237" t="str">
        <f t="shared" si="322"/>
        <v/>
      </c>
      <c r="BY583" s="237" t="str">
        <f t="shared" si="345"/>
        <v/>
      </c>
      <c r="BZ583" s="237" t="str">
        <f t="shared" si="345"/>
        <v/>
      </c>
      <c r="CA583" s="237" t="str">
        <f t="shared" si="345"/>
        <v/>
      </c>
      <c r="CB583" s="237" t="str">
        <f t="shared" si="345"/>
        <v/>
      </c>
      <c r="CC583" s="237" t="str">
        <f t="shared" si="345"/>
        <v/>
      </c>
      <c r="CD583" s="237" t="str">
        <f t="shared" si="342"/>
        <v/>
      </c>
      <c r="CE583" s="237" t="str">
        <f t="shared" si="342"/>
        <v/>
      </c>
      <c r="CF583" s="237" t="str">
        <f t="shared" si="342"/>
        <v/>
      </c>
      <c r="CG583" s="237" t="str">
        <f t="shared" si="342"/>
        <v/>
      </c>
      <c r="CH583" s="237" t="str">
        <f t="shared" si="342"/>
        <v/>
      </c>
      <c r="CI583" s="252" t="str">
        <f t="shared" si="336"/>
        <v/>
      </c>
      <c r="CP583" s="241" t="str">
        <f t="shared" si="323"/>
        <v/>
      </c>
      <c r="CQ583" s="241" t="str">
        <f t="shared" si="346"/>
        <v/>
      </c>
      <c r="CR583" s="241" t="str">
        <f t="shared" si="346"/>
        <v/>
      </c>
      <c r="CS583" s="241" t="str">
        <f t="shared" si="346"/>
        <v/>
      </c>
      <c r="CT583" s="241" t="str">
        <f t="shared" si="346"/>
        <v/>
      </c>
      <c r="CU583" s="241" t="str">
        <f t="shared" si="346"/>
        <v/>
      </c>
      <c r="CV583" s="241" t="str">
        <f t="shared" si="343"/>
        <v/>
      </c>
      <c r="CW583" s="241" t="str">
        <f t="shared" si="343"/>
        <v/>
      </c>
      <c r="CX583" s="241" t="str">
        <f t="shared" si="343"/>
        <v/>
      </c>
      <c r="CY583" s="241" t="str">
        <f t="shared" si="343"/>
        <v/>
      </c>
      <c r="CZ583" s="241" t="str">
        <f t="shared" si="343"/>
        <v/>
      </c>
      <c r="DA583" s="253" t="str">
        <f t="shared" si="337"/>
        <v/>
      </c>
      <c r="DB583" s="237"/>
      <c r="DC583" s="237"/>
      <c r="DD583" s="237"/>
      <c r="DE583" s="237"/>
      <c r="DF583" s="237"/>
      <c r="DG583" s="237"/>
      <c r="DH583" s="237" t="str">
        <f t="shared" si="324"/>
        <v/>
      </c>
      <c r="DI583" s="237" t="str">
        <f t="shared" si="347"/>
        <v/>
      </c>
      <c r="DJ583" s="237" t="str">
        <f t="shared" si="347"/>
        <v/>
      </c>
      <c r="DK583" s="237" t="str">
        <f t="shared" si="347"/>
        <v/>
      </c>
      <c r="DL583" s="237" t="str">
        <f t="shared" si="347"/>
        <v/>
      </c>
      <c r="DM583" s="237" t="str">
        <f t="shared" si="347"/>
        <v/>
      </c>
      <c r="DN583" s="237" t="str">
        <f t="shared" si="344"/>
        <v/>
      </c>
      <c r="DO583" s="237" t="str">
        <f t="shared" si="344"/>
        <v/>
      </c>
      <c r="DP583" s="237" t="str">
        <f t="shared" si="344"/>
        <v/>
      </c>
      <c r="DQ583" s="237" t="str">
        <f t="shared" si="344"/>
        <v/>
      </c>
      <c r="DR583" s="237" t="str">
        <f t="shared" si="344"/>
        <v/>
      </c>
      <c r="DS583" s="252" t="str">
        <f t="shared" si="338"/>
        <v/>
      </c>
      <c r="DY583" s="254" t="str">
        <f t="shared" si="325"/>
        <v/>
      </c>
      <c r="DZ583" s="254" t="str">
        <f t="shared" si="326"/>
        <v/>
      </c>
      <c r="EA583" s="254" t="str">
        <f t="shared" si="348"/>
        <v/>
      </c>
      <c r="EB583" s="254" t="str">
        <f t="shared" si="348"/>
        <v/>
      </c>
      <c r="EC583" s="254" t="str">
        <f t="shared" si="348"/>
        <v/>
      </c>
      <c r="ED583" s="254" t="str">
        <f t="shared" si="348"/>
        <v/>
      </c>
      <c r="EE583" s="254" t="str">
        <f t="shared" si="348"/>
        <v/>
      </c>
      <c r="EF583" s="254" t="str">
        <f t="shared" si="348"/>
        <v/>
      </c>
      <c r="EG583" s="254" t="str">
        <f t="shared" si="348"/>
        <v/>
      </c>
      <c r="EH583" s="254" t="str">
        <f t="shared" si="348"/>
        <v/>
      </c>
      <c r="EI583" s="254" t="str">
        <f t="shared" si="327"/>
        <v/>
      </c>
      <c r="EJ583" s="254" t="str">
        <f t="shared" si="328"/>
        <v/>
      </c>
      <c r="EK583" s="265" t="str">
        <f t="shared" si="340"/>
        <v/>
      </c>
      <c r="EQ583" s="255"/>
      <c r="ER583" s="255"/>
      <c r="ES583" s="255"/>
      <c r="ET583" s="255"/>
      <c r="EU583" s="255"/>
      <c r="EV583" s="255"/>
      <c r="EW583" s="255"/>
      <c r="EX583" s="255"/>
      <c r="EY583" s="255"/>
      <c r="EZ583" s="255"/>
      <c r="FA583" s="255"/>
      <c r="FB583" s="255"/>
      <c r="FC583" s="252"/>
      <c r="FI583" s="254"/>
      <c r="FJ583" s="254"/>
      <c r="FK583" s="254"/>
      <c r="FL583" s="254"/>
      <c r="FM583" s="254"/>
      <c r="FN583" s="254"/>
      <c r="FO583" s="254"/>
      <c r="FP583" s="254"/>
      <c r="FQ583" s="254"/>
      <c r="FR583" s="254"/>
      <c r="FS583" s="254"/>
      <c r="FT583" s="254"/>
      <c r="FU583" s="252"/>
      <c r="FY583" s="258" t="str">
        <f t="shared" si="341"/>
        <v/>
      </c>
      <c r="FZ583" s="266">
        <f t="shared" si="335"/>
        <v>0</v>
      </c>
      <c r="GA583" s="268">
        <f t="shared" si="330"/>
        <v>0</v>
      </c>
      <c r="GB583" s="269">
        <f t="shared" si="331"/>
        <v>0</v>
      </c>
      <c r="GC583" s="269">
        <f t="shared" si="332"/>
        <v>0</v>
      </c>
      <c r="GD583" s="270"/>
      <c r="GE583" s="271" t="str">
        <f t="shared" si="329"/>
        <v/>
      </c>
      <c r="GF583" s="271" t="str">
        <f t="shared" si="339"/>
        <v/>
      </c>
      <c r="GG583" s="272" t="str">
        <f t="shared" si="333"/>
        <v/>
      </c>
      <c r="GH583" s="272" t="str">
        <f t="shared" si="334"/>
        <v/>
      </c>
    </row>
    <row r="584" spans="1:190" ht="12.75" x14ac:dyDescent="0.2">
      <c r="A584" s="250"/>
      <c r="B584" s="65"/>
      <c r="C584" s="264"/>
      <c r="F584" s="237"/>
      <c r="H584" s="251"/>
      <c r="I584" s="238"/>
      <c r="J584" s="267"/>
      <c r="K584" s="234"/>
      <c r="L584" s="239"/>
      <c r="M584" s="240"/>
      <c r="BX584" s="237" t="str">
        <f t="shared" si="322"/>
        <v/>
      </c>
      <c r="BY584" s="237" t="str">
        <f t="shared" si="345"/>
        <v/>
      </c>
      <c r="BZ584" s="237" t="str">
        <f t="shared" si="345"/>
        <v/>
      </c>
      <c r="CA584" s="237" t="str">
        <f t="shared" si="345"/>
        <v/>
      </c>
      <c r="CB584" s="237" t="str">
        <f t="shared" si="345"/>
        <v/>
      </c>
      <c r="CC584" s="237" t="str">
        <f t="shared" si="345"/>
        <v/>
      </c>
      <c r="CD584" s="237" t="str">
        <f t="shared" si="342"/>
        <v/>
      </c>
      <c r="CE584" s="237" t="str">
        <f t="shared" si="342"/>
        <v/>
      </c>
      <c r="CF584" s="237" t="str">
        <f t="shared" si="342"/>
        <v/>
      </c>
      <c r="CG584" s="237" t="str">
        <f t="shared" si="342"/>
        <v/>
      </c>
      <c r="CH584" s="237" t="str">
        <f t="shared" si="342"/>
        <v/>
      </c>
      <c r="CI584" s="252" t="str">
        <f t="shared" si="336"/>
        <v/>
      </c>
      <c r="CP584" s="241" t="str">
        <f t="shared" si="323"/>
        <v/>
      </c>
      <c r="CQ584" s="241" t="str">
        <f t="shared" si="346"/>
        <v/>
      </c>
      <c r="CR584" s="241" t="str">
        <f t="shared" si="346"/>
        <v/>
      </c>
      <c r="CS584" s="241" t="str">
        <f t="shared" si="346"/>
        <v/>
      </c>
      <c r="CT584" s="241" t="str">
        <f t="shared" si="346"/>
        <v/>
      </c>
      <c r="CU584" s="241" t="str">
        <f t="shared" si="346"/>
        <v/>
      </c>
      <c r="CV584" s="241" t="str">
        <f t="shared" si="343"/>
        <v/>
      </c>
      <c r="CW584" s="241" t="str">
        <f t="shared" si="343"/>
        <v/>
      </c>
      <c r="CX584" s="241" t="str">
        <f t="shared" si="343"/>
        <v/>
      </c>
      <c r="CY584" s="241" t="str">
        <f t="shared" si="343"/>
        <v/>
      </c>
      <c r="CZ584" s="241" t="str">
        <f t="shared" si="343"/>
        <v/>
      </c>
      <c r="DA584" s="253" t="str">
        <f t="shared" si="337"/>
        <v/>
      </c>
      <c r="DB584" s="237"/>
      <c r="DC584" s="237"/>
      <c r="DD584" s="237"/>
      <c r="DE584" s="237"/>
      <c r="DF584" s="237"/>
      <c r="DG584" s="237"/>
      <c r="DH584" s="237" t="str">
        <f t="shared" si="324"/>
        <v/>
      </c>
      <c r="DI584" s="237" t="str">
        <f t="shared" si="347"/>
        <v/>
      </c>
      <c r="DJ584" s="237" t="str">
        <f t="shared" si="347"/>
        <v/>
      </c>
      <c r="DK584" s="237" t="str">
        <f t="shared" si="347"/>
        <v/>
      </c>
      <c r="DL584" s="237" t="str">
        <f t="shared" si="347"/>
        <v/>
      </c>
      <c r="DM584" s="237" t="str">
        <f t="shared" si="347"/>
        <v/>
      </c>
      <c r="DN584" s="237" t="str">
        <f t="shared" si="344"/>
        <v/>
      </c>
      <c r="DO584" s="237" t="str">
        <f t="shared" si="344"/>
        <v/>
      </c>
      <c r="DP584" s="237" t="str">
        <f t="shared" si="344"/>
        <v/>
      </c>
      <c r="DQ584" s="237" t="str">
        <f t="shared" si="344"/>
        <v/>
      </c>
      <c r="DR584" s="237" t="str">
        <f t="shared" si="344"/>
        <v/>
      </c>
      <c r="DS584" s="252" t="str">
        <f t="shared" si="338"/>
        <v/>
      </c>
      <c r="DY584" s="254" t="str">
        <f t="shared" si="325"/>
        <v/>
      </c>
      <c r="DZ584" s="254" t="str">
        <f t="shared" si="326"/>
        <v/>
      </c>
      <c r="EA584" s="254" t="str">
        <f t="shared" si="348"/>
        <v/>
      </c>
      <c r="EB584" s="254" t="str">
        <f t="shared" si="348"/>
        <v/>
      </c>
      <c r="EC584" s="254" t="str">
        <f t="shared" si="348"/>
        <v/>
      </c>
      <c r="ED584" s="254" t="str">
        <f t="shared" si="348"/>
        <v/>
      </c>
      <c r="EE584" s="254" t="str">
        <f t="shared" si="348"/>
        <v/>
      </c>
      <c r="EF584" s="254" t="str">
        <f t="shared" si="348"/>
        <v/>
      </c>
      <c r="EG584" s="254" t="str">
        <f t="shared" si="348"/>
        <v/>
      </c>
      <c r="EH584" s="254" t="str">
        <f t="shared" si="348"/>
        <v/>
      </c>
      <c r="EI584" s="254" t="str">
        <f t="shared" si="327"/>
        <v/>
      </c>
      <c r="EJ584" s="254" t="str">
        <f t="shared" si="328"/>
        <v/>
      </c>
      <c r="EK584" s="265" t="str">
        <f t="shared" si="340"/>
        <v/>
      </c>
      <c r="EQ584" s="255"/>
      <c r="ER584" s="255"/>
      <c r="ES584" s="255"/>
      <c r="ET584" s="255"/>
      <c r="EU584" s="255"/>
      <c r="EV584" s="255"/>
      <c r="EW584" s="255"/>
      <c r="EX584" s="255"/>
      <c r="EY584" s="255"/>
      <c r="EZ584" s="255"/>
      <c r="FA584" s="255"/>
      <c r="FB584" s="255"/>
      <c r="FC584" s="252"/>
      <c r="FI584" s="254"/>
      <c r="FJ584" s="254"/>
      <c r="FK584" s="254"/>
      <c r="FL584" s="254"/>
      <c r="FM584" s="254"/>
      <c r="FN584" s="254"/>
      <c r="FO584" s="254"/>
      <c r="FP584" s="254"/>
      <c r="FQ584" s="254"/>
      <c r="FR584" s="254"/>
      <c r="FS584" s="254"/>
      <c r="FT584" s="254"/>
      <c r="FU584" s="252"/>
      <c r="FY584" s="258" t="str">
        <f t="shared" si="341"/>
        <v/>
      </c>
      <c r="FZ584" s="266">
        <f t="shared" si="335"/>
        <v>0</v>
      </c>
      <c r="GA584" s="268">
        <f t="shared" si="330"/>
        <v>0</v>
      </c>
      <c r="GB584" s="269">
        <f t="shared" si="331"/>
        <v>0</v>
      </c>
      <c r="GC584" s="269">
        <f t="shared" si="332"/>
        <v>0</v>
      </c>
      <c r="GD584" s="270"/>
      <c r="GE584" s="271" t="str">
        <f t="shared" si="329"/>
        <v/>
      </c>
      <c r="GF584" s="271" t="str">
        <f t="shared" si="339"/>
        <v/>
      </c>
      <c r="GG584" s="272" t="str">
        <f t="shared" si="333"/>
        <v/>
      </c>
      <c r="GH584" s="272" t="str">
        <f t="shared" si="334"/>
        <v/>
      </c>
    </row>
    <row r="585" spans="1:190" ht="12.75" x14ac:dyDescent="0.2">
      <c r="A585" s="250"/>
      <c r="B585" s="65"/>
      <c r="C585" s="264"/>
      <c r="F585" s="237"/>
      <c r="H585" s="251"/>
      <c r="I585" s="238"/>
      <c r="J585" s="267"/>
      <c r="K585" s="234"/>
      <c r="L585" s="239"/>
      <c r="M585" s="240"/>
      <c r="BX585" s="237" t="str">
        <f t="shared" si="322"/>
        <v/>
      </c>
      <c r="BY585" s="237" t="str">
        <f t="shared" si="345"/>
        <v/>
      </c>
      <c r="BZ585" s="237" t="str">
        <f t="shared" si="345"/>
        <v/>
      </c>
      <c r="CA585" s="237" t="str">
        <f t="shared" si="345"/>
        <v/>
      </c>
      <c r="CB585" s="237" t="str">
        <f t="shared" si="345"/>
        <v/>
      </c>
      <c r="CC585" s="237" t="str">
        <f t="shared" si="345"/>
        <v/>
      </c>
      <c r="CD585" s="237" t="str">
        <f t="shared" si="342"/>
        <v/>
      </c>
      <c r="CE585" s="237" t="str">
        <f t="shared" si="342"/>
        <v/>
      </c>
      <c r="CF585" s="237" t="str">
        <f t="shared" si="342"/>
        <v/>
      </c>
      <c r="CG585" s="237" t="str">
        <f t="shared" si="342"/>
        <v/>
      </c>
      <c r="CH585" s="237" t="str">
        <f t="shared" si="342"/>
        <v/>
      </c>
      <c r="CI585" s="252" t="str">
        <f t="shared" si="336"/>
        <v/>
      </c>
      <c r="CP585" s="241" t="str">
        <f t="shared" si="323"/>
        <v/>
      </c>
      <c r="CQ585" s="241" t="str">
        <f t="shared" si="346"/>
        <v/>
      </c>
      <c r="CR585" s="241" t="str">
        <f t="shared" si="346"/>
        <v/>
      </c>
      <c r="CS585" s="241" t="str">
        <f t="shared" si="346"/>
        <v/>
      </c>
      <c r="CT585" s="241" t="str">
        <f t="shared" si="346"/>
        <v/>
      </c>
      <c r="CU585" s="241" t="str">
        <f t="shared" si="346"/>
        <v/>
      </c>
      <c r="CV585" s="241" t="str">
        <f t="shared" si="343"/>
        <v/>
      </c>
      <c r="CW585" s="241" t="str">
        <f t="shared" si="343"/>
        <v/>
      </c>
      <c r="CX585" s="241" t="str">
        <f t="shared" si="343"/>
        <v/>
      </c>
      <c r="CY585" s="241" t="str">
        <f t="shared" si="343"/>
        <v/>
      </c>
      <c r="CZ585" s="241" t="str">
        <f t="shared" si="343"/>
        <v/>
      </c>
      <c r="DA585" s="253" t="str">
        <f t="shared" si="337"/>
        <v/>
      </c>
      <c r="DB585" s="237"/>
      <c r="DC585" s="237"/>
      <c r="DD585" s="237"/>
      <c r="DE585" s="237"/>
      <c r="DF585" s="237"/>
      <c r="DG585" s="237"/>
      <c r="DH585" s="237" t="str">
        <f t="shared" si="324"/>
        <v/>
      </c>
      <c r="DI585" s="237" t="str">
        <f t="shared" si="347"/>
        <v/>
      </c>
      <c r="DJ585" s="237" t="str">
        <f t="shared" si="347"/>
        <v/>
      </c>
      <c r="DK585" s="237" t="str">
        <f t="shared" si="347"/>
        <v/>
      </c>
      <c r="DL585" s="237" t="str">
        <f t="shared" si="347"/>
        <v/>
      </c>
      <c r="DM585" s="237" t="str">
        <f t="shared" si="347"/>
        <v/>
      </c>
      <c r="DN585" s="237" t="str">
        <f t="shared" si="344"/>
        <v/>
      </c>
      <c r="DO585" s="237" t="str">
        <f t="shared" si="344"/>
        <v/>
      </c>
      <c r="DP585" s="237" t="str">
        <f t="shared" si="344"/>
        <v/>
      </c>
      <c r="DQ585" s="237" t="str">
        <f t="shared" si="344"/>
        <v/>
      </c>
      <c r="DR585" s="237" t="str">
        <f t="shared" si="344"/>
        <v/>
      </c>
      <c r="DS585" s="252" t="str">
        <f t="shared" si="338"/>
        <v/>
      </c>
      <c r="DY585" s="254" t="str">
        <f t="shared" si="325"/>
        <v/>
      </c>
      <c r="DZ585" s="254" t="str">
        <f t="shared" si="326"/>
        <v/>
      </c>
      <c r="EA585" s="254" t="str">
        <f t="shared" si="348"/>
        <v/>
      </c>
      <c r="EB585" s="254" t="str">
        <f t="shared" si="348"/>
        <v/>
      </c>
      <c r="EC585" s="254" t="str">
        <f t="shared" si="348"/>
        <v/>
      </c>
      <c r="ED585" s="254" t="str">
        <f t="shared" si="348"/>
        <v/>
      </c>
      <c r="EE585" s="254" t="str">
        <f t="shared" si="348"/>
        <v/>
      </c>
      <c r="EF585" s="254" t="str">
        <f t="shared" si="348"/>
        <v/>
      </c>
      <c r="EG585" s="254" t="str">
        <f t="shared" si="348"/>
        <v/>
      </c>
      <c r="EH585" s="254" t="str">
        <f t="shared" si="348"/>
        <v/>
      </c>
      <c r="EI585" s="254" t="str">
        <f t="shared" si="327"/>
        <v/>
      </c>
      <c r="EJ585" s="254" t="str">
        <f t="shared" si="328"/>
        <v/>
      </c>
      <c r="EK585" s="265" t="str">
        <f t="shared" si="340"/>
        <v/>
      </c>
      <c r="EQ585" s="255"/>
      <c r="ER585" s="255"/>
      <c r="ES585" s="255"/>
      <c r="ET585" s="255"/>
      <c r="EU585" s="255"/>
      <c r="EV585" s="255"/>
      <c r="EW585" s="255"/>
      <c r="EX585" s="255"/>
      <c r="EY585" s="255"/>
      <c r="EZ585" s="255"/>
      <c r="FA585" s="255"/>
      <c r="FB585" s="255"/>
      <c r="FC585" s="252"/>
      <c r="FI585" s="254"/>
      <c r="FJ585" s="254"/>
      <c r="FK585" s="254"/>
      <c r="FL585" s="254"/>
      <c r="FM585" s="254"/>
      <c r="FN585" s="254"/>
      <c r="FO585" s="254"/>
      <c r="FP585" s="254"/>
      <c r="FQ585" s="254"/>
      <c r="FR585" s="254"/>
      <c r="FS585" s="254"/>
      <c r="FT585" s="254"/>
      <c r="FU585" s="252"/>
      <c r="FY585" s="258" t="str">
        <f t="shared" si="341"/>
        <v/>
      </c>
      <c r="FZ585" s="266">
        <f t="shared" si="335"/>
        <v>0</v>
      </c>
      <c r="GA585" s="268">
        <f t="shared" si="330"/>
        <v>0</v>
      </c>
      <c r="GB585" s="269">
        <f t="shared" si="331"/>
        <v>0</v>
      </c>
      <c r="GC585" s="269">
        <f t="shared" si="332"/>
        <v>0</v>
      </c>
      <c r="GD585" s="270"/>
      <c r="GE585" s="271" t="str">
        <f t="shared" si="329"/>
        <v/>
      </c>
      <c r="GF585" s="271" t="str">
        <f t="shared" si="339"/>
        <v/>
      </c>
      <c r="GG585" s="272" t="str">
        <f t="shared" si="333"/>
        <v/>
      </c>
      <c r="GH585" s="272" t="str">
        <f t="shared" si="334"/>
        <v/>
      </c>
    </row>
    <row r="586" spans="1:190" ht="12.75" x14ac:dyDescent="0.2">
      <c r="A586" s="250"/>
      <c r="B586" s="65"/>
      <c r="C586" s="264"/>
      <c r="F586" s="237"/>
      <c r="H586" s="251"/>
      <c r="I586" s="238"/>
      <c r="J586" s="267"/>
      <c r="K586" s="234"/>
      <c r="L586" s="239"/>
      <c r="M586" s="240"/>
      <c r="BX586" s="237" t="str">
        <f t="shared" si="322"/>
        <v/>
      </c>
      <c r="BY586" s="237" t="str">
        <f t="shared" si="345"/>
        <v/>
      </c>
      <c r="BZ586" s="237" t="str">
        <f t="shared" si="345"/>
        <v/>
      </c>
      <c r="CA586" s="237" t="str">
        <f t="shared" si="345"/>
        <v/>
      </c>
      <c r="CB586" s="237" t="str">
        <f t="shared" si="345"/>
        <v/>
      </c>
      <c r="CC586" s="237" t="str">
        <f t="shared" si="345"/>
        <v/>
      </c>
      <c r="CD586" s="237" t="str">
        <f t="shared" si="342"/>
        <v/>
      </c>
      <c r="CE586" s="237" t="str">
        <f t="shared" si="342"/>
        <v/>
      </c>
      <c r="CF586" s="237" t="str">
        <f t="shared" si="342"/>
        <v/>
      </c>
      <c r="CG586" s="237" t="str">
        <f t="shared" si="342"/>
        <v/>
      </c>
      <c r="CH586" s="237" t="str">
        <f t="shared" si="342"/>
        <v/>
      </c>
      <c r="CI586" s="252" t="str">
        <f t="shared" si="336"/>
        <v/>
      </c>
      <c r="CP586" s="241" t="str">
        <f t="shared" si="323"/>
        <v/>
      </c>
      <c r="CQ586" s="241" t="str">
        <f t="shared" si="346"/>
        <v/>
      </c>
      <c r="CR586" s="241" t="str">
        <f t="shared" si="346"/>
        <v/>
      </c>
      <c r="CS586" s="241" t="str">
        <f t="shared" si="346"/>
        <v/>
      </c>
      <c r="CT586" s="241" t="str">
        <f t="shared" si="346"/>
        <v/>
      </c>
      <c r="CU586" s="241" t="str">
        <f t="shared" si="346"/>
        <v/>
      </c>
      <c r="CV586" s="241" t="str">
        <f t="shared" si="343"/>
        <v/>
      </c>
      <c r="CW586" s="241" t="str">
        <f t="shared" si="343"/>
        <v/>
      </c>
      <c r="CX586" s="241" t="str">
        <f t="shared" si="343"/>
        <v/>
      </c>
      <c r="CY586" s="241" t="str">
        <f t="shared" si="343"/>
        <v/>
      </c>
      <c r="CZ586" s="241" t="str">
        <f t="shared" si="343"/>
        <v/>
      </c>
      <c r="DA586" s="253" t="str">
        <f t="shared" si="337"/>
        <v/>
      </c>
      <c r="DB586" s="237"/>
      <c r="DC586" s="237"/>
      <c r="DD586" s="237"/>
      <c r="DE586" s="237"/>
      <c r="DF586" s="237"/>
      <c r="DG586" s="237"/>
      <c r="DH586" s="237" t="str">
        <f t="shared" si="324"/>
        <v/>
      </c>
      <c r="DI586" s="237" t="str">
        <f t="shared" si="347"/>
        <v/>
      </c>
      <c r="DJ586" s="237" t="str">
        <f t="shared" si="347"/>
        <v/>
      </c>
      <c r="DK586" s="237" t="str">
        <f t="shared" si="347"/>
        <v/>
      </c>
      <c r="DL586" s="237" t="str">
        <f t="shared" si="347"/>
        <v/>
      </c>
      <c r="DM586" s="237" t="str">
        <f t="shared" si="347"/>
        <v/>
      </c>
      <c r="DN586" s="237" t="str">
        <f t="shared" si="344"/>
        <v/>
      </c>
      <c r="DO586" s="237" t="str">
        <f t="shared" si="344"/>
        <v/>
      </c>
      <c r="DP586" s="237" t="str">
        <f t="shared" si="344"/>
        <v/>
      </c>
      <c r="DQ586" s="237" t="str">
        <f t="shared" si="344"/>
        <v/>
      </c>
      <c r="DR586" s="237" t="str">
        <f t="shared" si="344"/>
        <v/>
      </c>
      <c r="DS586" s="252" t="str">
        <f t="shared" si="338"/>
        <v/>
      </c>
      <c r="DY586" s="254" t="str">
        <f t="shared" si="325"/>
        <v/>
      </c>
      <c r="DZ586" s="254" t="str">
        <f t="shared" si="326"/>
        <v/>
      </c>
      <c r="EA586" s="254" t="str">
        <f t="shared" si="348"/>
        <v/>
      </c>
      <c r="EB586" s="254" t="str">
        <f t="shared" si="348"/>
        <v/>
      </c>
      <c r="EC586" s="254" t="str">
        <f t="shared" si="348"/>
        <v/>
      </c>
      <c r="ED586" s="254" t="str">
        <f t="shared" si="348"/>
        <v/>
      </c>
      <c r="EE586" s="254" t="str">
        <f t="shared" si="348"/>
        <v/>
      </c>
      <c r="EF586" s="254" t="str">
        <f t="shared" si="348"/>
        <v/>
      </c>
      <c r="EG586" s="254" t="str">
        <f t="shared" si="348"/>
        <v/>
      </c>
      <c r="EH586" s="254" t="str">
        <f t="shared" si="348"/>
        <v/>
      </c>
      <c r="EI586" s="254" t="str">
        <f t="shared" si="327"/>
        <v/>
      </c>
      <c r="EJ586" s="254" t="str">
        <f t="shared" si="328"/>
        <v/>
      </c>
      <c r="EK586" s="265" t="str">
        <f t="shared" si="340"/>
        <v/>
      </c>
      <c r="EQ586" s="255"/>
      <c r="ER586" s="255"/>
      <c r="ES586" s="255"/>
      <c r="ET586" s="255"/>
      <c r="EU586" s="255"/>
      <c r="EV586" s="255"/>
      <c r="EW586" s="255"/>
      <c r="EX586" s="255"/>
      <c r="EY586" s="255"/>
      <c r="EZ586" s="255"/>
      <c r="FA586" s="255"/>
      <c r="FB586" s="255"/>
      <c r="FC586" s="252"/>
      <c r="FI586" s="254"/>
      <c r="FJ586" s="254"/>
      <c r="FK586" s="254"/>
      <c r="FL586" s="254"/>
      <c r="FM586" s="254"/>
      <c r="FN586" s="254"/>
      <c r="FO586" s="254"/>
      <c r="FP586" s="254"/>
      <c r="FQ586" s="254"/>
      <c r="FR586" s="254"/>
      <c r="FS586" s="254"/>
      <c r="FT586" s="254"/>
      <c r="FU586" s="252"/>
      <c r="FY586" s="258" t="str">
        <f t="shared" si="341"/>
        <v/>
      </c>
      <c r="FZ586" s="266">
        <f t="shared" si="335"/>
        <v>0</v>
      </c>
      <c r="GA586" s="268">
        <f t="shared" si="330"/>
        <v>0</v>
      </c>
      <c r="GB586" s="269">
        <f t="shared" si="331"/>
        <v>0</v>
      </c>
      <c r="GC586" s="269">
        <f t="shared" si="332"/>
        <v>0</v>
      </c>
      <c r="GD586" s="270"/>
      <c r="GE586" s="271" t="str">
        <f t="shared" si="329"/>
        <v/>
      </c>
      <c r="GF586" s="271" t="str">
        <f t="shared" si="339"/>
        <v/>
      </c>
      <c r="GG586" s="272" t="str">
        <f t="shared" si="333"/>
        <v/>
      </c>
      <c r="GH586" s="272" t="str">
        <f t="shared" si="334"/>
        <v/>
      </c>
    </row>
    <row r="587" spans="1:190" ht="12.75" x14ac:dyDescent="0.2">
      <c r="A587" s="250"/>
      <c r="B587" s="65"/>
      <c r="C587" s="264"/>
      <c r="F587" s="237"/>
      <c r="H587" s="251"/>
      <c r="I587" s="238"/>
      <c r="J587" s="267"/>
      <c r="K587" s="234"/>
      <c r="L587" s="239"/>
      <c r="M587" s="240"/>
      <c r="BX587" s="237" t="str">
        <f t="shared" ref="BX587:BX650" si="349">IF(OR($A587=1,V587=0),"",BX$2)</f>
        <v/>
      </c>
      <c r="BY587" s="237" t="str">
        <f t="shared" si="345"/>
        <v/>
      </c>
      <c r="BZ587" s="237" t="str">
        <f t="shared" si="345"/>
        <v/>
      </c>
      <c r="CA587" s="237" t="str">
        <f t="shared" si="345"/>
        <v/>
      </c>
      <c r="CB587" s="237" t="str">
        <f t="shared" si="345"/>
        <v/>
      </c>
      <c r="CC587" s="237" t="str">
        <f t="shared" si="345"/>
        <v/>
      </c>
      <c r="CD587" s="237" t="str">
        <f t="shared" si="342"/>
        <v/>
      </c>
      <c r="CE587" s="237" t="str">
        <f t="shared" si="342"/>
        <v/>
      </c>
      <c r="CF587" s="237" t="str">
        <f t="shared" si="342"/>
        <v/>
      </c>
      <c r="CG587" s="237" t="str">
        <f t="shared" si="342"/>
        <v/>
      </c>
      <c r="CH587" s="237" t="str">
        <f t="shared" si="342"/>
        <v/>
      </c>
      <c r="CI587" s="252" t="str">
        <f t="shared" si="336"/>
        <v/>
      </c>
      <c r="CP587" s="241" t="str">
        <f t="shared" ref="CP587:CP650" si="350">IF(OR($A587=1,AN587=0),"",CP$2)</f>
        <v/>
      </c>
      <c r="CQ587" s="241" t="str">
        <f t="shared" si="346"/>
        <v/>
      </c>
      <c r="CR587" s="241" t="str">
        <f t="shared" si="346"/>
        <v/>
      </c>
      <c r="CS587" s="241" t="str">
        <f t="shared" si="346"/>
        <v/>
      </c>
      <c r="CT587" s="241" t="str">
        <f t="shared" si="346"/>
        <v/>
      </c>
      <c r="CU587" s="241" t="str">
        <f t="shared" si="346"/>
        <v/>
      </c>
      <c r="CV587" s="241" t="str">
        <f t="shared" si="343"/>
        <v/>
      </c>
      <c r="CW587" s="241" t="str">
        <f t="shared" si="343"/>
        <v/>
      </c>
      <c r="CX587" s="241" t="str">
        <f t="shared" si="343"/>
        <v/>
      </c>
      <c r="CY587" s="241" t="str">
        <f t="shared" si="343"/>
        <v/>
      </c>
      <c r="CZ587" s="241" t="str">
        <f t="shared" si="343"/>
        <v/>
      </c>
      <c r="DA587" s="253" t="str">
        <f t="shared" si="337"/>
        <v/>
      </c>
      <c r="DB587" s="237"/>
      <c r="DC587" s="237"/>
      <c r="DD587" s="237"/>
      <c r="DE587" s="237"/>
      <c r="DF587" s="237"/>
      <c r="DG587" s="237"/>
      <c r="DH587" s="237" t="str">
        <f t="shared" ref="DH587:DH650" si="351">IF(OR($A587=1,BF587=0),"",DH$2)</f>
        <v/>
      </c>
      <c r="DI587" s="237" t="str">
        <f t="shared" si="347"/>
        <v/>
      </c>
      <c r="DJ587" s="237" t="str">
        <f t="shared" si="347"/>
        <v/>
      </c>
      <c r="DK587" s="237" t="str">
        <f t="shared" si="347"/>
        <v/>
      </c>
      <c r="DL587" s="237" t="str">
        <f t="shared" si="347"/>
        <v/>
      </c>
      <c r="DM587" s="237" t="str">
        <f t="shared" si="347"/>
        <v/>
      </c>
      <c r="DN587" s="237" t="str">
        <f t="shared" si="344"/>
        <v/>
      </c>
      <c r="DO587" s="237" t="str">
        <f t="shared" si="344"/>
        <v/>
      </c>
      <c r="DP587" s="237" t="str">
        <f t="shared" si="344"/>
        <v/>
      </c>
      <c r="DQ587" s="237" t="str">
        <f t="shared" si="344"/>
        <v/>
      </c>
      <c r="DR587" s="237" t="str">
        <f t="shared" si="344"/>
        <v/>
      </c>
      <c r="DS587" s="252" t="str">
        <f t="shared" si="338"/>
        <v/>
      </c>
      <c r="DY587" s="254" t="str">
        <f t="shared" ref="DY587:DY650" si="352">IF($A587=1,"",IF(AND(W587&gt;0,X587&gt;0),DY$1,""))</f>
        <v/>
      </c>
      <c r="DZ587" s="254" t="str">
        <f t="shared" ref="DZ587:DZ650" si="353">IF($A587=1,"",IF(OR(AND(V587&gt;0,X587&gt;0),AND(X587&gt;0,Y587&gt;0)),DZ$1,""))</f>
        <v/>
      </c>
      <c r="EA587" s="254" t="str">
        <f t="shared" si="348"/>
        <v/>
      </c>
      <c r="EB587" s="254" t="str">
        <f t="shared" si="348"/>
        <v/>
      </c>
      <c r="EC587" s="254" t="str">
        <f t="shared" si="348"/>
        <v/>
      </c>
      <c r="ED587" s="254" t="str">
        <f t="shared" si="348"/>
        <v/>
      </c>
      <c r="EE587" s="254" t="str">
        <f t="shared" si="348"/>
        <v/>
      </c>
      <c r="EF587" s="254" t="str">
        <f t="shared" si="348"/>
        <v/>
      </c>
      <c r="EG587" s="254" t="str">
        <f t="shared" si="348"/>
        <v/>
      </c>
      <c r="EH587" s="254" t="str">
        <f t="shared" si="348"/>
        <v/>
      </c>
      <c r="EI587" s="254" t="str">
        <f t="shared" ref="EI587:EI650" si="354">IF($A587=1,"",IF(OR(AND(AD587&gt;0,AE587&gt;0),AND(AE587&gt;0,AG587&gt;0)),EI$1,""))</f>
        <v/>
      </c>
      <c r="EJ587" s="254" t="str">
        <f t="shared" ref="EJ587:EJ650" si="355">IF($A587=1,"",IF(OR(AND(AE587&gt;0,AF587&gt;0)),EJ$1,""))</f>
        <v/>
      </c>
      <c r="EK587" s="265" t="str">
        <f t="shared" si="340"/>
        <v/>
      </c>
      <c r="EQ587" s="255"/>
      <c r="ER587" s="255"/>
      <c r="ES587" s="255"/>
      <c r="ET587" s="255"/>
      <c r="EU587" s="255"/>
      <c r="EV587" s="255"/>
      <c r="EW587" s="255"/>
      <c r="EX587" s="255"/>
      <c r="EY587" s="255"/>
      <c r="EZ587" s="255"/>
      <c r="FA587" s="255"/>
      <c r="FB587" s="255"/>
      <c r="FC587" s="252"/>
      <c r="FI587" s="254"/>
      <c r="FJ587" s="254"/>
      <c r="FK587" s="254"/>
      <c r="FL587" s="254"/>
      <c r="FM587" s="254"/>
      <c r="FN587" s="254"/>
      <c r="FO587" s="254"/>
      <c r="FP587" s="254"/>
      <c r="FQ587" s="254"/>
      <c r="FR587" s="254"/>
      <c r="FS587" s="254"/>
      <c r="FT587" s="254"/>
      <c r="FU587" s="252"/>
      <c r="FY587" s="258" t="str">
        <f t="shared" si="341"/>
        <v/>
      </c>
      <c r="FZ587" s="266">
        <f t="shared" si="335"/>
        <v>0</v>
      </c>
      <c r="GA587" s="268">
        <f t="shared" si="330"/>
        <v>0</v>
      </c>
      <c r="GB587" s="269">
        <f t="shared" si="331"/>
        <v>0</v>
      </c>
      <c r="GC587" s="269">
        <f t="shared" si="332"/>
        <v>0</v>
      </c>
      <c r="GD587" s="270"/>
      <c r="GE587" s="271" t="str">
        <f t="shared" si="329"/>
        <v/>
      </c>
      <c r="GF587" s="271" t="str">
        <f t="shared" si="339"/>
        <v/>
      </c>
      <c r="GG587" s="272" t="str">
        <f t="shared" si="333"/>
        <v/>
      </c>
      <c r="GH587" s="272" t="str">
        <f t="shared" si="334"/>
        <v/>
      </c>
    </row>
    <row r="588" spans="1:190" ht="12.75" x14ac:dyDescent="0.2">
      <c r="A588" s="250"/>
      <c r="B588" s="65"/>
      <c r="C588" s="264"/>
      <c r="F588" s="237"/>
      <c r="H588" s="251"/>
      <c r="I588" s="238"/>
      <c r="J588" s="267"/>
      <c r="K588" s="234"/>
      <c r="L588" s="239"/>
      <c r="M588" s="240"/>
      <c r="BX588" s="237" t="str">
        <f t="shared" si="349"/>
        <v/>
      </c>
      <c r="BY588" s="237" t="str">
        <f t="shared" si="345"/>
        <v/>
      </c>
      <c r="BZ588" s="237" t="str">
        <f t="shared" si="345"/>
        <v/>
      </c>
      <c r="CA588" s="237" t="str">
        <f t="shared" si="345"/>
        <v/>
      </c>
      <c r="CB588" s="237" t="str">
        <f t="shared" si="345"/>
        <v/>
      </c>
      <c r="CC588" s="237" t="str">
        <f t="shared" si="345"/>
        <v/>
      </c>
      <c r="CD588" s="237" t="str">
        <f t="shared" si="342"/>
        <v/>
      </c>
      <c r="CE588" s="237" t="str">
        <f t="shared" si="342"/>
        <v/>
      </c>
      <c r="CF588" s="237" t="str">
        <f t="shared" si="342"/>
        <v/>
      </c>
      <c r="CG588" s="237" t="str">
        <f t="shared" si="342"/>
        <v/>
      </c>
      <c r="CH588" s="237" t="str">
        <f t="shared" si="342"/>
        <v/>
      </c>
      <c r="CI588" s="252" t="str">
        <f t="shared" si="336"/>
        <v/>
      </c>
      <c r="CP588" s="241" t="str">
        <f t="shared" si="350"/>
        <v/>
      </c>
      <c r="CQ588" s="241" t="str">
        <f t="shared" si="346"/>
        <v/>
      </c>
      <c r="CR588" s="241" t="str">
        <f t="shared" si="346"/>
        <v/>
      </c>
      <c r="CS588" s="241" t="str">
        <f t="shared" si="346"/>
        <v/>
      </c>
      <c r="CT588" s="241" t="str">
        <f t="shared" si="346"/>
        <v/>
      </c>
      <c r="CU588" s="241" t="str">
        <f t="shared" si="346"/>
        <v/>
      </c>
      <c r="CV588" s="241" t="str">
        <f t="shared" si="343"/>
        <v/>
      </c>
      <c r="CW588" s="241" t="str">
        <f t="shared" si="343"/>
        <v/>
      </c>
      <c r="CX588" s="241" t="str">
        <f t="shared" si="343"/>
        <v/>
      </c>
      <c r="CY588" s="241" t="str">
        <f t="shared" si="343"/>
        <v/>
      </c>
      <c r="CZ588" s="241" t="str">
        <f t="shared" si="343"/>
        <v/>
      </c>
      <c r="DA588" s="253" t="str">
        <f t="shared" si="337"/>
        <v/>
      </c>
      <c r="DB588" s="237"/>
      <c r="DC588" s="237"/>
      <c r="DD588" s="237"/>
      <c r="DE588" s="237"/>
      <c r="DF588" s="237"/>
      <c r="DG588" s="237"/>
      <c r="DH588" s="237" t="str">
        <f t="shared" si="351"/>
        <v/>
      </c>
      <c r="DI588" s="237" t="str">
        <f t="shared" si="347"/>
        <v/>
      </c>
      <c r="DJ588" s="237" t="str">
        <f t="shared" si="347"/>
        <v/>
      </c>
      <c r="DK588" s="237" t="str">
        <f t="shared" si="347"/>
        <v/>
      </c>
      <c r="DL588" s="237" t="str">
        <f t="shared" si="347"/>
        <v/>
      </c>
      <c r="DM588" s="237" t="str">
        <f t="shared" si="347"/>
        <v/>
      </c>
      <c r="DN588" s="237" t="str">
        <f t="shared" si="344"/>
        <v/>
      </c>
      <c r="DO588" s="237" t="str">
        <f t="shared" si="344"/>
        <v/>
      </c>
      <c r="DP588" s="237" t="str">
        <f t="shared" si="344"/>
        <v/>
      </c>
      <c r="DQ588" s="237" t="str">
        <f t="shared" si="344"/>
        <v/>
      </c>
      <c r="DR588" s="237" t="str">
        <f t="shared" si="344"/>
        <v/>
      </c>
      <c r="DS588" s="252" t="str">
        <f t="shared" si="338"/>
        <v/>
      </c>
      <c r="DY588" s="254" t="str">
        <f t="shared" si="352"/>
        <v/>
      </c>
      <c r="DZ588" s="254" t="str">
        <f t="shared" si="353"/>
        <v/>
      </c>
      <c r="EA588" s="254" t="str">
        <f t="shared" si="348"/>
        <v/>
      </c>
      <c r="EB588" s="254" t="str">
        <f t="shared" si="348"/>
        <v/>
      </c>
      <c r="EC588" s="254" t="str">
        <f t="shared" si="348"/>
        <v/>
      </c>
      <c r="ED588" s="254" t="str">
        <f t="shared" si="348"/>
        <v/>
      </c>
      <c r="EE588" s="254" t="str">
        <f t="shared" si="348"/>
        <v/>
      </c>
      <c r="EF588" s="254" t="str">
        <f t="shared" si="348"/>
        <v/>
      </c>
      <c r="EG588" s="254" t="str">
        <f t="shared" si="348"/>
        <v/>
      </c>
      <c r="EH588" s="254" t="str">
        <f t="shared" si="348"/>
        <v/>
      </c>
      <c r="EI588" s="254" t="str">
        <f t="shared" si="354"/>
        <v/>
      </c>
      <c r="EJ588" s="254" t="str">
        <f t="shared" si="355"/>
        <v/>
      </c>
      <c r="EK588" s="265" t="str">
        <f t="shared" si="340"/>
        <v/>
      </c>
      <c r="EQ588" s="255"/>
      <c r="ER588" s="255"/>
      <c r="ES588" s="255"/>
      <c r="ET588" s="255"/>
      <c r="EU588" s="255"/>
      <c r="EV588" s="255"/>
      <c r="EW588" s="255"/>
      <c r="EX588" s="255"/>
      <c r="EY588" s="255"/>
      <c r="EZ588" s="255"/>
      <c r="FA588" s="255"/>
      <c r="FB588" s="255"/>
      <c r="FC588" s="252"/>
      <c r="FI588" s="254"/>
      <c r="FJ588" s="254"/>
      <c r="FK588" s="254"/>
      <c r="FL588" s="254"/>
      <c r="FM588" s="254"/>
      <c r="FN588" s="254"/>
      <c r="FO588" s="254"/>
      <c r="FP588" s="254"/>
      <c r="FQ588" s="254"/>
      <c r="FR588" s="254"/>
      <c r="FS588" s="254"/>
      <c r="FT588" s="254"/>
      <c r="FU588" s="252"/>
      <c r="FY588" s="258" t="str">
        <f t="shared" si="341"/>
        <v/>
      </c>
      <c r="FZ588" s="266">
        <f t="shared" si="335"/>
        <v>0</v>
      </c>
      <c r="GA588" s="268">
        <f t="shared" si="330"/>
        <v>0</v>
      </c>
      <c r="GB588" s="269">
        <f t="shared" si="331"/>
        <v>0</v>
      </c>
      <c r="GC588" s="269">
        <f t="shared" si="332"/>
        <v>0</v>
      </c>
      <c r="GD588" s="270"/>
      <c r="GE588" s="271" t="str">
        <f t="shared" ref="GE588:GE651" si="356">IF(G588="","",IF(GC588=0,IF(GA588&lt;31,VLOOKUP(FZ588,betsynum,3,FALSE),VLOOKUP(FZ588,betsynum,5,FALSE)),REPLACE(IF(GA588&lt;31,VLOOKUP(FZ588,betsynum,3,FALSE),VLOOKUP(FZ588,betsynum,5,FALSE)),LEN(IF(GA588&lt;31,VLOOKUP(FZ588,betsynum,3,FALSE),VLOOKUP(FZ588,betsynum,5,FALSE))),1,"")))</f>
        <v/>
      </c>
      <c r="GF588" s="271" t="str">
        <f t="shared" si="339"/>
        <v/>
      </c>
      <c r="GG588" s="272" t="str">
        <f t="shared" si="333"/>
        <v/>
      </c>
      <c r="GH588" s="272" t="str">
        <f t="shared" si="334"/>
        <v/>
      </c>
    </row>
    <row r="589" spans="1:190" ht="12.75" x14ac:dyDescent="0.2">
      <c r="A589" s="250"/>
      <c r="B589" s="65"/>
      <c r="C589" s="264"/>
      <c r="F589" s="237"/>
      <c r="H589" s="251"/>
      <c r="I589" s="238"/>
      <c r="J589" s="267"/>
      <c r="K589" s="234"/>
      <c r="L589" s="239"/>
      <c r="M589" s="240"/>
      <c r="BX589" s="237" t="str">
        <f t="shared" si="349"/>
        <v/>
      </c>
      <c r="BY589" s="237" t="str">
        <f t="shared" si="345"/>
        <v/>
      </c>
      <c r="BZ589" s="237" t="str">
        <f t="shared" si="345"/>
        <v/>
      </c>
      <c r="CA589" s="237" t="str">
        <f t="shared" si="345"/>
        <v/>
      </c>
      <c r="CB589" s="237" t="str">
        <f t="shared" si="345"/>
        <v/>
      </c>
      <c r="CC589" s="237" t="str">
        <f t="shared" si="345"/>
        <v/>
      </c>
      <c r="CD589" s="237" t="str">
        <f t="shared" si="342"/>
        <v/>
      </c>
      <c r="CE589" s="237" t="str">
        <f t="shared" si="342"/>
        <v/>
      </c>
      <c r="CF589" s="237" t="str">
        <f t="shared" si="342"/>
        <v/>
      </c>
      <c r="CG589" s="237" t="str">
        <f t="shared" si="342"/>
        <v/>
      </c>
      <c r="CH589" s="237" t="str">
        <f t="shared" si="342"/>
        <v/>
      </c>
      <c r="CI589" s="252" t="str">
        <f t="shared" si="336"/>
        <v/>
      </c>
      <c r="CP589" s="241" t="str">
        <f t="shared" si="350"/>
        <v/>
      </c>
      <c r="CQ589" s="241" t="str">
        <f t="shared" si="346"/>
        <v/>
      </c>
      <c r="CR589" s="241" t="str">
        <f t="shared" si="346"/>
        <v/>
      </c>
      <c r="CS589" s="241" t="str">
        <f t="shared" si="346"/>
        <v/>
      </c>
      <c r="CT589" s="241" t="str">
        <f t="shared" si="346"/>
        <v/>
      </c>
      <c r="CU589" s="241" t="str">
        <f t="shared" si="346"/>
        <v/>
      </c>
      <c r="CV589" s="241" t="str">
        <f t="shared" si="343"/>
        <v/>
      </c>
      <c r="CW589" s="241" t="str">
        <f t="shared" si="343"/>
        <v/>
      </c>
      <c r="CX589" s="241" t="str">
        <f t="shared" si="343"/>
        <v/>
      </c>
      <c r="CY589" s="241" t="str">
        <f t="shared" si="343"/>
        <v/>
      </c>
      <c r="CZ589" s="241" t="str">
        <f t="shared" si="343"/>
        <v/>
      </c>
      <c r="DA589" s="253" t="str">
        <f t="shared" si="337"/>
        <v/>
      </c>
      <c r="DB589" s="237"/>
      <c r="DC589" s="237"/>
      <c r="DD589" s="237"/>
      <c r="DE589" s="237"/>
      <c r="DF589" s="237"/>
      <c r="DG589" s="237"/>
      <c r="DH589" s="237" t="str">
        <f t="shared" si="351"/>
        <v/>
      </c>
      <c r="DI589" s="237" t="str">
        <f t="shared" si="347"/>
        <v/>
      </c>
      <c r="DJ589" s="237" t="str">
        <f t="shared" si="347"/>
        <v/>
      </c>
      <c r="DK589" s="237" t="str">
        <f t="shared" si="347"/>
        <v/>
      </c>
      <c r="DL589" s="237" t="str">
        <f t="shared" si="347"/>
        <v/>
      </c>
      <c r="DM589" s="237" t="str">
        <f t="shared" si="347"/>
        <v/>
      </c>
      <c r="DN589" s="237" t="str">
        <f t="shared" si="344"/>
        <v/>
      </c>
      <c r="DO589" s="237" t="str">
        <f t="shared" si="344"/>
        <v/>
      </c>
      <c r="DP589" s="237" t="str">
        <f t="shared" si="344"/>
        <v/>
      </c>
      <c r="DQ589" s="237" t="str">
        <f t="shared" si="344"/>
        <v/>
      </c>
      <c r="DR589" s="237" t="str">
        <f t="shared" si="344"/>
        <v/>
      </c>
      <c r="DS589" s="252" t="str">
        <f t="shared" si="338"/>
        <v/>
      </c>
      <c r="DY589" s="254" t="str">
        <f t="shared" si="352"/>
        <v/>
      </c>
      <c r="DZ589" s="254" t="str">
        <f t="shared" si="353"/>
        <v/>
      </c>
      <c r="EA589" s="254" t="str">
        <f t="shared" si="348"/>
        <v/>
      </c>
      <c r="EB589" s="254" t="str">
        <f t="shared" si="348"/>
        <v/>
      </c>
      <c r="EC589" s="254" t="str">
        <f t="shared" si="348"/>
        <v/>
      </c>
      <c r="ED589" s="254" t="str">
        <f t="shared" si="348"/>
        <v/>
      </c>
      <c r="EE589" s="254" t="str">
        <f t="shared" si="348"/>
        <v/>
      </c>
      <c r="EF589" s="254" t="str">
        <f t="shared" si="348"/>
        <v/>
      </c>
      <c r="EG589" s="254" t="str">
        <f t="shared" si="348"/>
        <v/>
      </c>
      <c r="EH589" s="254" t="str">
        <f t="shared" si="348"/>
        <v/>
      </c>
      <c r="EI589" s="254" t="str">
        <f t="shared" si="354"/>
        <v/>
      </c>
      <c r="EJ589" s="254" t="str">
        <f t="shared" si="355"/>
        <v/>
      </c>
      <c r="EK589" s="265" t="str">
        <f t="shared" si="340"/>
        <v/>
      </c>
      <c r="EQ589" s="255"/>
      <c r="ER589" s="255"/>
      <c r="ES589" s="255"/>
      <c r="ET589" s="255"/>
      <c r="EU589" s="255"/>
      <c r="EV589" s="255"/>
      <c r="EW589" s="255"/>
      <c r="EX589" s="255"/>
      <c r="EY589" s="255"/>
      <c r="EZ589" s="255"/>
      <c r="FA589" s="255"/>
      <c r="FB589" s="255"/>
      <c r="FC589" s="252"/>
      <c r="FI589" s="254"/>
      <c r="FJ589" s="254"/>
      <c r="FK589" s="254"/>
      <c r="FL589" s="254"/>
      <c r="FM589" s="254"/>
      <c r="FN589" s="254"/>
      <c r="FO589" s="254"/>
      <c r="FP589" s="254"/>
      <c r="FQ589" s="254"/>
      <c r="FR589" s="254"/>
      <c r="FS589" s="254"/>
      <c r="FT589" s="254"/>
      <c r="FU589" s="252"/>
      <c r="FY589" s="258" t="str">
        <f t="shared" si="341"/>
        <v/>
      </c>
      <c r="FZ589" s="266">
        <f t="shared" si="335"/>
        <v>0</v>
      </c>
      <c r="GA589" s="268">
        <f t="shared" ref="GA589:GA652" si="357">J589</f>
        <v>0</v>
      </c>
      <c r="GB589" s="269">
        <f t="shared" si="331"/>
        <v>0</v>
      </c>
      <c r="GC589" s="269">
        <f t="shared" si="332"/>
        <v>0</v>
      </c>
      <c r="GD589" s="270"/>
      <c r="GE589" s="271" t="str">
        <f t="shared" si="356"/>
        <v/>
      </c>
      <c r="GF589" s="271" t="str">
        <f t="shared" si="339"/>
        <v/>
      </c>
      <c r="GG589" s="272" t="str">
        <f t="shared" si="333"/>
        <v/>
      </c>
      <c r="GH589" s="272" t="str">
        <f t="shared" si="334"/>
        <v/>
      </c>
    </row>
    <row r="590" spans="1:190" ht="12.75" x14ac:dyDescent="0.2">
      <c r="A590" s="250"/>
      <c r="B590" s="65"/>
      <c r="C590" s="264"/>
      <c r="F590" s="237"/>
      <c r="H590" s="251"/>
      <c r="I590" s="238"/>
      <c r="J590" s="267"/>
      <c r="K590" s="234"/>
      <c r="L590" s="239"/>
      <c r="M590" s="240"/>
      <c r="BX590" s="237" t="str">
        <f t="shared" si="349"/>
        <v/>
      </c>
      <c r="BY590" s="237" t="str">
        <f t="shared" si="345"/>
        <v/>
      </c>
      <c r="BZ590" s="237" t="str">
        <f t="shared" si="345"/>
        <v/>
      </c>
      <c r="CA590" s="237" t="str">
        <f t="shared" si="345"/>
        <v/>
      </c>
      <c r="CB590" s="237" t="str">
        <f t="shared" si="345"/>
        <v/>
      </c>
      <c r="CC590" s="237" t="str">
        <f t="shared" si="345"/>
        <v/>
      </c>
      <c r="CD590" s="237" t="str">
        <f t="shared" si="342"/>
        <v/>
      </c>
      <c r="CE590" s="237" t="str">
        <f t="shared" si="342"/>
        <v/>
      </c>
      <c r="CF590" s="237" t="str">
        <f t="shared" si="342"/>
        <v/>
      </c>
      <c r="CG590" s="237" t="str">
        <f t="shared" si="342"/>
        <v/>
      </c>
      <c r="CH590" s="237" t="str">
        <f t="shared" si="342"/>
        <v/>
      </c>
      <c r="CI590" s="252" t="str">
        <f t="shared" si="336"/>
        <v/>
      </c>
      <c r="CP590" s="241" t="str">
        <f t="shared" si="350"/>
        <v/>
      </c>
      <c r="CQ590" s="241" t="str">
        <f t="shared" si="346"/>
        <v/>
      </c>
      <c r="CR590" s="241" t="str">
        <f t="shared" si="346"/>
        <v/>
      </c>
      <c r="CS590" s="241" t="str">
        <f t="shared" si="346"/>
        <v/>
      </c>
      <c r="CT590" s="241" t="str">
        <f t="shared" si="346"/>
        <v/>
      </c>
      <c r="CU590" s="241" t="str">
        <f t="shared" si="346"/>
        <v/>
      </c>
      <c r="CV590" s="241" t="str">
        <f t="shared" si="343"/>
        <v/>
      </c>
      <c r="CW590" s="241" t="str">
        <f t="shared" si="343"/>
        <v/>
      </c>
      <c r="CX590" s="241" t="str">
        <f t="shared" si="343"/>
        <v/>
      </c>
      <c r="CY590" s="241" t="str">
        <f t="shared" si="343"/>
        <v/>
      </c>
      <c r="CZ590" s="241" t="str">
        <f t="shared" si="343"/>
        <v/>
      </c>
      <c r="DA590" s="253" t="str">
        <f t="shared" si="337"/>
        <v/>
      </c>
      <c r="DB590" s="237"/>
      <c r="DC590" s="237"/>
      <c r="DD590" s="237"/>
      <c r="DE590" s="237"/>
      <c r="DF590" s="237"/>
      <c r="DG590" s="237"/>
      <c r="DH590" s="237" t="str">
        <f t="shared" si="351"/>
        <v/>
      </c>
      <c r="DI590" s="237" t="str">
        <f t="shared" si="347"/>
        <v/>
      </c>
      <c r="DJ590" s="237" t="str">
        <f t="shared" si="347"/>
        <v/>
      </c>
      <c r="DK590" s="237" t="str">
        <f t="shared" si="347"/>
        <v/>
      </c>
      <c r="DL590" s="237" t="str">
        <f t="shared" si="347"/>
        <v/>
      </c>
      <c r="DM590" s="237" t="str">
        <f t="shared" si="347"/>
        <v/>
      </c>
      <c r="DN590" s="237" t="str">
        <f t="shared" si="344"/>
        <v/>
      </c>
      <c r="DO590" s="237" t="str">
        <f t="shared" si="344"/>
        <v/>
      </c>
      <c r="DP590" s="237" t="str">
        <f t="shared" si="344"/>
        <v/>
      </c>
      <c r="DQ590" s="237" t="str">
        <f t="shared" si="344"/>
        <v/>
      </c>
      <c r="DR590" s="237" t="str">
        <f t="shared" si="344"/>
        <v/>
      </c>
      <c r="DS590" s="252" t="str">
        <f t="shared" si="338"/>
        <v/>
      </c>
      <c r="DY590" s="254" t="str">
        <f t="shared" si="352"/>
        <v/>
      </c>
      <c r="DZ590" s="254" t="str">
        <f t="shared" si="353"/>
        <v/>
      </c>
      <c r="EA590" s="254" t="str">
        <f t="shared" si="348"/>
        <v/>
      </c>
      <c r="EB590" s="254" t="str">
        <f t="shared" si="348"/>
        <v/>
      </c>
      <c r="EC590" s="254" t="str">
        <f t="shared" si="348"/>
        <v/>
      </c>
      <c r="ED590" s="254" t="str">
        <f t="shared" si="348"/>
        <v/>
      </c>
      <c r="EE590" s="254" t="str">
        <f t="shared" si="348"/>
        <v/>
      </c>
      <c r="EF590" s="254" t="str">
        <f t="shared" si="348"/>
        <v/>
      </c>
      <c r="EG590" s="254" t="str">
        <f t="shared" si="348"/>
        <v/>
      </c>
      <c r="EH590" s="254" t="str">
        <f t="shared" si="348"/>
        <v/>
      </c>
      <c r="EI590" s="254" t="str">
        <f t="shared" si="354"/>
        <v/>
      </c>
      <c r="EJ590" s="254" t="str">
        <f t="shared" si="355"/>
        <v/>
      </c>
      <c r="EK590" s="265" t="str">
        <f t="shared" si="340"/>
        <v/>
      </c>
      <c r="EQ590" s="255"/>
      <c r="ER590" s="255"/>
      <c r="ES590" s="255"/>
      <c r="ET590" s="255"/>
      <c r="EU590" s="255"/>
      <c r="EV590" s="255"/>
      <c r="EW590" s="255"/>
      <c r="EX590" s="255"/>
      <c r="EY590" s="255"/>
      <c r="EZ590" s="255"/>
      <c r="FA590" s="255"/>
      <c r="FB590" s="255"/>
      <c r="FC590" s="252"/>
      <c r="FI590" s="254"/>
      <c r="FJ590" s="254"/>
      <c r="FK590" s="254"/>
      <c r="FL590" s="254"/>
      <c r="FM590" s="254"/>
      <c r="FN590" s="254"/>
      <c r="FO590" s="254"/>
      <c r="FP590" s="254"/>
      <c r="FQ590" s="254"/>
      <c r="FR590" s="254"/>
      <c r="FS590" s="254"/>
      <c r="FT590" s="254"/>
      <c r="FU590" s="252"/>
      <c r="FY590" s="258" t="str">
        <f t="shared" si="341"/>
        <v/>
      </c>
      <c r="FZ590" s="266">
        <f t="shared" si="335"/>
        <v>0</v>
      </c>
      <c r="GA590" s="268">
        <f t="shared" si="357"/>
        <v>0</v>
      </c>
      <c r="GB590" s="269">
        <f t="shared" ref="GB590:GB653" si="358">IF(GA590&lt;31,GA590,GA590-GC590*3)</f>
        <v>0</v>
      </c>
      <c r="GC590" s="269">
        <f t="shared" ref="GC590:GC653" si="359">IF(GA590&gt;30,10,GA590-GB590)</f>
        <v>0</v>
      </c>
      <c r="GD590" s="270"/>
      <c r="GE590" s="271" t="str">
        <f t="shared" si="356"/>
        <v/>
      </c>
      <c r="GF590" s="271" t="str">
        <f t="shared" si="339"/>
        <v/>
      </c>
      <c r="GG590" s="272" t="str">
        <f t="shared" si="333"/>
        <v/>
      </c>
      <c r="GH590" s="272" t="str">
        <f t="shared" si="334"/>
        <v/>
      </c>
    </row>
    <row r="591" spans="1:190" ht="12.75" x14ac:dyDescent="0.2">
      <c r="A591" s="250"/>
      <c r="B591" s="65"/>
      <c r="C591" s="264"/>
      <c r="F591" s="237"/>
      <c r="H591" s="251"/>
      <c r="I591" s="238"/>
      <c r="J591" s="267"/>
      <c r="K591" s="234"/>
      <c r="L591" s="239"/>
      <c r="M591" s="240"/>
      <c r="BX591" s="237" t="str">
        <f t="shared" si="349"/>
        <v/>
      </c>
      <c r="BY591" s="237" t="str">
        <f t="shared" si="345"/>
        <v/>
      </c>
      <c r="BZ591" s="237" t="str">
        <f t="shared" si="345"/>
        <v/>
      </c>
      <c r="CA591" s="237" t="str">
        <f t="shared" si="345"/>
        <v/>
      </c>
      <c r="CB591" s="237" t="str">
        <f t="shared" si="345"/>
        <v/>
      </c>
      <c r="CC591" s="237" t="str">
        <f t="shared" si="345"/>
        <v/>
      </c>
      <c r="CD591" s="237" t="str">
        <f t="shared" si="342"/>
        <v/>
      </c>
      <c r="CE591" s="237" t="str">
        <f t="shared" si="342"/>
        <v/>
      </c>
      <c r="CF591" s="237" t="str">
        <f t="shared" si="342"/>
        <v/>
      </c>
      <c r="CG591" s="237" t="str">
        <f t="shared" si="342"/>
        <v/>
      </c>
      <c r="CH591" s="237" t="str">
        <f t="shared" si="342"/>
        <v/>
      </c>
      <c r="CI591" s="252" t="str">
        <f t="shared" si="336"/>
        <v/>
      </c>
      <c r="CP591" s="241" t="str">
        <f t="shared" si="350"/>
        <v/>
      </c>
      <c r="CQ591" s="241" t="str">
        <f t="shared" si="346"/>
        <v/>
      </c>
      <c r="CR591" s="241" t="str">
        <f t="shared" si="346"/>
        <v/>
      </c>
      <c r="CS591" s="241" t="str">
        <f t="shared" si="346"/>
        <v/>
      </c>
      <c r="CT591" s="241" t="str">
        <f t="shared" si="346"/>
        <v/>
      </c>
      <c r="CU591" s="241" t="str">
        <f t="shared" si="346"/>
        <v/>
      </c>
      <c r="CV591" s="241" t="str">
        <f t="shared" si="343"/>
        <v/>
      </c>
      <c r="CW591" s="241" t="str">
        <f t="shared" si="343"/>
        <v/>
      </c>
      <c r="CX591" s="241" t="str">
        <f t="shared" si="343"/>
        <v/>
      </c>
      <c r="CY591" s="241" t="str">
        <f t="shared" si="343"/>
        <v/>
      </c>
      <c r="CZ591" s="241" t="str">
        <f t="shared" si="343"/>
        <v/>
      </c>
      <c r="DA591" s="253" t="str">
        <f t="shared" si="337"/>
        <v/>
      </c>
      <c r="DB591" s="237"/>
      <c r="DC591" s="237"/>
      <c r="DD591" s="237"/>
      <c r="DE591" s="237"/>
      <c r="DF591" s="237"/>
      <c r="DG591" s="237"/>
      <c r="DH591" s="237" t="str">
        <f t="shared" si="351"/>
        <v/>
      </c>
      <c r="DI591" s="237" t="str">
        <f t="shared" si="347"/>
        <v/>
      </c>
      <c r="DJ591" s="237" t="str">
        <f t="shared" si="347"/>
        <v/>
      </c>
      <c r="DK591" s="237" t="str">
        <f t="shared" si="347"/>
        <v/>
      </c>
      <c r="DL591" s="237" t="str">
        <f t="shared" si="347"/>
        <v/>
      </c>
      <c r="DM591" s="237" t="str">
        <f t="shared" si="347"/>
        <v/>
      </c>
      <c r="DN591" s="237" t="str">
        <f t="shared" si="344"/>
        <v/>
      </c>
      <c r="DO591" s="237" t="str">
        <f t="shared" si="344"/>
        <v/>
      </c>
      <c r="DP591" s="237" t="str">
        <f t="shared" si="344"/>
        <v/>
      </c>
      <c r="DQ591" s="237" t="str">
        <f t="shared" si="344"/>
        <v/>
      </c>
      <c r="DR591" s="237" t="str">
        <f t="shared" si="344"/>
        <v/>
      </c>
      <c r="DS591" s="252" t="str">
        <f t="shared" si="338"/>
        <v/>
      </c>
      <c r="DY591" s="254" t="str">
        <f t="shared" si="352"/>
        <v/>
      </c>
      <c r="DZ591" s="254" t="str">
        <f t="shared" si="353"/>
        <v/>
      </c>
      <c r="EA591" s="254" t="str">
        <f t="shared" si="348"/>
        <v/>
      </c>
      <c r="EB591" s="254" t="str">
        <f t="shared" si="348"/>
        <v/>
      </c>
      <c r="EC591" s="254" t="str">
        <f t="shared" si="348"/>
        <v/>
      </c>
      <c r="ED591" s="254" t="str">
        <f t="shared" si="348"/>
        <v/>
      </c>
      <c r="EE591" s="254" t="str">
        <f t="shared" si="348"/>
        <v/>
      </c>
      <c r="EF591" s="254" t="str">
        <f t="shared" si="348"/>
        <v/>
      </c>
      <c r="EG591" s="254" t="str">
        <f t="shared" si="348"/>
        <v/>
      </c>
      <c r="EH591" s="254" t="str">
        <f t="shared" si="348"/>
        <v/>
      </c>
      <c r="EI591" s="254" t="str">
        <f t="shared" si="354"/>
        <v/>
      </c>
      <c r="EJ591" s="254" t="str">
        <f t="shared" si="355"/>
        <v/>
      </c>
      <c r="EK591" s="265" t="str">
        <f t="shared" si="340"/>
        <v/>
      </c>
      <c r="EQ591" s="255"/>
      <c r="ER591" s="255"/>
      <c r="ES591" s="255"/>
      <c r="ET591" s="255"/>
      <c r="EU591" s="255"/>
      <c r="EV591" s="255"/>
      <c r="EW591" s="255"/>
      <c r="EX591" s="255"/>
      <c r="EY591" s="255"/>
      <c r="EZ591" s="255"/>
      <c r="FA591" s="255"/>
      <c r="FB591" s="255"/>
      <c r="FC591" s="252"/>
      <c r="FI591" s="254"/>
      <c r="FJ591" s="254"/>
      <c r="FK591" s="254"/>
      <c r="FL591" s="254"/>
      <c r="FM591" s="254"/>
      <c r="FN591" s="254"/>
      <c r="FO591" s="254"/>
      <c r="FP591" s="254"/>
      <c r="FQ591" s="254"/>
      <c r="FR591" s="254"/>
      <c r="FS591" s="254"/>
      <c r="FT591" s="254"/>
      <c r="FU591" s="252"/>
      <c r="FY591" s="258" t="str">
        <f t="shared" si="341"/>
        <v/>
      </c>
      <c r="FZ591" s="266">
        <f t="shared" si="335"/>
        <v>0</v>
      </c>
      <c r="GA591" s="268">
        <f t="shared" si="357"/>
        <v>0</v>
      </c>
      <c r="GB591" s="269">
        <f t="shared" si="358"/>
        <v>0</v>
      </c>
      <c r="GC591" s="269">
        <f t="shared" si="359"/>
        <v>0</v>
      </c>
      <c r="GD591" s="270"/>
      <c r="GE591" s="271" t="str">
        <f t="shared" si="356"/>
        <v/>
      </c>
      <c r="GF591" s="271" t="str">
        <f t="shared" si="339"/>
        <v/>
      </c>
      <c r="GG591" s="272" t="str">
        <f t="shared" ref="GG591:GG654" si="360">IF(OR(GB591=0,$GE591=""),"",IF($H591=1,GB591,IF($H591=2,GB591&amp;","&amp;GB591,IF($H591=3,GB591&amp;","&amp;GB591&amp;","&amp;GB591,IF($H591=4,GB591&amp;","&amp;GB591&amp;","&amp;GB591&amp;","&amp;GB591,IF($H591=5,GB591&amp;","&amp;GB591&amp;","&amp;GB591&amp;","&amp;GB591&amp;","&amp;GB591,GB591&amp;","&amp;GB591&amp;","&amp;GB591&amp;","&amp;GB591&amp;","&amp;GB591&amp;","&amp;GB591))))))</f>
        <v/>
      </c>
      <c r="GH591" s="272" t="str">
        <f t="shared" ref="GH591:GH654" si="361">IF(OR(GC591=0,$GE591=""),"",IF($H591=1,GC591&amp;","&amp;GC591&amp;","&amp;GC591,IF($H591=2,GC591&amp;","&amp;GC591&amp;","&amp;GC591&amp;","&amp;GC591&amp;","&amp;GC591&amp;","&amp;GC591,IF($H591=3,GC591&amp;","&amp;GC591&amp;","&amp;GC591&amp;","&amp;GC591&amp;","&amp;GC591&amp;","&amp;GC591&amp;","&amp;GC591&amp;","&amp;GC591&amp;","&amp;GC591,IF($H591=4,GC591&amp;","&amp;GC591&amp;","&amp;GC591&amp;","&amp;GC591&amp;","&amp;GC591&amp;","&amp;GC591&amp;","&amp;GC591&amp;","&amp;GC591&amp;","&amp;GC591&amp;","&amp;GC591&amp;","&amp;GC591&amp;","&amp;GC591,IF($H591=5,GC591&amp;","&amp;GC591&amp;","&amp;GC591&amp;","&amp;GC591&amp;","&amp;GC591&amp;","&amp;GC591&amp;","&amp;GC591&amp;","&amp;GC591&amp;","&amp;GC591&amp;","&amp;GC591&amp;","&amp;GC591&amp;","&amp;GC591&amp;","&amp;GC591&amp;","&amp;GC591&amp;","&amp;GC591,GC591&amp;","&amp;GC591&amp;","&amp;GC591&amp;","&amp;GC591&amp;","&amp;GC591&amp;","&amp;GC591&amp;","&amp;GC591&amp;","&amp;GC591&amp;","&amp;GC591&amp;","&amp;GC591&amp;","&amp;GC591&amp;","&amp;GC591&amp;","&amp;GC591&amp;","&amp;GC591&amp;","&amp;GC591&amp;","&amp;GC591&amp;","&amp;GC591&amp;","&amp;GC591))))))</f>
        <v/>
      </c>
    </row>
    <row r="592" spans="1:190" ht="12.75" x14ac:dyDescent="0.2">
      <c r="A592" s="250"/>
      <c r="B592" s="65"/>
      <c r="C592" s="264"/>
      <c r="F592" s="237"/>
      <c r="H592" s="251"/>
      <c r="I592" s="238"/>
      <c r="J592" s="267"/>
      <c r="K592" s="234"/>
      <c r="L592" s="239"/>
      <c r="M592" s="240"/>
      <c r="BX592" s="237" t="str">
        <f t="shared" si="349"/>
        <v/>
      </c>
      <c r="BY592" s="237" t="str">
        <f t="shared" si="345"/>
        <v/>
      </c>
      <c r="BZ592" s="237" t="str">
        <f t="shared" si="345"/>
        <v/>
      </c>
      <c r="CA592" s="237" t="str">
        <f t="shared" si="345"/>
        <v/>
      </c>
      <c r="CB592" s="237" t="str">
        <f t="shared" si="345"/>
        <v/>
      </c>
      <c r="CC592" s="237" t="str">
        <f t="shared" si="345"/>
        <v/>
      </c>
      <c r="CD592" s="237" t="str">
        <f t="shared" si="342"/>
        <v/>
      </c>
      <c r="CE592" s="237" t="str">
        <f t="shared" si="342"/>
        <v/>
      </c>
      <c r="CF592" s="237" t="str">
        <f t="shared" si="342"/>
        <v/>
      </c>
      <c r="CG592" s="237" t="str">
        <f t="shared" si="342"/>
        <v/>
      </c>
      <c r="CH592" s="237" t="str">
        <f t="shared" si="342"/>
        <v/>
      </c>
      <c r="CI592" s="252" t="str">
        <f t="shared" si="336"/>
        <v/>
      </c>
      <c r="CP592" s="241" t="str">
        <f t="shared" si="350"/>
        <v/>
      </c>
      <c r="CQ592" s="241" t="str">
        <f t="shared" si="346"/>
        <v/>
      </c>
      <c r="CR592" s="241" t="str">
        <f t="shared" si="346"/>
        <v/>
      </c>
      <c r="CS592" s="241" t="str">
        <f t="shared" si="346"/>
        <v/>
      </c>
      <c r="CT592" s="241" t="str">
        <f t="shared" si="346"/>
        <v/>
      </c>
      <c r="CU592" s="241" t="str">
        <f t="shared" si="346"/>
        <v/>
      </c>
      <c r="CV592" s="241" t="str">
        <f t="shared" si="343"/>
        <v/>
      </c>
      <c r="CW592" s="241" t="str">
        <f t="shared" si="343"/>
        <v/>
      </c>
      <c r="CX592" s="241" t="str">
        <f t="shared" si="343"/>
        <v/>
      </c>
      <c r="CY592" s="241" t="str">
        <f t="shared" si="343"/>
        <v/>
      </c>
      <c r="CZ592" s="241" t="str">
        <f t="shared" si="343"/>
        <v/>
      </c>
      <c r="DA592" s="253" t="str">
        <f t="shared" si="337"/>
        <v/>
      </c>
      <c r="DB592" s="237"/>
      <c r="DC592" s="237"/>
      <c r="DD592" s="237"/>
      <c r="DE592" s="237"/>
      <c r="DF592" s="237"/>
      <c r="DG592" s="237"/>
      <c r="DH592" s="237" t="str">
        <f t="shared" si="351"/>
        <v/>
      </c>
      <c r="DI592" s="237" t="str">
        <f t="shared" si="347"/>
        <v/>
      </c>
      <c r="DJ592" s="237" t="str">
        <f t="shared" si="347"/>
        <v/>
      </c>
      <c r="DK592" s="237" t="str">
        <f t="shared" si="347"/>
        <v/>
      </c>
      <c r="DL592" s="237" t="str">
        <f t="shared" si="347"/>
        <v/>
      </c>
      <c r="DM592" s="237" t="str">
        <f t="shared" si="347"/>
        <v/>
      </c>
      <c r="DN592" s="237" t="str">
        <f t="shared" si="344"/>
        <v/>
      </c>
      <c r="DO592" s="237" t="str">
        <f t="shared" si="344"/>
        <v/>
      </c>
      <c r="DP592" s="237" t="str">
        <f t="shared" si="344"/>
        <v/>
      </c>
      <c r="DQ592" s="237" t="str">
        <f t="shared" si="344"/>
        <v/>
      </c>
      <c r="DR592" s="237" t="str">
        <f t="shared" si="344"/>
        <v/>
      </c>
      <c r="DS592" s="252" t="str">
        <f t="shared" si="338"/>
        <v/>
      </c>
      <c r="DY592" s="254" t="str">
        <f t="shared" si="352"/>
        <v/>
      </c>
      <c r="DZ592" s="254" t="str">
        <f t="shared" si="353"/>
        <v/>
      </c>
      <c r="EA592" s="254" t="str">
        <f t="shared" si="348"/>
        <v/>
      </c>
      <c r="EB592" s="254" t="str">
        <f t="shared" si="348"/>
        <v/>
      </c>
      <c r="EC592" s="254" t="str">
        <f t="shared" si="348"/>
        <v/>
      </c>
      <c r="ED592" s="254" t="str">
        <f t="shared" si="348"/>
        <v/>
      </c>
      <c r="EE592" s="254" t="str">
        <f t="shared" si="348"/>
        <v/>
      </c>
      <c r="EF592" s="254" t="str">
        <f t="shared" si="348"/>
        <v/>
      </c>
      <c r="EG592" s="254" t="str">
        <f t="shared" si="348"/>
        <v/>
      </c>
      <c r="EH592" s="254" t="str">
        <f t="shared" si="348"/>
        <v/>
      </c>
      <c r="EI592" s="254" t="str">
        <f t="shared" si="354"/>
        <v/>
      </c>
      <c r="EJ592" s="254" t="str">
        <f t="shared" si="355"/>
        <v/>
      </c>
      <c r="EK592" s="265" t="str">
        <f t="shared" si="340"/>
        <v/>
      </c>
      <c r="EQ592" s="255"/>
      <c r="ER592" s="255"/>
      <c r="ES592" s="255"/>
      <c r="ET592" s="255"/>
      <c r="EU592" s="255"/>
      <c r="EV592" s="255"/>
      <c r="EW592" s="255"/>
      <c r="EX592" s="255"/>
      <c r="EY592" s="255"/>
      <c r="EZ592" s="255"/>
      <c r="FA592" s="255"/>
      <c r="FB592" s="255"/>
      <c r="FC592" s="252"/>
      <c r="FI592" s="254"/>
      <c r="FJ592" s="254"/>
      <c r="FK592" s="254"/>
      <c r="FL592" s="254"/>
      <c r="FM592" s="254"/>
      <c r="FN592" s="254"/>
      <c r="FO592" s="254"/>
      <c r="FP592" s="254"/>
      <c r="FQ592" s="254"/>
      <c r="FR592" s="254"/>
      <c r="FS592" s="254"/>
      <c r="FT592" s="254"/>
      <c r="FU592" s="252"/>
      <c r="FY592" s="258" t="str">
        <f t="shared" si="341"/>
        <v/>
      </c>
      <c r="FZ592" s="266">
        <f t="shared" si="335"/>
        <v>0</v>
      </c>
      <c r="GA592" s="268">
        <f t="shared" si="357"/>
        <v>0</v>
      </c>
      <c r="GB592" s="269">
        <f t="shared" si="358"/>
        <v>0</v>
      </c>
      <c r="GC592" s="269">
        <f t="shared" si="359"/>
        <v>0</v>
      </c>
      <c r="GD592" s="270"/>
      <c r="GE592" s="271" t="str">
        <f t="shared" si="356"/>
        <v/>
      </c>
      <c r="GF592" s="271" t="str">
        <f t="shared" si="339"/>
        <v/>
      </c>
      <c r="GG592" s="272" t="str">
        <f t="shared" si="360"/>
        <v/>
      </c>
      <c r="GH592" s="272" t="str">
        <f t="shared" si="361"/>
        <v/>
      </c>
    </row>
    <row r="593" spans="1:190" ht="12.75" x14ac:dyDescent="0.2">
      <c r="A593" s="250"/>
      <c r="B593" s="65"/>
      <c r="C593" s="264"/>
      <c r="F593" s="237"/>
      <c r="H593" s="251"/>
      <c r="I593" s="238"/>
      <c r="J593" s="267"/>
      <c r="K593" s="234"/>
      <c r="L593" s="239"/>
      <c r="M593" s="240"/>
      <c r="BX593" s="237" t="str">
        <f t="shared" si="349"/>
        <v/>
      </c>
      <c r="BY593" s="237" t="str">
        <f t="shared" si="345"/>
        <v/>
      </c>
      <c r="BZ593" s="237" t="str">
        <f t="shared" si="345"/>
        <v/>
      </c>
      <c r="CA593" s="237" t="str">
        <f t="shared" si="345"/>
        <v/>
      </c>
      <c r="CB593" s="237" t="str">
        <f t="shared" si="345"/>
        <v/>
      </c>
      <c r="CC593" s="237" t="str">
        <f t="shared" si="345"/>
        <v/>
      </c>
      <c r="CD593" s="237" t="str">
        <f t="shared" si="342"/>
        <v/>
      </c>
      <c r="CE593" s="237" t="str">
        <f t="shared" si="342"/>
        <v/>
      </c>
      <c r="CF593" s="237" t="str">
        <f t="shared" si="342"/>
        <v/>
      </c>
      <c r="CG593" s="237" t="str">
        <f t="shared" si="342"/>
        <v/>
      </c>
      <c r="CH593" s="237" t="str">
        <f t="shared" si="342"/>
        <v/>
      </c>
      <c r="CI593" s="252" t="str">
        <f t="shared" si="336"/>
        <v/>
      </c>
      <c r="CP593" s="241" t="str">
        <f t="shared" si="350"/>
        <v/>
      </c>
      <c r="CQ593" s="241" t="str">
        <f t="shared" si="346"/>
        <v/>
      </c>
      <c r="CR593" s="241" t="str">
        <f t="shared" si="346"/>
        <v/>
      </c>
      <c r="CS593" s="241" t="str">
        <f t="shared" si="346"/>
        <v/>
      </c>
      <c r="CT593" s="241" t="str">
        <f t="shared" si="346"/>
        <v/>
      </c>
      <c r="CU593" s="241" t="str">
        <f t="shared" si="346"/>
        <v/>
      </c>
      <c r="CV593" s="241" t="str">
        <f t="shared" si="343"/>
        <v/>
      </c>
      <c r="CW593" s="241" t="str">
        <f t="shared" si="343"/>
        <v/>
      </c>
      <c r="CX593" s="241" t="str">
        <f t="shared" si="343"/>
        <v/>
      </c>
      <c r="CY593" s="241" t="str">
        <f t="shared" si="343"/>
        <v/>
      </c>
      <c r="CZ593" s="241" t="str">
        <f t="shared" si="343"/>
        <v/>
      </c>
      <c r="DA593" s="253" t="str">
        <f t="shared" si="337"/>
        <v/>
      </c>
      <c r="DB593" s="237"/>
      <c r="DC593" s="237"/>
      <c r="DD593" s="237"/>
      <c r="DE593" s="237"/>
      <c r="DF593" s="237"/>
      <c r="DG593" s="237"/>
      <c r="DH593" s="237" t="str">
        <f t="shared" si="351"/>
        <v/>
      </c>
      <c r="DI593" s="237" t="str">
        <f t="shared" si="347"/>
        <v/>
      </c>
      <c r="DJ593" s="237" t="str">
        <f t="shared" si="347"/>
        <v/>
      </c>
      <c r="DK593" s="237" t="str">
        <f t="shared" si="347"/>
        <v/>
      </c>
      <c r="DL593" s="237" t="str">
        <f t="shared" si="347"/>
        <v/>
      </c>
      <c r="DM593" s="237" t="str">
        <f t="shared" si="347"/>
        <v/>
      </c>
      <c r="DN593" s="237" t="str">
        <f t="shared" si="344"/>
        <v/>
      </c>
      <c r="DO593" s="237" t="str">
        <f t="shared" si="344"/>
        <v/>
      </c>
      <c r="DP593" s="237" t="str">
        <f t="shared" si="344"/>
        <v/>
      </c>
      <c r="DQ593" s="237" t="str">
        <f t="shared" si="344"/>
        <v/>
      </c>
      <c r="DR593" s="237" t="str">
        <f t="shared" si="344"/>
        <v/>
      </c>
      <c r="DS593" s="252" t="str">
        <f t="shared" si="338"/>
        <v/>
      </c>
      <c r="DY593" s="254" t="str">
        <f t="shared" si="352"/>
        <v/>
      </c>
      <c r="DZ593" s="254" t="str">
        <f t="shared" si="353"/>
        <v/>
      </c>
      <c r="EA593" s="254" t="str">
        <f t="shared" si="348"/>
        <v/>
      </c>
      <c r="EB593" s="254" t="str">
        <f t="shared" si="348"/>
        <v/>
      </c>
      <c r="EC593" s="254" t="str">
        <f t="shared" si="348"/>
        <v/>
      </c>
      <c r="ED593" s="254" t="str">
        <f t="shared" si="348"/>
        <v/>
      </c>
      <c r="EE593" s="254" t="str">
        <f t="shared" si="348"/>
        <v/>
      </c>
      <c r="EF593" s="254" t="str">
        <f t="shared" si="348"/>
        <v/>
      </c>
      <c r="EG593" s="254" t="str">
        <f t="shared" si="348"/>
        <v/>
      </c>
      <c r="EH593" s="254" t="str">
        <f t="shared" si="348"/>
        <v/>
      </c>
      <c r="EI593" s="254" t="str">
        <f t="shared" si="354"/>
        <v/>
      </c>
      <c r="EJ593" s="254" t="str">
        <f t="shared" si="355"/>
        <v/>
      </c>
      <c r="EK593" s="265" t="str">
        <f t="shared" si="340"/>
        <v/>
      </c>
      <c r="EQ593" s="255"/>
      <c r="ER593" s="255"/>
      <c r="ES593" s="255"/>
      <c r="ET593" s="255"/>
      <c r="EU593" s="255"/>
      <c r="EV593" s="255"/>
      <c r="EW593" s="255"/>
      <c r="EX593" s="255"/>
      <c r="EY593" s="255"/>
      <c r="EZ593" s="255"/>
      <c r="FA593" s="255"/>
      <c r="FB593" s="255"/>
      <c r="FC593" s="252"/>
      <c r="FI593" s="254"/>
      <c r="FJ593" s="254"/>
      <c r="FK593" s="254"/>
      <c r="FL593" s="254"/>
      <c r="FM593" s="254"/>
      <c r="FN593" s="254"/>
      <c r="FO593" s="254"/>
      <c r="FP593" s="254"/>
      <c r="FQ593" s="254"/>
      <c r="FR593" s="254"/>
      <c r="FS593" s="254"/>
      <c r="FT593" s="254"/>
      <c r="FU593" s="252"/>
      <c r="FY593" s="258" t="str">
        <f t="shared" si="341"/>
        <v/>
      </c>
      <c r="FZ593" s="266">
        <f t="shared" si="335"/>
        <v>0</v>
      </c>
      <c r="GA593" s="268">
        <f t="shared" si="357"/>
        <v>0</v>
      </c>
      <c r="GB593" s="269">
        <f t="shared" si="358"/>
        <v>0</v>
      </c>
      <c r="GC593" s="269">
        <f t="shared" si="359"/>
        <v>0</v>
      </c>
      <c r="GD593" s="270"/>
      <c r="GE593" s="271" t="str">
        <f t="shared" si="356"/>
        <v/>
      </c>
      <c r="GF593" s="271" t="str">
        <f t="shared" si="339"/>
        <v/>
      </c>
      <c r="GG593" s="272" t="str">
        <f t="shared" si="360"/>
        <v/>
      </c>
      <c r="GH593" s="272" t="str">
        <f t="shared" si="361"/>
        <v/>
      </c>
    </row>
    <row r="594" spans="1:190" ht="12.75" x14ac:dyDescent="0.2">
      <c r="A594" s="250"/>
      <c r="B594" s="65"/>
      <c r="C594" s="264"/>
      <c r="F594" s="237"/>
      <c r="H594" s="251"/>
      <c r="I594" s="238"/>
      <c r="J594" s="267"/>
      <c r="K594" s="234"/>
      <c r="L594" s="239"/>
      <c r="M594" s="240"/>
      <c r="BX594" s="237" t="str">
        <f t="shared" si="349"/>
        <v/>
      </c>
      <c r="BY594" s="237" t="str">
        <f t="shared" si="345"/>
        <v/>
      </c>
      <c r="BZ594" s="237" t="str">
        <f t="shared" si="345"/>
        <v/>
      </c>
      <c r="CA594" s="237" t="str">
        <f t="shared" si="345"/>
        <v/>
      </c>
      <c r="CB594" s="237" t="str">
        <f t="shared" si="345"/>
        <v/>
      </c>
      <c r="CC594" s="237" t="str">
        <f t="shared" si="345"/>
        <v/>
      </c>
      <c r="CD594" s="237" t="str">
        <f t="shared" si="342"/>
        <v/>
      </c>
      <c r="CE594" s="237" t="str">
        <f t="shared" si="342"/>
        <v/>
      </c>
      <c r="CF594" s="237" t="str">
        <f t="shared" si="342"/>
        <v/>
      </c>
      <c r="CG594" s="237" t="str">
        <f t="shared" si="342"/>
        <v/>
      </c>
      <c r="CH594" s="237" t="str">
        <f t="shared" si="342"/>
        <v/>
      </c>
      <c r="CI594" s="252" t="str">
        <f t="shared" si="336"/>
        <v/>
      </c>
      <c r="CP594" s="241" t="str">
        <f t="shared" si="350"/>
        <v/>
      </c>
      <c r="CQ594" s="241" t="str">
        <f t="shared" si="346"/>
        <v/>
      </c>
      <c r="CR594" s="241" t="str">
        <f t="shared" si="346"/>
        <v/>
      </c>
      <c r="CS594" s="241" t="str">
        <f t="shared" si="346"/>
        <v/>
      </c>
      <c r="CT594" s="241" t="str">
        <f t="shared" si="346"/>
        <v/>
      </c>
      <c r="CU594" s="241" t="str">
        <f t="shared" si="346"/>
        <v/>
      </c>
      <c r="CV594" s="241" t="str">
        <f t="shared" si="343"/>
        <v/>
      </c>
      <c r="CW594" s="241" t="str">
        <f t="shared" si="343"/>
        <v/>
      </c>
      <c r="CX594" s="241" t="str">
        <f t="shared" si="343"/>
        <v/>
      </c>
      <c r="CY594" s="241" t="str">
        <f t="shared" si="343"/>
        <v/>
      </c>
      <c r="CZ594" s="241" t="str">
        <f t="shared" si="343"/>
        <v/>
      </c>
      <c r="DA594" s="253" t="str">
        <f t="shared" si="337"/>
        <v/>
      </c>
      <c r="DB594" s="237"/>
      <c r="DC594" s="237"/>
      <c r="DD594" s="237"/>
      <c r="DE594" s="237"/>
      <c r="DF594" s="237"/>
      <c r="DG594" s="237"/>
      <c r="DH594" s="237" t="str">
        <f t="shared" si="351"/>
        <v/>
      </c>
      <c r="DI594" s="237" t="str">
        <f t="shared" si="347"/>
        <v/>
      </c>
      <c r="DJ594" s="237" t="str">
        <f t="shared" si="347"/>
        <v/>
      </c>
      <c r="DK594" s="237" t="str">
        <f t="shared" si="347"/>
        <v/>
      </c>
      <c r="DL594" s="237" t="str">
        <f t="shared" si="347"/>
        <v/>
      </c>
      <c r="DM594" s="237" t="str">
        <f t="shared" si="347"/>
        <v/>
      </c>
      <c r="DN594" s="237" t="str">
        <f t="shared" si="344"/>
        <v/>
      </c>
      <c r="DO594" s="237" t="str">
        <f t="shared" si="344"/>
        <v/>
      </c>
      <c r="DP594" s="237" t="str">
        <f t="shared" si="344"/>
        <v/>
      </c>
      <c r="DQ594" s="237" t="str">
        <f t="shared" si="344"/>
        <v/>
      </c>
      <c r="DR594" s="237" t="str">
        <f t="shared" si="344"/>
        <v/>
      </c>
      <c r="DS594" s="252" t="str">
        <f t="shared" si="338"/>
        <v/>
      </c>
      <c r="DY594" s="254" t="str">
        <f t="shared" si="352"/>
        <v/>
      </c>
      <c r="DZ594" s="254" t="str">
        <f t="shared" si="353"/>
        <v/>
      </c>
      <c r="EA594" s="254" t="str">
        <f t="shared" si="348"/>
        <v/>
      </c>
      <c r="EB594" s="254" t="str">
        <f t="shared" si="348"/>
        <v/>
      </c>
      <c r="EC594" s="254" t="str">
        <f t="shared" si="348"/>
        <v/>
      </c>
      <c r="ED594" s="254" t="str">
        <f t="shared" si="348"/>
        <v/>
      </c>
      <c r="EE594" s="254" t="str">
        <f t="shared" si="348"/>
        <v/>
      </c>
      <c r="EF594" s="254" t="str">
        <f t="shared" si="348"/>
        <v/>
      </c>
      <c r="EG594" s="254" t="str">
        <f t="shared" si="348"/>
        <v/>
      </c>
      <c r="EH594" s="254" t="str">
        <f t="shared" si="348"/>
        <v/>
      </c>
      <c r="EI594" s="254" t="str">
        <f t="shared" si="354"/>
        <v/>
      </c>
      <c r="EJ594" s="254" t="str">
        <f t="shared" si="355"/>
        <v/>
      </c>
      <c r="EK594" s="265" t="str">
        <f t="shared" si="340"/>
        <v/>
      </c>
      <c r="EQ594" s="255"/>
      <c r="ER594" s="255"/>
      <c r="ES594" s="255"/>
      <c r="ET594" s="255"/>
      <c r="EU594" s="255"/>
      <c r="EV594" s="255"/>
      <c r="EW594" s="255"/>
      <c r="EX594" s="255"/>
      <c r="EY594" s="255"/>
      <c r="EZ594" s="255"/>
      <c r="FA594" s="255"/>
      <c r="FB594" s="255"/>
      <c r="FC594" s="252"/>
      <c r="FI594" s="254"/>
      <c r="FJ594" s="254"/>
      <c r="FK594" s="254"/>
      <c r="FL594" s="254"/>
      <c r="FM594" s="254"/>
      <c r="FN594" s="254"/>
      <c r="FO594" s="254"/>
      <c r="FP594" s="254"/>
      <c r="FQ594" s="254"/>
      <c r="FR594" s="254"/>
      <c r="FS594" s="254"/>
      <c r="FT594" s="254"/>
      <c r="FU594" s="252"/>
      <c r="FY594" s="258" t="str">
        <f t="shared" si="341"/>
        <v/>
      </c>
      <c r="FZ594" s="266">
        <f t="shared" ref="FZ594:FZ657" si="362">G594</f>
        <v>0</v>
      </c>
      <c r="GA594" s="268">
        <f t="shared" si="357"/>
        <v>0</v>
      </c>
      <c r="GB594" s="269">
        <f t="shared" si="358"/>
        <v>0</v>
      </c>
      <c r="GC594" s="269">
        <f t="shared" si="359"/>
        <v>0</v>
      </c>
      <c r="GD594" s="270"/>
      <c r="GE594" s="271" t="str">
        <f t="shared" si="356"/>
        <v/>
      </c>
      <c r="GF594" s="271" t="str">
        <f t="shared" si="339"/>
        <v/>
      </c>
      <c r="GG594" s="272" t="str">
        <f t="shared" si="360"/>
        <v/>
      </c>
      <c r="GH594" s="272" t="str">
        <f t="shared" si="361"/>
        <v/>
      </c>
    </row>
    <row r="595" spans="1:190" ht="12.75" x14ac:dyDescent="0.2">
      <c r="A595" s="250"/>
      <c r="B595" s="65"/>
      <c r="C595" s="264"/>
      <c r="F595" s="237"/>
      <c r="H595" s="251"/>
      <c r="I595" s="238"/>
      <c r="J595" s="267"/>
      <c r="K595" s="234"/>
      <c r="L595" s="239"/>
      <c r="M595" s="240"/>
      <c r="BX595" s="237" t="str">
        <f t="shared" si="349"/>
        <v/>
      </c>
      <c r="BY595" s="237" t="str">
        <f t="shared" si="345"/>
        <v/>
      </c>
      <c r="BZ595" s="237" t="str">
        <f t="shared" si="345"/>
        <v/>
      </c>
      <c r="CA595" s="237" t="str">
        <f t="shared" si="345"/>
        <v/>
      </c>
      <c r="CB595" s="237" t="str">
        <f t="shared" si="345"/>
        <v/>
      </c>
      <c r="CC595" s="237" t="str">
        <f t="shared" si="345"/>
        <v/>
      </c>
      <c r="CD595" s="237" t="str">
        <f t="shared" si="342"/>
        <v/>
      </c>
      <c r="CE595" s="237" t="str">
        <f t="shared" si="342"/>
        <v/>
      </c>
      <c r="CF595" s="237" t="str">
        <f t="shared" si="342"/>
        <v/>
      </c>
      <c r="CG595" s="237" t="str">
        <f t="shared" si="342"/>
        <v/>
      </c>
      <c r="CH595" s="237" t="str">
        <f t="shared" si="342"/>
        <v/>
      </c>
      <c r="CI595" s="252" t="str">
        <f t="shared" ref="CI595:CI658" si="363">IF(C594="","",IF($A595=1,"",IF(AG595=0,CH595,CH595&amp;CI$2)))</f>
        <v/>
      </c>
      <c r="CP595" s="241" t="str">
        <f t="shared" si="350"/>
        <v/>
      </c>
      <c r="CQ595" s="241" t="str">
        <f t="shared" si="346"/>
        <v/>
      </c>
      <c r="CR595" s="241" t="str">
        <f t="shared" si="346"/>
        <v/>
      </c>
      <c r="CS595" s="241" t="str">
        <f t="shared" si="346"/>
        <v/>
      </c>
      <c r="CT595" s="241" t="str">
        <f t="shared" si="346"/>
        <v/>
      </c>
      <c r="CU595" s="241" t="str">
        <f t="shared" si="346"/>
        <v/>
      </c>
      <c r="CV595" s="241" t="str">
        <f t="shared" si="343"/>
        <v/>
      </c>
      <c r="CW595" s="241" t="str">
        <f t="shared" si="343"/>
        <v/>
      </c>
      <c r="CX595" s="241" t="str">
        <f t="shared" si="343"/>
        <v/>
      </c>
      <c r="CY595" s="241" t="str">
        <f t="shared" si="343"/>
        <v/>
      </c>
      <c r="CZ595" s="241" t="str">
        <f t="shared" si="343"/>
        <v/>
      </c>
      <c r="DA595" s="253" t="str">
        <f t="shared" ref="DA595:DA658" si="364">IF(C594="","",IF($A595=1,"",IF(AY595=0,CZ595,CZ595&amp;DA$2)))</f>
        <v/>
      </c>
      <c r="DB595" s="237"/>
      <c r="DC595" s="237"/>
      <c r="DD595" s="237"/>
      <c r="DE595" s="237"/>
      <c r="DF595" s="237"/>
      <c r="DG595" s="237"/>
      <c r="DH595" s="237" t="str">
        <f t="shared" si="351"/>
        <v/>
      </c>
      <c r="DI595" s="237" t="str">
        <f t="shared" si="347"/>
        <v/>
      </c>
      <c r="DJ595" s="237" t="str">
        <f t="shared" si="347"/>
        <v/>
      </c>
      <c r="DK595" s="237" t="str">
        <f t="shared" si="347"/>
        <v/>
      </c>
      <c r="DL595" s="237" t="str">
        <f t="shared" si="347"/>
        <v/>
      </c>
      <c r="DM595" s="237" t="str">
        <f t="shared" si="347"/>
        <v/>
      </c>
      <c r="DN595" s="237" t="str">
        <f t="shared" si="344"/>
        <v/>
      </c>
      <c r="DO595" s="237" t="str">
        <f t="shared" si="344"/>
        <v/>
      </c>
      <c r="DP595" s="237" t="str">
        <f t="shared" si="344"/>
        <v/>
      </c>
      <c r="DQ595" s="237" t="str">
        <f t="shared" si="344"/>
        <v/>
      </c>
      <c r="DR595" s="237" t="str">
        <f t="shared" si="344"/>
        <v/>
      </c>
      <c r="DS595" s="252" t="str">
        <f t="shared" ref="DS595:DS658" si="365">IF(C594="","",IF($A595=1,"",IF(BQ595=0,DR595,DR595&amp;DS$2)))</f>
        <v/>
      </c>
      <c r="DY595" s="254" t="str">
        <f t="shared" si="352"/>
        <v/>
      </c>
      <c r="DZ595" s="254" t="str">
        <f t="shared" si="353"/>
        <v/>
      </c>
      <c r="EA595" s="254" t="str">
        <f t="shared" si="348"/>
        <v/>
      </c>
      <c r="EB595" s="254" t="str">
        <f t="shared" si="348"/>
        <v/>
      </c>
      <c r="EC595" s="254" t="str">
        <f t="shared" si="348"/>
        <v/>
      </c>
      <c r="ED595" s="254" t="str">
        <f t="shared" si="348"/>
        <v/>
      </c>
      <c r="EE595" s="254" t="str">
        <f t="shared" si="348"/>
        <v/>
      </c>
      <c r="EF595" s="254" t="str">
        <f t="shared" si="348"/>
        <v/>
      </c>
      <c r="EG595" s="254" t="str">
        <f t="shared" si="348"/>
        <v/>
      </c>
      <c r="EH595" s="254" t="str">
        <f t="shared" si="348"/>
        <v/>
      </c>
      <c r="EI595" s="254" t="str">
        <f t="shared" si="354"/>
        <v/>
      </c>
      <c r="EJ595" s="254" t="str">
        <f t="shared" si="355"/>
        <v/>
      </c>
      <c r="EK595" s="265" t="str">
        <f t="shared" si="340"/>
        <v/>
      </c>
      <c r="EQ595" s="255"/>
      <c r="ER595" s="255"/>
      <c r="ES595" s="255"/>
      <c r="ET595" s="255"/>
      <c r="EU595" s="255"/>
      <c r="EV595" s="255"/>
      <c r="EW595" s="255"/>
      <c r="EX595" s="255"/>
      <c r="EY595" s="255"/>
      <c r="EZ595" s="255"/>
      <c r="FA595" s="255"/>
      <c r="FB595" s="255"/>
      <c r="FC595" s="252"/>
      <c r="FI595" s="254"/>
      <c r="FJ595" s="254"/>
      <c r="FK595" s="254"/>
      <c r="FL595" s="254"/>
      <c r="FM595" s="254"/>
      <c r="FN595" s="254"/>
      <c r="FO595" s="254"/>
      <c r="FP595" s="254"/>
      <c r="FQ595" s="254"/>
      <c r="FR595" s="254"/>
      <c r="FS595" s="254"/>
      <c r="FT595" s="254"/>
      <c r="FU595" s="252"/>
      <c r="FY595" s="258" t="str">
        <f t="shared" si="341"/>
        <v/>
      </c>
      <c r="FZ595" s="266">
        <f t="shared" si="362"/>
        <v>0</v>
      </c>
      <c r="GA595" s="268">
        <f t="shared" si="357"/>
        <v>0</v>
      </c>
      <c r="GB595" s="269">
        <f t="shared" si="358"/>
        <v>0</v>
      </c>
      <c r="GC595" s="269">
        <f t="shared" si="359"/>
        <v>0</v>
      </c>
      <c r="GD595" s="270"/>
      <c r="GE595" s="271" t="str">
        <f t="shared" si="356"/>
        <v/>
      </c>
      <c r="GF595" s="271" t="str">
        <f t="shared" si="339"/>
        <v/>
      </c>
      <c r="GG595" s="272" t="str">
        <f t="shared" si="360"/>
        <v/>
      </c>
      <c r="GH595" s="272" t="str">
        <f t="shared" si="361"/>
        <v/>
      </c>
    </row>
    <row r="596" spans="1:190" ht="12.75" x14ac:dyDescent="0.2">
      <c r="A596" s="250"/>
      <c r="B596" s="65"/>
      <c r="C596" s="264"/>
      <c r="F596" s="237"/>
      <c r="H596" s="251"/>
      <c r="I596" s="238"/>
      <c r="J596" s="267"/>
      <c r="K596" s="234"/>
      <c r="L596" s="239"/>
      <c r="M596" s="240"/>
      <c r="BX596" s="237" t="str">
        <f t="shared" si="349"/>
        <v/>
      </c>
      <c r="BY596" s="237" t="str">
        <f t="shared" si="345"/>
        <v/>
      </c>
      <c r="BZ596" s="237" t="str">
        <f t="shared" si="345"/>
        <v/>
      </c>
      <c r="CA596" s="237" t="str">
        <f t="shared" si="345"/>
        <v/>
      </c>
      <c r="CB596" s="237" t="str">
        <f t="shared" si="345"/>
        <v/>
      </c>
      <c r="CC596" s="237" t="str">
        <f t="shared" si="345"/>
        <v/>
      </c>
      <c r="CD596" s="237" t="str">
        <f t="shared" si="342"/>
        <v/>
      </c>
      <c r="CE596" s="237" t="str">
        <f t="shared" si="342"/>
        <v/>
      </c>
      <c r="CF596" s="237" t="str">
        <f t="shared" si="342"/>
        <v/>
      </c>
      <c r="CG596" s="237" t="str">
        <f t="shared" si="342"/>
        <v/>
      </c>
      <c r="CH596" s="237" t="str">
        <f t="shared" si="342"/>
        <v/>
      </c>
      <c r="CI596" s="252" t="str">
        <f t="shared" si="363"/>
        <v/>
      </c>
      <c r="CP596" s="241" t="str">
        <f t="shared" si="350"/>
        <v/>
      </c>
      <c r="CQ596" s="241" t="str">
        <f t="shared" si="346"/>
        <v/>
      </c>
      <c r="CR596" s="241" t="str">
        <f t="shared" si="346"/>
        <v/>
      </c>
      <c r="CS596" s="241" t="str">
        <f t="shared" si="346"/>
        <v/>
      </c>
      <c r="CT596" s="241" t="str">
        <f t="shared" si="346"/>
        <v/>
      </c>
      <c r="CU596" s="241" t="str">
        <f t="shared" si="346"/>
        <v/>
      </c>
      <c r="CV596" s="241" t="str">
        <f t="shared" si="343"/>
        <v/>
      </c>
      <c r="CW596" s="241" t="str">
        <f t="shared" si="343"/>
        <v/>
      </c>
      <c r="CX596" s="241" t="str">
        <f t="shared" si="343"/>
        <v/>
      </c>
      <c r="CY596" s="241" t="str">
        <f t="shared" si="343"/>
        <v/>
      </c>
      <c r="CZ596" s="241" t="str">
        <f t="shared" si="343"/>
        <v/>
      </c>
      <c r="DA596" s="253" t="str">
        <f t="shared" si="364"/>
        <v/>
      </c>
      <c r="DB596" s="237"/>
      <c r="DC596" s="237"/>
      <c r="DD596" s="237"/>
      <c r="DE596" s="237"/>
      <c r="DF596" s="237"/>
      <c r="DG596" s="237"/>
      <c r="DH596" s="237" t="str">
        <f t="shared" si="351"/>
        <v/>
      </c>
      <c r="DI596" s="237" t="str">
        <f t="shared" si="347"/>
        <v/>
      </c>
      <c r="DJ596" s="237" t="str">
        <f t="shared" si="347"/>
        <v/>
      </c>
      <c r="DK596" s="237" t="str">
        <f t="shared" si="347"/>
        <v/>
      </c>
      <c r="DL596" s="237" t="str">
        <f t="shared" si="347"/>
        <v/>
      </c>
      <c r="DM596" s="237" t="str">
        <f t="shared" si="347"/>
        <v/>
      </c>
      <c r="DN596" s="237" t="str">
        <f t="shared" si="344"/>
        <v/>
      </c>
      <c r="DO596" s="237" t="str">
        <f t="shared" si="344"/>
        <v/>
      </c>
      <c r="DP596" s="237" t="str">
        <f t="shared" si="344"/>
        <v/>
      </c>
      <c r="DQ596" s="237" t="str">
        <f t="shared" si="344"/>
        <v/>
      </c>
      <c r="DR596" s="237" t="str">
        <f t="shared" si="344"/>
        <v/>
      </c>
      <c r="DS596" s="252" t="str">
        <f t="shared" si="365"/>
        <v/>
      </c>
      <c r="DY596" s="254" t="str">
        <f t="shared" si="352"/>
        <v/>
      </c>
      <c r="DZ596" s="254" t="str">
        <f t="shared" si="353"/>
        <v/>
      </c>
      <c r="EA596" s="254" t="str">
        <f t="shared" si="348"/>
        <v/>
      </c>
      <c r="EB596" s="254" t="str">
        <f t="shared" si="348"/>
        <v/>
      </c>
      <c r="EC596" s="254" t="str">
        <f t="shared" si="348"/>
        <v/>
      </c>
      <c r="ED596" s="254" t="str">
        <f t="shared" si="348"/>
        <v/>
      </c>
      <c r="EE596" s="254" t="str">
        <f t="shared" si="348"/>
        <v/>
      </c>
      <c r="EF596" s="254" t="str">
        <f t="shared" si="348"/>
        <v/>
      </c>
      <c r="EG596" s="254" t="str">
        <f t="shared" si="348"/>
        <v/>
      </c>
      <c r="EH596" s="254" t="str">
        <f t="shared" si="348"/>
        <v/>
      </c>
      <c r="EI596" s="254" t="str">
        <f t="shared" si="354"/>
        <v/>
      </c>
      <c r="EJ596" s="254" t="str">
        <f t="shared" si="355"/>
        <v/>
      </c>
      <c r="EK596" s="265" t="str">
        <f t="shared" si="340"/>
        <v/>
      </c>
      <c r="EQ596" s="255"/>
      <c r="ER596" s="255"/>
      <c r="ES596" s="255"/>
      <c r="ET596" s="255"/>
      <c r="EU596" s="255"/>
      <c r="EV596" s="255"/>
      <c r="EW596" s="255"/>
      <c r="EX596" s="255"/>
      <c r="EY596" s="255"/>
      <c r="EZ596" s="255"/>
      <c r="FA596" s="255"/>
      <c r="FB596" s="255"/>
      <c r="FC596" s="252"/>
      <c r="FI596" s="254"/>
      <c r="FJ596" s="254"/>
      <c r="FK596" s="254"/>
      <c r="FL596" s="254"/>
      <c r="FM596" s="254"/>
      <c r="FN596" s="254"/>
      <c r="FO596" s="254"/>
      <c r="FP596" s="254"/>
      <c r="FQ596" s="254"/>
      <c r="FR596" s="254"/>
      <c r="FS596" s="254"/>
      <c r="FT596" s="254"/>
      <c r="FU596" s="252"/>
      <c r="FY596" s="258" t="str">
        <f t="shared" si="341"/>
        <v/>
      </c>
      <c r="FZ596" s="266">
        <f t="shared" si="362"/>
        <v>0</v>
      </c>
      <c r="GA596" s="268">
        <f t="shared" si="357"/>
        <v>0</v>
      </c>
      <c r="GB596" s="269">
        <f t="shared" si="358"/>
        <v>0</v>
      </c>
      <c r="GC596" s="269">
        <f t="shared" si="359"/>
        <v>0</v>
      </c>
      <c r="GD596" s="270"/>
      <c r="GE596" s="271" t="str">
        <f t="shared" si="356"/>
        <v/>
      </c>
      <c r="GF596" s="271" t="str">
        <f t="shared" si="339"/>
        <v/>
      </c>
      <c r="GG596" s="272" t="str">
        <f t="shared" si="360"/>
        <v/>
      </c>
      <c r="GH596" s="272" t="str">
        <f t="shared" si="361"/>
        <v/>
      </c>
    </row>
    <row r="597" spans="1:190" ht="12.75" x14ac:dyDescent="0.2">
      <c r="A597" s="250"/>
      <c r="B597" s="65"/>
      <c r="C597" s="264"/>
      <c r="F597" s="237"/>
      <c r="H597" s="251"/>
      <c r="I597" s="238"/>
      <c r="J597" s="267"/>
      <c r="K597" s="234"/>
      <c r="L597" s="239"/>
      <c r="M597" s="240"/>
      <c r="BX597" s="237" t="str">
        <f t="shared" si="349"/>
        <v/>
      </c>
      <c r="BY597" s="237" t="str">
        <f t="shared" si="345"/>
        <v/>
      </c>
      <c r="BZ597" s="237" t="str">
        <f t="shared" si="345"/>
        <v/>
      </c>
      <c r="CA597" s="237" t="str">
        <f t="shared" si="345"/>
        <v/>
      </c>
      <c r="CB597" s="237" t="str">
        <f t="shared" si="345"/>
        <v/>
      </c>
      <c r="CC597" s="237" t="str">
        <f t="shared" si="345"/>
        <v/>
      </c>
      <c r="CD597" s="237" t="str">
        <f t="shared" si="342"/>
        <v/>
      </c>
      <c r="CE597" s="237" t="str">
        <f t="shared" si="342"/>
        <v/>
      </c>
      <c r="CF597" s="237" t="str">
        <f t="shared" si="342"/>
        <v/>
      </c>
      <c r="CG597" s="237" t="str">
        <f t="shared" si="342"/>
        <v/>
      </c>
      <c r="CH597" s="237" t="str">
        <f t="shared" si="342"/>
        <v/>
      </c>
      <c r="CI597" s="252" t="str">
        <f t="shared" si="363"/>
        <v/>
      </c>
      <c r="CP597" s="241" t="str">
        <f t="shared" si="350"/>
        <v/>
      </c>
      <c r="CQ597" s="241" t="str">
        <f t="shared" si="346"/>
        <v/>
      </c>
      <c r="CR597" s="241" t="str">
        <f t="shared" si="346"/>
        <v/>
      </c>
      <c r="CS597" s="241" t="str">
        <f t="shared" si="346"/>
        <v/>
      </c>
      <c r="CT597" s="241" t="str">
        <f t="shared" si="346"/>
        <v/>
      </c>
      <c r="CU597" s="241" t="str">
        <f t="shared" si="346"/>
        <v/>
      </c>
      <c r="CV597" s="241" t="str">
        <f t="shared" si="343"/>
        <v/>
      </c>
      <c r="CW597" s="241" t="str">
        <f t="shared" si="343"/>
        <v/>
      </c>
      <c r="CX597" s="241" t="str">
        <f t="shared" si="343"/>
        <v/>
      </c>
      <c r="CY597" s="241" t="str">
        <f t="shared" si="343"/>
        <v/>
      </c>
      <c r="CZ597" s="241" t="str">
        <f t="shared" si="343"/>
        <v/>
      </c>
      <c r="DA597" s="253" t="str">
        <f t="shared" si="364"/>
        <v/>
      </c>
      <c r="DB597" s="237"/>
      <c r="DC597" s="237"/>
      <c r="DD597" s="237"/>
      <c r="DE597" s="237"/>
      <c r="DF597" s="237"/>
      <c r="DG597" s="237"/>
      <c r="DH597" s="237" t="str">
        <f t="shared" si="351"/>
        <v/>
      </c>
      <c r="DI597" s="237" t="str">
        <f t="shared" si="347"/>
        <v/>
      </c>
      <c r="DJ597" s="237" t="str">
        <f t="shared" si="347"/>
        <v/>
      </c>
      <c r="DK597" s="237" t="str">
        <f t="shared" si="347"/>
        <v/>
      </c>
      <c r="DL597" s="237" t="str">
        <f t="shared" si="347"/>
        <v/>
      </c>
      <c r="DM597" s="237" t="str">
        <f t="shared" si="347"/>
        <v/>
      </c>
      <c r="DN597" s="237" t="str">
        <f t="shared" si="344"/>
        <v/>
      </c>
      <c r="DO597" s="237" t="str">
        <f t="shared" si="344"/>
        <v/>
      </c>
      <c r="DP597" s="237" t="str">
        <f t="shared" si="344"/>
        <v/>
      </c>
      <c r="DQ597" s="237" t="str">
        <f t="shared" si="344"/>
        <v/>
      </c>
      <c r="DR597" s="237" t="str">
        <f t="shared" si="344"/>
        <v/>
      </c>
      <c r="DS597" s="252" t="str">
        <f t="shared" si="365"/>
        <v/>
      </c>
      <c r="DY597" s="254" t="str">
        <f t="shared" si="352"/>
        <v/>
      </c>
      <c r="DZ597" s="254" t="str">
        <f t="shared" si="353"/>
        <v/>
      </c>
      <c r="EA597" s="254" t="str">
        <f t="shared" si="348"/>
        <v/>
      </c>
      <c r="EB597" s="254" t="str">
        <f t="shared" si="348"/>
        <v/>
      </c>
      <c r="EC597" s="254" t="str">
        <f t="shared" si="348"/>
        <v/>
      </c>
      <c r="ED597" s="254" t="str">
        <f t="shared" si="348"/>
        <v/>
      </c>
      <c r="EE597" s="254" t="str">
        <f t="shared" si="348"/>
        <v/>
      </c>
      <c r="EF597" s="254" t="str">
        <f t="shared" si="348"/>
        <v/>
      </c>
      <c r="EG597" s="254" t="str">
        <f t="shared" si="348"/>
        <v/>
      </c>
      <c r="EH597" s="254" t="str">
        <f t="shared" si="348"/>
        <v/>
      </c>
      <c r="EI597" s="254" t="str">
        <f t="shared" si="354"/>
        <v/>
      </c>
      <c r="EJ597" s="254" t="str">
        <f t="shared" si="355"/>
        <v/>
      </c>
      <c r="EK597" s="265" t="str">
        <f t="shared" si="340"/>
        <v/>
      </c>
      <c r="EQ597" s="255"/>
      <c r="ER597" s="255"/>
      <c r="ES597" s="255"/>
      <c r="ET597" s="255"/>
      <c r="EU597" s="255"/>
      <c r="EV597" s="255"/>
      <c r="EW597" s="255"/>
      <c r="EX597" s="255"/>
      <c r="EY597" s="255"/>
      <c r="EZ597" s="255"/>
      <c r="FA597" s="255"/>
      <c r="FB597" s="255"/>
      <c r="FC597" s="252"/>
      <c r="FI597" s="254"/>
      <c r="FJ597" s="254"/>
      <c r="FK597" s="254"/>
      <c r="FL597" s="254"/>
      <c r="FM597" s="254"/>
      <c r="FN597" s="254"/>
      <c r="FO597" s="254"/>
      <c r="FP597" s="254"/>
      <c r="FQ597" s="254"/>
      <c r="FR597" s="254"/>
      <c r="FS597" s="254"/>
      <c r="FT597" s="254"/>
      <c r="FU597" s="252"/>
      <c r="FY597" s="258" t="str">
        <f t="shared" si="341"/>
        <v/>
      </c>
      <c r="FZ597" s="266">
        <f t="shared" si="362"/>
        <v>0</v>
      </c>
      <c r="GA597" s="268">
        <f t="shared" si="357"/>
        <v>0</v>
      </c>
      <c r="GB597" s="269">
        <f t="shared" si="358"/>
        <v>0</v>
      </c>
      <c r="GC597" s="269">
        <f t="shared" si="359"/>
        <v>0</v>
      </c>
      <c r="GD597" s="270"/>
      <c r="GE597" s="271" t="str">
        <f t="shared" si="356"/>
        <v/>
      </c>
      <c r="GF597" s="271" t="str">
        <f t="shared" si="339"/>
        <v/>
      </c>
      <c r="GG597" s="272" t="str">
        <f t="shared" si="360"/>
        <v/>
      </c>
      <c r="GH597" s="272" t="str">
        <f t="shared" si="361"/>
        <v/>
      </c>
    </row>
    <row r="598" spans="1:190" ht="12.75" x14ac:dyDescent="0.2">
      <c r="A598" s="250"/>
      <c r="B598" s="65"/>
      <c r="C598" s="264"/>
      <c r="F598" s="237"/>
      <c r="H598" s="251"/>
      <c r="I598" s="238"/>
      <c r="J598" s="267"/>
      <c r="K598" s="234"/>
      <c r="L598" s="239"/>
      <c r="M598" s="240"/>
      <c r="BX598" s="237" t="str">
        <f t="shared" si="349"/>
        <v/>
      </c>
      <c r="BY598" s="237" t="str">
        <f t="shared" si="345"/>
        <v/>
      </c>
      <c r="BZ598" s="237" t="str">
        <f t="shared" si="345"/>
        <v/>
      </c>
      <c r="CA598" s="237" t="str">
        <f t="shared" si="345"/>
        <v/>
      </c>
      <c r="CB598" s="237" t="str">
        <f t="shared" si="345"/>
        <v/>
      </c>
      <c r="CC598" s="237" t="str">
        <f t="shared" si="345"/>
        <v/>
      </c>
      <c r="CD598" s="237" t="str">
        <f t="shared" si="342"/>
        <v/>
      </c>
      <c r="CE598" s="237" t="str">
        <f t="shared" si="342"/>
        <v/>
      </c>
      <c r="CF598" s="237" t="str">
        <f t="shared" si="342"/>
        <v/>
      </c>
      <c r="CG598" s="237" t="str">
        <f t="shared" si="342"/>
        <v/>
      </c>
      <c r="CH598" s="237" t="str">
        <f t="shared" si="342"/>
        <v/>
      </c>
      <c r="CI598" s="252" t="str">
        <f t="shared" si="363"/>
        <v/>
      </c>
      <c r="CP598" s="241" t="str">
        <f t="shared" si="350"/>
        <v/>
      </c>
      <c r="CQ598" s="241" t="str">
        <f t="shared" si="346"/>
        <v/>
      </c>
      <c r="CR598" s="241" t="str">
        <f t="shared" si="346"/>
        <v/>
      </c>
      <c r="CS598" s="241" t="str">
        <f t="shared" si="346"/>
        <v/>
      </c>
      <c r="CT598" s="241" t="str">
        <f t="shared" si="346"/>
        <v/>
      </c>
      <c r="CU598" s="241" t="str">
        <f t="shared" si="346"/>
        <v/>
      </c>
      <c r="CV598" s="241" t="str">
        <f t="shared" si="343"/>
        <v/>
      </c>
      <c r="CW598" s="241" t="str">
        <f t="shared" si="343"/>
        <v/>
      </c>
      <c r="CX598" s="241" t="str">
        <f t="shared" si="343"/>
        <v/>
      </c>
      <c r="CY598" s="241" t="str">
        <f t="shared" si="343"/>
        <v/>
      </c>
      <c r="CZ598" s="241" t="str">
        <f t="shared" si="343"/>
        <v/>
      </c>
      <c r="DA598" s="253" t="str">
        <f t="shared" si="364"/>
        <v/>
      </c>
      <c r="DB598" s="237"/>
      <c r="DC598" s="237"/>
      <c r="DD598" s="237"/>
      <c r="DE598" s="237"/>
      <c r="DF598" s="237"/>
      <c r="DG598" s="237"/>
      <c r="DH598" s="237" t="str">
        <f t="shared" si="351"/>
        <v/>
      </c>
      <c r="DI598" s="237" t="str">
        <f t="shared" si="347"/>
        <v/>
      </c>
      <c r="DJ598" s="237" t="str">
        <f t="shared" si="347"/>
        <v/>
      </c>
      <c r="DK598" s="237" t="str">
        <f t="shared" si="347"/>
        <v/>
      </c>
      <c r="DL598" s="237" t="str">
        <f t="shared" si="347"/>
        <v/>
      </c>
      <c r="DM598" s="237" t="str">
        <f t="shared" si="347"/>
        <v/>
      </c>
      <c r="DN598" s="237" t="str">
        <f t="shared" si="344"/>
        <v/>
      </c>
      <c r="DO598" s="237" t="str">
        <f t="shared" si="344"/>
        <v/>
      </c>
      <c r="DP598" s="237" t="str">
        <f t="shared" si="344"/>
        <v/>
      </c>
      <c r="DQ598" s="237" t="str">
        <f t="shared" si="344"/>
        <v/>
      </c>
      <c r="DR598" s="237" t="str">
        <f t="shared" si="344"/>
        <v/>
      </c>
      <c r="DS598" s="252" t="str">
        <f t="shared" si="365"/>
        <v/>
      </c>
      <c r="DY598" s="254" t="str">
        <f t="shared" si="352"/>
        <v/>
      </c>
      <c r="DZ598" s="254" t="str">
        <f t="shared" si="353"/>
        <v/>
      </c>
      <c r="EA598" s="254" t="str">
        <f t="shared" si="348"/>
        <v/>
      </c>
      <c r="EB598" s="254" t="str">
        <f t="shared" si="348"/>
        <v/>
      </c>
      <c r="EC598" s="254" t="str">
        <f t="shared" si="348"/>
        <v/>
      </c>
      <c r="ED598" s="254" t="str">
        <f t="shared" si="348"/>
        <v/>
      </c>
      <c r="EE598" s="254" t="str">
        <f t="shared" si="348"/>
        <v/>
      </c>
      <c r="EF598" s="254" t="str">
        <f t="shared" si="348"/>
        <v/>
      </c>
      <c r="EG598" s="254" t="str">
        <f t="shared" si="348"/>
        <v/>
      </c>
      <c r="EH598" s="254" t="str">
        <f t="shared" si="348"/>
        <v/>
      </c>
      <c r="EI598" s="254" t="str">
        <f t="shared" si="354"/>
        <v/>
      </c>
      <c r="EJ598" s="254" t="str">
        <f t="shared" si="355"/>
        <v/>
      </c>
      <c r="EK598" s="265" t="str">
        <f t="shared" si="340"/>
        <v/>
      </c>
      <c r="EQ598" s="255"/>
      <c r="ER598" s="255"/>
      <c r="ES598" s="255"/>
      <c r="ET598" s="255"/>
      <c r="EU598" s="255"/>
      <c r="EV598" s="255"/>
      <c r="EW598" s="255"/>
      <c r="EX598" s="255"/>
      <c r="EY598" s="255"/>
      <c r="EZ598" s="255"/>
      <c r="FA598" s="255"/>
      <c r="FB598" s="255"/>
      <c r="FC598" s="252"/>
      <c r="FI598" s="254"/>
      <c r="FJ598" s="254"/>
      <c r="FK598" s="254"/>
      <c r="FL598" s="254"/>
      <c r="FM598" s="254"/>
      <c r="FN598" s="254"/>
      <c r="FO598" s="254"/>
      <c r="FP598" s="254"/>
      <c r="FQ598" s="254"/>
      <c r="FR598" s="254"/>
      <c r="FS598" s="254"/>
      <c r="FT598" s="254"/>
      <c r="FU598" s="252"/>
      <c r="FY598" s="258" t="str">
        <f t="shared" si="341"/>
        <v/>
      </c>
      <c r="FZ598" s="266">
        <f t="shared" si="362"/>
        <v>0</v>
      </c>
      <c r="GA598" s="268">
        <f t="shared" si="357"/>
        <v>0</v>
      </c>
      <c r="GB598" s="269">
        <f t="shared" si="358"/>
        <v>0</v>
      </c>
      <c r="GC598" s="269">
        <f t="shared" si="359"/>
        <v>0</v>
      </c>
      <c r="GD598" s="270"/>
      <c r="GE598" s="271" t="str">
        <f t="shared" si="356"/>
        <v/>
      </c>
      <c r="GF598" s="271" t="str">
        <f t="shared" si="339"/>
        <v/>
      </c>
      <c r="GG598" s="272" t="str">
        <f t="shared" si="360"/>
        <v/>
      </c>
      <c r="GH598" s="272" t="str">
        <f t="shared" si="361"/>
        <v/>
      </c>
    </row>
    <row r="599" spans="1:190" ht="12.75" x14ac:dyDescent="0.2">
      <c r="A599" s="250"/>
      <c r="B599" s="65"/>
      <c r="C599" s="264"/>
      <c r="F599" s="237"/>
      <c r="H599" s="251"/>
      <c r="I599" s="238"/>
      <c r="J599" s="267"/>
      <c r="K599" s="234"/>
      <c r="L599" s="239"/>
      <c r="M599" s="240"/>
      <c r="BX599" s="237" t="str">
        <f t="shared" si="349"/>
        <v/>
      </c>
      <c r="BY599" s="237" t="str">
        <f t="shared" si="345"/>
        <v/>
      </c>
      <c r="BZ599" s="237" t="str">
        <f t="shared" si="345"/>
        <v/>
      </c>
      <c r="CA599" s="237" t="str">
        <f t="shared" si="345"/>
        <v/>
      </c>
      <c r="CB599" s="237" t="str">
        <f t="shared" si="345"/>
        <v/>
      </c>
      <c r="CC599" s="237" t="str">
        <f t="shared" si="345"/>
        <v/>
      </c>
      <c r="CD599" s="237" t="str">
        <f t="shared" si="342"/>
        <v/>
      </c>
      <c r="CE599" s="237" t="str">
        <f t="shared" si="342"/>
        <v/>
      </c>
      <c r="CF599" s="237" t="str">
        <f t="shared" si="342"/>
        <v/>
      </c>
      <c r="CG599" s="237" t="str">
        <f t="shared" si="342"/>
        <v/>
      </c>
      <c r="CH599" s="237" t="str">
        <f t="shared" si="342"/>
        <v/>
      </c>
      <c r="CI599" s="252" t="str">
        <f t="shared" si="363"/>
        <v/>
      </c>
      <c r="CP599" s="241" t="str">
        <f t="shared" si="350"/>
        <v/>
      </c>
      <c r="CQ599" s="241" t="str">
        <f t="shared" si="346"/>
        <v/>
      </c>
      <c r="CR599" s="241" t="str">
        <f t="shared" si="346"/>
        <v/>
      </c>
      <c r="CS599" s="241" t="str">
        <f t="shared" si="346"/>
        <v/>
      </c>
      <c r="CT599" s="241" t="str">
        <f t="shared" si="346"/>
        <v/>
      </c>
      <c r="CU599" s="241" t="str">
        <f t="shared" si="346"/>
        <v/>
      </c>
      <c r="CV599" s="241" t="str">
        <f t="shared" si="343"/>
        <v/>
      </c>
      <c r="CW599" s="241" t="str">
        <f t="shared" si="343"/>
        <v/>
      </c>
      <c r="CX599" s="241" t="str">
        <f t="shared" si="343"/>
        <v/>
      </c>
      <c r="CY599" s="241" t="str">
        <f t="shared" si="343"/>
        <v/>
      </c>
      <c r="CZ599" s="241" t="str">
        <f t="shared" si="343"/>
        <v/>
      </c>
      <c r="DA599" s="253" t="str">
        <f t="shared" si="364"/>
        <v/>
      </c>
      <c r="DB599" s="237"/>
      <c r="DC599" s="237"/>
      <c r="DD599" s="237"/>
      <c r="DE599" s="237"/>
      <c r="DF599" s="237"/>
      <c r="DG599" s="237"/>
      <c r="DH599" s="237" t="str">
        <f t="shared" si="351"/>
        <v/>
      </c>
      <c r="DI599" s="237" t="str">
        <f t="shared" si="347"/>
        <v/>
      </c>
      <c r="DJ599" s="237" t="str">
        <f t="shared" si="347"/>
        <v/>
      </c>
      <c r="DK599" s="237" t="str">
        <f t="shared" si="347"/>
        <v/>
      </c>
      <c r="DL599" s="237" t="str">
        <f t="shared" si="347"/>
        <v/>
      </c>
      <c r="DM599" s="237" t="str">
        <f t="shared" si="347"/>
        <v/>
      </c>
      <c r="DN599" s="237" t="str">
        <f t="shared" si="344"/>
        <v/>
      </c>
      <c r="DO599" s="237" t="str">
        <f t="shared" si="344"/>
        <v/>
      </c>
      <c r="DP599" s="237" t="str">
        <f t="shared" si="344"/>
        <v/>
      </c>
      <c r="DQ599" s="237" t="str">
        <f t="shared" si="344"/>
        <v/>
      </c>
      <c r="DR599" s="237" t="str">
        <f t="shared" si="344"/>
        <v/>
      </c>
      <c r="DS599" s="252" t="str">
        <f t="shared" si="365"/>
        <v/>
      </c>
      <c r="DY599" s="254" t="str">
        <f t="shared" si="352"/>
        <v/>
      </c>
      <c r="DZ599" s="254" t="str">
        <f t="shared" si="353"/>
        <v/>
      </c>
      <c r="EA599" s="254" t="str">
        <f t="shared" si="348"/>
        <v/>
      </c>
      <c r="EB599" s="254" t="str">
        <f t="shared" si="348"/>
        <v/>
      </c>
      <c r="EC599" s="254" t="str">
        <f t="shared" si="348"/>
        <v/>
      </c>
      <c r="ED599" s="254" t="str">
        <f t="shared" si="348"/>
        <v/>
      </c>
      <c r="EE599" s="254" t="str">
        <f t="shared" si="348"/>
        <v/>
      </c>
      <c r="EF599" s="254" t="str">
        <f t="shared" si="348"/>
        <v/>
      </c>
      <c r="EG599" s="254" t="str">
        <f t="shared" si="348"/>
        <v/>
      </c>
      <c r="EH599" s="254" t="str">
        <f t="shared" si="348"/>
        <v/>
      </c>
      <c r="EI599" s="254" t="str">
        <f t="shared" si="354"/>
        <v/>
      </c>
      <c r="EJ599" s="254" t="str">
        <f t="shared" si="355"/>
        <v/>
      </c>
      <c r="EK599" s="265" t="str">
        <f t="shared" si="340"/>
        <v/>
      </c>
      <c r="EQ599" s="255"/>
      <c r="ER599" s="255"/>
      <c r="ES599" s="255"/>
      <c r="ET599" s="255"/>
      <c r="EU599" s="255"/>
      <c r="EV599" s="255"/>
      <c r="EW599" s="255"/>
      <c r="EX599" s="255"/>
      <c r="EY599" s="255"/>
      <c r="EZ599" s="255"/>
      <c r="FA599" s="255"/>
      <c r="FB599" s="255"/>
      <c r="FC599" s="252"/>
      <c r="FI599" s="254"/>
      <c r="FJ599" s="254"/>
      <c r="FK599" s="254"/>
      <c r="FL599" s="254"/>
      <c r="FM599" s="254"/>
      <c r="FN599" s="254"/>
      <c r="FO599" s="254"/>
      <c r="FP599" s="254"/>
      <c r="FQ599" s="254"/>
      <c r="FR599" s="254"/>
      <c r="FS599" s="254"/>
      <c r="FT599" s="254"/>
      <c r="FU599" s="252"/>
      <c r="FY599" s="258" t="str">
        <f t="shared" si="341"/>
        <v/>
      </c>
      <c r="FZ599" s="266">
        <f t="shared" si="362"/>
        <v>0</v>
      </c>
      <c r="GA599" s="268">
        <f t="shared" si="357"/>
        <v>0</v>
      </c>
      <c r="GB599" s="269">
        <f t="shared" si="358"/>
        <v>0</v>
      </c>
      <c r="GC599" s="269">
        <f t="shared" si="359"/>
        <v>0</v>
      </c>
      <c r="GD599" s="270"/>
      <c r="GE599" s="271" t="str">
        <f t="shared" si="356"/>
        <v/>
      </c>
      <c r="GF599" s="271" t="str">
        <f t="shared" si="339"/>
        <v/>
      </c>
      <c r="GG599" s="272" t="str">
        <f t="shared" si="360"/>
        <v/>
      </c>
      <c r="GH599" s="272" t="str">
        <f t="shared" si="361"/>
        <v/>
      </c>
    </row>
    <row r="600" spans="1:190" ht="12.75" x14ac:dyDescent="0.2">
      <c r="A600" s="250"/>
      <c r="B600" s="65"/>
      <c r="C600" s="264"/>
      <c r="F600" s="237"/>
      <c r="H600" s="251"/>
      <c r="I600" s="238"/>
      <c r="J600" s="267"/>
      <c r="K600" s="234"/>
      <c r="L600" s="239"/>
      <c r="M600" s="240"/>
      <c r="BX600" s="237" t="str">
        <f t="shared" si="349"/>
        <v/>
      </c>
      <c r="BY600" s="237" t="str">
        <f t="shared" si="345"/>
        <v/>
      </c>
      <c r="BZ600" s="237" t="str">
        <f t="shared" si="345"/>
        <v/>
      </c>
      <c r="CA600" s="237" t="str">
        <f t="shared" si="345"/>
        <v/>
      </c>
      <c r="CB600" s="237" t="str">
        <f t="shared" si="345"/>
        <v/>
      </c>
      <c r="CC600" s="237" t="str">
        <f t="shared" si="345"/>
        <v/>
      </c>
      <c r="CD600" s="237" t="str">
        <f t="shared" si="342"/>
        <v/>
      </c>
      <c r="CE600" s="237" t="str">
        <f t="shared" si="342"/>
        <v/>
      </c>
      <c r="CF600" s="237" t="str">
        <f t="shared" si="342"/>
        <v/>
      </c>
      <c r="CG600" s="237" t="str">
        <f t="shared" si="342"/>
        <v/>
      </c>
      <c r="CH600" s="237" t="str">
        <f t="shared" si="342"/>
        <v/>
      </c>
      <c r="CI600" s="252" t="str">
        <f t="shared" si="363"/>
        <v/>
      </c>
      <c r="CP600" s="241" t="str">
        <f t="shared" si="350"/>
        <v/>
      </c>
      <c r="CQ600" s="241" t="str">
        <f t="shared" si="346"/>
        <v/>
      </c>
      <c r="CR600" s="241" t="str">
        <f t="shared" si="346"/>
        <v/>
      </c>
      <c r="CS600" s="241" t="str">
        <f t="shared" si="346"/>
        <v/>
      </c>
      <c r="CT600" s="241" t="str">
        <f t="shared" si="346"/>
        <v/>
      </c>
      <c r="CU600" s="241" t="str">
        <f t="shared" si="346"/>
        <v/>
      </c>
      <c r="CV600" s="241" t="str">
        <f t="shared" si="343"/>
        <v/>
      </c>
      <c r="CW600" s="241" t="str">
        <f t="shared" si="343"/>
        <v/>
      </c>
      <c r="CX600" s="241" t="str">
        <f t="shared" si="343"/>
        <v/>
      </c>
      <c r="CY600" s="241" t="str">
        <f t="shared" si="343"/>
        <v/>
      </c>
      <c r="CZ600" s="241" t="str">
        <f t="shared" si="343"/>
        <v/>
      </c>
      <c r="DA600" s="253" t="str">
        <f t="shared" si="364"/>
        <v/>
      </c>
      <c r="DB600" s="237"/>
      <c r="DC600" s="237"/>
      <c r="DD600" s="237"/>
      <c r="DE600" s="237"/>
      <c r="DF600" s="237"/>
      <c r="DG600" s="237"/>
      <c r="DH600" s="237" t="str">
        <f t="shared" si="351"/>
        <v/>
      </c>
      <c r="DI600" s="237" t="str">
        <f t="shared" si="347"/>
        <v/>
      </c>
      <c r="DJ600" s="237" t="str">
        <f t="shared" si="347"/>
        <v/>
      </c>
      <c r="DK600" s="237" t="str">
        <f t="shared" si="347"/>
        <v/>
      </c>
      <c r="DL600" s="237" t="str">
        <f t="shared" si="347"/>
        <v/>
      </c>
      <c r="DM600" s="237" t="str">
        <f t="shared" si="347"/>
        <v/>
      </c>
      <c r="DN600" s="237" t="str">
        <f t="shared" si="344"/>
        <v/>
      </c>
      <c r="DO600" s="237" t="str">
        <f t="shared" si="344"/>
        <v/>
      </c>
      <c r="DP600" s="237" t="str">
        <f t="shared" si="344"/>
        <v/>
      </c>
      <c r="DQ600" s="237" t="str">
        <f t="shared" si="344"/>
        <v/>
      </c>
      <c r="DR600" s="237" t="str">
        <f t="shared" si="344"/>
        <v/>
      </c>
      <c r="DS600" s="252" t="str">
        <f t="shared" si="365"/>
        <v/>
      </c>
      <c r="DY600" s="254" t="str">
        <f t="shared" si="352"/>
        <v/>
      </c>
      <c r="DZ600" s="254" t="str">
        <f t="shared" si="353"/>
        <v/>
      </c>
      <c r="EA600" s="254" t="str">
        <f t="shared" si="348"/>
        <v/>
      </c>
      <c r="EB600" s="254" t="str">
        <f t="shared" si="348"/>
        <v/>
      </c>
      <c r="EC600" s="254" t="str">
        <f t="shared" si="348"/>
        <v/>
      </c>
      <c r="ED600" s="254" t="str">
        <f t="shared" si="348"/>
        <v/>
      </c>
      <c r="EE600" s="254" t="str">
        <f t="shared" si="348"/>
        <v/>
      </c>
      <c r="EF600" s="254" t="str">
        <f t="shared" si="348"/>
        <v/>
      </c>
      <c r="EG600" s="254" t="str">
        <f t="shared" si="348"/>
        <v/>
      </c>
      <c r="EH600" s="254" t="str">
        <f t="shared" ref="EH600:EH663" si="366">IF($A600=1,"",IF(OR(AND(AC600&gt;0,AD600&gt;0),AND(AD600&gt;0,AF600&gt;0),AND(AF600&gt;0,AG600&gt;0)),EH$1,""))</f>
        <v/>
      </c>
      <c r="EI600" s="254" t="str">
        <f t="shared" si="354"/>
        <v/>
      </c>
      <c r="EJ600" s="254" t="str">
        <f t="shared" si="355"/>
        <v/>
      </c>
      <c r="EK600" s="265" t="str">
        <f t="shared" si="340"/>
        <v/>
      </c>
      <c r="EQ600" s="255"/>
      <c r="ER600" s="255"/>
      <c r="ES600" s="255"/>
      <c r="ET600" s="255"/>
      <c r="EU600" s="255"/>
      <c r="EV600" s="255"/>
      <c r="EW600" s="255"/>
      <c r="EX600" s="255"/>
      <c r="EY600" s="255"/>
      <c r="EZ600" s="255"/>
      <c r="FA600" s="255"/>
      <c r="FB600" s="255"/>
      <c r="FC600" s="252"/>
      <c r="FI600" s="254"/>
      <c r="FJ600" s="254"/>
      <c r="FK600" s="254"/>
      <c r="FL600" s="254"/>
      <c r="FM600" s="254"/>
      <c r="FN600" s="254"/>
      <c r="FO600" s="254"/>
      <c r="FP600" s="254"/>
      <c r="FQ600" s="254"/>
      <c r="FR600" s="254"/>
      <c r="FS600" s="254"/>
      <c r="FT600" s="254"/>
      <c r="FU600" s="252"/>
      <c r="FY600" s="258" t="str">
        <f t="shared" si="341"/>
        <v/>
      </c>
      <c r="FZ600" s="266">
        <f t="shared" si="362"/>
        <v>0</v>
      </c>
      <c r="GA600" s="268">
        <f t="shared" si="357"/>
        <v>0</v>
      </c>
      <c r="GB600" s="269">
        <f t="shared" si="358"/>
        <v>0</v>
      </c>
      <c r="GC600" s="269">
        <f t="shared" si="359"/>
        <v>0</v>
      </c>
      <c r="GD600" s="270"/>
      <c r="GE600" s="271" t="str">
        <f t="shared" si="356"/>
        <v/>
      </c>
      <c r="GF600" s="271" t="str">
        <f t="shared" si="339"/>
        <v/>
      </c>
      <c r="GG600" s="272" t="str">
        <f t="shared" si="360"/>
        <v/>
      </c>
      <c r="GH600" s="272" t="str">
        <f t="shared" si="361"/>
        <v/>
      </c>
    </row>
    <row r="601" spans="1:190" ht="12.75" x14ac:dyDescent="0.2">
      <c r="A601" s="250"/>
      <c r="B601" s="65"/>
      <c r="C601" s="264"/>
      <c r="F601" s="237"/>
      <c r="H601" s="251"/>
      <c r="I601" s="238"/>
      <c r="J601" s="267"/>
      <c r="K601" s="234"/>
      <c r="L601" s="239"/>
      <c r="M601" s="240"/>
      <c r="BX601" s="237" t="str">
        <f t="shared" si="349"/>
        <v/>
      </c>
      <c r="BY601" s="237" t="str">
        <f t="shared" si="345"/>
        <v/>
      </c>
      <c r="BZ601" s="237" t="str">
        <f t="shared" si="345"/>
        <v/>
      </c>
      <c r="CA601" s="237" t="str">
        <f t="shared" si="345"/>
        <v/>
      </c>
      <c r="CB601" s="237" t="str">
        <f t="shared" si="345"/>
        <v/>
      </c>
      <c r="CC601" s="237" t="str">
        <f t="shared" si="345"/>
        <v/>
      </c>
      <c r="CD601" s="237" t="str">
        <f t="shared" si="342"/>
        <v/>
      </c>
      <c r="CE601" s="237" t="str">
        <f t="shared" si="342"/>
        <v/>
      </c>
      <c r="CF601" s="237" t="str">
        <f t="shared" si="342"/>
        <v/>
      </c>
      <c r="CG601" s="237" t="str">
        <f t="shared" si="342"/>
        <v/>
      </c>
      <c r="CH601" s="237" t="str">
        <f t="shared" si="342"/>
        <v/>
      </c>
      <c r="CI601" s="252" t="str">
        <f t="shared" si="363"/>
        <v/>
      </c>
      <c r="CP601" s="241" t="str">
        <f t="shared" si="350"/>
        <v/>
      </c>
      <c r="CQ601" s="241" t="str">
        <f t="shared" si="346"/>
        <v/>
      </c>
      <c r="CR601" s="241" t="str">
        <f t="shared" si="346"/>
        <v/>
      </c>
      <c r="CS601" s="241" t="str">
        <f t="shared" si="346"/>
        <v/>
      </c>
      <c r="CT601" s="241" t="str">
        <f t="shared" si="346"/>
        <v/>
      </c>
      <c r="CU601" s="241" t="str">
        <f t="shared" si="346"/>
        <v/>
      </c>
      <c r="CV601" s="241" t="str">
        <f t="shared" si="343"/>
        <v/>
      </c>
      <c r="CW601" s="241" t="str">
        <f t="shared" si="343"/>
        <v/>
      </c>
      <c r="CX601" s="241" t="str">
        <f t="shared" si="343"/>
        <v/>
      </c>
      <c r="CY601" s="241" t="str">
        <f t="shared" si="343"/>
        <v/>
      </c>
      <c r="CZ601" s="241" t="str">
        <f t="shared" si="343"/>
        <v/>
      </c>
      <c r="DA601" s="253" t="str">
        <f t="shared" si="364"/>
        <v/>
      </c>
      <c r="DB601" s="237"/>
      <c r="DC601" s="237"/>
      <c r="DD601" s="237"/>
      <c r="DE601" s="237"/>
      <c r="DF601" s="237"/>
      <c r="DG601" s="237"/>
      <c r="DH601" s="237" t="str">
        <f t="shared" si="351"/>
        <v/>
      </c>
      <c r="DI601" s="237" t="str">
        <f t="shared" si="347"/>
        <v/>
      </c>
      <c r="DJ601" s="237" t="str">
        <f t="shared" si="347"/>
        <v/>
      </c>
      <c r="DK601" s="237" t="str">
        <f t="shared" si="347"/>
        <v/>
      </c>
      <c r="DL601" s="237" t="str">
        <f t="shared" si="347"/>
        <v/>
      </c>
      <c r="DM601" s="237" t="str">
        <f t="shared" si="347"/>
        <v/>
      </c>
      <c r="DN601" s="237" t="str">
        <f t="shared" si="344"/>
        <v/>
      </c>
      <c r="DO601" s="237" t="str">
        <f t="shared" si="344"/>
        <v/>
      </c>
      <c r="DP601" s="237" t="str">
        <f t="shared" si="344"/>
        <v/>
      </c>
      <c r="DQ601" s="237" t="str">
        <f t="shared" si="344"/>
        <v/>
      </c>
      <c r="DR601" s="237" t="str">
        <f t="shared" si="344"/>
        <v/>
      </c>
      <c r="DS601" s="252" t="str">
        <f t="shared" si="365"/>
        <v/>
      </c>
      <c r="DY601" s="254" t="str">
        <f t="shared" si="352"/>
        <v/>
      </c>
      <c r="DZ601" s="254" t="str">
        <f t="shared" si="353"/>
        <v/>
      </c>
      <c r="EA601" s="254" t="str">
        <f t="shared" ref="EA601:EG637" si="367">IF($A601=1,"",IF(OR(AND(V601&gt;0,W601&gt;0),AND(W601&gt;0,Y601&gt;0),AND(Y601&gt;0,Z601&gt;0)),EA$1,""))</f>
        <v/>
      </c>
      <c r="EB601" s="254" t="str">
        <f t="shared" si="367"/>
        <v/>
      </c>
      <c r="EC601" s="254" t="str">
        <f t="shared" si="367"/>
        <v/>
      </c>
      <c r="ED601" s="254" t="str">
        <f t="shared" si="367"/>
        <v/>
      </c>
      <c r="EE601" s="254" t="str">
        <f t="shared" si="367"/>
        <v/>
      </c>
      <c r="EF601" s="254" t="str">
        <f t="shared" si="367"/>
        <v/>
      </c>
      <c r="EG601" s="254" t="str">
        <f t="shared" si="367"/>
        <v/>
      </c>
      <c r="EH601" s="254" t="str">
        <f t="shared" si="366"/>
        <v/>
      </c>
      <c r="EI601" s="254" t="str">
        <f t="shared" si="354"/>
        <v/>
      </c>
      <c r="EJ601" s="254" t="str">
        <f t="shared" si="355"/>
        <v/>
      </c>
      <c r="EK601" s="265" t="str">
        <f t="shared" si="340"/>
        <v/>
      </c>
      <c r="EQ601" s="255"/>
      <c r="ER601" s="255"/>
      <c r="ES601" s="255"/>
      <c r="ET601" s="255"/>
      <c r="EU601" s="255"/>
      <c r="EV601" s="255"/>
      <c r="EW601" s="255"/>
      <c r="EX601" s="255"/>
      <c r="EY601" s="255"/>
      <c r="EZ601" s="255"/>
      <c r="FA601" s="255"/>
      <c r="FB601" s="255"/>
      <c r="FC601" s="252"/>
      <c r="FI601" s="254"/>
      <c r="FJ601" s="254"/>
      <c r="FK601" s="254"/>
      <c r="FL601" s="254"/>
      <c r="FM601" s="254"/>
      <c r="FN601" s="254"/>
      <c r="FO601" s="254"/>
      <c r="FP601" s="254"/>
      <c r="FQ601" s="254"/>
      <c r="FR601" s="254"/>
      <c r="FS601" s="254"/>
      <c r="FT601" s="254"/>
      <c r="FU601" s="252"/>
      <c r="FY601" s="258" t="str">
        <f t="shared" si="341"/>
        <v/>
      </c>
      <c r="FZ601" s="266">
        <f t="shared" si="362"/>
        <v>0</v>
      </c>
      <c r="GA601" s="268">
        <f t="shared" si="357"/>
        <v>0</v>
      </c>
      <c r="GB601" s="269">
        <f t="shared" si="358"/>
        <v>0</v>
      </c>
      <c r="GC601" s="269">
        <f t="shared" si="359"/>
        <v>0</v>
      </c>
      <c r="GD601" s="270"/>
      <c r="GE601" s="271" t="str">
        <f t="shared" si="356"/>
        <v/>
      </c>
      <c r="GF601" s="271" t="str">
        <f t="shared" si="339"/>
        <v/>
      </c>
      <c r="GG601" s="272" t="str">
        <f t="shared" si="360"/>
        <v/>
      </c>
      <c r="GH601" s="272" t="str">
        <f t="shared" si="361"/>
        <v/>
      </c>
    </row>
    <row r="602" spans="1:190" ht="12.75" x14ac:dyDescent="0.2">
      <c r="A602" s="250"/>
      <c r="B602" s="65"/>
      <c r="C602" s="264"/>
      <c r="F602" s="237"/>
      <c r="H602" s="251"/>
      <c r="I602" s="238"/>
      <c r="J602" s="267"/>
      <c r="K602" s="234"/>
      <c r="L602" s="239"/>
      <c r="M602" s="240"/>
      <c r="BX602" s="237" t="str">
        <f t="shared" si="349"/>
        <v/>
      </c>
      <c r="BY602" s="237" t="str">
        <f t="shared" si="345"/>
        <v/>
      </c>
      <c r="BZ602" s="237" t="str">
        <f t="shared" si="345"/>
        <v/>
      </c>
      <c r="CA602" s="237" t="str">
        <f t="shared" si="345"/>
        <v/>
      </c>
      <c r="CB602" s="237" t="str">
        <f t="shared" si="345"/>
        <v/>
      </c>
      <c r="CC602" s="237" t="str">
        <f t="shared" si="345"/>
        <v/>
      </c>
      <c r="CD602" s="237" t="str">
        <f t="shared" si="342"/>
        <v/>
      </c>
      <c r="CE602" s="237" t="str">
        <f t="shared" si="342"/>
        <v/>
      </c>
      <c r="CF602" s="237" t="str">
        <f t="shared" si="342"/>
        <v/>
      </c>
      <c r="CG602" s="237" t="str">
        <f t="shared" si="342"/>
        <v/>
      </c>
      <c r="CH602" s="237" t="str">
        <f t="shared" si="342"/>
        <v/>
      </c>
      <c r="CI602" s="252" t="str">
        <f t="shared" si="363"/>
        <v/>
      </c>
      <c r="CP602" s="241" t="str">
        <f t="shared" si="350"/>
        <v/>
      </c>
      <c r="CQ602" s="241" t="str">
        <f t="shared" si="346"/>
        <v/>
      </c>
      <c r="CR602" s="241" t="str">
        <f t="shared" si="346"/>
        <v/>
      </c>
      <c r="CS602" s="241" t="str">
        <f t="shared" si="346"/>
        <v/>
      </c>
      <c r="CT602" s="241" t="str">
        <f t="shared" si="346"/>
        <v/>
      </c>
      <c r="CU602" s="241" t="str">
        <f t="shared" si="346"/>
        <v/>
      </c>
      <c r="CV602" s="241" t="str">
        <f t="shared" si="343"/>
        <v/>
      </c>
      <c r="CW602" s="241" t="str">
        <f t="shared" si="343"/>
        <v/>
      </c>
      <c r="CX602" s="241" t="str">
        <f t="shared" si="343"/>
        <v/>
      </c>
      <c r="CY602" s="241" t="str">
        <f t="shared" si="343"/>
        <v/>
      </c>
      <c r="CZ602" s="241" t="str">
        <f t="shared" si="343"/>
        <v/>
      </c>
      <c r="DA602" s="253" t="str">
        <f t="shared" si="364"/>
        <v/>
      </c>
      <c r="DB602" s="237"/>
      <c r="DC602" s="237"/>
      <c r="DD602" s="237"/>
      <c r="DE602" s="237"/>
      <c r="DF602" s="237"/>
      <c r="DG602" s="237"/>
      <c r="DH602" s="237" t="str">
        <f t="shared" si="351"/>
        <v/>
      </c>
      <c r="DI602" s="237" t="str">
        <f t="shared" si="347"/>
        <v/>
      </c>
      <c r="DJ602" s="237" t="str">
        <f t="shared" si="347"/>
        <v/>
      </c>
      <c r="DK602" s="237" t="str">
        <f t="shared" si="347"/>
        <v/>
      </c>
      <c r="DL602" s="237" t="str">
        <f t="shared" si="347"/>
        <v/>
      </c>
      <c r="DM602" s="237" t="str">
        <f t="shared" si="347"/>
        <v/>
      </c>
      <c r="DN602" s="237" t="str">
        <f t="shared" si="344"/>
        <v/>
      </c>
      <c r="DO602" s="237" t="str">
        <f t="shared" si="344"/>
        <v/>
      </c>
      <c r="DP602" s="237" t="str">
        <f t="shared" si="344"/>
        <v/>
      </c>
      <c r="DQ602" s="237" t="str">
        <f t="shared" si="344"/>
        <v/>
      </c>
      <c r="DR602" s="237" t="str">
        <f t="shared" si="344"/>
        <v/>
      </c>
      <c r="DS602" s="252" t="str">
        <f t="shared" si="365"/>
        <v/>
      </c>
      <c r="DY602" s="254" t="str">
        <f t="shared" si="352"/>
        <v/>
      </c>
      <c r="DZ602" s="254" t="str">
        <f t="shared" si="353"/>
        <v/>
      </c>
      <c r="EA602" s="254" t="str">
        <f t="shared" si="367"/>
        <v/>
      </c>
      <c r="EB602" s="254" t="str">
        <f t="shared" si="367"/>
        <v/>
      </c>
      <c r="EC602" s="254" t="str">
        <f t="shared" si="367"/>
        <v/>
      </c>
      <c r="ED602" s="254" t="str">
        <f t="shared" si="367"/>
        <v/>
      </c>
      <c r="EE602" s="254" t="str">
        <f t="shared" si="367"/>
        <v/>
      </c>
      <c r="EF602" s="254" t="str">
        <f t="shared" si="367"/>
        <v/>
      </c>
      <c r="EG602" s="254" t="str">
        <f t="shared" si="367"/>
        <v/>
      </c>
      <c r="EH602" s="254" t="str">
        <f t="shared" si="366"/>
        <v/>
      </c>
      <c r="EI602" s="254" t="str">
        <f t="shared" si="354"/>
        <v/>
      </c>
      <c r="EJ602" s="254" t="str">
        <f t="shared" si="355"/>
        <v/>
      </c>
      <c r="EK602" s="265" t="str">
        <f t="shared" si="340"/>
        <v/>
      </c>
      <c r="EQ602" s="255"/>
      <c r="ER602" s="255"/>
      <c r="ES602" s="255"/>
      <c r="ET602" s="255"/>
      <c r="EU602" s="255"/>
      <c r="EV602" s="255"/>
      <c r="EW602" s="255"/>
      <c r="EX602" s="255"/>
      <c r="EY602" s="255"/>
      <c r="EZ602" s="255"/>
      <c r="FA602" s="255"/>
      <c r="FB602" s="255"/>
      <c r="FC602" s="252"/>
      <c r="FI602" s="254"/>
      <c r="FJ602" s="254"/>
      <c r="FK602" s="254"/>
      <c r="FL602" s="254"/>
      <c r="FM602" s="254"/>
      <c r="FN602" s="254"/>
      <c r="FO602" s="254"/>
      <c r="FP602" s="254"/>
      <c r="FQ602" s="254"/>
      <c r="FR602" s="254"/>
      <c r="FS602" s="254"/>
      <c r="FT602" s="254"/>
      <c r="FU602" s="252"/>
      <c r="FY602" s="258" t="str">
        <f t="shared" si="341"/>
        <v/>
      </c>
      <c r="FZ602" s="266">
        <f t="shared" si="362"/>
        <v>0</v>
      </c>
      <c r="GA602" s="268">
        <f t="shared" si="357"/>
        <v>0</v>
      </c>
      <c r="GB602" s="269">
        <f t="shared" si="358"/>
        <v>0</v>
      </c>
      <c r="GC602" s="269">
        <f t="shared" si="359"/>
        <v>0</v>
      </c>
      <c r="GD602" s="270"/>
      <c r="GE602" s="271" t="str">
        <f t="shared" si="356"/>
        <v/>
      </c>
      <c r="GF602" s="271" t="str">
        <f t="shared" ref="GF602:GF665" si="368">IF(GG602="",GH602,IF(GH602="",GG602,GG602&amp;GH602))</f>
        <v/>
      </c>
      <c r="GG602" s="272" t="str">
        <f t="shared" si="360"/>
        <v/>
      </c>
      <c r="GH602" s="272" t="str">
        <f t="shared" si="361"/>
        <v/>
      </c>
    </row>
    <row r="603" spans="1:190" ht="12.75" x14ac:dyDescent="0.2">
      <c r="A603" s="250"/>
      <c r="B603" s="65"/>
      <c r="C603" s="264"/>
      <c r="F603" s="237"/>
      <c r="H603" s="251"/>
      <c r="I603" s="238"/>
      <c r="J603" s="267"/>
      <c r="K603" s="234"/>
      <c r="L603" s="239"/>
      <c r="M603" s="240"/>
      <c r="BX603" s="237" t="str">
        <f t="shared" si="349"/>
        <v/>
      </c>
      <c r="BY603" s="237" t="str">
        <f t="shared" si="345"/>
        <v/>
      </c>
      <c r="BZ603" s="237" t="str">
        <f t="shared" si="345"/>
        <v/>
      </c>
      <c r="CA603" s="237" t="str">
        <f t="shared" si="345"/>
        <v/>
      </c>
      <c r="CB603" s="237" t="str">
        <f t="shared" si="345"/>
        <v/>
      </c>
      <c r="CC603" s="237" t="str">
        <f t="shared" si="345"/>
        <v/>
      </c>
      <c r="CD603" s="237" t="str">
        <f t="shared" si="342"/>
        <v/>
      </c>
      <c r="CE603" s="237" t="str">
        <f t="shared" si="342"/>
        <v/>
      </c>
      <c r="CF603" s="237" t="str">
        <f t="shared" si="342"/>
        <v/>
      </c>
      <c r="CG603" s="237" t="str">
        <f t="shared" si="342"/>
        <v/>
      </c>
      <c r="CH603" s="237" t="str">
        <f t="shared" si="342"/>
        <v/>
      </c>
      <c r="CI603" s="252" t="str">
        <f t="shared" si="363"/>
        <v/>
      </c>
      <c r="CP603" s="241" t="str">
        <f t="shared" si="350"/>
        <v/>
      </c>
      <c r="CQ603" s="241" t="str">
        <f t="shared" si="346"/>
        <v/>
      </c>
      <c r="CR603" s="241" t="str">
        <f t="shared" si="346"/>
        <v/>
      </c>
      <c r="CS603" s="241" t="str">
        <f t="shared" si="346"/>
        <v/>
      </c>
      <c r="CT603" s="241" t="str">
        <f t="shared" si="346"/>
        <v/>
      </c>
      <c r="CU603" s="241" t="str">
        <f t="shared" si="346"/>
        <v/>
      </c>
      <c r="CV603" s="241" t="str">
        <f t="shared" si="343"/>
        <v/>
      </c>
      <c r="CW603" s="241" t="str">
        <f t="shared" si="343"/>
        <v/>
      </c>
      <c r="CX603" s="241" t="str">
        <f t="shared" si="343"/>
        <v/>
      </c>
      <c r="CY603" s="241" t="str">
        <f t="shared" si="343"/>
        <v/>
      </c>
      <c r="CZ603" s="241" t="str">
        <f t="shared" si="343"/>
        <v/>
      </c>
      <c r="DA603" s="253" t="str">
        <f t="shared" si="364"/>
        <v/>
      </c>
      <c r="DB603" s="237"/>
      <c r="DC603" s="237"/>
      <c r="DD603" s="237"/>
      <c r="DE603" s="237"/>
      <c r="DF603" s="237"/>
      <c r="DG603" s="237"/>
      <c r="DH603" s="237" t="str">
        <f t="shared" si="351"/>
        <v/>
      </c>
      <c r="DI603" s="237" t="str">
        <f t="shared" si="347"/>
        <v/>
      </c>
      <c r="DJ603" s="237" t="str">
        <f t="shared" si="347"/>
        <v/>
      </c>
      <c r="DK603" s="237" t="str">
        <f t="shared" si="347"/>
        <v/>
      </c>
      <c r="DL603" s="237" t="str">
        <f t="shared" si="347"/>
        <v/>
      </c>
      <c r="DM603" s="237" t="str">
        <f t="shared" si="347"/>
        <v/>
      </c>
      <c r="DN603" s="237" t="str">
        <f t="shared" si="344"/>
        <v/>
      </c>
      <c r="DO603" s="237" t="str">
        <f t="shared" si="344"/>
        <v/>
      </c>
      <c r="DP603" s="237" t="str">
        <f t="shared" si="344"/>
        <v/>
      </c>
      <c r="DQ603" s="237" t="str">
        <f t="shared" si="344"/>
        <v/>
      </c>
      <c r="DR603" s="237" t="str">
        <f t="shared" si="344"/>
        <v/>
      </c>
      <c r="DS603" s="252" t="str">
        <f t="shared" si="365"/>
        <v/>
      </c>
      <c r="DY603" s="254" t="str">
        <f t="shared" si="352"/>
        <v/>
      </c>
      <c r="DZ603" s="254" t="str">
        <f t="shared" si="353"/>
        <v/>
      </c>
      <c r="EA603" s="254" t="str">
        <f t="shared" si="367"/>
        <v/>
      </c>
      <c r="EB603" s="254" t="str">
        <f t="shared" si="367"/>
        <v/>
      </c>
      <c r="EC603" s="254" t="str">
        <f t="shared" si="367"/>
        <v/>
      </c>
      <c r="ED603" s="254" t="str">
        <f t="shared" si="367"/>
        <v/>
      </c>
      <c r="EE603" s="254" t="str">
        <f t="shared" si="367"/>
        <v/>
      </c>
      <c r="EF603" s="254" t="str">
        <f t="shared" si="367"/>
        <v/>
      </c>
      <c r="EG603" s="254" t="str">
        <f t="shared" si="367"/>
        <v/>
      </c>
      <c r="EH603" s="254" t="str">
        <f t="shared" si="366"/>
        <v/>
      </c>
      <c r="EI603" s="254" t="str">
        <f t="shared" si="354"/>
        <v/>
      </c>
      <c r="EJ603" s="254" t="str">
        <f t="shared" si="355"/>
        <v/>
      </c>
      <c r="EK603" s="265" t="str">
        <f t="shared" si="340"/>
        <v/>
      </c>
      <c r="EQ603" s="255"/>
      <c r="ER603" s="255"/>
      <c r="ES603" s="255"/>
      <c r="ET603" s="255"/>
      <c r="EU603" s="255"/>
      <c r="EV603" s="255"/>
      <c r="EW603" s="255"/>
      <c r="EX603" s="255"/>
      <c r="EY603" s="255"/>
      <c r="EZ603" s="255"/>
      <c r="FA603" s="255"/>
      <c r="FB603" s="255"/>
      <c r="FC603" s="252"/>
      <c r="FI603" s="254"/>
      <c r="FJ603" s="254"/>
      <c r="FK603" s="254"/>
      <c r="FL603" s="254"/>
      <c r="FM603" s="254"/>
      <c r="FN603" s="254"/>
      <c r="FO603" s="254"/>
      <c r="FP603" s="254"/>
      <c r="FQ603" s="254"/>
      <c r="FR603" s="254"/>
      <c r="FS603" s="254"/>
      <c r="FT603" s="254"/>
      <c r="FU603" s="252"/>
      <c r="FY603" s="258" t="str">
        <f t="shared" si="341"/>
        <v/>
      </c>
      <c r="FZ603" s="266">
        <f t="shared" si="362"/>
        <v>0</v>
      </c>
      <c r="GA603" s="268">
        <f t="shared" si="357"/>
        <v>0</v>
      </c>
      <c r="GB603" s="269">
        <f t="shared" si="358"/>
        <v>0</v>
      </c>
      <c r="GC603" s="269">
        <f t="shared" si="359"/>
        <v>0</v>
      </c>
      <c r="GD603" s="270"/>
      <c r="GE603" s="271" t="str">
        <f t="shared" si="356"/>
        <v/>
      </c>
      <c r="GF603" s="271" t="str">
        <f t="shared" si="368"/>
        <v/>
      </c>
      <c r="GG603" s="272" t="str">
        <f t="shared" si="360"/>
        <v/>
      </c>
      <c r="GH603" s="272" t="str">
        <f t="shared" si="361"/>
        <v/>
      </c>
    </row>
    <row r="604" spans="1:190" ht="12.75" x14ac:dyDescent="0.2">
      <c r="A604" s="250"/>
      <c r="B604" s="65"/>
      <c r="C604" s="264"/>
      <c r="F604" s="237"/>
      <c r="H604" s="251"/>
      <c r="I604" s="238"/>
      <c r="J604" s="267"/>
      <c r="K604" s="234"/>
      <c r="L604" s="239"/>
      <c r="M604" s="240"/>
      <c r="BX604" s="237" t="str">
        <f t="shared" si="349"/>
        <v/>
      </c>
      <c r="BY604" s="237" t="str">
        <f t="shared" si="345"/>
        <v/>
      </c>
      <c r="BZ604" s="237" t="str">
        <f t="shared" si="345"/>
        <v/>
      </c>
      <c r="CA604" s="237" t="str">
        <f t="shared" si="345"/>
        <v/>
      </c>
      <c r="CB604" s="237" t="str">
        <f t="shared" si="345"/>
        <v/>
      </c>
      <c r="CC604" s="237" t="str">
        <f t="shared" si="345"/>
        <v/>
      </c>
      <c r="CD604" s="237" t="str">
        <f t="shared" si="342"/>
        <v/>
      </c>
      <c r="CE604" s="237" t="str">
        <f t="shared" si="342"/>
        <v/>
      </c>
      <c r="CF604" s="237" t="str">
        <f t="shared" si="342"/>
        <v/>
      </c>
      <c r="CG604" s="237" t="str">
        <f t="shared" si="342"/>
        <v/>
      </c>
      <c r="CH604" s="237" t="str">
        <f t="shared" si="342"/>
        <v/>
      </c>
      <c r="CI604" s="252" t="str">
        <f t="shared" si="363"/>
        <v/>
      </c>
      <c r="CP604" s="241" t="str">
        <f t="shared" si="350"/>
        <v/>
      </c>
      <c r="CQ604" s="241" t="str">
        <f t="shared" si="346"/>
        <v/>
      </c>
      <c r="CR604" s="241" t="str">
        <f t="shared" si="346"/>
        <v/>
      </c>
      <c r="CS604" s="241" t="str">
        <f t="shared" si="346"/>
        <v/>
      </c>
      <c r="CT604" s="241" t="str">
        <f t="shared" si="346"/>
        <v/>
      </c>
      <c r="CU604" s="241" t="str">
        <f t="shared" si="346"/>
        <v/>
      </c>
      <c r="CV604" s="241" t="str">
        <f t="shared" si="343"/>
        <v/>
      </c>
      <c r="CW604" s="241" t="str">
        <f t="shared" si="343"/>
        <v/>
      </c>
      <c r="CX604" s="241" t="str">
        <f t="shared" si="343"/>
        <v/>
      </c>
      <c r="CY604" s="241" t="str">
        <f t="shared" si="343"/>
        <v/>
      </c>
      <c r="CZ604" s="241" t="str">
        <f t="shared" si="343"/>
        <v/>
      </c>
      <c r="DA604" s="253" t="str">
        <f t="shared" si="364"/>
        <v/>
      </c>
      <c r="DB604" s="237"/>
      <c r="DC604" s="237"/>
      <c r="DD604" s="237"/>
      <c r="DE604" s="237"/>
      <c r="DF604" s="237"/>
      <c r="DG604" s="237"/>
      <c r="DH604" s="237" t="str">
        <f t="shared" si="351"/>
        <v/>
      </c>
      <c r="DI604" s="237" t="str">
        <f t="shared" si="347"/>
        <v/>
      </c>
      <c r="DJ604" s="237" t="str">
        <f t="shared" si="347"/>
        <v/>
      </c>
      <c r="DK604" s="237" t="str">
        <f t="shared" si="347"/>
        <v/>
      </c>
      <c r="DL604" s="237" t="str">
        <f t="shared" si="347"/>
        <v/>
      </c>
      <c r="DM604" s="237" t="str">
        <f t="shared" si="347"/>
        <v/>
      </c>
      <c r="DN604" s="237" t="str">
        <f t="shared" si="344"/>
        <v/>
      </c>
      <c r="DO604" s="237" t="str">
        <f t="shared" si="344"/>
        <v/>
      </c>
      <c r="DP604" s="237" t="str">
        <f t="shared" si="344"/>
        <v/>
      </c>
      <c r="DQ604" s="237" t="str">
        <f t="shared" si="344"/>
        <v/>
      </c>
      <c r="DR604" s="237" t="str">
        <f t="shared" si="344"/>
        <v/>
      </c>
      <c r="DS604" s="252" t="str">
        <f t="shared" si="365"/>
        <v/>
      </c>
      <c r="DY604" s="254" t="str">
        <f t="shared" si="352"/>
        <v/>
      </c>
      <c r="DZ604" s="254" t="str">
        <f t="shared" si="353"/>
        <v/>
      </c>
      <c r="EA604" s="254" t="str">
        <f t="shared" si="367"/>
        <v/>
      </c>
      <c r="EB604" s="254" t="str">
        <f t="shared" si="367"/>
        <v/>
      </c>
      <c r="EC604" s="254" t="str">
        <f t="shared" si="367"/>
        <v/>
      </c>
      <c r="ED604" s="254" t="str">
        <f t="shared" si="367"/>
        <v/>
      </c>
      <c r="EE604" s="254" t="str">
        <f t="shared" si="367"/>
        <v/>
      </c>
      <c r="EF604" s="254" t="str">
        <f t="shared" si="367"/>
        <v/>
      </c>
      <c r="EG604" s="254" t="str">
        <f t="shared" si="367"/>
        <v/>
      </c>
      <c r="EH604" s="254" t="str">
        <f t="shared" si="366"/>
        <v/>
      </c>
      <c r="EI604" s="254" t="str">
        <f t="shared" si="354"/>
        <v/>
      </c>
      <c r="EJ604" s="254" t="str">
        <f t="shared" si="355"/>
        <v/>
      </c>
      <c r="EK604" s="265" t="str">
        <f t="shared" si="340"/>
        <v/>
      </c>
      <c r="EQ604" s="255"/>
      <c r="ER604" s="255"/>
      <c r="ES604" s="255"/>
      <c r="ET604" s="255"/>
      <c r="EU604" s="255"/>
      <c r="EV604" s="255"/>
      <c r="EW604" s="255"/>
      <c r="EX604" s="255"/>
      <c r="EY604" s="255"/>
      <c r="EZ604" s="255"/>
      <c r="FA604" s="255"/>
      <c r="FB604" s="255"/>
      <c r="FC604" s="252"/>
      <c r="FI604" s="254"/>
      <c r="FJ604" s="254"/>
      <c r="FK604" s="254"/>
      <c r="FL604" s="254"/>
      <c r="FM604" s="254"/>
      <c r="FN604" s="254"/>
      <c r="FO604" s="254"/>
      <c r="FP604" s="254"/>
      <c r="FQ604" s="254"/>
      <c r="FR604" s="254"/>
      <c r="FS604" s="254"/>
      <c r="FT604" s="254"/>
      <c r="FU604" s="252"/>
      <c r="FY604" s="258" t="str">
        <f t="shared" si="341"/>
        <v/>
      </c>
      <c r="FZ604" s="266">
        <f t="shared" si="362"/>
        <v>0</v>
      </c>
      <c r="GA604" s="268">
        <f t="shared" si="357"/>
        <v>0</v>
      </c>
      <c r="GB604" s="269">
        <f t="shared" si="358"/>
        <v>0</v>
      </c>
      <c r="GC604" s="269">
        <f t="shared" si="359"/>
        <v>0</v>
      </c>
      <c r="GD604" s="270"/>
      <c r="GE604" s="271" t="str">
        <f t="shared" si="356"/>
        <v/>
      </c>
      <c r="GF604" s="271" t="str">
        <f t="shared" si="368"/>
        <v/>
      </c>
      <c r="GG604" s="272" t="str">
        <f t="shared" si="360"/>
        <v/>
      </c>
      <c r="GH604" s="272" t="str">
        <f t="shared" si="361"/>
        <v/>
      </c>
    </row>
    <row r="605" spans="1:190" ht="12.75" x14ac:dyDescent="0.2">
      <c r="A605" s="250"/>
      <c r="B605" s="65"/>
      <c r="C605" s="264"/>
      <c r="F605" s="237"/>
      <c r="H605" s="251"/>
      <c r="I605" s="238"/>
      <c r="J605" s="267"/>
      <c r="K605" s="234"/>
      <c r="L605" s="239"/>
      <c r="M605" s="240"/>
      <c r="BX605" s="237" t="str">
        <f t="shared" si="349"/>
        <v/>
      </c>
      <c r="BY605" s="237" t="str">
        <f t="shared" si="345"/>
        <v/>
      </c>
      <c r="BZ605" s="237" t="str">
        <f t="shared" si="345"/>
        <v/>
      </c>
      <c r="CA605" s="237" t="str">
        <f t="shared" si="345"/>
        <v/>
      </c>
      <c r="CB605" s="237" t="str">
        <f t="shared" si="345"/>
        <v/>
      </c>
      <c r="CC605" s="237" t="str">
        <f t="shared" si="345"/>
        <v/>
      </c>
      <c r="CD605" s="237" t="str">
        <f t="shared" si="342"/>
        <v/>
      </c>
      <c r="CE605" s="237" t="str">
        <f t="shared" si="342"/>
        <v/>
      </c>
      <c r="CF605" s="237" t="str">
        <f t="shared" si="342"/>
        <v/>
      </c>
      <c r="CG605" s="237" t="str">
        <f t="shared" si="342"/>
        <v/>
      </c>
      <c r="CH605" s="237" t="str">
        <f t="shared" si="342"/>
        <v/>
      </c>
      <c r="CI605" s="252" t="str">
        <f t="shared" si="363"/>
        <v/>
      </c>
      <c r="CP605" s="241" t="str">
        <f t="shared" si="350"/>
        <v/>
      </c>
      <c r="CQ605" s="241" t="str">
        <f t="shared" si="346"/>
        <v/>
      </c>
      <c r="CR605" s="241" t="str">
        <f t="shared" si="346"/>
        <v/>
      </c>
      <c r="CS605" s="241" t="str">
        <f t="shared" si="346"/>
        <v/>
      </c>
      <c r="CT605" s="241" t="str">
        <f t="shared" si="346"/>
        <v/>
      </c>
      <c r="CU605" s="241" t="str">
        <f t="shared" si="346"/>
        <v/>
      </c>
      <c r="CV605" s="241" t="str">
        <f t="shared" si="343"/>
        <v/>
      </c>
      <c r="CW605" s="241" t="str">
        <f t="shared" si="343"/>
        <v/>
      </c>
      <c r="CX605" s="241" t="str">
        <f t="shared" si="343"/>
        <v/>
      </c>
      <c r="CY605" s="241" t="str">
        <f t="shared" si="343"/>
        <v/>
      </c>
      <c r="CZ605" s="241" t="str">
        <f t="shared" si="343"/>
        <v/>
      </c>
      <c r="DA605" s="253" t="str">
        <f t="shared" si="364"/>
        <v/>
      </c>
      <c r="DB605" s="237"/>
      <c r="DC605" s="237"/>
      <c r="DD605" s="237"/>
      <c r="DE605" s="237"/>
      <c r="DF605" s="237"/>
      <c r="DG605" s="237"/>
      <c r="DH605" s="237" t="str">
        <f t="shared" si="351"/>
        <v/>
      </c>
      <c r="DI605" s="237" t="str">
        <f t="shared" si="347"/>
        <v/>
      </c>
      <c r="DJ605" s="237" t="str">
        <f t="shared" si="347"/>
        <v/>
      </c>
      <c r="DK605" s="237" t="str">
        <f t="shared" si="347"/>
        <v/>
      </c>
      <c r="DL605" s="237" t="str">
        <f t="shared" si="347"/>
        <v/>
      </c>
      <c r="DM605" s="237" t="str">
        <f t="shared" si="347"/>
        <v/>
      </c>
      <c r="DN605" s="237" t="str">
        <f t="shared" si="344"/>
        <v/>
      </c>
      <c r="DO605" s="237" t="str">
        <f t="shared" si="344"/>
        <v/>
      </c>
      <c r="DP605" s="237" t="str">
        <f t="shared" si="344"/>
        <v/>
      </c>
      <c r="DQ605" s="237" t="str">
        <f t="shared" si="344"/>
        <v/>
      </c>
      <c r="DR605" s="237" t="str">
        <f t="shared" si="344"/>
        <v/>
      </c>
      <c r="DS605" s="252" t="str">
        <f t="shared" si="365"/>
        <v/>
      </c>
      <c r="DY605" s="254" t="str">
        <f t="shared" si="352"/>
        <v/>
      </c>
      <c r="DZ605" s="254" t="str">
        <f t="shared" si="353"/>
        <v/>
      </c>
      <c r="EA605" s="254" t="str">
        <f t="shared" si="367"/>
        <v/>
      </c>
      <c r="EB605" s="254" t="str">
        <f t="shared" si="367"/>
        <v/>
      </c>
      <c r="EC605" s="254" t="str">
        <f t="shared" si="367"/>
        <v/>
      </c>
      <c r="ED605" s="254" t="str">
        <f t="shared" si="367"/>
        <v/>
      </c>
      <c r="EE605" s="254" t="str">
        <f t="shared" si="367"/>
        <v/>
      </c>
      <c r="EF605" s="254" t="str">
        <f t="shared" si="367"/>
        <v/>
      </c>
      <c r="EG605" s="254" t="str">
        <f t="shared" si="367"/>
        <v/>
      </c>
      <c r="EH605" s="254" t="str">
        <f t="shared" si="366"/>
        <v/>
      </c>
      <c r="EI605" s="254" t="str">
        <f t="shared" si="354"/>
        <v/>
      </c>
      <c r="EJ605" s="254" t="str">
        <f t="shared" si="355"/>
        <v/>
      </c>
      <c r="EK605" s="265" t="str">
        <f t="shared" si="340"/>
        <v/>
      </c>
      <c r="EQ605" s="255"/>
      <c r="ER605" s="255"/>
      <c r="ES605" s="255"/>
      <c r="ET605" s="255"/>
      <c r="EU605" s="255"/>
      <c r="EV605" s="255"/>
      <c r="EW605" s="255"/>
      <c r="EX605" s="255"/>
      <c r="EY605" s="255"/>
      <c r="EZ605" s="255"/>
      <c r="FA605" s="255"/>
      <c r="FB605" s="255"/>
      <c r="FC605" s="252"/>
      <c r="FI605" s="254"/>
      <c r="FJ605" s="254"/>
      <c r="FK605" s="254"/>
      <c r="FL605" s="254"/>
      <c r="FM605" s="254"/>
      <c r="FN605" s="254"/>
      <c r="FO605" s="254"/>
      <c r="FP605" s="254"/>
      <c r="FQ605" s="254"/>
      <c r="FR605" s="254"/>
      <c r="FS605" s="254"/>
      <c r="FT605" s="254"/>
      <c r="FU605" s="252"/>
      <c r="FY605" s="258" t="str">
        <f t="shared" si="341"/>
        <v/>
      </c>
      <c r="FZ605" s="266">
        <f t="shared" si="362"/>
        <v>0</v>
      </c>
      <c r="GA605" s="268">
        <f t="shared" si="357"/>
        <v>0</v>
      </c>
      <c r="GB605" s="269">
        <f t="shared" si="358"/>
        <v>0</v>
      </c>
      <c r="GC605" s="269">
        <f t="shared" si="359"/>
        <v>0</v>
      </c>
      <c r="GD605" s="270"/>
      <c r="GE605" s="271" t="str">
        <f t="shared" si="356"/>
        <v/>
      </c>
      <c r="GF605" s="271" t="str">
        <f t="shared" si="368"/>
        <v/>
      </c>
      <c r="GG605" s="272" t="str">
        <f t="shared" si="360"/>
        <v/>
      </c>
      <c r="GH605" s="272" t="str">
        <f t="shared" si="361"/>
        <v/>
      </c>
    </row>
    <row r="606" spans="1:190" ht="12.75" x14ac:dyDescent="0.2">
      <c r="A606" s="250"/>
      <c r="B606" s="65"/>
      <c r="C606" s="264"/>
      <c r="F606" s="237"/>
      <c r="H606" s="251"/>
      <c r="I606" s="238"/>
      <c r="J606" s="267"/>
      <c r="K606" s="234"/>
      <c r="L606" s="239"/>
      <c r="M606" s="240"/>
      <c r="BX606" s="237" t="str">
        <f t="shared" si="349"/>
        <v/>
      </c>
      <c r="BY606" s="237" t="str">
        <f t="shared" si="345"/>
        <v/>
      </c>
      <c r="BZ606" s="237" t="str">
        <f t="shared" si="345"/>
        <v/>
      </c>
      <c r="CA606" s="237" t="str">
        <f t="shared" si="345"/>
        <v/>
      </c>
      <c r="CB606" s="237" t="str">
        <f t="shared" si="345"/>
        <v/>
      </c>
      <c r="CC606" s="237" t="str">
        <f t="shared" si="345"/>
        <v/>
      </c>
      <c r="CD606" s="237" t="str">
        <f t="shared" si="342"/>
        <v/>
      </c>
      <c r="CE606" s="237" t="str">
        <f t="shared" si="342"/>
        <v/>
      </c>
      <c r="CF606" s="237" t="str">
        <f t="shared" si="342"/>
        <v/>
      </c>
      <c r="CG606" s="237" t="str">
        <f t="shared" si="342"/>
        <v/>
      </c>
      <c r="CH606" s="237" t="str">
        <f t="shared" si="342"/>
        <v/>
      </c>
      <c r="CI606" s="252" t="str">
        <f t="shared" si="363"/>
        <v/>
      </c>
      <c r="CP606" s="241" t="str">
        <f t="shared" si="350"/>
        <v/>
      </c>
      <c r="CQ606" s="241" t="str">
        <f t="shared" si="346"/>
        <v/>
      </c>
      <c r="CR606" s="241" t="str">
        <f t="shared" si="346"/>
        <v/>
      </c>
      <c r="CS606" s="241" t="str">
        <f t="shared" si="346"/>
        <v/>
      </c>
      <c r="CT606" s="241" t="str">
        <f t="shared" si="346"/>
        <v/>
      </c>
      <c r="CU606" s="241" t="str">
        <f t="shared" si="346"/>
        <v/>
      </c>
      <c r="CV606" s="241" t="str">
        <f t="shared" si="343"/>
        <v/>
      </c>
      <c r="CW606" s="241" t="str">
        <f t="shared" si="343"/>
        <v/>
      </c>
      <c r="CX606" s="241" t="str">
        <f t="shared" si="343"/>
        <v/>
      </c>
      <c r="CY606" s="241" t="str">
        <f t="shared" si="343"/>
        <v/>
      </c>
      <c r="CZ606" s="241" t="str">
        <f t="shared" si="343"/>
        <v/>
      </c>
      <c r="DA606" s="253" t="str">
        <f t="shared" si="364"/>
        <v/>
      </c>
      <c r="DB606" s="237"/>
      <c r="DC606" s="237"/>
      <c r="DD606" s="237"/>
      <c r="DE606" s="237"/>
      <c r="DF606" s="237"/>
      <c r="DG606" s="237"/>
      <c r="DH606" s="237" t="str">
        <f t="shared" si="351"/>
        <v/>
      </c>
      <c r="DI606" s="237" t="str">
        <f t="shared" si="347"/>
        <v/>
      </c>
      <c r="DJ606" s="237" t="str">
        <f t="shared" si="347"/>
        <v/>
      </c>
      <c r="DK606" s="237" t="str">
        <f t="shared" si="347"/>
        <v/>
      </c>
      <c r="DL606" s="237" t="str">
        <f t="shared" si="347"/>
        <v/>
      </c>
      <c r="DM606" s="237" t="str">
        <f t="shared" si="347"/>
        <v/>
      </c>
      <c r="DN606" s="237" t="str">
        <f t="shared" si="344"/>
        <v/>
      </c>
      <c r="DO606" s="237" t="str">
        <f t="shared" si="344"/>
        <v/>
      </c>
      <c r="DP606" s="237" t="str">
        <f t="shared" si="344"/>
        <v/>
      </c>
      <c r="DQ606" s="237" t="str">
        <f t="shared" si="344"/>
        <v/>
      </c>
      <c r="DR606" s="237" t="str">
        <f t="shared" si="344"/>
        <v/>
      </c>
      <c r="DS606" s="252" t="str">
        <f t="shared" si="365"/>
        <v/>
      </c>
      <c r="DY606" s="254" t="str">
        <f t="shared" si="352"/>
        <v/>
      </c>
      <c r="DZ606" s="254" t="str">
        <f t="shared" si="353"/>
        <v/>
      </c>
      <c r="EA606" s="254" t="str">
        <f t="shared" si="367"/>
        <v/>
      </c>
      <c r="EB606" s="254" t="str">
        <f t="shared" si="367"/>
        <v/>
      </c>
      <c r="EC606" s="254" t="str">
        <f t="shared" si="367"/>
        <v/>
      </c>
      <c r="ED606" s="254" t="str">
        <f t="shared" si="367"/>
        <v/>
      </c>
      <c r="EE606" s="254" t="str">
        <f t="shared" si="367"/>
        <v/>
      </c>
      <c r="EF606" s="254" t="str">
        <f t="shared" si="367"/>
        <v/>
      </c>
      <c r="EG606" s="254" t="str">
        <f t="shared" si="367"/>
        <v/>
      </c>
      <c r="EH606" s="254" t="str">
        <f t="shared" si="366"/>
        <v/>
      </c>
      <c r="EI606" s="254" t="str">
        <f t="shared" si="354"/>
        <v/>
      </c>
      <c r="EJ606" s="254" t="str">
        <f t="shared" si="355"/>
        <v/>
      </c>
      <c r="EK606" s="265" t="str">
        <f t="shared" si="340"/>
        <v/>
      </c>
      <c r="EQ606" s="255"/>
      <c r="ER606" s="255"/>
      <c r="ES606" s="255"/>
      <c r="ET606" s="255"/>
      <c r="EU606" s="255"/>
      <c r="EV606" s="255"/>
      <c r="EW606" s="255"/>
      <c r="EX606" s="255"/>
      <c r="EY606" s="255"/>
      <c r="EZ606" s="255"/>
      <c r="FA606" s="255"/>
      <c r="FB606" s="255"/>
      <c r="FC606" s="252"/>
      <c r="FI606" s="254"/>
      <c r="FJ606" s="254"/>
      <c r="FK606" s="254"/>
      <c r="FL606" s="254"/>
      <c r="FM606" s="254"/>
      <c r="FN606" s="254"/>
      <c r="FO606" s="254"/>
      <c r="FP606" s="254"/>
      <c r="FQ606" s="254"/>
      <c r="FR606" s="254"/>
      <c r="FS606" s="254"/>
      <c r="FT606" s="254"/>
      <c r="FU606" s="252"/>
      <c r="FY606" s="258" t="str">
        <f t="shared" si="341"/>
        <v/>
      </c>
      <c r="FZ606" s="266">
        <f t="shared" si="362"/>
        <v>0</v>
      </c>
      <c r="GA606" s="268">
        <f t="shared" si="357"/>
        <v>0</v>
      </c>
      <c r="GB606" s="269">
        <f t="shared" si="358"/>
        <v>0</v>
      </c>
      <c r="GC606" s="269">
        <f t="shared" si="359"/>
        <v>0</v>
      </c>
      <c r="GD606" s="270"/>
      <c r="GE606" s="271" t="str">
        <f t="shared" si="356"/>
        <v/>
      </c>
      <c r="GF606" s="271" t="str">
        <f t="shared" si="368"/>
        <v/>
      </c>
      <c r="GG606" s="272" t="str">
        <f t="shared" si="360"/>
        <v/>
      </c>
      <c r="GH606" s="272" t="str">
        <f t="shared" si="361"/>
        <v/>
      </c>
    </row>
    <row r="607" spans="1:190" ht="12.75" x14ac:dyDescent="0.2">
      <c r="A607" s="250"/>
      <c r="B607" s="65"/>
      <c r="C607" s="264"/>
      <c r="F607" s="237"/>
      <c r="H607" s="251"/>
      <c r="I607" s="238"/>
      <c r="J607" s="267"/>
      <c r="K607" s="234"/>
      <c r="L607" s="239"/>
      <c r="M607" s="240"/>
      <c r="BX607" s="237" t="str">
        <f t="shared" si="349"/>
        <v/>
      </c>
      <c r="BY607" s="237" t="str">
        <f t="shared" si="345"/>
        <v/>
      </c>
      <c r="BZ607" s="237" t="str">
        <f t="shared" si="345"/>
        <v/>
      </c>
      <c r="CA607" s="237" t="str">
        <f t="shared" si="345"/>
        <v/>
      </c>
      <c r="CB607" s="237" t="str">
        <f t="shared" si="345"/>
        <v/>
      </c>
      <c r="CC607" s="237" t="str">
        <f t="shared" si="345"/>
        <v/>
      </c>
      <c r="CD607" s="237" t="str">
        <f t="shared" si="342"/>
        <v/>
      </c>
      <c r="CE607" s="237" t="str">
        <f t="shared" si="342"/>
        <v/>
      </c>
      <c r="CF607" s="237" t="str">
        <f t="shared" si="342"/>
        <v/>
      </c>
      <c r="CG607" s="237" t="str">
        <f t="shared" si="342"/>
        <v/>
      </c>
      <c r="CH607" s="237" t="str">
        <f t="shared" si="342"/>
        <v/>
      </c>
      <c r="CI607" s="252" t="str">
        <f t="shared" si="363"/>
        <v/>
      </c>
      <c r="CP607" s="241" t="str">
        <f t="shared" si="350"/>
        <v/>
      </c>
      <c r="CQ607" s="241" t="str">
        <f t="shared" si="346"/>
        <v/>
      </c>
      <c r="CR607" s="241" t="str">
        <f t="shared" si="346"/>
        <v/>
      </c>
      <c r="CS607" s="241" t="str">
        <f t="shared" si="346"/>
        <v/>
      </c>
      <c r="CT607" s="241" t="str">
        <f t="shared" si="346"/>
        <v/>
      </c>
      <c r="CU607" s="241" t="str">
        <f t="shared" si="346"/>
        <v/>
      </c>
      <c r="CV607" s="241" t="str">
        <f t="shared" si="343"/>
        <v/>
      </c>
      <c r="CW607" s="241" t="str">
        <f t="shared" si="343"/>
        <v/>
      </c>
      <c r="CX607" s="241" t="str">
        <f t="shared" si="343"/>
        <v/>
      </c>
      <c r="CY607" s="241" t="str">
        <f t="shared" si="343"/>
        <v/>
      </c>
      <c r="CZ607" s="241" t="str">
        <f t="shared" si="343"/>
        <v/>
      </c>
      <c r="DA607" s="253" t="str">
        <f t="shared" si="364"/>
        <v/>
      </c>
      <c r="DB607" s="237"/>
      <c r="DC607" s="237"/>
      <c r="DD607" s="237"/>
      <c r="DE607" s="237"/>
      <c r="DF607" s="237"/>
      <c r="DG607" s="237"/>
      <c r="DH607" s="237" t="str">
        <f t="shared" si="351"/>
        <v/>
      </c>
      <c r="DI607" s="237" t="str">
        <f t="shared" si="347"/>
        <v/>
      </c>
      <c r="DJ607" s="237" t="str">
        <f t="shared" si="347"/>
        <v/>
      </c>
      <c r="DK607" s="237" t="str">
        <f t="shared" si="347"/>
        <v/>
      </c>
      <c r="DL607" s="237" t="str">
        <f t="shared" si="347"/>
        <v/>
      </c>
      <c r="DM607" s="237" t="str">
        <f t="shared" si="347"/>
        <v/>
      </c>
      <c r="DN607" s="237" t="str">
        <f t="shared" si="344"/>
        <v/>
      </c>
      <c r="DO607" s="237" t="str">
        <f t="shared" si="344"/>
        <v/>
      </c>
      <c r="DP607" s="237" t="str">
        <f t="shared" si="344"/>
        <v/>
      </c>
      <c r="DQ607" s="237" t="str">
        <f t="shared" si="344"/>
        <v/>
      </c>
      <c r="DR607" s="237" t="str">
        <f t="shared" si="344"/>
        <v/>
      </c>
      <c r="DS607" s="252" t="str">
        <f t="shared" si="365"/>
        <v/>
      </c>
      <c r="DY607" s="254" t="str">
        <f t="shared" si="352"/>
        <v/>
      </c>
      <c r="DZ607" s="254" t="str">
        <f t="shared" si="353"/>
        <v/>
      </c>
      <c r="EA607" s="254" t="str">
        <f t="shared" si="367"/>
        <v/>
      </c>
      <c r="EB607" s="254" t="str">
        <f t="shared" si="367"/>
        <v/>
      </c>
      <c r="EC607" s="254" t="str">
        <f t="shared" si="367"/>
        <v/>
      </c>
      <c r="ED607" s="254" t="str">
        <f t="shared" si="367"/>
        <v/>
      </c>
      <c r="EE607" s="254" t="str">
        <f t="shared" si="367"/>
        <v/>
      </c>
      <c r="EF607" s="254" t="str">
        <f t="shared" si="367"/>
        <v/>
      </c>
      <c r="EG607" s="254" t="str">
        <f t="shared" si="367"/>
        <v/>
      </c>
      <c r="EH607" s="254" t="str">
        <f t="shared" si="366"/>
        <v/>
      </c>
      <c r="EI607" s="254" t="str">
        <f t="shared" si="354"/>
        <v/>
      </c>
      <c r="EJ607" s="254" t="str">
        <f t="shared" si="355"/>
        <v/>
      </c>
      <c r="EK607" s="265" t="str">
        <f t="shared" si="340"/>
        <v/>
      </c>
      <c r="EQ607" s="255"/>
      <c r="ER607" s="255"/>
      <c r="ES607" s="255"/>
      <c r="ET607" s="255"/>
      <c r="EU607" s="255"/>
      <c r="EV607" s="255"/>
      <c r="EW607" s="255"/>
      <c r="EX607" s="255"/>
      <c r="EY607" s="255"/>
      <c r="EZ607" s="255"/>
      <c r="FA607" s="255"/>
      <c r="FB607" s="255"/>
      <c r="FC607" s="252"/>
      <c r="FI607" s="254"/>
      <c r="FJ607" s="254"/>
      <c r="FK607" s="254"/>
      <c r="FL607" s="254"/>
      <c r="FM607" s="254"/>
      <c r="FN607" s="254"/>
      <c r="FO607" s="254"/>
      <c r="FP607" s="254"/>
      <c r="FQ607" s="254"/>
      <c r="FR607" s="254"/>
      <c r="FS607" s="254"/>
      <c r="FT607" s="254"/>
      <c r="FU607" s="252"/>
      <c r="FY607" s="258" t="str">
        <f t="shared" si="341"/>
        <v/>
      </c>
      <c r="FZ607" s="266">
        <f t="shared" si="362"/>
        <v>0</v>
      </c>
      <c r="GA607" s="268">
        <f t="shared" si="357"/>
        <v>0</v>
      </c>
      <c r="GB607" s="269">
        <f t="shared" si="358"/>
        <v>0</v>
      </c>
      <c r="GC607" s="269">
        <f t="shared" si="359"/>
        <v>0</v>
      </c>
      <c r="GD607" s="270"/>
      <c r="GE607" s="271" t="str">
        <f t="shared" si="356"/>
        <v/>
      </c>
      <c r="GF607" s="271" t="str">
        <f t="shared" si="368"/>
        <v/>
      </c>
      <c r="GG607" s="272" t="str">
        <f t="shared" si="360"/>
        <v/>
      </c>
      <c r="GH607" s="272" t="str">
        <f t="shared" si="361"/>
        <v/>
      </c>
    </row>
    <row r="608" spans="1:190" ht="12.75" x14ac:dyDescent="0.2">
      <c r="A608" s="250"/>
      <c r="B608" s="65"/>
      <c r="C608" s="264"/>
      <c r="F608" s="237"/>
      <c r="H608" s="251"/>
      <c r="I608" s="238"/>
      <c r="J608" s="267"/>
      <c r="K608" s="234"/>
      <c r="L608" s="239"/>
      <c r="M608" s="240"/>
      <c r="BX608" s="237" t="str">
        <f t="shared" si="349"/>
        <v/>
      </c>
      <c r="BY608" s="237" t="str">
        <f t="shared" si="345"/>
        <v/>
      </c>
      <c r="BZ608" s="237" t="str">
        <f t="shared" si="345"/>
        <v/>
      </c>
      <c r="CA608" s="237" t="str">
        <f t="shared" si="345"/>
        <v/>
      </c>
      <c r="CB608" s="237" t="str">
        <f t="shared" si="345"/>
        <v/>
      </c>
      <c r="CC608" s="237" t="str">
        <f t="shared" si="345"/>
        <v/>
      </c>
      <c r="CD608" s="237" t="str">
        <f t="shared" si="342"/>
        <v/>
      </c>
      <c r="CE608" s="237" t="str">
        <f t="shared" si="342"/>
        <v/>
      </c>
      <c r="CF608" s="237" t="str">
        <f t="shared" si="342"/>
        <v/>
      </c>
      <c r="CG608" s="237" t="str">
        <f t="shared" si="342"/>
        <v/>
      </c>
      <c r="CH608" s="237" t="str">
        <f t="shared" si="342"/>
        <v/>
      </c>
      <c r="CI608" s="252" t="str">
        <f t="shared" si="363"/>
        <v/>
      </c>
      <c r="CP608" s="241" t="str">
        <f t="shared" si="350"/>
        <v/>
      </c>
      <c r="CQ608" s="241" t="str">
        <f t="shared" si="346"/>
        <v/>
      </c>
      <c r="CR608" s="241" t="str">
        <f t="shared" si="346"/>
        <v/>
      </c>
      <c r="CS608" s="241" t="str">
        <f t="shared" si="346"/>
        <v/>
      </c>
      <c r="CT608" s="241" t="str">
        <f t="shared" si="346"/>
        <v/>
      </c>
      <c r="CU608" s="241" t="str">
        <f t="shared" si="346"/>
        <v/>
      </c>
      <c r="CV608" s="241" t="str">
        <f t="shared" si="343"/>
        <v/>
      </c>
      <c r="CW608" s="241" t="str">
        <f t="shared" si="343"/>
        <v/>
      </c>
      <c r="CX608" s="241" t="str">
        <f t="shared" si="343"/>
        <v/>
      </c>
      <c r="CY608" s="241" t="str">
        <f t="shared" si="343"/>
        <v/>
      </c>
      <c r="CZ608" s="241" t="str">
        <f t="shared" si="343"/>
        <v/>
      </c>
      <c r="DA608" s="253" t="str">
        <f t="shared" si="364"/>
        <v/>
      </c>
      <c r="DB608" s="237"/>
      <c r="DC608" s="237"/>
      <c r="DD608" s="237"/>
      <c r="DE608" s="237"/>
      <c r="DF608" s="237"/>
      <c r="DG608" s="237"/>
      <c r="DH608" s="237" t="str">
        <f t="shared" si="351"/>
        <v/>
      </c>
      <c r="DI608" s="237" t="str">
        <f t="shared" si="347"/>
        <v/>
      </c>
      <c r="DJ608" s="237" t="str">
        <f t="shared" si="347"/>
        <v/>
      </c>
      <c r="DK608" s="237" t="str">
        <f t="shared" si="347"/>
        <v/>
      </c>
      <c r="DL608" s="237" t="str">
        <f t="shared" si="347"/>
        <v/>
      </c>
      <c r="DM608" s="237" t="str">
        <f t="shared" si="347"/>
        <v/>
      </c>
      <c r="DN608" s="237" t="str">
        <f t="shared" si="344"/>
        <v/>
      </c>
      <c r="DO608" s="237" t="str">
        <f t="shared" si="344"/>
        <v/>
      </c>
      <c r="DP608" s="237" t="str">
        <f t="shared" si="344"/>
        <v/>
      </c>
      <c r="DQ608" s="237" t="str">
        <f t="shared" si="344"/>
        <v/>
      </c>
      <c r="DR608" s="237" t="str">
        <f t="shared" si="344"/>
        <v/>
      </c>
      <c r="DS608" s="252" t="str">
        <f t="shared" si="365"/>
        <v/>
      </c>
      <c r="DY608" s="254" t="str">
        <f t="shared" si="352"/>
        <v/>
      </c>
      <c r="DZ608" s="254" t="str">
        <f t="shared" si="353"/>
        <v/>
      </c>
      <c r="EA608" s="254" t="str">
        <f t="shared" si="367"/>
        <v/>
      </c>
      <c r="EB608" s="254" t="str">
        <f t="shared" si="367"/>
        <v/>
      </c>
      <c r="EC608" s="254" t="str">
        <f t="shared" si="367"/>
        <v/>
      </c>
      <c r="ED608" s="254" t="str">
        <f t="shared" si="367"/>
        <v/>
      </c>
      <c r="EE608" s="254" t="str">
        <f t="shared" si="367"/>
        <v/>
      </c>
      <c r="EF608" s="254" t="str">
        <f t="shared" si="367"/>
        <v/>
      </c>
      <c r="EG608" s="254" t="str">
        <f t="shared" si="367"/>
        <v/>
      </c>
      <c r="EH608" s="254" t="str">
        <f t="shared" si="366"/>
        <v/>
      </c>
      <c r="EI608" s="254" t="str">
        <f t="shared" si="354"/>
        <v/>
      </c>
      <c r="EJ608" s="254" t="str">
        <f t="shared" si="355"/>
        <v/>
      </c>
      <c r="EK608" s="265" t="str">
        <f t="shared" si="340"/>
        <v/>
      </c>
      <c r="EQ608" s="255"/>
      <c r="ER608" s="255"/>
      <c r="ES608" s="255"/>
      <c r="ET608" s="255"/>
      <c r="EU608" s="255"/>
      <c r="EV608" s="255"/>
      <c r="EW608" s="255"/>
      <c r="EX608" s="255"/>
      <c r="EY608" s="255"/>
      <c r="EZ608" s="255"/>
      <c r="FA608" s="255"/>
      <c r="FB608" s="255"/>
      <c r="FC608" s="252"/>
      <c r="FI608" s="254"/>
      <c r="FJ608" s="254"/>
      <c r="FK608" s="254"/>
      <c r="FL608" s="254"/>
      <c r="FM608" s="254"/>
      <c r="FN608" s="254"/>
      <c r="FO608" s="254"/>
      <c r="FP608" s="254"/>
      <c r="FQ608" s="254"/>
      <c r="FR608" s="254"/>
      <c r="FS608" s="254"/>
      <c r="FT608" s="254"/>
      <c r="FU608" s="252"/>
      <c r="FY608" s="258" t="str">
        <f t="shared" si="341"/>
        <v/>
      </c>
      <c r="FZ608" s="266">
        <f t="shared" si="362"/>
        <v>0</v>
      </c>
      <c r="GA608" s="268">
        <f t="shared" si="357"/>
        <v>0</v>
      </c>
      <c r="GB608" s="269">
        <f t="shared" si="358"/>
        <v>0</v>
      </c>
      <c r="GC608" s="269">
        <f t="shared" si="359"/>
        <v>0</v>
      </c>
      <c r="GD608" s="270"/>
      <c r="GE608" s="271" t="str">
        <f t="shared" si="356"/>
        <v/>
      </c>
      <c r="GF608" s="271" t="str">
        <f t="shared" si="368"/>
        <v/>
      </c>
      <c r="GG608" s="272" t="str">
        <f t="shared" si="360"/>
        <v/>
      </c>
      <c r="GH608" s="272" t="str">
        <f t="shared" si="361"/>
        <v/>
      </c>
    </row>
    <row r="609" spans="1:190" ht="12.75" x14ac:dyDescent="0.2">
      <c r="A609" s="250"/>
      <c r="B609" s="65"/>
      <c r="C609" s="264"/>
      <c r="F609" s="237"/>
      <c r="H609" s="251"/>
      <c r="I609" s="238"/>
      <c r="J609" s="267"/>
      <c r="K609" s="234"/>
      <c r="L609" s="239"/>
      <c r="M609" s="240"/>
      <c r="BX609" s="237" t="str">
        <f t="shared" si="349"/>
        <v/>
      </c>
      <c r="BY609" s="237" t="str">
        <f t="shared" si="345"/>
        <v/>
      </c>
      <c r="BZ609" s="237" t="str">
        <f t="shared" si="345"/>
        <v/>
      </c>
      <c r="CA609" s="237" t="str">
        <f t="shared" si="345"/>
        <v/>
      </c>
      <c r="CB609" s="237" t="str">
        <f t="shared" si="345"/>
        <v/>
      </c>
      <c r="CC609" s="237" t="str">
        <f t="shared" si="345"/>
        <v/>
      </c>
      <c r="CD609" s="237" t="str">
        <f t="shared" si="342"/>
        <v/>
      </c>
      <c r="CE609" s="237" t="str">
        <f t="shared" si="342"/>
        <v/>
      </c>
      <c r="CF609" s="237" t="str">
        <f t="shared" si="342"/>
        <v/>
      </c>
      <c r="CG609" s="237" t="str">
        <f t="shared" si="342"/>
        <v/>
      </c>
      <c r="CH609" s="237" t="str">
        <f t="shared" si="342"/>
        <v/>
      </c>
      <c r="CI609" s="252" t="str">
        <f t="shared" si="363"/>
        <v/>
      </c>
      <c r="CP609" s="241" t="str">
        <f t="shared" si="350"/>
        <v/>
      </c>
      <c r="CQ609" s="241" t="str">
        <f t="shared" si="346"/>
        <v/>
      </c>
      <c r="CR609" s="241" t="str">
        <f t="shared" si="346"/>
        <v/>
      </c>
      <c r="CS609" s="241" t="str">
        <f t="shared" si="346"/>
        <v/>
      </c>
      <c r="CT609" s="241" t="str">
        <f t="shared" si="346"/>
        <v/>
      </c>
      <c r="CU609" s="241" t="str">
        <f t="shared" si="346"/>
        <v/>
      </c>
      <c r="CV609" s="241" t="str">
        <f t="shared" si="343"/>
        <v/>
      </c>
      <c r="CW609" s="241" t="str">
        <f t="shared" si="343"/>
        <v/>
      </c>
      <c r="CX609" s="241" t="str">
        <f t="shared" si="343"/>
        <v/>
      </c>
      <c r="CY609" s="241" t="str">
        <f t="shared" si="343"/>
        <v/>
      </c>
      <c r="CZ609" s="241" t="str">
        <f t="shared" si="343"/>
        <v/>
      </c>
      <c r="DA609" s="253" t="str">
        <f t="shared" si="364"/>
        <v/>
      </c>
      <c r="DB609" s="237"/>
      <c r="DC609" s="237"/>
      <c r="DD609" s="237"/>
      <c r="DE609" s="237"/>
      <c r="DF609" s="237"/>
      <c r="DG609" s="237"/>
      <c r="DH609" s="237" t="str">
        <f t="shared" si="351"/>
        <v/>
      </c>
      <c r="DI609" s="237" t="str">
        <f t="shared" si="347"/>
        <v/>
      </c>
      <c r="DJ609" s="237" t="str">
        <f t="shared" si="347"/>
        <v/>
      </c>
      <c r="DK609" s="237" t="str">
        <f t="shared" si="347"/>
        <v/>
      </c>
      <c r="DL609" s="237" t="str">
        <f t="shared" si="347"/>
        <v/>
      </c>
      <c r="DM609" s="237" t="str">
        <f t="shared" si="347"/>
        <v/>
      </c>
      <c r="DN609" s="237" t="str">
        <f t="shared" si="344"/>
        <v/>
      </c>
      <c r="DO609" s="237" t="str">
        <f t="shared" si="344"/>
        <v/>
      </c>
      <c r="DP609" s="237" t="str">
        <f t="shared" si="344"/>
        <v/>
      </c>
      <c r="DQ609" s="237" t="str">
        <f t="shared" si="344"/>
        <v/>
      </c>
      <c r="DR609" s="237" t="str">
        <f t="shared" si="344"/>
        <v/>
      </c>
      <c r="DS609" s="252" t="str">
        <f t="shared" si="365"/>
        <v/>
      </c>
      <c r="DY609" s="254" t="str">
        <f t="shared" si="352"/>
        <v/>
      </c>
      <c r="DZ609" s="254" t="str">
        <f t="shared" si="353"/>
        <v/>
      </c>
      <c r="EA609" s="254" t="str">
        <f t="shared" si="367"/>
        <v/>
      </c>
      <c r="EB609" s="254" t="str">
        <f t="shared" si="367"/>
        <v/>
      </c>
      <c r="EC609" s="254" t="str">
        <f t="shared" si="367"/>
        <v/>
      </c>
      <c r="ED609" s="254" t="str">
        <f t="shared" si="367"/>
        <v/>
      </c>
      <c r="EE609" s="254" t="str">
        <f t="shared" si="367"/>
        <v/>
      </c>
      <c r="EF609" s="254" t="str">
        <f t="shared" si="367"/>
        <v/>
      </c>
      <c r="EG609" s="254" t="str">
        <f t="shared" si="367"/>
        <v/>
      </c>
      <c r="EH609" s="254" t="str">
        <f t="shared" si="366"/>
        <v/>
      </c>
      <c r="EI609" s="254" t="str">
        <f t="shared" si="354"/>
        <v/>
      </c>
      <c r="EJ609" s="254" t="str">
        <f t="shared" si="355"/>
        <v/>
      </c>
      <c r="EK609" s="265" t="str">
        <f t="shared" si="340"/>
        <v/>
      </c>
      <c r="EQ609" s="255"/>
      <c r="ER609" s="255"/>
      <c r="ES609" s="255"/>
      <c r="ET609" s="255"/>
      <c r="EU609" s="255"/>
      <c r="EV609" s="255"/>
      <c r="EW609" s="255"/>
      <c r="EX609" s="255"/>
      <c r="EY609" s="255"/>
      <c r="EZ609" s="255"/>
      <c r="FA609" s="255"/>
      <c r="FB609" s="255"/>
      <c r="FC609" s="252"/>
      <c r="FI609" s="254"/>
      <c r="FJ609" s="254"/>
      <c r="FK609" s="254"/>
      <c r="FL609" s="254"/>
      <c r="FM609" s="254"/>
      <c r="FN609" s="254"/>
      <c r="FO609" s="254"/>
      <c r="FP609" s="254"/>
      <c r="FQ609" s="254"/>
      <c r="FR609" s="254"/>
      <c r="FS609" s="254"/>
      <c r="FT609" s="254"/>
      <c r="FU609" s="252"/>
      <c r="FY609" s="258" t="str">
        <f t="shared" si="341"/>
        <v/>
      </c>
      <c r="FZ609" s="266">
        <f t="shared" si="362"/>
        <v>0</v>
      </c>
      <c r="GA609" s="268">
        <f t="shared" si="357"/>
        <v>0</v>
      </c>
      <c r="GB609" s="269">
        <f t="shared" si="358"/>
        <v>0</v>
      </c>
      <c r="GC609" s="269">
        <f t="shared" si="359"/>
        <v>0</v>
      </c>
      <c r="GD609" s="270"/>
      <c r="GE609" s="271" t="str">
        <f t="shared" si="356"/>
        <v/>
      </c>
      <c r="GF609" s="271" t="str">
        <f t="shared" si="368"/>
        <v/>
      </c>
      <c r="GG609" s="272" t="str">
        <f t="shared" si="360"/>
        <v/>
      </c>
      <c r="GH609" s="272" t="str">
        <f t="shared" si="361"/>
        <v/>
      </c>
    </row>
    <row r="610" spans="1:190" ht="12.75" x14ac:dyDescent="0.2">
      <c r="A610" s="250"/>
      <c r="B610" s="65"/>
      <c r="C610" s="264"/>
      <c r="F610" s="237"/>
      <c r="H610" s="251"/>
      <c r="I610" s="238"/>
      <c r="J610" s="267"/>
      <c r="K610" s="234"/>
      <c r="L610" s="239"/>
      <c r="M610" s="240"/>
      <c r="BX610" s="237" t="str">
        <f t="shared" si="349"/>
        <v/>
      </c>
      <c r="BY610" s="237" t="str">
        <f t="shared" si="345"/>
        <v/>
      </c>
      <c r="BZ610" s="237" t="str">
        <f t="shared" si="345"/>
        <v/>
      </c>
      <c r="CA610" s="237" t="str">
        <f t="shared" si="345"/>
        <v/>
      </c>
      <c r="CB610" s="237" t="str">
        <f t="shared" si="345"/>
        <v/>
      </c>
      <c r="CC610" s="237" t="str">
        <f t="shared" si="345"/>
        <v/>
      </c>
      <c r="CD610" s="237" t="str">
        <f t="shared" si="342"/>
        <v/>
      </c>
      <c r="CE610" s="237" t="str">
        <f t="shared" si="342"/>
        <v/>
      </c>
      <c r="CF610" s="237" t="str">
        <f t="shared" si="342"/>
        <v/>
      </c>
      <c r="CG610" s="237" t="str">
        <f t="shared" si="342"/>
        <v/>
      </c>
      <c r="CH610" s="237" t="str">
        <f t="shared" si="342"/>
        <v/>
      </c>
      <c r="CI610" s="252" t="str">
        <f t="shared" si="363"/>
        <v/>
      </c>
      <c r="CP610" s="241" t="str">
        <f t="shared" si="350"/>
        <v/>
      </c>
      <c r="CQ610" s="241" t="str">
        <f t="shared" si="346"/>
        <v/>
      </c>
      <c r="CR610" s="241" t="str">
        <f t="shared" si="346"/>
        <v/>
      </c>
      <c r="CS610" s="241" t="str">
        <f t="shared" si="346"/>
        <v/>
      </c>
      <c r="CT610" s="241" t="str">
        <f t="shared" si="346"/>
        <v/>
      </c>
      <c r="CU610" s="241" t="str">
        <f t="shared" si="346"/>
        <v/>
      </c>
      <c r="CV610" s="241" t="str">
        <f t="shared" si="343"/>
        <v/>
      </c>
      <c r="CW610" s="241" t="str">
        <f t="shared" si="343"/>
        <v/>
      </c>
      <c r="CX610" s="241" t="str">
        <f t="shared" si="343"/>
        <v/>
      </c>
      <c r="CY610" s="241" t="str">
        <f t="shared" si="343"/>
        <v/>
      </c>
      <c r="CZ610" s="241" t="str">
        <f t="shared" si="343"/>
        <v/>
      </c>
      <c r="DA610" s="253" t="str">
        <f t="shared" si="364"/>
        <v/>
      </c>
      <c r="DB610" s="237"/>
      <c r="DC610" s="237"/>
      <c r="DD610" s="237"/>
      <c r="DE610" s="237"/>
      <c r="DF610" s="237"/>
      <c r="DG610" s="237"/>
      <c r="DH610" s="237" t="str">
        <f t="shared" si="351"/>
        <v/>
      </c>
      <c r="DI610" s="237" t="str">
        <f t="shared" si="347"/>
        <v/>
      </c>
      <c r="DJ610" s="237" t="str">
        <f t="shared" si="347"/>
        <v/>
      </c>
      <c r="DK610" s="237" t="str">
        <f t="shared" si="347"/>
        <v/>
      </c>
      <c r="DL610" s="237" t="str">
        <f t="shared" si="347"/>
        <v/>
      </c>
      <c r="DM610" s="237" t="str">
        <f t="shared" si="347"/>
        <v/>
      </c>
      <c r="DN610" s="237" t="str">
        <f t="shared" si="344"/>
        <v/>
      </c>
      <c r="DO610" s="237" t="str">
        <f t="shared" si="344"/>
        <v/>
      </c>
      <c r="DP610" s="237" t="str">
        <f t="shared" si="344"/>
        <v/>
      </c>
      <c r="DQ610" s="237" t="str">
        <f t="shared" si="344"/>
        <v/>
      </c>
      <c r="DR610" s="237" t="str">
        <f t="shared" si="344"/>
        <v/>
      </c>
      <c r="DS610" s="252" t="str">
        <f t="shared" si="365"/>
        <v/>
      </c>
      <c r="DY610" s="254" t="str">
        <f t="shared" si="352"/>
        <v/>
      </c>
      <c r="DZ610" s="254" t="str">
        <f t="shared" si="353"/>
        <v/>
      </c>
      <c r="EA610" s="254" t="str">
        <f t="shared" si="367"/>
        <v/>
      </c>
      <c r="EB610" s="254" t="str">
        <f t="shared" si="367"/>
        <v/>
      </c>
      <c r="EC610" s="254" t="str">
        <f t="shared" si="367"/>
        <v/>
      </c>
      <c r="ED610" s="254" t="str">
        <f t="shared" si="367"/>
        <v/>
      </c>
      <c r="EE610" s="254" t="str">
        <f t="shared" si="367"/>
        <v/>
      </c>
      <c r="EF610" s="254" t="str">
        <f t="shared" si="367"/>
        <v/>
      </c>
      <c r="EG610" s="254" t="str">
        <f t="shared" si="367"/>
        <v/>
      </c>
      <c r="EH610" s="254" t="str">
        <f t="shared" si="366"/>
        <v/>
      </c>
      <c r="EI610" s="254" t="str">
        <f t="shared" si="354"/>
        <v/>
      </c>
      <c r="EJ610" s="254" t="str">
        <f t="shared" si="355"/>
        <v/>
      </c>
      <c r="EK610" s="265" t="str">
        <f t="shared" si="340"/>
        <v/>
      </c>
      <c r="EQ610" s="255"/>
      <c r="ER610" s="255"/>
      <c r="ES610" s="255"/>
      <c r="ET610" s="255"/>
      <c r="EU610" s="255"/>
      <c r="EV610" s="255"/>
      <c r="EW610" s="255"/>
      <c r="EX610" s="255"/>
      <c r="EY610" s="255"/>
      <c r="EZ610" s="255"/>
      <c r="FA610" s="255"/>
      <c r="FB610" s="255"/>
      <c r="FC610" s="252"/>
      <c r="FI610" s="254"/>
      <c r="FJ610" s="254"/>
      <c r="FK610" s="254"/>
      <c r="FL610" s="254"/>
      <c r="FM610" s="254"/>
      <c r="FN610" s="254"/>
      <c r="FO610" s="254"/>
      <c r="FP610" s="254"/>
      <c r="FQ610" s="254"/>
      <c r="FR610" s="254"/>
      <c r="FS610" s="254"/>
      <c r="FT610" s="254"/>
      <c r="FU610" s="252"/>
      <c r="FY610" s="258" t="str">
        <f t="shared" si="341"/>
        <v/>
      </c>
      <c r="FZ610" s="266">
        <f t="shared" si="362"/>
        <v>0</v>
      </c>
      <c r="GA610" s="268">
        <f t="shared" si="357"/>
        <v>0</v>
      </c>
      <c r="GB610" s="269">
        <f t="shared" si="358"/>
        <v>0</v>
      </c>
      <c r="GC610" s="269">
        <f t="shared" si="359"/>
        <v>0</v>
      </c>
      <c r="GD610" s="270"/>
      <c r="GE610" s="271" t="str">
        <f t="shared" si="356"/>
        <v/>
      </c>
      <c r="GF610" s="271" t="str">
        <f t="shared" si="368"/>
        <v/>
      </c>
      <c r="GG610" s="272" t="str">
        <f t="shared" si="360"/>
        <v/>
      </c>
      <c r="GH610" s="272" t="str">
        <f t="shared" si="361"/>
        <v/>
      </c>
    </row>
    <row r="611" spans="1:190" ht="12.75" x14ac:dyDescent="0.2">
      <c r="A611" s="250"/>
      <c r="B611" s="65"/>
      <c r="C611" s="264"/>
      <c r="F611" s="237"/>
      <c r="H611" s="251"/>
      <c r="I611" s="238"/>
      <c r="J611" s="267"/>
      <c r="K611" s="234"/>
      <c r="L611" s="239"/>
      <c r="M611" s="240"/>
      <c r="BX611" s="237" t="str">
        <f t="shared" si="349"/>
        <v/>
      </c>
      <c r="BY611" s="237" t="str">
        <f t="shared" si="345"/>
        <v/>
      </c>
      <c r="BZ611" s="237" t="str">
        <f t="shared" si="345"/>
        <v/>
      </c>
      <c r="CA611" s="237" t="str">
        <f t="shared" si="345"/>
        <v/>
      </c>
      <c r="CB611" s="237" t="str">
        <f t="shared" si="345"/>
        <v/>
      </c>
      <c r="CC611" s="237" t="str">
        <f t="shared" si="345"/>
        <v/>
      </c>
      <c r="CD611" s="237" t="str">
        <f t="shared" ref="CD611:CH661" si="369">IF($A611=1,"",IF(AB611=0,CC611,CC611&amp;CD$2))</f>
        <v/>
      </c>
      <c r="CE611" s="237" t="str">
        <f t="shared" si="369"/>
        <v/>
      </c>
      <c r="CF611" s="237" t="str">
        <f t="shared" si="369"/>
        <v/>
      </c>
      <c r="CG611" s="237" t="str">
        <f t="shared" si="369"/>
        <v/>
      </c>
      <c r="CH611" s="237" t="str">
        <f t="shared" si="369"/>
        <v/>
      </c>
      <c r="CI611" s="252" t="str">
        <f t="shared" si="363"/>
        <v/>
      </c>
      <c r="CP611" s="241" t="str">
        <f t="shared" si="350"/>
        <v/>
      </c>
      <c r="CQ611" s="241" t="str">
        <f t="shared" si="346"/>
        <v/>
      </c>
      <c r="CR611" s="241" t="str">
        <f t="shared" si="346"/>
        <v/>
      </c>
      <c r="CS611" s="241" t="str">
        <f t="shared" si="346"/>
        <v/>
      </c>
      <c r="CT611" s="241" t="str">
        <f t="shared" si="346"/>
        <v/>
      </c>
      <c r="CU611" s="241" t="str">
        <f t="shared" si="346"/>
        <v/>
      </c>
      <c r="CV611" s="241" t="str">
        <f t="shared" ref="CV611:CZ661" si="370">IF($A611=1,"",IF(AT611=0,CU611,CU611&amp;CV$2))</f>
        <v/>
      </c>
      <c r="CW611" s="241" t="str">
        <f t="shared" si="370"/>
        <v/>
      </c>
      <c r="CX611" s="241" t="str">
        <f t="shared" si="370"/>
        <v/>
      </c>
      <c r="CY611" s="241" t="str">
        <f t="shared" si="370"/>
        <v/>
      </c>
      <c r="CZ611" s="241" t="str">
        <f t="shared" si="370"/>
        <v/>
      </c>
      <c r="DA611" s="253" t="str">
        <f t="shared" si="364"/>
        <v/>
      </c>
      <c r="DB611" s="237"/>
      <c r="DC611" s="237"/>
      <c r="DD611" s="237"/>
      <c r="DE611" s="237"/>
      <c r="DF611" s="237"/>
      <c r="DG611" s="237"/>
      <c r="DH611" s="237" t="str">
        <f t="shared" si="351"/>
        <v/>
      </c>
      <c r="DI611" s="237" t="str">
        <f t="shared" si="347"/>
        <v/>
      </c>
      <c r="DJ611" s="237" t="str">
        <f t="shared" si="347"/>
        <v/>
      </c>
      <c r="DK611" s="237" t="str">
        <f t="shared" si="347"/>
        <v/>
      </c>
      <c r="DL611" s="237" t="str">
        <f t="shared" si="347"/>
        <v/>
      </c>
      <c r="DM611" s="237" t="str">
        <f t="shared" si="347"/>
        <v/>
      </c>
      <c r="DN611" s="237" t="str">
        <f t="shared" ref="DN611:DR661" si="371">IF($A611=1,"",IF(BL611=0,DM611,DM611&amp;DN$2))</f>
        <v/>
      </c>
      <c r="DO611" s="237" t="str">
        <f t="shared" si="371"/>
        <v/>
      </c>
      <c r="DP611" s="237" t="str">
        <f t="shared" si="371"/>
        <v/>
      </c>
      <c r="DQ611" s="237" t="str">
        <f t="shared" si="371"/>
        <v/>
      </c>
      <c r="DR611" s="237" t="str">
        <f t="shared" si="371"/>
        <v/>
      </c>
      <c r="DS611" s="252" t="str">
        <f t="shared" si="365"/>
        <v/>
      </c>
      <c r="DY611" s="254" t="str">
        <f t="shared" si="352"/>
        <v/>
      </c>
      <c r="DZ611" s="254" t="str">
        <f t="shared" si="353"/>
        <v/>
      </c>
      <c r="EA611" s="254" t="str">
        <f t="shared" si="367"/>
        <v/>
      </c>
      <c r="EB611" s="254" t="str">
        <f t="shared" si="367"/>
        <v/>
      </c>
      <c r="EC611" s="254" t="str">
        <f t="shared" si="367"/>
        <v/>
      </c>
      <c r="ED611" s="254" t="str">
        <f t="shared" si="367"/>
        <v/>
      </c>
      <c r="EE611" s="254" t="str">
        <f t="shared" si="367"/>
        <v/>
      </c>
      <c r="EF611" s="254" t="str">
        <f t="shared" si="367"/>
        <v/>
      </c>
      <c r="EG611" s="254" t="str">
        <f t="shared" si="367"/>
        <v/>
      </c>
      <c r="EH611" s="254" t="str">
        <f t="shared" si="366"/>
        <v/>
      </c>
      <c r="EI611" s="254" t="str">
        <f t="shared" si="354"/>
        <v/>
      </c>
      <c r="EJ611" s="254" t="str">
        <f t="shared" si="355"/>
        <v/>
      </c>
      <c r="EK611" s="265" t="str">
        <f t="shared" si="340"/>
        <v/>
      </c>
      <c r="EQ611" s="255"/>
      <c r="ER611" s="255"/>
      <c r="ES611" s="255"/>
      <c r="ET611" s="255"/>
      <c r="EU611" s="255"/>
      <c r="EV611" s="255"/>
      <c r="EW611" s="255"/>
      <c r="EX611" s="255"/>
      <c r="EY611" s="255"/>
      <c r="EZ611" s="255"/>
      <c r="FA611" s="255"/>
      <c r="FB611" s="255"/>
      <c r="FC611" s="252"/>
      <c r="FI611" s="254"/>
      <c r="FJ611" s="254"/>
      <c r="FK611" s="254"/>
      <c r="FL611" s="254"/>
      <c r="FM611" s="254"/>
      <c r="FN611" s="254"/>
      <c r="FO611" s="254"/>
      <c r="FP611" s="254"/>
      <c r="FQ611" s="254"/>
      <c r="FR611" s="254"/>
      <c r="FS611" s="254"/>
      <c r="FT611" s="254"/>
      <c r="FU611" s="252"/>
      <c r="FY611" s="258" t="str">
        <f t="shared" si="341"/>
        <v/>
      </c>
      <c r="FZ611" s="266">
        <f t="shared" si="362"/>
        <v>0</v>
      </c>
      <c r="GA611" s="268">
        <f t="shared" si="357"/>
        <v>0</v>
      </c>
      <c r="GB611" s="269">
        <f t="shared" si="358"/>
        <v>0</v>
      </c>
      <c r="GC611" s="269">
        <f t="shared" si="359"/>
        <v>0</v>
      </c>
      <c r="GD611" s="270"/>
      <c r="GE611" s="271" t="str">
        <f t="shared" si="356"/>
        <v/>
      </c>
      <c r="GF611" s="271" t="str">
        <f t="shared" si="368"/>
        <v/>
      </c>
      <c r="GG611" s="272" t="str">
        <f t="shared" si="360"/>
        <v/>
      </c>
      <c r="GH611" s="272" t="str">
        <f t="shared" si="361"/>
        <v/>
      </c>
    </row>
    <row r="612" spans="1:190" ht="12.75" x14ac:dyDescent="0.2">
      <c r="A612" s="250"/>
      <c r="B612" s="65"/>
      <c r="C612" s="264"/>
      <c r="F612" s="237"/>
      <c r="H612" s="251"/>
      <c r="I612" s="238"/>
      <c r="J612" s="267"/>
      <c r="K612" s="234"/>
      <c r="L612" s="239"/>
      <c r="M612" s="240"/>
      <c r="BX612" s="237" t="str">
        <f t="shared" si="349"/>
        <v/>
      </c>
      <c r="BY612" s="237" t="str">
        <f t="shared" ref="BY612:CC662" si="372">IF($A612=1,"",IF(W612=0,BX612,BX612&amp;BY$2))</f>
        <v/>
      </c>
      <c r="BZ612" s="237" t="str">
        <f t="shared" si="372"/>
        <v/>
      </c>
      <c r="CA612" s="237" t="str">
        <f t="shared" si="372"/>
        <v/>
      </c>
      <c r="CB612" s="237" t="str">
        <f t="shared" si="372"/>
        <v/>
      </c>
      <c r="CC612" s="237" t="str">
        <f t="shared" si="372"/>
        <v/>
      </c>
      <c r="CD612" s="237" t="str">
        <f t="shared" si="369"/>
        <v/>
      </c>
      <c r="CE612" s="237" t="str">
        <f t="shared" si="369"/>
        <v/>
      </c>
      <c r="CF612" s="237" t="str">
        <f t="shared" si="369"/>
        <v/>
      </c>
      <c r="CG612" s="237" t="str">
        <f t="shared" si="369"/>
        <v/>
      </c>
      <c r="CH612" s="237" t="str">
        <f t="shared" si="369"/>
        <v/>
      </c>
      <c r="CI612" s="252" t="str">
        <f t="shared" si="363"/>
        <v/>
      </c>
      <c r="CP612" s="241" t="str">
        <f t="shared" si="350"/>
        <v/>
      </c>
      <c r="CQ612" s="241" t="str">
        <f t="shared" ref="CQ612:CU662" si="373">IF($A612=1,"",IF(AO612=0,CP612,CP612&amp;CQ$2))</f>
        <v/>
      </c>
      <c r="CR612" s="241" t="str">
        <f t="shared" si="373"/>
        <v/>
      </c>
      <c r="CS612" s="241" t="str">
        <f t="shared" si="373"/>
        <v/>
      </c>
      <c r="CT612" s="241" t="str">
        <f t="shared" si="373"/>
        <v/>
      </c>
      <c r="CU612" s="241" t="str">
        <f t="shared" si="373"/>
        <v/>
      </c>
      <c r="CV612" s="241" t="str">
        <f t="shared" si="370"/>
        <v/>
      </c>
      <c r="CW612" s="241" t="str">
        <f t="shared" si="370"/>
        <v/>
      </c>
      <c r="CX612" s="241" t="str">
        <f t="shared" si="370"/>
        <v/>
      </c>
      <c r="CY612" s="241" t="str">
        <f t="shared" si="370"/>
        <v/>
      </c>
      <c r="CZ612" s="241" t="str">
        <f t="shared" si="370"/>
        <v/>
      </c>
      <c r="DA612" s="253" t="str">
        <f t="shared" si="364"/>
        <v/>
      </c>
      <c r="DB612" s="237"/>
      <c r="DC612" s="237"/>
      <c r="DD612" s="237"/>
      <c r="DE612" s="237"/>
      <c r="DF612" s="237"/>
      <c r="DG612" s="237"/>
      <c r="DH612" s="237" t="str">
        <f t="shared" si="351"/>
        <v/>
      </c>
      <c r="DI612" s="237" t="str">
        <f t="shared" ref="DI612:DM662" si="374">IF($A612=1,"",IF(BG612=0,DH612,DH612&amp;DI$2))</f>
        <v/>
      </c>
      <c r="DJ612" s="237" t="str">
        <f t="shared" si="374"/>
        <v/>
      </c>
      <c r="DK612" s="237" t="str">
        <f t="shared" si="374"/>
        <v/>
      </c>
      <c r="DL612" s="237" t="str">
        <f t="shared" si="374"/>
        <v/>
      </c>
      <c r="DM612" s="237" t="str">
        <f t="shared" si="374"/>
        <v/>
      </c>
      <c r="DN612" s="237" t="str">
        <f t="shared" si="371"/>
        <v/>
      </c>
      <c r="DO612" s="237" t="str">
        <f t="shared" si="371"/>
        <v/>
      </c>
      <c r="DP612" s="237" t="str">
        <f t="shared" si="371"/>
        <v/>
      </c>
      <c r="DQ612" s="237" t="str">
        <f t="shared" si="371"/>
        <v/>
      </c>
      <c r="DR612" s="237" t="str">
        <f t="shared" si="371"/>
        <v/>
      </c>
      <c r="DS612" s="252" t="str">
        <f t="shared" si="365"/>
        <v/>
      </c>
      <c r="DY612" s="254" t="str">
        <f t="shared" si="352"/>
        <v/>
      </c>
      <c r="DZ612" s="254" t="str">
        <f t="shared" si="353"/>
        <v/>
      </c>
      <c r="EA612" s="254" t="str">
        <f t="shared" si="367"/>
        <v/>
      </c>
      <c r="EB612" s="254" t="str">
        <f t="shared" si="367"/>
        <v/>
      </c>
      <c r="EC612" s="254" t="str">
        <f t="shared" si="367"/>
        <v/>
      </c>
      <c r="ED612" s="254" t="str">
        <f t="shared" si="367"/>
        <v/>
      </c>
      <c r="EE612" s="254" t="str">
        <f t="shared" si="367"/>
        <v/>
      </c>
      <c r="EF612" s="254" t="str">
        <f t="shared" si="367"/>
        <v/>
      </c>
      <c r="EG612" s="254" t="str">
        <f t="shared" si="367"/>
        <v/>
      </c>
      <c r="EH612" s="254" t="str">
        <f t="shared" si="366"/>
        <v/>
      </c>
      <c r="EI612" s="254" t="str">
        <f t="shared" si="354"/>
        <v/>
      </c>
      <c r="EJ612" s="254" t="str">
        <f t="shared" si="355"/>
        <v/>
      </c>
      <c r="EK612" s="265" t="str">
        <f t="shared" si="340"/>
        <v/>
      </c>
      <c r="EQ612" s="255"/>
      <c r="ER612" s="255"/>
      <c r="ES612" s="255"/>
      <c r="ET612" s="255"/>
      <c r="EU612" s="255"/>
      <c r="EV612" s="255"/>
      <c r="EW612" s="255"/>
      <c r="EX612" s="255"/>
      <c r="EY612" s="255"/>
      <c r="EZ612" s="255"/>
      <c r="FA612" s="255"/>
      <c r="FB612" s="255"/>
      <c r="FC612" s="252"/>
      <c r="FI612" s="254"/>
      <c r="FJ612" s="254"/>
      <c r="FK612" s="254"/>
      <c r="FL612" s="254"/>
      <c r="FM612" s="254"/>
      <c r="FN612" s="254"/>
      <c r="FO612" s="254"/>
      <c r="FP612" s="254"/>
      <c r="FQ612" s="254"/>
      <c r="FR612" s="254"/>
      <c r="FS612" s="254"/>
      <c r="FT612" s="254"/>
      <c r="FU612" s="252"/>
      <c r="FY612" s="258" t="str">
        <f t="shared" si="341"/>
        <v/>
      </c>
      <c r="FZ612" s="266">
        <f t="shared" si="362"/>
        <v>0</v>
      </c>
      <c r="GA612" s="268">
        <f t="shared" si="357"/>
        <v>0</v>
      </c>
      <c r="GB612" s="269">
        <f t="shared" si="358"/>
        <v>0</v>
      </c>
      <c r="GC612" s="269">
        <f t="shared" si="359"/>
        <v>0</v>
      </c>
      <c r="GD612" s="270"/>
      <c r="GE612" s="271" t="str">
        <f t="shared" si="356"/>
        <v/>
      </c>
      <c r="GF612" s="271" t="str">
        <f t="shared" si="368"/>
        <v/>
      </c>
      <c r="GG612" s="272" t="str">
        <f t="shared" si="360"/>
        <v/>
      </c>
      <c r="GH612" s="272" t="str">
        <f t="shared" si="361"/>
        <v/>
      </c>
    </row>
    <row r="613" spans="1:190" ht="12.75" x14ac:dyDescent="0.2">
      <c r="A613" s="250"/>
      <c r="B613" s="65"/>
      <c r="C613" s="264"/>
      <c r="F613" s="237"/>
      <c r="H613" s="251"/>
      <c r="I613" s="238"/>
      <c r="J613" s="267"/>
      <c r="K613" s="234"/>
      <c r="L613" s="239"/>
      <c r="M613" s="240"/>
      <c r="BX613" s="237" t="str">
        <f t="shared" si="349"/>
        <v/>
      </c>
      <c r="BY613" s="237" t="str">
        <f t="shared" si="372"/>
        <v/>
      </c>
      <c r="BZ613" s="237" t="str">
        <f t="shared" si="372"/>
        <v/>
      </c>
      <c r="CA613" s="237" t="str">
        <f t="shared" si="372"/>
        <v/>
      </c>
      <c r="CB613" s="237" t="str">
        <f t="shared" si="372"/>
        <v/>
      </c>
      <c r="CC613" s="237" t="str">
        <f t="shared" si="372"/>
        <v/>
      </c>
      <c r="CD613" s="237" t="str">
        <f t="shared" si="369"/>
        <v/>
      </c>
      <c r="CE613" s="237" t="str">
        <f t="shared" si="369"/>
        <v/>
      </c>
      <c r="CF613" s="237" t="str">
        <f t="shared" si="369"/>
        <v/>
      </c>
      <c r="CG613" s="237" t="str">
        <f t="shared" si="369"/>
        <v/>
      </c>
      <c r="CH613" s="237" t="str">
        <f t="shared" si="369"/>
        <v/>
      </c>
      <c r="CI613" s="252" t="str">
        <f t="shared" si="363"/>
        <v/>
      </c>
      <c r="CP613" s="241" t="str">
        <f t="shared" si="350"/>
        <v/>
      </c>
      <c r="CQ613" s="241" t="str">
        <f t="shared" si="373"/>
        <v/>
      </c>
      <c r="CR613" s="241" t="str">
        <f t="shared" si="373"/>
        <v/>
      </c>
      <c r="CS613" s="241" t="str">
        <f t="shared" si="373"/>
        <v/>
      </c>
      <c r="CT613" s="241" t="str">
        <f t="shared" si="373"/>
        <v/>
      </c>
      <c r="CU613" s="241" t="str">
        <f t="shared" si="373"/>
        <v/>
      </c>
      <c r="CV613" s="241" t="str">
        <f t="shared" si="370"/>
        <v/>
      </c>
      <c r="CW613" s="241" t="str">
        <f t="shared" si="370"/>
        <v/>
      </c>
      <c r="CX613" s="241" t="str">
        <f t="shared" si="370"/>
        <v/>
      </c>
      <c r="CY613" s="241" t="str">
        <f t="shared" si="370"/>
        <v/>
      </c>
      <c r="CZ613" s="241" t="str">
        <f t="shared" si="370"/>
        <v/>
      </c>
      <c r="DA613" s="253" t="str">
        <f t="shared" si="364"/>
        <v/>
      </c>
      <c r="DB613" s="237"/>
      <c r="DC613" s="237"/>
      <c r="DD613" s="237"/>
      <c r="DE613" s="237"/>
      <c r="DF613" s="237"/>
      <c r="DG613" s="237"/>
      <c r="DH613" s="237" t="str">
        <f t="shared" si="351"/>
        <v/>
      </c>
      <c r="DI613" s="237" t="str">
        <f t="shared" si="374"/>
        <v/>
      </c>
      <c r="DJ613" s="237" t="str">
        <f t="shared" si="374"/>
        <v/>
      </c>
      <c r="DK613" s="237" t="str">
        <f t="shared" si="374"/>
        <v/>
      </c>
      <c r="DL613" s="237" t="str">
        <f t="shared" si="374"/>
        <v/>
      </c>
      <c r="DM613" s="237" t="str">
        <f t="shared" si="374"/>
        <v/>
      </c>
      <c r="DN613" s="237" t="str">
        <f t="shared" si="371"/>
        <v/>
      </c>
      <c r="DO613" s="237" t="str">
        <f t="shared" si="371"/>
        <v/>
      </c>
      <c r="DP613" s="237" t="str">
        <f t="shared" si="371"/>
        <v/>
      </c>
      <c r="DQ613" s="237" t="str">
        <f t="shared" si="371"/>
        <v/>
      </c>
      <c r="DR613" s="237" t="str">
        <f t="shared" si="371"/>
        <v/>
      </c>
      <c r="DS613" s="252" t="str">
        <f t="shared" si="365"/>
        <v/>
      </c>
      <c r="DY613" s="254" t="str">
        <f t="shared" si="352"/>
        <v/>
      </c>
      <c r="DZ613" s="254" t="str">
        <f t="shared" si="353"/>
        <v/>
      </c>
      <c r="EA613" s="254" t="str">
        <f t="shared" si="367"/>
        <v/>
      </c>
      <c r="EB613" s="254" t="str">
        <f t="shared" si="367"/>
        <v/>
      </c>
      <c r="EC613" s="254" t="str">
        <f t="shared" si="367"/>
        <v/>
      </c>
      <c r="ED613" s="254" t="str">
        <f t="shared" si="367"/>
        <v/>
      </c>
      <c r="EE613" s="254" t="str">
        <f t="shared" si="367"/>
        <v/>
      </c>
      <c r="EF613" s="254" t="str">
        <f t="shared" si="367"/>
        <v/>
      </c>
      <c r="EG613" s="254" t="str">
        <f t="shared" si="367"/>
        <v/>
      </c>
      <c r="EH613" s="254" t="str">
        <f t="shared" si="366"/>
        <v/>
      </c>
      <c r="EI613" s="254" t="str">
        <f t="shared" si="354"/>
        <v/>
      </c>
      <c r="EJ613" s="254" t="str">
        <f t="shared" si="355"/>
        <v/>
      </c>
      <c r="EK613" s="265" t="str">
        <f t="shared" si="340"/>
        <v/>
      </c>
      <c r="EQ613" s="255"/>
      <c r="ER613" s="255"/>
      <c r="ES613" s="255"/>
      <c r="ET613" s="255"/>
      <c r="EU613" s="255"/>
      <c r="EV613" s="255"/>
      <c r="EW613" s="255"/>
      <c r="EX613" s="255"/>
      <c r="EY613" s="255"/>
      <c r="EZ613" s="255"/>
      <c r="FA613" s="255"/>
      <c r="FB613" s="255"/>
      <c r="FC613" s="252"/>
      <c r="FI613" s="254"/>
      <c r="FJ613" s="254"/>
      <c r="FK613" s="254"/>
      <c r="FL613" s="254"/>
      <c r="FM613" s="254"/>
      <c r="FN613" s="254"/>
      <c r="FO613" s="254"/>
      <c r="FP613" s="254"/>
      <c r="FQ613" s="254"/>
      <c r="FR613" s="254"/>
      <c r="FS613" s="254"/>
      <c r="FT613" s="254"/>
      <c r="FU613" s="252"/>
      <c r="FY613" s="258" t="str">
        <f t="shared" si="341"/>
        <v/>
      </c>
      <c r="FZ613" s="266">
        <f t="shared" si="362"/>
        <v>0</v>
      </c>
      <c r="GA613" s="268">
        <f t="shared" si="357"/>
        <v>0</v>
      </c>
      <c r="GB613" s="269">
        <f t="shared" si="358"/>
        <v>0</v>
      </c>
      <c r="GC613" s="269">
        <f t="shared" si="359"/>
        <v>0</v>
      </c>
      <c r="GD613" s="270"/>
      <c r="GE613" s="271" t="str">
        <f t="shared" si="356"/>
        <v/>
      </c>
      <c r="GF613" s="271" t="str">
        <f t="shared" si="368"/>
        <v/>
      </c>
      <c r="GG613" s="272" t="str">
        <f t="shared" si="360"/>
        <v/>
      </c>
      <c r="GH613" s="272" t="str">
        <f t="shared" si="361"/>
        <v/>
      </c>
    </row>
    <row r="614" spans="1:190" ht="12.75" x14ac:dyDescent="0.2">
      <c r="A614" s="250"/>
      <c r="B614" s="65"/>
      <c r="C614" s="264"/>
      <c r="F614" s="237"/>
      <c r="H614" s="251"/>
      <c r="I614" s="238"/>
      <c r="J614" s="267"/>
      <c r="K614" s="234"/>
      <c r="L614" s="239"/>
      <c r="M614" s="240"/>
      <c r="BX614" s="237" t="str">
        <f t="shared" si="349"/>
        <v/>
      </c>
      <c r="BY614" s="237" t="str">
        <f t="shared" si="372"/>
        <v/>
      </c>
      <c r="BZ614" s="237" t="str">
        <f t="shared" si="372"/>
        <v/>
      </c>
      <c r="CA614" s="237" t="str">
        <f t="shared" si="372"/>
        <v/>
      </c>
      <c r="CB614" s="237" t="str">
        <f t="shared" si="372"/>
        <v/>
      </c>
      <c r="CC614" s="237" t="str">
        <f t="shared" si="372"/>
        <v/>
      </c>
      <c r="CD614" s="237" t="str">
        <f t="shared" si="369"/>
        <v/>
      </c>
      <c r="CE614" s="237" t="str">
        <f t="shared" si="369"/>
        <v/>
      </c>
      <c r="CF614" s="237" t="str">
        <f t="shared" si="369"/>
        <v/>
      </c>
      <c r="CG614" s="237" t="str">
        <f t="shared" si="369"/>
        <v/>
      </c>
      <c r="CH614" s="237" t="str">
        <f t="shared" si="369"/>
        <v/>
      </c>
      <c r="CI614" s="252" t="str">
        <f t="shared" si="363"/>
        <v/>
      </c>
      <c r="CP614" s="241" t="str">
        <f t="shared" si="350"/>
        <v/>
      </c>
      <c r="CQ614" s="241" t="str">
        <f t="shared" si="373"/>
        <v/>
      </c>
      <c r="CR614" s="241" t="str">
        <f t="shared" si="373"/>
        <v/>
      </c>
      <c r="CS614" s="241" t="str">
        <f t="shared" si="373"/>
        <v/>
      </c>
      <c r="CT614" s="241" t="str">
        <f t="shared" si="373"/>
        <v/>
      </c>
      <c r="CU614" s="241" t="str">
        <f t="shared" si="373"/>
        <v/>
      </c>
      <c r="CV614" s="241" t="str">
        <f t="shared" si="370"/>
        <v/>
      </c>
      <c r="CW614" s="241" t="str">
        <f t="shared" si="370"/>
        <v/>
      </c>
      <c r="CX614" s="241" t="str">
        <f t="shared" si="370"/>
        <v/>
      </c>
      <c r="CY614" s="241" t="str">
        <f t="shared" si="370"/>
        <v/>
      </c>
      <c r="CZ614" s="241" t="str">
        <f t="shared" si="370"/>
        <v/>
      </c>
      <c r="DA614" s="253" t="str">
        <f t="shared" si="364"/>
        <v/>
      </c>
      <c r="DB614" s="237"/>
      <c r="DC614" s="237"/>
      <c r="DD614" s="237"/>
      <c r="DE614" s="237"/>
      <c r="DF614" s="237"/>
      <c r="DG614" s="237"/>
      <c r="DH614" s="237" t="str">
        <f t="shared" si="351"/>
        <v/>
      </c>
      <c r="DI614" s="237" t="str">
        <f t="shared" si="374"/>
        <v/>
      </c>
      <c r="DJ614" s="237" t="str">
        <f t="shared" si="374"/>
        <v/>
      </c>
      <c r="DK614" s="237" t="str">
        <f t="shared" si="374"/>
        <v/>
      </c>
      <c r="DL614" s="237" t="str">
        <f t="shared" si="374"/>
        <v/>
      </c>
      <c r="DM614" s="237" t="str">
        <f t="shared" si="374"/>
        <v/>
      </c>
      <c r="DN614" s="237" t="str">
        <f t="shared" si="371"/>
        <v/>
      </c>
      <c r="DO614" s="237" t="str">
        <f t="shared" si="371"/>
        <v/>
      </c>
      <c r="DP614" s="237" t="str">
        <f t="shared" si="371"/>
        <v/>
      </c>
      <c r="DQ614" s="237" t="str">
        <f t="shared" si="371"/>
        <v/>
      </c>
      <c r="DR614" s="237" t="str">
        <f t="shared" si="371"/>
        <v/>
      </c>
      <c r="DS614" s="252" t="str">
        <f t="shared" si="365"/>
        <v/>
      </c>
      <c r="DY614" s="254" t="str">
        <f t="shared" si="352"/>
        <v/>
      </c>
      <c r="DZ614" s="254" t="str">
        <f t="shared" si="353"/>
        <v/>
      </c>
      <c r="EA614" s="254" t="str">
        <f t="shared" si="367"/>
        <v/>
      </c>
      <c r="EB614" s="254" t="str">
        <f t="shared" si="367"/>
        <v/>
      </c>
      <c r="EC614" s="254" t="str">
        <f t="shared" si="367"/>
        <v/>
      </c>
      <c r="ED614" s="254" t="str">
        <f t="shared" si="367"/>
        <v/>
      </c>
      <c r="EE614" s="254" t="str">
        <f t="shared" si="367"/>
        <v/>
      </c>
      <c r="EF614" s="254" t="str">
        <f t="shared" si="367"/>
        <v/>
      </c>
      <c r="EG614" s="254" t="str">
        <f t="shared" si="367"/>
        <v/>
      </c>
      <c r="EH614" s="254" t="str">
        <f t="shared" si="366"/>
        <v/>
      </c>
      <c r="EI614" s="254" t="str">
        <f t="shared" si="354"/>
        <v/>
      </c>
      <c r="EJ614" s="254" t="str">
        <f t="shared" si="355"/>
        <v/>
      </c>
      <c r="EK614" s="265" t="str">
        <f t="shared" ref="EK614:EK677" si="375">DY614&amp;DZ614&amp;EA614&amp;EB614&amp;EC614&amp;ED614&amp;EE614&amp;EF614&amp;EG614&amp;EH614&amp;EI614&amp;EJ614</f>
        <v/>
      </c>
      <c r="EQ614" s="255"/>
      <c r="ER614" s="255"/>
      <c r="ES614" s="255"/>
      <c r="ET614" s="255"/>
      <c r="EU614" s="255"/>
      <c r="EV614" s="255"/>
      <c r="EW614" s="255"/>
      <c r="EX614" s="255"/>
      <c r="EY614" s="255"/>
      <c r="EZ614" s="255"/>
      <c r="FA614" s="255"/>
      <c r="FB614" s="255"/>
      <c r="FC614" s="252"/>
      <c r="FI614" s="254"/>
      <c r="FJ614" s="254"/>
      <c r="FK614" s="254"/>
      <c r="FL614" s="254"/>
      <c r="FM614" s="254"/>
      <c r="FN614" s="254"/>
      <c r="FO614" s="254"/>
      <c r="FP614" s="254"/>
      <c r="FQ614" s="254"/>
      <c r="FR614" s="254"/>
      <c r="FS614" s="254"/>
      <c r="FT614" s="254"/>
      <c r="FU614" s="252"/>
      <c r="FY614" s="258" t="str">
        <f t="shared" ref="FY614:FY677" si="376">EK614&amp;FC614&amp;FU614</f>
        <v/>
      </c>
      <c r="FZ614" s="266">
        <f t="shared" si="362"/>
        <v>0</v>
      </c>
      <c r="GA614" s="268">
        <f t="shared" si="357"/>
        <v>0</v>
      </c>
      <c r="GB614" s="269">
        <f t="shared" si="358"/>
        <v>0</v>
      </c>
      <c r="GC614" s="269">
        <f t="shared" si="359"/>
        <v>0</v>
      </c>
      <c r="GD614" s="270"/>
      <c r="GE614" s="271" t="str">
        <f t="shared" si="356"/>
        <v/>
      </c>
      <c r="GF614" s="271" t="str">
        <f t="shared" si="368"/>
        <v/>
      </c>
      <c r="GG614" s="272" t="str">
        <f t="shared" si="360"/>
        <v/>
      </c>
      <c r="GH614" s="272" t="str">
        <f t="shared" si="361"/>
        <v/>
      </c>
    </row>
    <row r="615" spans="1:190" ht="12.75" x14ac:dyDescent="0.2">
      <c r="A615" s="250"/>
      <c r="B615" s="65"/>
      <c r="C615" s="264"/>
      <c r="F615" s="237"/>
      <c r="H615" s="251"/>
      <c r="I615" s="238"/>
      <c r="J615" s="267"/>
      <c r="K615" s="234"/>
      <c r="L615" s="239"/>
      <c r="M615" s="240"/>
      <c r="BX615" s="237" t="str">
        <f t="shared" si="349"/>
        <v/>
      </c>
      <c r="BY615" s="237" t="str">
        <f t="shared" si="372"/>
        <v/>
      </c>
      <c r="BZ615" s="237" t="str">
        <f t="shared" si="372"/>
        <v/>
      </c>
      <c r="CA615" s="237" t="str">
        <f t="shared" si="372"/>
        <v/>
      </c>
      <c r="CB615" s="237" t="str">
        <f t="shared" si="372"/>
        <v/>
      </c>
      <c r="CC615" s="237" t="str">
        <f t="shared" si="372"/>
        <v/>
      </c>
      <c r="CD615" s="237" t="str">
        <f t="shared" si="369"/>
        <v/>
      </c>
      <c r="CE615" s="237" t="str">
        <f t="shared" si="369"/>
        <v/>
      </c>
      <c r="CF615" s="237" t="str">
        <f t="shared" si="369"/>
        <v/>
      </c>
      <c r="CG615" s="237" t="str">
        <f t="shared" si="369"/>
        <v/>
      </c>
      <c r="CH615" s="237" t="str">
        <f t="shared" si="369"/>
        <v/>
      </c>
      <c r="CI615" s="252" t="str">
        <f t="shared" si="363"/>
        <v/>
      </c>
      <c r="CP615" s="241" t="str">
        <f t="shared" si="350"/>
        <v/>
      </c>
      <c r="CQ615" s="241" t="str">
        <f t="shared" si="373"/>
        <v/>
      </c>
      <c r="CR615" s="241" t="str">
        <f t="shared" si="373"/>
        <v/>
      </c>
      <c r="CS615" s="241" t="str">
        <f t="shared" si="373"/>
        <v/>
      </c>
      <c r="CT615" s="241" t="str">
        <f t="shared" si="373"/>
        <v/>
      </c>
      <c r="CU615" s="241" t="str">
        <f t="shared" si="373"/>
        <v/>
      </c>
      <c r="CV615" s="241" t="str">
        <f t="shared" si="370"/>
        <v/>
      </c>
      <c r="CW615" s="241" t="str">
        <f t="shared" si="370"/>
        <v/>
      </c>
      <c r="CX615" s="241" t="str">
        <f t="shared" si="370"/>
        <v/>
      </c>
      <c r="CY615" s="241" t="str">
        <f t="shared" si="370"/>
        <v/>
      </c>
      <c r="CZ615" s="241" t="str">
        <f t="shared" si="370"/>
        <v/>
      </c>
      <c r="DA615" s="253" t="str">
        <f t="shared" si="364"/>
        <v/>
      </c>
      <c r="DB615" s="237"/>
      <c r="DC615" s="237"/>
      <c r="DD615" s="237"/>
      <c r="DE615" s="237"/>
      <c r="DF615" s="237"/>
      <c r="DG615" s="237"/>
      <c r="DH615" s="237" t="str">
        <f t="shared" si="351"/>
        <v/>
      </c>
      <c r="DI615" s="237" t="str">
        <f t="shared" si="374"/>
        <v/>
      </c>
      <c r="DJ615" s="237" t="str">
        <f t="shared" si="374"/>
        <v/>
      </c>
      <c r="DK615" s="237" t="str">
        <f t="shared" si="374"/>
        <v/>
      </c>
      <c r="DL615" s="237" t="str">
        <f t="shared" si="374"/>
        <v/>
      </c>
      <c r="DM615" s="237" t="str">
        <f t="shared" si="374"/>
        <v/>
      </c>
      <c r="DN615" s="237" t="str">
        <f t="shared" si="371"/>
        <v/>
      </c>
      <c r="DO615" s="237" t="str">
        <f t="shared" si="371"/>
        <v/>
      </c>
      <c r="DP615" s="237" t="str">
        <f t="shared" si="371"/>
        <v/>
      </c>
      <c r="DQ615" s="237" t="str">
        <f t="shared" si="371"/>
        <v/>
      </c>
      <c r="DR615" s="237" t="str">
        <f t="shared" si="371"/>
        <v/>
      </c>
      <c r="DS615" s="252" t="str">
        <f t="shared" si="365"/>
        <v/>
      </c>
      <c r="DY615" s="254" t="str">
        <f t="shared" si="352"/>
        <v/>
      </c>
      <c r="DZ615" s="254" t="str">
        <f t="shared" si="353"/>
        <v/>
      </c>
      <c r="EA615" s="254" t="str">
        <f t="shared" si="367"/>
        <v/>
      </c>
      <c r="EB615" s="254" t="str">
        <f t="shared" si="367"/>
        <v/>
      </c>
      <c r="EC615" s="254" t="str">
        <f t="shared" si="367"/>
        <v/>
      </c>
      <c r="ED615" s="254" t="str">
        <f t="shared" si="367"/>
        <v/>
      </c>
      <c r="EE615" s="254" t="str">
        <f t="shared" si="367"/>
        <v/>
      </c>
      <c r="EF615" s="254" t="str">
        <f t="shared" si="367"/>
        <v/>
      </c>
      <c r="EG615" s="254" t="str">
        <f t="shared" si="367"/>
        <v/>
      </c>
      <c r="EH615" s="254" t="str">
        <f t="shared" si="366"/>
        <v/>
      </c>
      <c r="EI615" s="254" t="str">
        <f t="shared" si="354"/>
        <v/>
      </c>
      <c r="EJ615" s="254" t="str">
        <f t="shared" si="355"/>
        <v/>
      </c>
      <c r="EK615" s="265" t="str">
        <f t="shared" si="375"/>
        <v/>
      </c>
      <c r="EQ615" s="255"/>
      <c r="ER615" s="255"/>
      <c r="ES615" s="255"/>
      <c r="ET615" s="255"/>
      <c r="EU615" s="255"/>
      <c r="EV615" s="255"/>
      <c r="EW615" s="255"/>
      <c r="EX615" s="255"/>
      <c r="EY615" s="255"/>
      <c r="EZ615" s="255"/>
      <c r="FA615" s="255"/>
      <c r="FB615" s="255"/>
      <c r="FC615" s="252"/>
      <c r="FI615" s="254"/>
      <c r="FJ615" s="254"/>
      <c r="FK615" s="254"/>
      <c r="FL615" s="254"/>
      <c r="FM615" s="254"/>
      <c r="FN615" s="254"/>
      <c r="FO615" s="254"/>
      <c r="FP615" s="254"/>
      <c r="FQ615" s="254"/>
      <c r="FR615" s="254"/>
      <c r="FS615" s="254"/>
      <c r="FT615" s="254"/>
      <c r="FU615" s="252"/>
      <c r="FY615" s="258" t="str">
        <f t="shared" si="376"/>
        <v/>
      </c>
      <c r="FZ615" s="266">
        <f t="shared" si="362"/>
        <v>0</v>
      </c>
      <c r="GA615" s="268">
        <f t="shared" si="357"/>
        <v>0</v>
      </c>
      <c r="GB615" s="269">
        <f t="shared" si="358"/>
        <v>0</v>
      </c>
      <c r="GC615" s="269">
        <f t="shared" si="359"/>
        <v>0</v>
      </c>
      <c r="GD615" s="270"/>
      <c r="GE615" s="271" t="str">
        <f t="shared" si="356"/>
        <v/>
      </c>
      <c r="GF615" s="271" t="str">
        <f t="shared" si="368"/>
        <v/>
      </c>
      <c r="GG615" s="272" t="str">
        <f t="shared" si="360"/>
        <v/>
      </c>
      <c r="GH615" s="272" t="str">
        <f t="shared" si="361"/>
        <v/>
      </c>
    </row>
    <row r="616" spans="1:190" ht="12.75" x14ac:dyDescent="0.2">
      <c r="A616" s="250"/>
      <c r="B616" s="65"/>
      <c r="C616" s="264"/>
      <c r="F616" s="237"/>
      <c r="H616" s="251"/>
      <c r="I616" s="238"/>
      <c r="J616" s="267"/>
      <c r="K616" s="234"/>
      <c r="L616" s="239"/>
      <c r="M616" s="240"/>
      <c r="BX616" s="237" t="str">
        <f t="shared" si="349"/>
        <v/>
      </c>
      <c r="BY616" s="237" t="str">
        <f t="shared" si="372"/>
        <v/>
      </c>
      <c r="BZ616" s="237" t="str">
        <f t="shared" si="372"/>
        <v/>
      </c>
      <c r="CA616" s="237" t="str">
        <f t="shared" si="372"/>
        <v/>
      </c>
      <c r="CB616" s="237" t="str">
        <f t="shared" si="372"/>
        <v/>
      </c>
      <c r="CC616" s="237" t="str">
        <f t="shared" si="372"/>
        <v/>
      </c>
      <c r="CD616" s="237" t="str">
        <f t="shared" si="369"/>
        <v/>
      </c>
      <c r="CE616" s="237" t="str">
        <f t="shared" si="369"/>
        <v/>
      </c>
      <c r="CF616" s="237" t="str">
        <f t="shared" si="369"/>
        <v/>
      </c>
      <c r="CG616" s="237" t="str">
        <f t="shared" si="369"/>
        <v/>
      </c>
      <c r="CH616" s="237" t="str">
        <f t="shared" si="369"/>
        <v/>
      </c>
      <c r="CI616" s="252" t="str">
        <f t="shared" si="363"/>
        <v/>
      </c>
      <c r="CP616" s="241" t="str">
        <f t="shared" si="350"/>
        <v/>
      </c>
      <c r="CQ616" s="241" t="str">
        <f t="shared" si="373"/>
        <v/>
      </c>
      <c r="CR616" s="241" t="str">
        <f t="shared" si="373"/>
        <v/>
      </c>
      <c r="CS616" s="241" t="str">
        <f t="shared" si="373"/>
        <v/>
      </c>
      <c r="CT616" s="241" t="str">
        <f t="shared" si="373"/>
        <v/>
      </c>
      <c r="CU616" s="241" t="str">
        <f t="shared" si="373"/>
        <v/>
      </c>
      <c r="CV616" s="241" t="str">
        <f t="shared" si="370"/>
        <v/>
      </c>
      <c r="CW616" s="241" t="str">
        <f t="shared" si="370"/>
        <v/>
      </c>
      <c r="CX616" s="241" t="str">
        <f t="shared" si="370"/>
        <v/>
      </c>
      <c r="CY616" s="241" t="str">
        <f t="shared" si="370"/>
        <v/>
      </c>
      <c r="CZ616" s="241" t="str">
        <f t="shared" si="370"/>
        <v/>
      </c>
      <c r="DA616" s="253" t="str">
        <f t="shared" si="364"/>
        <v/>
      </c>
      <c r="DB616" s="237"/>
      <c r="DC616" s="237"/>
      <c r="DD616" s="237"/>
      <c r="DE616" s="237"/>
      <c r="DF616" s="237"/>
      <c r="DG616" s="237"/>
      <c r="DH616" s="237" t="str">
        <f t="shared" si="351"/>
        <v/>
      </c>
      <c r="DI616" s="237" t="str">
        <f t="shared" si="374"/>
        <v/>
      </c>
      <c r="DJ616" s="237" t="str">
        <f t="shared" si="374"/>
        <v/>
      </c>
      <c r="DK616" s="237" t="str">
        <f t="shared" si="374"/>
        <v/>
      </c>
      <c r="DL616" s="237" t="str">
        <f t="shared" si="374"/>
        <v/>
      </c>
      <c r="DM616" s="237" t="str">
        <f t="shared" si="374"/>
        <v/>
      </c>
      <c r="DN616" s="237" t="str">
        <f t="shared" si="371"/>
        <v/>
      </c>
      <c r="DO616" s="237" t="str">
        <f t="shared" si="371"/>
        <v/>
      </c>
      <c r="DP616" s="237" t="str">
        <f t="shared" si="371"/>
        <v/>
      </c>
      <c r="DQ616" s="237" t="str">
        <f t="shared" si="371"/>
        <v/>
      </c>
      <c r="DR616" s="237" t="str">
        <f t="shared" si="371"/>
        <v/>
      </c>
      <c r="DS616" s="252" t="str">
        <f t="shared" si="365"/>
        <v/>
      </c>
      <c r="DY616" s="254" t="str">
        <f t="shared" si="352"/>
        <v/>
      </c>
      <c r="DZ616" s="254" t="str">
        <f t="shared" si="353"/>
        <v/>
      </c>
      <c r="EA616" s="254" t="str">
        <f t="shared" si="367"/>
        <v/>
      </c>
      <c r="EB616" s="254" t="str">
        <f t="shared" si="367"/>
        <v/>
      </c>
      <c r="EC616" s="254" t="str">
        <f t="shared" si="367"/>
        <v/>
      </c>
      <c r="ED616" s="254" t="str">
        <f t="shared" si="367"/>
        <v/>
      </c>
      <c r="EE616" s="254" t="str">
        <f t="shared" si="367"/>
        <v/>
      </c>
      <c r="EF616" s="254" t="str">
        <f t="shared" si="367"/>
        <v/>
      </c>
      <c r="EG616" s="254" t="str">
        <f t="shared" si="367"/>
        <v/>
      </c>
      <c r="EH616" s="254" t="str">
        <f t="shared" si="366"/>
        <v/>
      </c>
      <c r="EI616" s="254" t="str">
        <f t="shared" si="354"/>
        <v/>
      </c>
      <c r="EJ616" s="254" t="str">
        <f t="shared" si="355"/>
        <v/>
      </c>
      <c r="EK616" s="265" t="str">
        <f t="shared" si="375"/>
        <v/>
      </c>
      <c r="EQ616" s="255"/>
      <c r="ER616" s="255"/>
      <c r="ES616" s="255"/>
      <c r="ET616" s="255"/>
      <c r="EU616" s="255"/>
      <c r="EV616" s="255"/>
      <c r="EW616" s="255"/>
      <c r="EX616" s="255"/>
      <c r="EY616" s="255"/>
      <c r="EZ616" s="255"/>
      <c r="FA616" s="255"/>
      <c r="FB616" s="255"/>
      <c r="FC616" s="252"/>
      <c r="FI616" s="254"/>
      <c r="FJ616" s="254"/>
      <c r="FK616" s="254"/>
      <c r="FL616" s="254"/>
      <c r="FM616" s="254"/>
      <c r="FN616" s="254"/>
      <c r="FO616" s="254"/>
      <c r="FP616" s="254"/>
      <c r="FQ616" s="254"/>
      <c r="FR616" s="254"/>
      <c r="FS616" s="254"/>
      <c r="FT616" s="254"/>
      <c r="FU616" s="252"/>
      <c r="FY616" s="258" t="str">
        <f t="shared" si="376"/>
        <v/>
      </c>
      <c r="FZ616" s="266">
        <f t="shared" si="362"/>
        <v>0</v>
      </c>
      <c r="GA616" s="268">
        <f t="shared" si="357"/>
        <v>0</v>
      </c>
      <c r="GB616" s="269">
        <f t="shared" si="358"/>
        <v>0</v>
      </c>
      <c r="GC616" s="269">
        <f t="shared" si="359"/>
        <v>0</v>
      </c>
      <c r="GD616" s="270"/>
      <c r="GE616" s="271" t="str">
        <f t="shared" si="356"/>
        <v/>
      </c>
      <c r="GF616" s="271" t="str">
        <f t="shared" si="368"/>
        <v/>
      </c>
      <c r="GG616" s="272" t="str">
        <f t="shared" si="360"/>
        <v/>
      </c>
      <c r="GH616" s="272" t="str">
        <f t="shared" si="361"/>
        <v/>
      </c>
    </row>
    <row r="617" spans="1:190" ht="12.75" x14ac:dyDescent="0.2">
      <c r="A617" s="250"/>
      <c r="B617" s="65"/>
      <c r="C617" s="264"/>
      <c r="F617" s="237"/>
      <c r="H617" s="251"/>
      <c r="I617" s="238"/>
      <c r="J617" s="267"/>
      <c r="K617" s="234"/>
      <c r="L617" s="239"/>
      <c r="M617" s="240"/>
      <c r="BX617" s="237" t="str">
        <f t="shared" si="349"/>
        <v/>
      </c>
      <c r="BY617" s="237" t="str">
        <f t="shared" si="372"/>
        <v/>
      </c>
      <c r="BZ617" s="237" t="str">
        <f t="shared" si="372"/>
        <v/>
      </c>
      <c r="CA617" s="237" t="str">
        <f t="shared" si="372"/>
        <v/>
      </c>
      <c r="CB617" s="237" t="str">
        <f t="shared" si="372"/>
        <v/>
      </c>
      <c r="CC617" s="237" t="str">
        <f t="shared" si="372"/>
        <v/>
      </c>
      <c r="CD617" s="237" t="str">
        <f t="shared" si="369"/>
        <v/>
      </c>
      <c r="CE617" s="237" t="str">
        <f t="shared" si="369"/>
        <v/>
      </c>
      <c r="CF617" s="237" t="str">
        <f t="shared" si="369"/>
        <v/>
      </c>
      <c r="CG617" s="237" t="str">
        <f t="shared" si="369"/>
        <v/>
      </c>
      <c r="CH617" s="237" t="str">
        <f t="shared" si="369"/>
        <v/>
      </c>
      <c r="CI617" s="252" t="str">
        <f t="shared" si="363"/>
        <v/>
      </c>
      <c r="CP617" s="241" t="str">
        <f t="shared" si="350"/>
        <v/>
      </c>
      <c r="CQ617" s="241" t="str">
        <f t="shared" si="373"/>
        <v/>
      </c>
      <c r="CR617" s="241" t="str">
        <f t="shared" si="373"/>
        <v/>
      </c>
      <c r="CS617" s="241" t="str">
        <f t="shared" si="373"/>
        <v/>
      </c>
      <c r="CT617" s="241" t="str">
        <f t="shared" si="373"/>
        <v/>
      </c>
      <c r="CU617" s="241" t="str">
        <f t="shared" si="373"/>
        <v/>
      </c>
      <c r="CV617" s="241" t="str">
        <f t="shared" si="370"/>
        <v/>
      </c>
      <c r="CW617" s="241" t="str">
        <f t="shared" si="370"/>
        <v/>
      </c>
      <c r="CX617" s="241" t="str">
        <f t="shared" si="370"/>
        <v/>
      </c>
      <c r="CY617" s="241" t="str">
        <f t="shared" si="370"/>
        <v/>
      </c>
      <c r="CZ617" s="241" t="str">
        <f t="shared" si="370"/>
        <v/>
      </c>
      <c r="DA617" s="253" t="str">
        <f t="shared" si="364"/>
        <v/>
      </c>
      <c r="DB617" s="237"/>
      <c r="DC617" s="237"/>
      <c r="DD617" s="237"/>
      <c r="DE617" s="237"/>
      <c r="DF617" s="237"/>
      <c r="DG617" s="237"/>
      <c r="DH617" s="237" t="str">
        <f t="shared" si="351"/>
        <v/>
      </c>
      <c r="DI617" s="237" t="str">
        <f t="shared" si="374"/>
        <v/>
      </c>
      <c r="DJ617" s="237" t="str">
        <f t="shared" si="374"/>
        <v/>
      </c>
      <c r="DK617" s="237" t="str">
        <f t="shared" si="374"/>
        <v/>
      </c>
      <c r="DL617" s="237" t="str">
        <f t="shared" si="374"/>
        <v/>
      </c>
      <c r="DM617" s="237" t="str">
        <f t="shared" si="374"/>
        <v/>
      </c>
      <c r="DN617" s="237" t="str">
        <f t="shared" si="371"/>
        <v/>
      </c>
      <c r="DO617" s="237" t="str">
        <f t="shared" si="371"/>
        <v/>
      </c>
      <c r="DP617" s="237" t="str">
        <f t="shared" si="371"/>
        <v/>
      </c>
      <c r="DQ617" s="237" t="str">
        <f t="shared" si="371"/>
        <v/>
      </c>
      <c r="DR617" s="237" t="str">
        <f t="shared" si="371"/>
        <v/>
      </c>
      <c r="DS617" s="252" t="str">
        <f t="shared" si="365"/>
        <v/>
      </c>
      <c r="DY617" s="254" t="str">
        <f t="shared" si="352"/>
        <v/>
      </c>
      <c r="DZ617" s="254" t="str">
        <f t="shared" si="353"/>
        <v/>
      </c>
      <c r="EA617" s="254" t="str">
        <f t="shared" si="367"/>
        <v/>
      </c>
      <c r="EB617" s="254" t="str">
        <f t="shared" si="367"/>
        <v/>
      </c>
      <c r="EC617" s="254" t="str">
        <f t="shared" si="367"/>
        <v/>
      </c>
      <c r="ED617" s="254" t="str">
        <f t="shared" si="367"/>
        <v/>
      </c>
      <c r="EE617" s="254" t="str">
        <f t="shared" si="367"/>
        <v/>
      </c>
      <c r="EF617" s="254" t="str">
        <f t="shared" si="367"/>
        <v/>
      </c>
      <c r="EG617" s="254" t="str">
        <f t="shared" si="367"/>
        <v/>
      </c>
      <c r="EH617" s="254" t="str">
        <f t="shared" si="366"/>
        <v/>
      </c>
      <c r="EI617" s="254" t="str">
        <f t="shared" si="354"/>
        <v/>
      </c>
      <c r="EJ617" s="254" t="str">
        <f t="shared" si="355"/>
        <v/>
      </c>
      <c r="EK617" s="265" t="str">
        <f t="shared" si="375"/>
        <v/>
      </c>
      <c r="EQ617" s="255"/>
      <c r="ER617" s="255"/>
      <c r="ES617" s="255"/>
      <c r="ET617" s="255"/>
      <c r="EU617" s="255"/>
      <c r="EV617" s="255"/>
      <c r="EW617" s="255"/>
      <c r="EX617" s="255"/>
      <c r="EY617" s="255"/>
      <c r="EZ617" s="255"/>
      <c r="FA617" s="255"/>
      <c r="FB617" s="255"/>
      <c r="FC617" s="252"/>
      <c r="FI617" s="254"/>
      <c r="FJ617" s="254"/>
      <c r="FK617" s="254"/>
      <c r="FL617" s="254"/>
      <c r="FM617" s="254"/>
      <c r="FN617" s="254"/>
      <c r="FO617" s="254"/>
      <c r="FP617" s="254"/>
      <c r="FQ617" s="254"/>
      <c r="FR617" s="254"/>
      <c r="FS617" s="254"/>
      <c r="FT617" s="254"/>
      <c r="FU617" s="252"/>
      <c r="FY617" s="258" t="str">
        <f t="shared" si="376"/>
        <v/>
      </c>
      <c r="FZ617" s="266">
        <f t="shared" si="362"/>
        <v>0</v>
      </c>
      <c r="GA617" s="268">
        <f t="shared" si="357"/>
        <v>0</v>
      </c>
      <c r="GB617" s="269">
        <f t="shared" si="358"/>
        <v>0</v>
      </c>
      <c r="GC617" s="269">
        <f t="shared" si="359"/>
        <v>0</v>
      </c>
      <c r="GD617" s="270"/>
      <c r="GE617" s="271" t="str">
        <f t="shared" si="356"/>
        <v/>
      </c>
      <c r="GF617" s="271" t="str">
        <f t="shared" si="368"/>
        <v/>
      </c>
      <c r="GG617" s="272" t="str">
        <f t="shared" si="360"/>
        <v/>
      </c>
      <c r="GH617" s="272" t="str">
        <f t="shared" si="361"/>
        <v/>
      </c>
    </row>
    <row r="618" spans="1:190" ht="12.75" x14ac:dyDescent="0.2">
      <c r="A618" s="250"/>
      <c r="B618" s="65"/>
      <c r="C618" s="264"/>
      <c r="F618" s="237"/>
      <c r="H618" s="251"/>
      <c r="I618" s="238"/>
      <c r="J618" s="267"/>
      <c r="K618" s="234"/>
      <c r="L618" s="239"/>
      <c r="M618" s="240"/>
      <c r="BX618" s="237" t="str">
        <f t="shared" si="349"/>
        <v/>
      </c>
      <c r="BY618" s="237" t="str">
        <f t="shared" si="372"/>
        <v/>
      </c>
      <c r="BZ618" s="237" t="str">
        <f t="shared" si="372"/>
        <v/>
      </c>
      <c r="CA618" s="237" t="str">
        <f t="shared" si="372"/>
        <v/>
      </c>
      <c r="CB618" s="237" t="str">
        <f t="shared" si="372"/>
        <v/>
      </c>
      <c r="CC618" s="237" t="str">
        <f t="shared" si="372"/>
        <v/>
      </c>
      <c r="CD618" s="237" t="str">
        <f t="shared" si="369"/>
        <v/>
      </c>
      <c r="CE618" s="237" t="str">
        <f t="shared" si="369"/>
        <v/>
      </c>
      <c r="CF618" s="237" t="str">
        <f t="shared" si="369"/>
        <v/>
      </c>
      <c r="CG618" s="237" t="str">
        <f t="shared" si="369"/>
        <v/>
      </c>
      <c r="CH618" s="237" t="str">
        <f t="shared" si="369"/>
        <v/>
      </c>
      <c r="CI618" s="252" t="str">
        <f t="shared" si="363"/>
        <v/>
      </c>
      <c r="CP618" s="241" t="str">
        <f t="shared" si="350"/>
        <v/>
      </c>
      <c r="CQ618" s="241" t="str">
        <f t="shared" si="373"/>
        <v/>
      </c>
      <c r="CR618" s="241" t="str">
        <f t="shared" si="373"/>
        <v/>
      </c>
      <c r="CS618" s="241" t="str">
        <f t="shared" si="373"/>
        <v/>
      </c>
      <c r="CT618" s="241" t="str">
        <f t="shared" si="373"/>
        <v/>
      </c>
      <c r="CU618" s="241" t="str">
        <f t="shared" si="373"/>
        <v/>
      </c>
      <c r="CV618" s="241" t="str">
        <f t="shared" si="370"/>
        <v/>
      </c>
      <c r="CW618" s="241" t="str">
        <f t="shared" si="370"/>
        <v/>
      </c>
      <c r="CX618" s="241" t="str">
        <f t="shared" si="370"/>
        <v/>
      </c>
      <c r="CY618" s="241" t="str">
        <f t="shared" si="370"/>
        <v/>
      </c>
      <c r="CZ618" s="241" t="str">
        <f t="shared" si="370"/>
        <v/>
      </c>
      <c r="DA618" s="253" t="str">
        <f t="shared" si="364"/>
        <v/>
      </c>
      <c r="DB618" s="237"/>
      <c r="DC618" s="237"/>
      <c r="DD618" s="237"/>
      <c r="DE618" s="237"/>
      <c r="DF618" s="237"/>
      <c r="DG618" s="237"/>
      <c r="DH618" s="237" t="str">
        <f t="shared" si="351"/>
        <v/>
      </c>
      <c r="DI618" s="237" t="str">
        <f t="shared" si="374"/>
        <v/>
      </c>
      <c r="DJ618" s="237" t="str">
        <f t="shared" si="374"/>
        <v/>
      </c>
      <c r="DK618" s="237" t="str">
        <f t="shared" si="374"/>
        <v/>
      </c>
      <c r="DL618" s="237" t="str">
        <f t="shared" si="374"/>
        <v/>
      </c>
      <c r="DM618" s="237" t="str">
        <f t="shared" si="374"/>
        <v/>
      </c>
      <c r="DN618" s="237" t="str">
        <f t="shared" si="371"/>
        <v/>
      </c>
      <c r="DO618" s="237" t="str">
        <f t="shared" si="371"/>
        <v/>
      </c>
      <c r="DP618" s="237" t="str">
        <f t="shared" si="371"/>
        <v/>
      </c>
      <c r="DQ618" s="237" t="str">
        <f t="shared" si="371"/>
        <v/>
      </c>
      <c r="DR618" s="237" t="str">
        <f t="shared" si="371"/>
        <v/>
      </c>
      <c r="DS618" s="252" t="str">
        <f t="shared" si="365"/>
        <v/>
      </c>
      <c r="DY618" s="254" t="str">
        <f t="shared" si="352"/>
        <v/>
      </c>
      <c r="DZ618" s="254" t="str">
        <f t="shared" si="353"/>
        <v/>
      </c>
      <c r="EA618" s="254" t="str">
        <f t="shared" si="367"/>
        <v/>
      </c>
      <c r="EB618" s="254" t="str">
        <f t="shared" si="367"/>
        <v/>
      </c>
      <c r="EC618" s="254" t="str">
        <f t="shared" si="367"/>
        <v/>
      </c>
      <c r="ED618" s="254" t="str">
        <f t="shared" si="367"/>
        <v/>
      </c>
      <c r="EE618" s="254" t="str">
        <f t="shared" si="367"/>
        <v/>
      </c>
      <c r="EF618" s="254" t="str">
        <f t="shared" si="367"/>
        <v/>
      </c>
      <c r="EG618" s="254" t="str">
        <f t="shared" si="367"/>
        <v/>
      </c>
      <c r="EH618" s="254" t="str">
        <f t="shared" si="366"/>
        <v/>
      </c>
      <c r="EI618" s="254" t="str">
        <f t="shared" si="354"/>
        <v/>
      </c>
      <c r="EJ618" s="254" t="str">
        <f t="shared" si="355"/>
        <v/>
      </c>
      <c r="EK618" s="265" t="str">
        <f t="shared" si="375"/>
        <v/>
      </c>
      <c r="EQ618" s="255"/>
      <c r="ER618" s="255"/>
      <c r="ES618" s="255"/>
      <c r="ET618" s="255"/>
      <c r="EU618" s="255"/>
      <c r="EV618" s="255"/>
      <c r="EW618" s="255"/>
      <c r="EX618" s="255"/>
      <c r="EY618" s="255"/>
      <c r="EZ618" s="255"/>
      <c r="FA618" s="255"/>
      <c r="FB618" s="255"/>
      <c r="FC618" s="252"/>
      <c r="FI618" s="254"/>
      <c r="FJ618" s="254"/>
      <c r="FK618" s="254"/>
      <c r="FL618" s="254"/>
      <c r="FM618" s="254"/>
      <c r="FN618" s="254"/>
      <c r="FO618" s="254"/>
      <c r="FP618" s="254"/>
      <c r="FQ618" s="254"/>
      <c r="FR618" s="254"/>
      <c r="FS618" s="254"/>
      <c r="FT618" s="254"/>
      <c r="FU618" s="252"/>
      <c r="FY618" s="258" t="str">
        <f t="shared" si="376"/>
        <v/>
      </c>
      <c r="FZ618" s="266">
        <f t="shared" si="362"/>
        <v>0</v>
      </c>
      <c r="GA618" s="268">
        <f t="shared" si="357"/>
        <v>0</v>
      </c>
      <c r="GB618" s="269">
        <f t="shared" si="358"/>
        <v>0</v>
      </c>
      <c r="GC618" s="269">
        <f t="shared" si="359"/>
        <v>0</v>
      </c>
      <c r="GD618" s="270"/>
      <c r="GE618" s="271" t="str">
        <f t="shared" si="356"/>
        <v/>
      </c>
      <c r="GF618" s="271" t="str">
        <f t="shared" si="368"/>
        <v/>
      </c>
      <c r="GG618" s="272" t="str">
        <f t="shared" si="360"/>
        <v/>
      </c>
      <c r="GH618" s="272" t="str">
        <f t="shared" si="361"/>
        <v/>
      </c>
    </row>
    <row r="619" spans="1:190" ht="12.75" x14ac:dyDescent="0.2">
      <c r="A619" s="250"/>
      <c r="B619" s="65"/>
      <c r="C619" s="264"/>
      <c r="F619" s="237"/>
      <c r="H619" s="251"/>
      <c r="I619" s="238"/>
      <c r="J619" s="267"/>
      <c r="K619" s="234"/>
      <c r="L619" s="239"/>
      <c r="M619" s="240"/>
      <c r="BX619" s="237" t="str">
        <f t="shared" si="349"/>
        <v/>
      </c>
      <c r="BY619" s="237" t="str">
        <f t="shared" si="372"/>
        <v/>
      </c>
      <c r="BZ619" s="237" t="str">
        <f t="shared" si="372"/>
        <v/>
      </c>
      <c r="CA619" s="237" t="str">
        <f t="shared" si="372"/>
        <v/>
      </c>
      <c r="CB619" s="237" t="str">
        <f t="shared" si="372"/>
        <v/>
      </c>
      <c r="CC619" s="237" t="str">
        <f t="shared" si="372"/>
        <v/>
      </c>
      <c r="CD619" s="237" t="str">
        <f t="shared" si="369"/>
        <v/>
      </c>
      <c r="CE619" s="237" t="str">
        <f t="shared" si="369"/>
        <v/>
      </c>
      <c r="CF619" s="237" t="str">
        <f t="shared" si="369"/>
        <v/>
      </c>
      <c r="CG619" s="237" t="str">
        <f t="shared" si="369"/>
        <v/>
      </c>
      <c r="CH619" s="237" t="str">
        <f t="shared" si="369"/>
        <v/>
      </c>
      <c r="CI619" s="252" t="str">
        <f t="shared" si="363"/>
        <v/>
      </c>
      <c r="CP619" s="241" t="str">
        <f t="shared" si="350"/>
        <v/>
      </c>
      <c r="CQ619" s="241" t="str">
        <f t="shared" si="373"/>
        <v/>
      </c>
      <c r="CR619" s="241" t="str">
        <f t="shared" si="373"/>
        <v/>
      </c>
      <c r="CS619" s="241" t="str">
        <f t="shared" si="373"/>
        <v/>
      </c>
      <c r="CT619" s="241" t="str">
        <f t="shared" si="373"/>
        <v/>
      </c>
      <c r="CU619" s="241" t="str">
        <f t="shared" si="373"/>
        <v/>
      </c>
      <c r="CV619" s="241" t="str">
        <f t="shared" si="370"/>
        <v/>
      </c>
      <c r="CW619" s="241" t="str">
        <f t="shared" si="370"/>
        <v/>
      </c>
      <c r="CX619" s="241" t="str">
        <f t="shared" si="370"/>
        <v/>
      </c>
      <c r="CY619" s="241" t="str">
        <f t="shared" si="370"/>
        <v/>
      </c>
      <c r="CZ619" s="241" t="str">
        <f t="shared" si="370"/>
        <v/>
      </c>
      <c r="DA619" s="253" t="str">
        <f t="shared" si="364"/>
        <v/>
      </c>
      <c r="DB619" s="237"/>
      <c r="DC619" s="237"/>
      <c r="DD619" s="237"/>
      <c r="DE619" s="237"/>
      <c r="DF619" s="237"/>
      <c r="DG619" s="237"/>
      <c r="DH619" s="237" t="str">
        <f t="shared" si="351"/>
        <v/>
      </c>
      <c r="DI619" s="237" t="str">
        <f t="shared" si="374"/>
        <v/>
      </c>
      <c r="DJ619" s="237" t="str">
        <f t="shared" si="374"/>
        <v/>
      </c>
      <c r="DK619" s="237" t="str">
        <f t="shared" si="374"/>
        <v/>
      </c>
      <c r="DL619" s="237" t="str">
        <f t="shared" si="374"/>
        <v/>
      </c>
      <c r="DM619" s="237" t="str">
        <f t="shared" si="374"/>
        <v/>
      </c>
      <c r="DN619" s="237" t="str">
        <f t="shared" si="371"/>
        <v/>
      </c>
      <c r="DO619" s="237" t="str">
        <f t="shared" si="371"/>
        <v/>
      </c>
      <c r="DP619" s="237" t="str">
        <f t="shared" si="371"/>
        <v/>
      </c>
      <c r="DQ619" s="237" t="str">
        <f t="shared" si="371"/>
        <v/>
      </c>
      <c r="DR619" s="237" t="str">
        <f t="shared" si="371"/>
        <v/>
      </c>
      <c r="DS619" s="252" t="str">
        <f t="shared" si="365"/>
        <v/>
      </c>
      <c r="DY619" s="254" t="str">
        <f t="shared" si="352"/>
        <v/>
      </c>
      <c r="DZ619" s="254" t="str">
        <f t="shared" si="353"/>
        <v/>
      </c>
      <c r="EA619" s="254" t="str">
        <f t="shared" si="367"/>
        <v/>
      </c>
      <c r="EB619" s="254" t="str">
        <f t="shared" si="367"/>
        <v/>
      </c>
      <c r="EC619" s="254" t="str">
        <f t="shared" si="367"/>
        <v/>
      </c>
      <c r="ED619" s="254" t="str">
        <f t="shared" si="367"/>
        <v/>
      </c>
      <c r="EE619" s="254" t="str">
        <f t="shared" si="367"/>
        <v/>
      </c>
      <c r="EF619" s="254" t="str">
        <f t="shared" si="367"/>
        <v/>
      </c>
      <c r="EG619" s="254" t="str">
        <f t="shared" si="367"/>
        <v/>
      </c>
      <c r="EH619" s="254" t="str">
        <f t="shared" si="366"/>
        <v/>
      </c>
      <c r="EI619" s="254" t="str">
        <f t="shared" si="354"/>
        <v/>
      </c>
      <c r="EJ619" s="254" t="str">
        <f t="shared" si="355"/>
        <v/>
      </c>
      <c r="EK619" s="265" t="str">
        <f t="shared" si="375"/>
        <v/>
      </c>
      <c r="EQ619" s="255"/>
      <c r="ER619" s="255"/>
      <c r="ES619" s="255"/>
      <c r="ET619" s="255"/>
      <c r="EU619" s="255"/>
      <c r="EV619" s="255"/>
      <c r="EW619" s="255"/>
      <c r="EX619" s="255"/>
      <c r="EY619" s="255"/>
      <c r="EZ619" s="255"/>
      <c r="FA619" s="255"/>
      <c r="FB619" s="255"/>
      <c r="FC619" s="252"/>
      <c r="FI619" s="254"/>
      <c r="FJ619" s="254"/>
      <c r="FK619" s="254"/>
      <c r="FL619" s="254"/>
      <c r="FM619" s="254"/>
      <c r="FN619" s="254"/>
      <c r="FO619" s="254"/>
      <c r="FP619" s="254"/>
      <c r="FQ619" s="254"/>
      <c r="FR619" s="254"/>
      <c r="FS619" s="254"/>
      <c r="FT619" s="254"/>
      <c r="FU619" s="252"/>
      <c r="FY619" s="258" t="str">
        <f t="shared" si="376"/>
        <v/>
      </c>
      <c r="FZ619" s="266">
        <f t="shared" si="362"/>
        <v>0</v>
      </c>
      <c r="GA619" s="268">
        <f t="shared" si="357"/>
        <v>0</v>
      </c>
      <c r="GB619" s="269">
        <f t="shared" si="358"/>
        <v>0</v>
      </c>
      <c r="GC619" s="269">
        <f t="shared" si="359"/>
        <v>0</v>
      </c>
      <c r="GD619" s="270"/>
      <c r="GE619" s="271" t="str">
        <f t="shared" si="356"/>
        <v/>
      </c>
      <c r="GF619" s="271" t="str">
        <f t="shared" si="368"/>
        <v/>
      </c>
      <c r="GG619" s="272" t="str">
        <f t="shared" si="360"/>
        <v/>
      </c>
      <c r="GH619" s="272" t="str">
        <f t="shared" si="361"/>
        <v/>
      </c>
    </row>
    <row r="620" spans="1:190" ht="12.75" x14ac:dyDescent="0.2">
      <c r="A620" s="250"/>
      <c r="B620" s="65"/>
      <c r="C620" s="264"/>
      <c r="F620" s="237"/>
      <c r="H620" s="251"/>
      <c r="I620" s="238"/>
      <c r="J620" s="267"/>
      <c r="K620" s="234"/>
      <c r="L620" s="239"/>
      <c r="M620" s="240"/>
      <c r="BX620" s="237" t="str">
        <f t="shared" si="349"/>
        <v/>
      </c>
      <c r="BY620" s="237" t="str">
        <f t="shared" si="372"/>
        <v/>
      </c>
      <c r="BZ620" s="237" t="str">
        <f t="shared" si="372"/>
        <v/>
      </c>
      <c r="CA620" s="237" t="str">
        <f t="shared" si="372"/>
        <v/>
      </c>
      <c r="CB620" s="237" t="str">
        <f t="shared" si="372"/>
        <v/>
      </c>
      <c r="CC620" s="237" t="str">
        <f t="shared" si="372"/>
        <v/>
      </c>
      <c r="CD620" s="237" t="str">
        <f t="shared" si="369"/>
        <v/>
      </c>
      <c r="CE620" s="237" t="str">
        <f t="shared" si="369"/>
        <v/>
      </c>
      <c r="CF620" s="237" t="str">
        <f t="shared" si="369"/>
        <v/>
      </c>
      <c r="CG620" s="237" t="str">
        <f t="shared" si="369"/>
        <v/>
      </c>
      <c r="CH620" s="237" t="str">
        <f t="shared" si="369"/>
        <v/>
      </c>
      <c r="CI620" s="252" t="str">
        <f t="shared" si="363"/>
        <v/>
      </c>
      <c r="CP620" s="241" t="str">
        <f t="shared" si="350"/>
        <v/>
      </c>
      <c r="CQ620" s="241" t="str">
        <f t="shared" si="373"/>
        <v/>
      </c>
      <c r="CR620" s="241" t="str">
        <f t="shared" si="373"/>
        <v/>
      </c>
      <c r="CS620" s="241" t="str">
        <f t="shared" si="373"/>
        <v/>
      </c>
      <c r="CT620" s="241" t="str">
        <f t="shared" si="373"/>
        <v/>
      </c>
      <c r="CU620" s="241" t="str">
        <f t="shared" si="373"/>
        <v/>
      </c>
      <c r="CV620" s="241" t="str">
        <f t="shared" si="370"/>
        <v/>
      </c>
      <c r="CW620" s="241" t="str">
        <f t="shared" si="370"/>
        <v/>
      </c>
      <c r="CX620" s="241" t="str">
        <f t="shared" si="370"/>
        <v/>
      </c>
      <c r="CY620" s="241" t="str">
        <f t="shared" si="370"/>
        <v/>
      </c>
      <c r="CZ620" s="241" t="str">
        <f t="shared" si="370"/>
        <v/>
      </c>
      <c r="DA620" s="253" t="str">
        <f t="shared" si="364"/>
        <v/>
      </c>
      <c r="DB620" s="237"/>
      <c r="DC620" s="237"/>
      <c r="DD620" s="237"/>
      <c r="DE620" s="237"/>
      <c r="DF620" s="237"/>
      <c r="DG620" s="237"/>
      <c r="DH620" s="237" t="str">
        <f t="shared" si="351"/>
        <v/>
      </c>
      <c r="DI620" s="237" t="str">
        <f t="shared" si="374"/>
        <v/>
      </c>
      <c r="DJ620" s="237" t="str">
        <f t="shared" si="374"/>
        <v/>
      </c>
      <c r="DK620" s="237" t="str">
        <f t="shared" si="374"/>
        <v/>
      </c>
      <c r="DL620" s="237" t="str">
        <f t="shared" si="374"/>
        <v/>
      </c>
      <c r="DM620" s="237" t="str">
        <f t="shared" si="374"/>
        <v/>
      </c>
      <c r="DN620" s="237" t="str">
        <f t="shared" si="371"/>
        <v/>
      </c>
      <c r="DO620" s="237" t="str">
        <f t="shared" si="371"/>
        <v/>
      </c>
      <c r="DP620" s="237" t="str">
        <f t="shared" si="371"/>
        <v/>
      </c>
      <c r="DQ620" s="237" t="str">
        <f t="shared" si="371"/>
        <v/>
      </c>
      <c r="DR620" s="237" t="str">
        <f t="shared" si="371"/>
        <v/>
      </c>
      <c r="DS620" s="252" t="str">
        <f t="shared" si="365"/>
        <v/>
      </c>
      <c r="DY620" s="254" t="str">
        <f t="shared" si="352"/>
        <v/>
      </c>
      <c r="DZ620" s="254" t="str">
        <f t="shared" si="353"/>
        <v/>
      </c>
      <c r="EA620" s="254" t="str">
        <f t="shared" si="367"/>
        <v/>
      </c>
      <c r="EB620" s="254" t="str">
        <f t="shared" si="367"/>
        <v/>
      </c>
      <c r="EC620" s="254" t="str">
        <f t="shared" si="367"/>
        <v/>
      </c>
      <c r="ED620" s="254" t="str">
        <f t="shared" si="367"/>
        <v/>
      </c>
      <c r="EE620" s="254" t="str">
        <f t="shared" si="367"/>
        <v/>
      </c>
      <c r="EF620" s="254" t="str">
        <f t="shared" si="367"/>
        <v/>
      </c>
      <c r="EG620" s="254" t="str">
        <f t="shared" si="367"/>
        <v/>
      </c>
      <c r="EH620" s="254" t="str">
        <f t="shared" si="366"/>
        <v/>
      </c>
      <c r="EI620" s="254" t="str">
        <f t="shared" si="354"/>
        <v/>
      </c>
      <c r="EJ620" s="254" t="str">
        <f t="shared" si="355"/>
        <v/>
      </c>
      <c r="EK620" s="265" t="str">
        <f t="shared" si="375"/>
        <v/>
      </c>
      <c r="EQ620" s="255"/>
      <c r="ER620" s="255"/>
      <c r="ES620" s="255"/>
      <c r="ET620" s="255"/>
      <c r="EU620" s="255"/>
      <c r="EV620" s="255"/>
      <c r="EW620" s="255"/>
      <c r="EX620" s="255"/>
      <c r="EY620" s="255"/>
      <c r="EZ620" s="255"/>
      <c r="FA620" s="255"/>
      <c r="FB620" s="255"/>
      <c r="FC620" s="252"/>
      <c r="FI620" s="254"/>
      <c r="FJ620" s="254"/>
      <c r="FK620" s="254"/>
      <c r="FL620" s="254"/>
      <c r="FM620" s="254"/>
      <c r="FN620" s="254"/>
      <c r="FO620" s="254"/>
      <c r="FP620" s="254"/>
      <c r="FQ620" s="254"/>
      <c r="FR620" s="254"/>
      <c r="FS620" s="254"/>
      <c r="FT620" s="254"/>
      <c r="FU620" s="252"/>
      <c r="FY620" s="258" t="str">
        <f t="shared" si="376"/>
        <v/>
      </c>
      <c r="FZ620" s="266">
        <f t="shared" si="362"/>
        <v>0</v>
      </c>
      <c r="GA620" s="268">
        <f t="shared" si="357"/>
        <v>0</v>
      </c>
      <c r="GB620" s="269">
        <f t="shared" si="358"/>
        <v>0</v>
      </c>
      <c r="GC620" s="269">
        <f t="shared" si="359"/>
        <v>0</v>
      </c>
      <c r="GD620" s="270"/>
      <c r="GE620" s="271" t="str">
        <f t="shared" si="356"/>
        <v/>
      </c>
      <c r="GF620" s="271" t="str">
        <f t="shared" si="368"/>
        <v/>
      </c>
      <c r="GG620" s="272" t="str">
        <f t="shared" si="360"/>
        <v/>
      </c>
      <c r="GH620" s="272" t="str">
        <f t="shared" si="361"/>
        <v/>
      </c>
    </row>
    <row r="621" spans="1:190" ht="12.75" x14ac:dyDescent="0.2">
      <c r="A621" s="250"/>
      <c r="B621" s="65"/>
      <c r="C621" s="264"/>
      <c r="F621" s="237"/>
      <c r="H621" s="251"/>
      <c r="I621" s="238"/>
      <c r="J621" s="267"/>
      <c r="K621" s="234"/>
      <c r="L621" s="239"/>
      <c r="M621" s="240"/>
      <c r="BX621" s="237" t="str">
        <f t="shared" si="349"/>
        <v/>
      </c>
      <c r="BY621" s="237" t="str">
        <f t="shared" si="372"/>
        <v/>
      </c>
      <c r="BZ621" s="237" t="str">
        <f t="shared" si="372"/>
        <v/>
      </c>
      <c r="CA621" s="237" t="str">
        <f t="shared" si="372"/>
        <v/>
      </c>
      <c r="CB621" s="237" t="str">
        <f t="shared" si="372"/>
        <v/>
      </c>
      <c r="CC621" s="237" t="str">
        <f t="shared" si="372"/>
        <v/>
      </c>
      <c r="CD621" s="237" t="str">
        <f t="shared" si="369"/>
        <v/>
      </c>
      <c r="CE621" s="237" t="str">
        <f t="shared" si="369"/>
        <v/>
      </c>
      <c r="CF621" s="237" t="str">
        <f t="shared" si="369"/>
        <v/>
      </c>
      <c r="CG621" s="237" t="str">
        <f t="shared" si="369"/>
        <v/>
      </c>
      <c r="CH621" s="237" t="str">
        <f t="shared" si="369"/>
        <v/>
      </c>
      <c r="CI621" s="252" t="str">
        <f t="shared" si="363"/>
        <v/>
      </c>
      <c r="CP621" s="241" t="str">
        <f t="shared" si="350"/>
        <v/>
      </c>
      <c r="CQ621" s="241" t="str">
        <f t="shared" si="373"/>
        <v/>
      </c>
      <c r="CR621" s="241" t="str">
        <f t="shared" si="373"/>
        <v/>
      </c>
      <c r="CS621" s="241" t="str">
        <f t="shared" si="373"/>
        <v/>
      </c>
      <c r="CT621" s="241" t="str">
        <f t="shared" si="373"/>
        <v/>
      </c>
      <c r="CU621" s="241" t="str">
        <f t="shared" si="373"/>
        <v/>
      </c>
      <c r="CV621" s="241" t="str">
        <f t="shared" si="370"/>
        <v/>
      </c>
      <c r="CW621" s="241" t="str">
        <f t="shared" si="370"/>
        <v/>
      </c>
      <c r="CX621" s="241" t="str">
        <f t="shared" si="370"/>
        <v/>
      </c>
      <c r="CY621" s="241" t="str">
        <f t="shared" si="370"/>
        <v/>
      </c>
      <c r="CZ621" s="241" t="str">
        <f t="shared" si="370"/>
        <v/>
      </c>
      <c r="DA621" s="253" t="str">
        <f t="shared" si="364"/>
        <v/>
      </c>
      <c r="DB621" s="237"/>
      <c r="DC621" s="237"/>
      <c r="DD621" s="237"/>
      <c r="DE621" s="237"/>
      <c r="DF621" s="237"/>
      <c r="DG621" s="237"/>
      <c r="DH621" s="237" t="str">
        <f t="shared" si="351"/>
        <v/>
      </c>
      <c r="DI621" s="237" t="str">
        <f t="shared" si="374"/>
        <v/>
      </c>
      <c r="DJ621" s="237" t="str">
        <f t="shared" si="374"/>
        <v/>
      </c>
      <c r="DK621" s="237" t="str">
        <f t="shared" si="374"/>
        <v/>
      </c>
      <c r="DL621" s="237" t="str">
        <f t="shared" si="374"/>
        <v/>
      </c>
      <c r="DM621" s="237" t="str">
        <f t="shared" si="374"/>
        <v/>
      </c>
      <c r="DN621" s="237" t="str">
        <f t="shared" si="371"/>
        <v/>
      </c>
      <c r="DO621" s="237" t="str">
        <f t="shared" si="371"/>
        <v/>
      </c>
      <c r="DP621" s="237" t="str">
        <f t="shared" si="371"/>
        <v/>
      </c>
      <c r="DQ621" s="237" t="str">
        <f t="shared" si="371"/>
        <v/>
      </c>
      <c r="DR621" s="237" t="str">
        <f t="shared" si="371"/>
        <v/>
      </c>
      <c r="DS621" s="252" t="str">
        <f t="shared" si="365"/>
        <v/>
      </c>
      <c r="DY621" s="254" t="str">
        <f t="shared" si="352"/>
        <v/>
      </c>
      <c r="DZ621" s="254" t="str">
        <f t="shared" si="353"/>
        <v/>
      </c>
      <c r="EA621" s="254" t="str">
        <f t="shared" si="367"/>
        <v/>
      </c>
      <c r="EB621" s="254" t="str">
        <f t="shared" si="367"/>
        <v/>
      </c>
      <c r="EC621" s="254" t="str">
        <f t="shared" si="367"/>
        <v/>
      </c>
      <c r="ED621" s="254" t="str">
        <f t="shared" si="367"/>
        <v/>
      </c>
      <c r="EE621" s="254" t="str">
        <f t="shared" si="367"/>
        <v/>
      </c>
      <c r="EF621" s="254" t="str">
        <f t="shared" si="367"/>
        <v/>
      </c>
      <c r="EG621" s="254" t="str">
        <f t="shared" si="367"/>
        <v/>
      </c>
      <c r="EH621" s="254" t="str">
        <f t="shared" si="366"/>
        <v/>
      </c>
      <c r="EI621" s="254" t="str">
        <f t="shared" si="354"/>
        <v/>
      </c>
      <c r="EJ621" s="254" t="str">
        <f t="shared" si="355"/>
        <v/>
      </c>
      <c r="EK621" s="265" t="str">
        <f t="shared" si="375"/>
        <v/>
      </c>
      <c r="EQ621" s="255"/>
      <c r="ER621" s="255"/>
      <c r="ES621" s="255"/>
      <c r="ET621" s="255"/>
      <c r="EU621" s="255"/>
      <c r="EV621" s="255"/>
      <c r="EW621" s="255"/>
      <c r="EX621" s="255"/>
      <c r="EY621" s="255"/>
      <c r="EZ621" s="255"/>
      <c r="FA621" s="255"/>
      <c r="FB621" s="255"/>
      <c r="FC621" s="252"/>
      <c r="FI621" s="254"/>
      <c r="FJ621" s="254"/>
      <c r="FK621" s="254"/>
      <c r="FL621" s="254"/>
      <c r="FM621" s="254"/>
      <c r="FN621" s="254"/>
      <c r="FO621" s="254"/>
      <c r="FP621" s="254"/>
      <c r="FQ621" s="254"/>
      <c r="FR621" s="254"/>
      <c r="FS621" s="254"/>
      <c r="FT621" s="254"/>
      <c r="FU621" s="252"/>
      <c r="FY621" s="258" t="str">
        <f t="shared" si="376"/>
        <v/>
      </c>
      <c r="FZ621" s="266">
        <f t="shared" si="362"/>
        <v>0</v>
      </c>
      <c r="GA621" s="268">
        <f t="shared" si="357"/>
        <v>0</v>
      </c>
      <c r="GB621" s="269">
        <f t="shared" si="358"/>
        <v>0</v>
      </c>
      <c r="GC621" s="269">
        <f t="shared" si="359"/>
        <v>0</v>
      </c>
      <c r="GD621" s="270"/>
      <c r="GE621" s="271" t="str">
        <f t="shared" si="356"/>
        <v/>
      </c>
      <c r="GF621" s="271" t="str">
        <f t="shared" si="368"/>
        <v/>
      </c>
      <c r="GG621" s="272" t="str">
        <f t="shared" si="360"/>
        <v/>
      </c>
      <c r="GH621" s="272" t="str">
        <f t="shared" si="361"/>
        <v/>
      </c>
    </row>
    <row r="622" spans="1:190" ht="12.75" x14ac:dyDescent="0.2">
      <c r="A622" s="250"/>
      <c r="B622" s="65"/>
      <c r="C622" s="264"/>
      <c r="F622" s="237"/>
      <c r="H622" s="251"/>
      <c r="I622" s="238"/>
      <c r="J622" s="267"/>
      <c r="K622" s="234"/>
      <c r="L622" s="239"/>
      <c r="M622" s="240"/>
      <c r="BX622" s="237" t="str">
        <f t="shared" si="349"/>
        <v/>
      </c>
      <c r="BY622" s="237" t="str">
        <f t="shared" si="372"/>
        <v/>
      </c>
      <c r="BZ622" s="237" t="str">
        <f t="shared" si="372"/>
        <v/>
      </c>
      <c r="CA622" s="237" t="str">
        <f t="shared" si="372"/>
        <v/>
      </c>
      <c r="CB622" s="237" t="str">
        <f t="shared" si="372"/>
        <v/>
      </c>
      <c r="CC622" s="237" t="str">
        <f t="shared" si="372"/>
        <v/>
      </c>
      <c r="CD622" s="237" t="str">
        <f t="shared" si="369"/>
        <v/>
      </c>
      <c r="CE622" s="237" t="str">
        <f t="shared" si="369"/>
        <v/>
      </c>
      <c r="CF622" s="237" t="str">
        <f t="shared" si="369"/>
        <v/>
      </c>
      <c r="CG622" s="237" t="str">
        <f t="shared" si="369"/>
        <v/>
      </c>
      <c r="CH622" s="237" t="str">
        <f t="shared" si="369"/>
        <v/>
      </c>
      <c r="CI622" s="252" t="str">
        <f t="shared" si="363"/>
        <v/>
      </c>
      <c r="CP622" s="241" t="str">
        <f t="shared" si="350"/>
        <v/>
      </c>
      <c r="CQ622" s="241" t="str">
        <f t="shared" si="373"/>
        <v/>
      </c>
      <c r="CR622" s="241" t="str">
        <f t="shared" si="373"/>
        <v/>
      </c>
      <c r="CS622" s="241" t="str">
        <f t="shared" si="373"/>
        <v/>
      </c>
      <c r="CT622" s="241" t="str">
        <f t="shared" si="373"/>
        <v/>
      </c>
      <c r="CU622" s="241" t="str">
        <f t="shared" si="373"/>
        <v/>
      </c>
      <c r="CV622" s="241" t="str">
        <f t="shared" si="370"/>
        <v/>
      </c>
      <c r="CW622" s="241" t="str">
        <f t="shared" si="370"/>
        <v/>
      </c>
      <c r="CX622" s="241" t="str">
        <f t="shared" si="370"/>
        <v/>
      </c>
      <c r="CY622" s="241" t="str">
        <f t="shared" si="370"/>
        <v/>
      </c>
      <c r="CZ622" s="241" t="str">
        <f t="shared" si="370"/>
        <v/>
      </c>
      <c r="DA622" s="253" t="str">
        <f t="shared" si="364"/>
        <v/>
      </c>
      <c r="DB622" s="237"/>
      <c r="DC622" s="237"/>
      <c r="DD622" s="237"/>
      <c r="DE622" s="237"/>
      <c r="DF622" s="237"/>
      <c r="DG622" s="237"/>
      <c r="DH622" s="237" t="str">
        <f t="shared" si="351"/>
        <v/>
      </c>
      <c r="DI622" s="237" t="str">
        <f t="shared" si="374"/>
        <v/>
      </c>
      <c r="DJ622" s="237" t="str">
        <f t="shared" si="374"/>
        <v/>
      </c>
      <c r="DK622" s="237" t="str">
        <f t="shared" si="374"/>
        <v/>
      </c>
      <c r="DL622" s="237" t="str">
        <f t="shared" si="374"/>
        <v/>
      </c>
      <c r="DM622" s="237" t="str">
        <f t="shared" si="374"/>
        <v/>
      </c>
      <c r="DN622" s="237" t="str">
        <f t="shared" si="371"/>
        <v/>
      </c>
      <c r="DO622" s="237" t="str">
        <f t="shared" si="371"/>
        <v/>
      </c>
      <c r="DP622" s="237" t="str">
        <f t="shared" si="371"/>
        <v/>
      </c>
      <c r="DQ622" s="237" t="str">
        <f t="shared" si="371"/>
        <v/>
      </c>
      <c r="DR622" s="237" t="str">
        <f t="shared" si="371"/>
        <v/>
      </c>
      <c r="DS622" s="252" t="str">
        <f t="shared" si="365"/>
        <v/>
      </c>
      <c r="DY622" s="254" t="str">
        <f t="shared" si="352"/>
        <v/>
      </c>
      <c r="DZ622" s="254" t="str">
        <f t="shared" si="353"/>
        <v/>
      </c>
      <c r="EA622" s="254" t="str">
        <f t="shared" si="367"/>
        <v/>
      </c>
      <c r="EB622" s="254" t="str">
        <f t="shared" si="367"/>
        <v/>
      </c>
      <c r="EC622" s="254" t="str">
        <f t="shared" si="367"/>
        <v/>
      </c>
      <c r="ED622" s="254" t="str">
        <f t="shared" si="367"/>
        <v/>
      </c>
      <c r="EE622" s="254" t="str">
        <f t="shared" si="367"/>
        <v/>
      </c>
      <c r="EF622" s="254" t="str">
        <f t="shared" si="367"/>
        <v/>
      </c>
      <c r="EG622" s="254" t="str">
        <f t="shared" si="367"/>
        <v/>
      </c>
      <c r="EH622" s="254" t="str">
        <f t="shared" si="366"/>
        <v/>
      </c>
      <c r="EI622" s="254" t="str">
        <f t="shared" si="354"/>
        <v/>
      </c>
      <c r="EJ622" s="254" t="str">
        <f t="shared" si="355"/>
        <v/>
      </c>
      <c r="EK622" s="265" t="str">
        <f t="shared" si="375"/>
        <v/>
      </c>
      <c r="EQ622" s="255"/>
      <c r="ER622" s="255"/>
      <c r="ES622" s="255"/>
      <c r="ET622" s="255"/>
      <c r="EU622" s="255"/>
      <c r="EV622" s="255"/>
      <c r="EW622" s="255"/>
      <c r="EX622" s="255"/>
      <c r="EY622" s="255"/>
      <c r="EZ622" s="255"/>
      <c r="FA622" s="255"/>
      <c r="FB622" s="255"/>
      <c r="FC622" s="252"/>
      <c r="FI622" s="254"/>
      <c r="FJ622" s="254"/>
      <c r="FK622" s="254"/>
      <c r="FL622" s="254"/>
      <c r="FM622" s="254"/>
      <c r="FN622" s="254"/>
      <c r="FO622" s="254"/>
      <c r="FP622" s="254"/>
      <c r="FQ622" s="254"/>
      <c r="FR622" s="254"/>
      <c r="FS622" s="254"/>
      <c r="FT622" s="254"/>
      <c r="FU622" s="252"/>
      <c r="FY622" s="258" t="str">
        <f t="shared" si="376"/>
        <v/>
      </c>
      <c r="FZ622" s="266">
        <f t="shared" si="362"/>
        <v>0</v>
      </c>
      <c r="GA622" s="268">
        <f t="shared" si="357"/>
        <v>0</v>
      </c>
      <c r="GB622" s="269">
        <f t="shared" si="358"/>
        <v>0</v>
      </c>
      <c r="GC622" s="269">
        <f t="shared" si="359"/>
        <v>0</v>
      </c>
      <c r="GD622" s="270"/>
      <c r="GE622" s="271" t="str">
        <f t="shared" si="356"/>
        <v/>
      </c>
      <c r="GF622" s="271" t="str">
        <f t="shared" si="368"/>
        <v/>
      </c>
      <c r="GG622" s="272" t="str">
        <f t="shared" si="360"/>
        <v/>
      </c>
      <c r="GH622" s="272" t="str">
        <f t="shared" si="361"/>
        <v/>
      </c>
    </row>
    <row r="623" spans="1:190" ht="12.75" x14ac:dyDescent="0.2">
      <c r="A623" s="250"/>
      <c r="B623" s="65"/>
      <c r="C623" s="264"/>
      <c r="F623" s="237"/>
      <c r="H623" s="251"/>
      <c r="I623" s="238"/>
      <c r="J623" s="267"/>
      <c r="K623" s="234"/>
      <c r="L623" s="239"/>
      <c r="M623" s="240"/>
      <c r="BX623" s="237" t="str">
        <f t="shared" si="349"/>
        <v/>
      </c>
      <c r="BY623" s="237" t="str">
        <f t="shared" si="372"/>
        <v/>
      </c>
      <c r="BZ623" s="237" t="str">
        <f t="shared" si="372"/>
        <v/>
      </c>
      <c r="CA623" s="237" t="str">
        <f t="shared" si="372"/>
        <v/>
      </c>
      <c r="CB623" s="237" t="str">
        <f t="shared" si="372"/>
        <v/>
      </c>
      <c r="CC623" s="237" t="str">
        <f t="shared" si="372"/>
        <v/>
      </c>
      <c r="CD623" s="237" t="str">
        <f t="shared" si="369"/>
        <v/>
      </c>
      <c r="CE623" s="237" t="str">
        <f t="shared" si="369"/>
        <v/>
      </c>
      <c r="CF623" s="237" t="str">
        <f t="shared" si="369"/>
        <v/>
      </c>
      <c r="CG623" s="237" t="str">
        <f t="shared" si="369"/>
        <v/>
      </c>
      <c r="CH623" s="237" t="str">
        <f t="shared" si="369"/>
        <v/>
      </c>
      <c r="CI623" s="252" t="str">
        <f t="shared" si="363"/>
        <v/>
      </c>
      <c r="CP623" s="241" t="str">
        <f t="shared" si="350"/>
        <v/>
      </c>
      <c r="CQ623" s="241" t="str">
        <f t="shared" si="373"/>
        <v/>
      </c>
      <c r="CR623" s="241" t="str">
        <f t="shared" si="373"/>
        <v/>
      </c>
      <c r="CS623" s="241" t="str">
        <f t="shared" si="373"/>
        <v/>
      </c>
      <c r="CT623" s="241" t="str">
        <f t="shared" si="373"/>
        <v/>
      </c>
      <c r="CU623" s="241" t="str">
        <f t="shared" si="373"/>
        <v/>
      </c>
      <c r="CV623" s="241" t="str">
        <f t="shared" si="370"/>
        <v/>
      </c>
      <c r="CW623" s="241" t="str">
        <f t="shared" si="370"/>
        <v/>
      </c>
      <c r="CX623" s="241" t="str">
        <f t="shared" si="370"/>
        <v/>
      </c>
      <c r="CY623" s="241" t="str">
        <f t="shared" si="370"/>
        <v/>
      </c>
      <c r="CZ623" s="241" t="str">
        <f t="shared" si="370"/>
        <v/>
      </c>
      <c r="DA623" s="253" t="str">
        <f t="shared" si="364"/>
        <v/>
      </c>
      <c r="DB623" s="237"/>
      <c r="DC623" s="237"/>
      <c r="DD623" s="237"/>
      <c r="DE623" s="237"/>
      <c r="DF623" s="237"/>
      <c r="DG623" s="237"/>
      <c r="DH623" s="237" t="str">
        <f t="shared" si="351"/>
        <v/>
      </c>
      <c r="DI623" s="237" t="str">
        <f t="shared" si="374"/>
        <v/>
      </c>
      <c r="DJ623" s="237" t="str">
        <f t="shared" si="374"/>
        <v/>
      </c>
      <c r="DK623" s="237" t="str">
        <f t="shared" si="374"/>
        <v/>
      </c>
      <c r="DL623" s="237" t="str">
        <f t="shared" si="374"/>
        <v/>
      </c>
      <c r="DM623" s="237" t="str">
        <f t="shared" si="374"/>
        <v/>
      </c>
      <c r="DN623" s="237" t="str">
        <f t="shared" si="371"/>
        <v/>
      </c>
      <c r="DO623" s="237" t="str">
        <f t="shared" si="371"/>
        <v/>
      </c>
      <c r="DP623" s="237" t="str">
        <f t="shared" si="371"/>
        <v/>
      </c>
      <c r="DQ623" s="237" t="str">
        <f t="shared" si="371"/>
        <v/>
      </c>
      <c r="DR623" s="237" t="str">
        <f t="shared" si="371"/>
        <v/>
      </c>
      <c r="DS623" s="252" t="str">
        <f t="shared" si="365"/>
        <v/>
      </c>
      <c r="DY623" s="254" t="str">
        <f t="shared" si="352"/>
        <v/>
      </c>
      <c r="DZ623" s="254" t="str">
        <f t="shared" si="353"/>
        <v/>
      </c>
      <c r="EA623" s="254" t="str">
        <f t="shared" si="367"/>
        <v/>
      </c>
      <c r="EB623" s="254" t="str">
        <f t="shared" si="367"/>
        <v/>
      </c>
      <c r="EC623" s="254" t="str">
        <f t="shared" si="367"/>
        <v/>
      </c>
      <c r="ED623" s="254" t="str">
        <f t="shared" si="367"/>
        <v/>
      </c>
      <c r="EE623" s="254" t="str">
        <f t="shared" si="367"/>
        <v/>
      </c>
      <c r="EF623" s="254" t="str">
        <f t="shared" si="367"/>
        <v/>
      </c>
      <c r="EG623" s="254" t="str">
        <f t="shared" si="367"/>
        <v/>
      </c>
      <c r="EH623" s="254" t="str">
        <f t="shared" si="366"/>
        <v/>
      </c>
      <c r="EI623" s="254" t="str">
        <f t="shared" si="354"/>
        <v/>
      </c>
      <c r="EJ623" s="254" t="str">
        <f t="shared" si="355"/>
        <v/>
      </c>
      <c r="EK623" s="265" t="str">
        <f t="shared" si="375"/>
        <v/>
      </c>
      <c r="EQ623" s="255"/>
      <c r="ER623" s="255"/>
      <c r="ES623" s="255"/>
      <c r="ET623" s="255"/>
      <c r="EU623" s="255"/>
      <c r="EV623" s="255"/>
      <c r="EW623" s="255"/>
      <c r="EX623" s="255"/>
      <c r="EY623" s="255"/>
      <c r="EZ623" s="255"/>
      <c r="FA623" s="255"/>
      <c r="FB623" s="255"/>
      <c r="FC623" s="252"/>
      <c r="FI623" s="254"/>
      <c r="FJ623" s="254"/>
      <c r="FK623" s="254"/>
      <c r="FL623" s="254"/>
      <c r="FM623" s="254"/>
      <c r="FN623" s="254"/>
      <c r="FO623" s="254"/>
      <c r="FP623" s="254"/>
      <c r="FQ623" s="254"/>
      <c r="FR623" s="254"/>
      <c r="FS623" s="254"/>
      <c r="FT623" s="254"/>
      <c r="FU623" s="252"/>
      <c r="FY623" s="258" t="str">
        <f t="shared" si="376"/>
        <v/>
      </c>
      <c r="FZ623" s="266">
        <f t="shared" si="362"/>
        <v>0</v>
      </c>
      <c r="GA623" s="268">
        <f t="shared" si="357"/>
        <v>0</v>
      </c>
      <c r="GB623" s="269">
        <f t="shared" si="358"/>
        <v>0</v>
      </c>
      <c r="GC623" s="269">
        <f t="shared" si="359"/>
        <v>0</v>
      </c>
      <c r="GD623" s="270"/>
      <c r="GE623" s="271" t="str">
        <f t="shared" si="356"/>
        <v/>
      </c>
      <c r="GF623" s="271" t="str">
        <f t="shared" si="368"/>
        <v/>
      </c>
      <c r="GG623" s="272" t="str">
        <f t="shared" si="360"/>
        <v/>
      </c>
      <c r="GH623" s="272" t="str">
        <f t="shared" si="361"/>
        <v/>
      </c>
    </row>
    <row r="624" spans="1:190" ht="12.75" x14ac:dyDescent="0.2">
      <c r="A624" s="250"/>
      <c r="B624" s="65"/>
      <c r="C624" s="264"/>
      <c r="F624" s="237"/>
      <c r="H624" s="251"/>
      <c r="I624" s="238"/>
      <c r="J624" s="267"/>
      <c r="K624" s="234"/>
      <c r="L624" s="239"/>
      <c r="M624" s="240"/>
      <c r="BX624" s="237" t="str">
        <f t="shared" si="349"/>
        <v/>
      </c>
      <c r="BY624" s="237" t="str">
        <f t="shared" si="372"/>
        <v/>
      </c>
      <c r="BZ624" s="237" t="str">
        <f t="shared" si="372"/>
        <v/>
      </c>
      <c r="CA624" s="237" t="str">
        <f t="shared" si="372"/>
        <v/>
      </c>
      <c r="CB624" s="237" t="str">
        <f t="shared" si="372"/>
        <v/>
      </c>
      <c r="CC624" s="237" t="str">
        <f t="shared" si="372"/>
        <v/>
      </c>
      <c r="CD624" s="237" t="str">
        <f t="shared" si="369"/>
        <v/>
      </c>
      <c r="CE624" s="237" t="str">
        <f t="shared" si="369"/>
        <v/>
      </c>
      <c r="CF624" s="237" t="str">
        <f t="shared" si="369"/>
        <v/>
      </c>
      <c r="CG624" s="237" t="str">
        <f t="shared" si="369"/>
        <v/>
      </c>
      <c r="CH624" s="237" t="str">
        <f t="shared" si="369"/>
        <v/>
      </c>
      <c r="CI624" s="252" t="str">
        <f t="shared" si="363"/>
        <v/>
      </c>
      <c r="CP624" s="241" t="str">
        <f t="shared" si="350"/>
        <v/>
      </c>
      <c r="CQ624" s="241" t="str">
        <f t="shared" si="373"/>
        <v/>
      </c>
      <c r="CR624" s="241" t="str">
        <f t="shared" si="373"/>
        <v/>
      </c>
      <c r="CS624" s="241" t="str">
        <f t="shared" si="373"/>
        <v/>
      </c>
      <c r="CT624" s="241" t="str">
        <f t="shared" si="373"/>
        <v/>
      </c>
      <c r="CU624" s="241" t="str">
        <f t="shared" si="373"/>
        <v/>
      </c>
      <c r="CV624" s="241" t="str">
        <f t="shared" si="370"/>
        <v/>
      </c>
      <c r="CW624" s="241" t="str">
        <f t="shared" si="370"/>
        <v/>
      </c>
      <c r="CX624" s="241" t="str">
        <f t="shared" si="370"/>
        <v/>
      </c>
      <c r="CY624" s="241" t="str">
        <f t="shared" si="370"/>
        <v/>
      </c>
      <c r="CZ624" s="241" t="str">
        <f t="shared" si="370"/>
        <v/>
      </c>
      <c r="DA624" s="253" t="str">
        <f t="shared" si="364"/>
        <v/>
      </c>
      <c r="DB624" s="237"/>
      <c r="DC624" s="237"/>
      <c r="DD624" s="237"/>
      <c r="DE624" s="237"/>
      <c r="DF624" s="237"/>
      <c r="DG624" s="237"/>
      <c r="DH624" s="237" t="str">
        <f t="shared" si="351"/>
        <v/>
      </c>
      <c r="DI624" s="237" t="str">
        <f t="shared" si="374"/>
        <v/>
      </c>
      <c r="DJ624" s="237" t="str">
        <f t="shared" si="374"/>
        <v/>
      </c>
      <c r="DK624" s="237" t="str">
        <f t="shared" si="374"/>
        <v/>
      </c>
      <c r="DL624" s="237" t="str">
        <f t="shared" si="374"/>
        <v/>
      </c>
      <c r="DM624" s="237" t="str">
        <f t="shared" si="374"/>
        <v/>
      </c>
      <c r="DN624" s="237" t="str">
        <f t="shared" si="371"/>
        <v/>
      </c>
      <c r="DO624" s="237" t="str">
        <f t="shared" si="371"/>
        <v/>
      </c>
      <c r="DP624" s="237" t="str">
        <f t="shared" si="371"/>
        <v/>
      </c>
      <c r="DQ624" s="237" t="str">
        <f t="shared" si="371"/>
        <v/>
      </c>
      <c r="DR624" s="237" t="str">
        <f t="shared" si="371"/>
        <v/>
      </c>
      <c r="DS624" s="252" t="str">
        <f t="shared" si="365"/>
        <v/>
      </c>
      <c r="DY624" s="254" t="str">
        <f t="shared" si="352"/>
        <v/>
      </c>
      <c r="DZ624" s="254" t="str">
        <f t="shared" si="353"/>
        <v/>
      </c>
      <c r="EA624" s="254" t="str">
        <f t="shared" si="367"/>
        <v/>
      </c>
      <c r="EB624" s="254" t="str">
        <f t="shared" si="367"/>
        <v/>
      </c>
      <c r="EC624" s="254" t="str">
        <f t="shared" si="367"/>
        <v/>
      </c>
      <c r="ED624" s="254" t="str">
        <f t="shared" si="367"/>
        <v/>
      </c>
      <c r="EE624" s="254" t="str">
        <f t="shared" si="367"/>
        <v/>
      </c>
      <c r="EF624" s="254" t="str">
        <f t="shared" si="367"/>
        <v/>
      </c>
      <c r="EG624" s="254" t="str">
        <f t="shared" si="367"/>
        <v/>
      </c>
      <c r="EH624" s="254" t="str">
        <f t="shared" si="366"/>
        <v/>
      </c>
      <c r="EI624" s="254" t="str">
        <f t="shared" si="354"/>
        <v/>
      </c>
      <c r="EJ624" s="254" t="str">
        <f t="shared" si="355"/>
        <v/>
      </c>
      <c r="EK624" s="265" t="str">
        <f t="shared" si="375"/>
        <v/>
      </c>
      <c r="EQ624" s="255"/>
      <c r="ER624" s="255"/>
      <c r="ES624" s="255"/>
      <c r="ET624" s="255"/>
      <c r="EU624" s="255"/>
      <c r="EV624" s="255"/>
      <c r="EW624" s="255"/>
      <c r="EX624" s="255"/>
      <c r="EY624" s="255"/>
      <c r="EZ624" s="255"/>
      <c r="FA624" s="255"/>
      <c r="FB624" s="255"/>
      <c r="FC624" s="252"/>
      <c r="FI624" s="254"/>
      <c r="FJ624" s="254"/>
      <c r="FK624" s="254"/>
      <c r="FL624" s="254"/>
      <c r="FM624" s="254"/>
      <c r="FN624" s="254"/>
      <c r="FO624" s="254"/>
      <c r="FP624" s="254"/>
      <c r="FQ624" s="254"/>
      <c r="FR624" s="254"/>
      <c r="FS624" s="254"/>
      <c r="FT624" s="254"/>
      <c r="FU624" s="252"/>
      <c r="FY624" s="258" t="str">
        <f t="shared" si="376"/>
        <v/>
      </c>
      <c r="FZ624" s="266">
        <f t="shared" si="362"/>
        <v>0</v>
      </c>
      <c r="GA624" s="268">
        <f t="shared" si="357"/>
        <v>0</v>
      </c>
      <c r="GB624" s="269">
        <f t="shared" si="358"/>
        <v>0</v>
      </c>
      <c r="GC624" s="269">
        <f t="shared" si="359"/>
        <v>0</v>
      </c>
      <c r="GD624" s="270"/>
      <c r="GE624" s="271" t="str">
        <f t="shared" si="356"/>
        <v/>
      </c>
      <c r="GF624" s="271" t="str">
        <f t="shared" si="368"/>
        <v/>
      </c>
      <c r="GG624" s="272" t="str">
        <f t="shared" si="360"/>
        <v/>
      </c>
      <c r="GH624" s="272" t="str">
        <f t="shared" si="361"/>
        <v/>
      </c>
    </row>
    <row r="625" spans="1:190" ht="12.75" x14ac:dyDescent="0.2">
      <c r="A625" s="250"/>
      <c r="B625" s="65"/>
      <c r="C625" s="264"/>
      <c r="F625" s="237"/>
      <c r="H625" s="251"/>
      <c r="I625" s="238"/>
      <c r="J625" s="267"/>
      <c r="K625" s="234"/>
      <c r="L625" s="239"/>
      <c r="M625" s="240"/>
      <c r="BX625" s="237" t="str">
        <f t="shared" si="349"/>
        <v/>
      </c>
      <c r="BY625" s="237" t="str">
        <f t="shared" si="372"/>
        <v/>
      </c>
      <c r="BZ625" s="237" t="str">
        <f t="shared" si="372"/>
        <v/>
      </c>
      <c r="CA625" s="237" t="str">
        <f t="shared" si="372"/>
        <v/>
      </c>
      <c r="CB625" s="237" t="str">
        <f t="shared" si="372"/>
        <v/>
      </c>
      <c r="CC625" s="237" t="str">
        <f t="shared" si="372"/>
        <v/>
      </c>
      <c r="CD625" s="237" t="str">
        <f t="shared" si="369"/>
        <v/>
      </c>
      <c r="CE625" s="237" t="str">
        <f t="shared" si="369"/>
        <v/>
      </c>
      <c r="CF625" s="237" t="str">
        <f t="shared" si="369"/>
        <v/>
      </c>
      <c r="CG625" s="237" t="str">
        <f t="shared" si="369"/>
        <v/>
      </c>
      <c r="CH625" s="237" t="str">
        <f t="shared" si="369"/>
        <v/>
      </c>
      <c r="CI625" s="252" t="str">
        <f t="shared" si="363"/>
        <v/>
      </c>
      <c r="CP625" s="241" t="str">
        <f t="shared" si="350"/>
        <v/>
      </c>
      <c r="CQ625" s="241" t="str">
        <f t="shared" si="373"/>
        <v/>
      </c>
      <c r="CR625" s="241" t="str">
        <f t="shared" si="373"/>
        <v/>
      </c>
      <c r="CS625" s="241" t="str">
        <f t="shared" si="373"/>
        <v/>
      </c>
      <c r="CT625" s="241" t="str">
        <f t="shared" si="373"/>
        <v/>
      </c>
      <c r="CU625" s="241" t="str">
        <f t="shared" si="373"/>
        <v/>
      </c>
      <c r="CV625" s="241" t="str">
        <f t="shared" si="370"/>
        <v/>
      </c>
      <c r="CW625" s="241" t="str">
        <f t="shared" si="370"/>
        <v/>
      </c>
      <c r="CX625" s="241" t="str">
        <f t="shared" si="370"/>
        <v/>
      </c>
      <c r="CY625" s="241" t="str">
        <f t="shared" si="370"/>
        <v/>
      </c>
      <c r="CZ625" s="241" t="str">
        <f t="shared" si="370"/>
        <v/>
      </c>
      <c r="DA625" s="253" t="str">
        <f t="shared" si="364"/>
        <v/>
      </c>
      <c r="DB625" s="237"/>
      <c r="DC625" s="237"/>
      <c r="DD625" s="237"/>
      <c r="DE625" s="237"/>
      <c r="DF625" s="237"/>
      <c r="DG625" s="237"/>
      <c r="DH625" s="237" t="str">
        <f t="shared" si="351"/>
        <v/>
      </c>
      <c r="DI625" s="237" t="str">
        <f t="shared" si="374"/>
        <v/>
      </c>
      <c r="DJ625" s="237" t="str">
        <f t="shared" si="374"/>
        <v/>
      </c>
      <c r="DK625" s="237" t="str">
        <f t="shared" si="374"/>
        <v/>
      </c>
      <c r="DL625" s="237" t="str">
        <f t="shared" si="374"/>
        <v/>
      </c>
      <c r="DM625" s="237" t="str">
        <f t="shared" si="374"/>
        <v/>
      </c>
      <c r="DN625" s="237" t="str">
        <f t="shared" si="371"/>
        <v/>
      </c>
      <c r="DO625" s="237" t="str">
        <f t="shared" si="371"/>
        <v/>
      </c>
      <c r="DP625" s="237" t="str">
        <f t="shared" si="371"/>
        <v/>
      </c>
      <c r="DQ625" s="237" t="str">
        <f t="shared" si="371"/>
        <v/>
      </c>
      <c r="DR625" s="237" t="str">
        <f t="shared" si="371"/>
        <v/>
      </c>
      <c r="DS625" s="252" t="str">
        <f t="shared" si="365"/>
        <v/>
      </c>
      <c r="DY625" s="254" t="str">
        <f t="shared" si="352"/>
        <v/>
      </c>
      <c r="DZ625" s="254" t="str">
        <f t="shared" si="353"/>
        <v/>
      </c>
      <c r="EA625" s="254" t="str">
        <f t="shared" si="367"/>
        <v/>
      </c>
      <c r="EB625" s="254" t="str">
        <f t="shared" si="367"/>
        <v/>
      </c>
      <c r="EC625" s="254" t="str">
        <f t="shared" si="367"/>
        <v/>
      </c>
      <c r="ED625" s="254" t="str">
        <f t="shared" si="367"/>
        <v/>
      </c>
      <c r="EE625" s="254" t="str">
        <f t="shared" si="367"/>
        <v/>
      </c>
      <c r="EF625" s="254" t="str">
        <f t="shared" si="367"/>
        <v/>
      </c>
      <c r="EG625" s="254" t="str">
        <f t="shared" si="367"/>
        <v/>
      </c>
      <c r="EH625" s="254" t="str">
        <f t="shared" si="366"/>
        <v/>
      </c>
      <c r="EI625" s="254" t="str">
        <f t="shared" si="354"/>
        <v/>
      </c>
      <c r="EJ625" s="254" t="str">
        <f t="shared" si="355"/>
        <v/>
      </c>
      <c r="EK625" s="265" t="str">
        <f t="shared" si="375"/>
        <v/>
      </c>
      <c r="EQ625" s="255"/>
      <c r="ER625" s="255"/>
      <c r="ES625" s="255"/>
      <c r="ET625" s="255"/>
      <c r="EU625" s="255"/>
      <c r="EV625" s="255"/>
      <c r="EW625" s="255"/>
      <c r="EX625" s="255"/>
      <c r="EY625" s="255"/>
      <c r="EZ625" s="255"/>
      <c r="FA625" s="255"/>
      <c r="FB625" s="255"/>
      <c r="FC625" s="252"/>
      <c r="FI625" s="254"/>
      <c r="FJ625" s="254"/>
      <c r="FK625" s="254"/>
      <c r="FL625" s="254"/>
      <c r="FM625" s="254"/>
      <c r="FN625" s="254"/>
      <c r="FO625" s="254"/>
      <c r="FP625" s="254"/>
      <c r="FQ625" s="254"/>
      <c r="FR625" s="254"/>
      <c r="FS625" s="254"/>
      <c r="FT625" s="254"/>
      <c r="FU625" s="252"/>
      <c r="FY625" s="258" t="str">
        <f t="shared" si="376"/>
        <v/>
      </c>
      <c r="FZ625" s="266">
        <f t="shared" si="362"/>
        <v>0</v>
      </c>
      <c r="GA625" s="268">
        <f t="shared" si="357"/>
        <v>0</v>
      </c>
      <c r="GB625" s="269">
        <f t="shared" si="358"/>
        <v>0</v>
      </c>
      <c r="GC625" s="269">
        <f t="shared" si="359"/>
        <v>0</v>
      </c>
      <c r="GD625" s="270"/>
      <c r="GE625" s="271" t="str">
        <f t="shared" si="356"/>
        <v/>
      </c>
      <c r="GF625" s="271" t="str">
        <f t="shared" si="368"/>
        <v/>
      </c>
      <c r="GG625" s="272" t="str">
        <f t="shared" si="360"/>
        <v/>
      </c>
      <c r="GH625" s="272" t="str">
        <f t="shared" si="361"/>
        <v/>
      </c>
    </row>
    <row r="626" spans="1:190" ht="12.75" x14ac:dyDescent="0.2">
      <c r="A626" s="250"/>
      <c r="B626" s="65"/>
      <c r="C626" s="264"/>
      <c r="F626" s="237"/>
      <c r="H626" s="251"/>
      <c r="I626" s="238"/>
      <c r="J626" s="267"/>
      <c r="K626" s="234"/>
      <c r="L626" s="239"/>
      <c r="M626" s="240"/>
      <c r="BX626" s="237" t="str">
        <f t="shared" si="349"/>
        <v/>
      </c>
      <c r="BY626" s="237" t="str">
        <f t="shared" si="372"/>
        <v/>
      </c>
      <c r="BZ626" s="237" t="str">
        <f t="shared" si="372"/>
        <v/>
      </c>
      <c r="CA626" s="237" t="str">
        <f t="shared" si="372"/>
        <v/>
      </c>
      <c r="CB626" s="237" t="str">
        <f t="shared" si="372"/>
        <v/>
      </c>
      <c r="CC626" s="237" t="str">
        <f t="shared" si="372"/>
        <v/>
      </c>
      <c r="CD626" s="237" t="str">
        <f t="shared" si="369"/>
        <v/>
      </c>
      <c r="CE626" s="237" t="str">
        <f t="shared" si="369"/>
        <v/>
      </c>
      <c r="CF626" s="237" t="str">
        <f t="shared" si="369"/>
        <v/>
      </c>
      <c r="CG626" s="237" t="str">
        <f t="shared" si="369"/>
        <v/>
      </c>
      <c r="CH626" s="237" t="str">
        <f t="shared" si="369"/>
        <v/>
      </c>
      <c r="CI626" s="252" t="str">
        <f t="shared" si="363"/>
        <v/>
      </c>
      <c r="CP626" s="241" t="str">
        <f t="shared" si="350"/>
        <v/>
      </c>
      <c r="CQ626" s="241" t="str">
        <f t="shared" si="373"/>
        <v/>
      </c>
      <c r="CR626" s="241" t="str">
        <f t="shared" si="373"/>
        <v/>
      </c>
      <c r="CS626" s="241" t="str">
        <f t="shared" si="373"/>
        <v/>
      </c>
      <c r="CT626" s="241" t="str">
        <f t="shared" si="373"/>
        <v/>
      </c>
      <c r="CU626" s="241" t="str">
        <f t="shared" si="373"/>
        <v/>
      </c>
      <c r="CV626" s="241" t="str">
        <f t="shared" si="370"/>
        <v/>
      </c>
      <c r="CW626" s="241" t="str">
        <f t="shared" si="370"/>
        <v/>
      </c>
      <c r="CX626" s="241" t="str">
        <f t="shared" si="370"/>
        <v/>
      </c>
      <c r="CY626" s="241" t="str">
        <f t="shared" si="370"/>
        <v/>
      </c>
      <c r="CZ626" s="241" t="str">
        <f t="shared" si="370"/>
        <v/>
      </c>
      <c r="DA626" s="253" t="str">
        <f t="shared" si="364"/>
        <v/>
      </c>
      <c r="DB626" s="237"/>
      <c r="DC626" s="237"/>
      <c r="DD626" s="237"/>
      <c r="DE626" s="237"/>
      <c r="DF626" s="237"/>
      <c r="DG626" s="237"/>
      <c r="DH626" s="237" t="str">
        <f t="shared" si="351"/>
        <v/>
      </c>
      <c r="DI626" s="237" t="str">
        <f t="shared" si="374"/>
        <v/>
      </c>
      <c r="DJ626" s="237" t="str">
        <f t="shared" si="374"/>
        <v/>
      </c>
      <c r="DK626" s="237" t="str">
        <f t="shared" si="374"/>
        <v/>
      </c>
      <c r="DL626" s="237" t="str">
        <f t="shared" si="374"/>
        <v/>
      </c>
      <c r="DM626" s="237" t="str">
        <f t="shared" si="374"/>
        <v/>
      </c>
      <c r="DN626" s="237" t="str">
        <f t="shared" si="371"/>
        <v/>
      </c>
      <c r="DO626" s="237" t="str">
        <f t="shared" si="371"/>
        <v/>
      </c>
      <c r="DP626" s="237" t="str">
        <f t="shared" si="371"/>
        <v/>
      </c>
      <c r="DQ626" s="237" t="str">
        <f t="shared" si="371"/>
        <v/>
      </c>
      <c r="DR626" s="237" t="str">
        <f t="shared" si="371"/>
        <v/>
      </c>
      <c r="DS626" s="252" t="str">
        <f t="shared" si="365"/>
        <v/>
      </c>
      <c r="DY626" s="254" t="str">
        <f t="shared" si="352"/>
        <v/>
      </c>
      <c r="DZ626" s="254" t="str">
        <f t="shared" si="353"/>
        <v/>
      </c>
      <c r="EA626" s="254" t="str">
        <f t="shared" si="367"/>
        <v/>
      </c>
      <c r="EB626" s="254" t="str">
        <f t="shared" si="367"/>
        <v/>
      </c>
      <c r="EC626" s="254" t="str">
        <f t="shared" si="367"/>
        <v/>
      </c>
      <c r="ED626" s="254" t="str">
        <f t="shared" si="367"/>
        <v/>
      </c>
      <c r="EE626" s="254" t="str">
        <f t="shared" si="367"/>
        <v/>
      </c>
      <c r="EF626" s="254" t="str">
        <f t="shared" si="367"/>
        <v/>
      </c>
      <c r="EG626" s="254" t="str">
        <f t="shared" si="367"/>
        <v/>
      </c>
      <c r="EH626" s="254" t="str">
        <f t="shared" si="366"/>
        <v/>
      </c>
      <c r="EI626" s="254" t="str">
        <f t="shared" si="354"/>
        <v/>
      </c>
      <c r="EJ626" s="254" t="str">
        <f t="shared" si="355"/>
        <v/>
      </c>
      <c r="EK626" s="265" t="str">
        <f t="shared" si="375"/>
        <v/>
      </c>
      <c r="EQ626" s="255"/>
      <c r="ER626" s="255"/>
      <c r="ES626" s="255"/>
      <c r="ET626" s="255"/>
      <c r="EU626" s="255"/>
      <c r="EV626" s="255"/>
      <c r="EW626" s="255"/>
      <c r="EX626" s="255"/>
      <c r="EY626" s="255"/>
      <c r="EZ626" s="255"/>
      <c r="FA626" s="255"/>
      <c r="FB626" s="255"/>
      <c r="FC626" s="252"/>
      <c r="FI626" s="254"/>
      <c r="FJ626" s="254"/>
      <c r="FK626" s="254"/>
      <c r="FL626" s="254"/>
      <c r="FM626" s="254"/>
      <c r="FN626" s="254"/>
      <c r="FO626" s="254"/>
      <c r="FP626" s="254"/>
      <c r="FQ626" s="254"/>
      <c r="FR626" s="254"/>
      <c r="FS626" s="254"/>
      <c r="FT626" s="254"/>
      <c r="FU626" s="252"/>
      <c r="FY626" s="258" t="str">
        <f t="shared" si="376"/>
        <v/>
      </c>
      <c r="FZ626" s="266">
        <f t="shared" si="362"/>
        <v>0</v>
      </c>
      <c r="GA626" s="268">
        <f t="shared" si="357"/>
        <v>0</v>
      </c>
      <c r="GB626" s="269">
        <f t="shared" si="358"/>
        <v>0</v>
      </c>
      <c r="GC626" s="269">
        <f t="shared" si="359"/>
        <v>0</v>
      </c>
      <c r="GD626" s="270"/>
      <c r="GE626" s="271" t="str">
        <f t="shared" si="356"/>
        <v/>
      </c>
      <c r="GF626" s="271" t="str">
        <f t="shared" si="368"/>
        <v/>
      </c>
      <c r="GG626" s="272" t="str">
        <f t="shared" si="360"/>
        <v/>
      </c>
      <c r="GH626" s="272" t="str">
        <f t="shared" si="361"/>
        <v/>
      </c>
    </row>
    <row r="627" spans="1:190" ht="12.75" x14ac:dyDescent="0.2">
      <c r="A627" s="250"/>
      <c r="B627" s="65"/>
      <c r="C627" s="264"/>
      <c r="F627" s="237"/>
      <c r="H627" s="251"/>
      <c r="I627" s="238"/>
      <c r="J627" s="267"/>
      <c r="K627" s="234"/>
      <c r="L627" s="239"/>
      <c r="M627" s="240"/>
      <c r="BX627" s="237" t="str">
        <f t="shared" si="349"/>
        <v/>
      </c>
      <c r="BY627" s="237" t="str">
        <f t="shared" si="372"/>
        <v/>
      </c>
      <c r="BZ627" s="237" t="str">
        <f t="shared" si="372"/>
        <v/>
      </c>
      <c r="CA627" s="237" t="str">
        <f t="shared" si="372"/>
        <v/>
      </c>
      <c r="CB627" s="237" t="str">
        <f t="shared" si="372"/>
        <v/>
      </c>
      <c r="CC627" s="237" t="str">
        <f t="shared" si="372"/>
        <v/>
      </c>
      <c r="CD627" s="237" t="str">
        <f t="shared" si="369"/>
        <v/>
      </c>
      <c r="CE627" s="237" t="str">
        <f t="shared" si="369"/>
        <v/>
      </c>
      <c r="CF627" s="237" t="str">
        <f t="shared" si="369"/>
        <v/>
      </c>
      <c r="CG627" s="237" t="str">
        <f t="shared" si="369"/>
        <v/>
      </c>
      <c r="CH627" s="237" t="str">
        <f t="shared" si="369"/>
        <v/>
      </c>
      <c r="CI627" s="252" t="str">
        <f t="shared" si="363"/>
        <v/>
      </c>
      <c r="CP627" s="241" t="str">
        <f t="shared" si="350"/>
        <v/>
      </c>
      <c r="CQ627" s="241" t="str">
        <f t="shared" si="373"/>
        <v/>
      </c>
      <c r="CR627" s="241" t="str">
        <f t="shared" si="373"/>
        <v/>
      </c>
      <c r="CS627" s="241" t="str">
        <f t="shared" si="373"/>
        <v/>
      </c>
      <c r="CT627" s="241" t="str">
        <f t="shared" si="373"/>
        <v/>
      </c>
      <c r="CU627" s="241" t="str">
        <f t="shared" si="373"/>
        <v/>
      </c>
      <c r="CV627" s="241" t="str">
        <f t="shared" si="370"/>
        <v/>
      </c>
      <c r="CW627" s="241" t="str">
        <f t="shared" si="370"/>
        <v/>
      </c>
      <c r="CX627" s="241" t="str">
        <f t="shared" si="370"/>
        <v/>
      </c>
      <c r="CY627" s="241" t="str">
        <f t="shared" si="370"/>
        <v/>
      </c>
      <c r="CZ627" s="241" t="str">
        <f t="shared" si="370"/>
        <v/>
      </c>
      <c r="DA627" s="253" t="str">
        <f t="shared" si="364"/>
        <v/>
      </c>
      <c r="DB627" s="237"/>
      <c r="DC627" s="237"/>
      <c r="DD627" s="237"/>
      <c r="DE627" s="237"/>
      <c r="DF627" s="237"/>
      <c r="DG627" s="237"/>
      <c r="DH627" s="237" t="str">
        <f t="shared" si="351"/>
        <v/>
      </c>
      <c r="DI627" s="237" t="str">
        <f t="shared" si="374"/>
        <v/>
      </c>
      <c r="DJ627" s="237" t="str">
        <f t="shared" si="374"/>
        <v/>
      </c>
      <c r="DK627" s="237" t="str">
        <f t="shared" si="374"/>
        <v/>
      </c>
      <c r="DL627" s="237" t="str">
        <f t="shared" si="374"/>
        <v/>
      </c>
      <c r="DM627" s="237" t="str">
        <f t="shared" si="374"/>
        <v/>
      </c>
      <c r="DN627" s="237" t="str">
        <f t="shared" si="371"/>
        <v/>
      </c>
      <c r="DO627" s="237" t="str">
        <f t="shared" si="371"/>
        <v/>
      </c>
      <c r="DP627" s="237" t="str">
        <f t="shared" si="371"/>
        <v/>
      </c>
      <c r="DQ627" s="237" t="str">
        <f t="shared" si="371"/>
        <v/>
      </c>
      <c r="DR627" s="237" t="str">
        <f t="shared" si="371"/>
        <v/>
      </c>
      <c r="DS627" s="252" t="str">
        <f t="shared" si="365"/>
        <v/>
      </c>
      <c r="DY627" s="254" t="str">
        <f t="shared" si="352"/>
        <v/>
      </c>
      <c r="DZ627" s="254" t="str">
        <f t="shared" si="353"/>
        <v/>
      </c>
      <c r="EA627" s="254" t="str">
        <f t="shared" si="367"/>
        <v/>
      </c>
      <c r="EB627" s="254" t="str">
        <f t="shared" si="367"/>
        <v/>
      </c>
      <c r="EC627" s="254" t="str">
        <f t="shared" si="367"/>
        <v/>
      </c>
      <c r="ED627" s="254" t="str">
        <f t="shared" si="367"/>
        <v/>
      </c>
      <c r="EE627" s="254" t="str">
        <f t="shared" si="367"/>
        <v/>
      </c>
      <c r="EF627" s="254" t="str">
        <f t="shared" si="367"/>
        <v/>
      </c>
      <c r="EG627" s="254" t="str">
        <f t="shared" si="367"/>
        <v/>
      </c>
      <c r="EH627" s="254" t="str">
        <f t="shared" si="366"/>
        <v/>
      </c>
      <c r="EI627" s="254" t="str">
        <f t="shared" si="354"/>
        <v/>
      </c>
      <c r="EJ627" s="254" t="str">
        <f t="shared" si="355"/>
        <v/>
      </c>
      <c r="EK627" s="265" t="str">
        <f t="shared" si="375"/>
        <v/>
      </c>
      <c r="EQ627" s="255"/>
      <c r="ER627" s="255"/>
      <c r="ES627" s="255"/>
      <c r="ET627" s="255"/>
      <c r="EU627" s="255"/>
      <c r="EV627" s="255"/>
      <c r="EW627" s="255"/>
      <c r="EX627" s="255"/>
      <c r="EY627" s="255"/>
      <c r="EZ627" s="255"/>
      <c r="FA627" s="255"/>
      <c r="FB627" s="255"/>
      <c r="FC627" s="252"/>
      <c r="FI627" s="254"/>
      <c r="FJ627" s="254"/>
      <c r="FK627" s="254"/>
      <c r="FL627" s="254"/>
      <c r="FM627" s="254"/>
      <c r="FN627" s="254"/>
      <c r="FO627" s="254"/>
      <c r="FP627" s="254"/>
      <c r="FQ627" s="254"/>
      <c r="FR627" s="254"/>
      <c r="FS627" s="254"/>
      <c r="FT627" s="254"/>
      <c r="FU627" s="252"/>
      <c r="FY627" s="258" t="str">
        <f t="shared" si="376"/>
        <v/>
      </c>
      <c r="FZ627" s="266">
        <f t="shared" si="362"/>
        <v>0</v>
      </c>
      <c r="GA627" s="268">
        <f t="shared" si="357"/>
        <v>0</v>
      </c>
      <c r="GB627" s="269">
        <f t="shared" si="358"/>
        <v>0</v>
      </c>
      <c r="GC627" s="269">
        <f t="shared" si="359"/>
        <v>0</v>
      </c>
      <c r="GD627" s="270"/>
      <c r="GE627" s="271" t="str">
        <f t="shared" si="356"/>
        <v/>
      </c>
      <c r="GF627" s="271" t="str">
        <f t="shared" si="368"/>
        <v/>
      </c>
      <c r="GG627" s="272" t="str">
        <f t="shared" si="360"/>
        <v/>
      </c>
      <c r="GH627" s="272" t="str">
        <f t="shared" si="361"/>
        <v/>
      </c>
    </row>
    <row r="628" spans="1:190" ht="12.75" x14ac:dyDescent="0.2">
      <c r="A628" s="250"/>
      <c r="B628" s="65"/>
      <c r="C628" s="264"/>
      <c r="F628" s="237"/>
      <c r="H628" s="251"/>
      <c r="I628" s="238"/>
      <c r="J628" s="267"/>
      <c r="K628" s="234"/>
      <c r="L628" s="239"/>
      <c r="M628" s="240"/>
      <c r="BX628" s="237" t="str">
        <f t="shared" si="349"/>
        <v/>
      </c>
      <c r="BY628" s="237" t="str">
        <f t="shared" si="372"/>
        <v/>
      </c>
      <c r="BZ628" s="237" t="str">
        <f t="shared" si="372"/>
        <v/>
      </c>
      <c r="CA628" s="237" t="str">
        <f t="shared" si="372"/>
        <v/>
      </c>
      <c r="CB628" s="237" t="str">
        <f t="shared" si="372"/>
        <v/>
      </c>
      <c r="CC628" s="237" t="str">
        <f t="shared" si="372"/>
        <v/>
      </c>
      <c r="CD628" s="237" t="str">
        <f t="shared" si="369"/>
        <v/>
      </c>
      <c r="CE628" s="237" t="str">
        <f t="shared" si="369"/>
        <v/>
      </c>
      <c r="CF628" s="237" t="str">
        <f t="shared" si="369"/>
        <v/>
      </c>
      <c r="CG628" s="237" t="str">
        <f t="shared" si="369"/>
        <v/>
      </c>
      <c r="CH628" s="237" t="str">
        <f t="shared" si="369"/>
        <v/>
      </c>
      <c r="CI628" s="252" t="str">
        <f t="shared" si="363"/>
        <v/>
      </c>
      <c r="CP628" s="241" t="str">
        <f t="shared" si="350"/>
        <v/>
      </c>
      <c r="CQ628" s="241" t="str">
        <f t="shared" si="373"/>
        <v/>
      </c>
      <c r="CR628" s="241" t="str">
        <f t="shared" si="373"/>
        <v/>
      </c>
      <c r="CS628" s="241" t="str">
        <f t="shared" si="373"/>
        <v/>
      </c>
      <c r="CT628" s="241" t="str">
        <f t="shared" si="373"/>
        <v/>
      </c>
      <c r="CU628" s="241" t="str">
        <f t="shared" si="373"/>
        <v/>
      </c>
      <c r="CV628" s="241" t="str">
        <f t="shared" si="370"/>
        <v/>
      </c>
      <c r="CW628" s="241" t="str">
        <f t="shared" si="370"/>
        <v/>
      </c>
      <c r="CX628" s="241" t="str">
        <f t="shared" si="370"/>
        <v/>
      </c>
      <c r="CY628" s="241" t="str">
        <f t="shared" si="370"/>
        <v/>
      </c>
      <c r="CZ628" s="241" t="str">
        <f t="shared" si="370"/>
        <v/>
      </c>
      <c r="DA628" s="253" t="str">
        <f t="shared" si="364"/>
        <v/>
      </c>
      <c r="DB628" s="237"/>
      <c r="DC628" s="237"/>
      <c r="DD628" s="237"/>
      <c r="DE628" s="237"/>
      <c r="DF628" s="237"/>
      <c r="DG628" s="237"/>
      <c r="DH628" s="237" t="str">
        <f t="shared" si="351"/>
        <v/>
      </c>
      <c r="DI628" s="237" t="str">
        <f t="shared" si="374"/>
        <v/>
      </c>
      <c r="DJ628" s="237" t="str">
        <f t="shared" si="374"/>
        <v/>
      </c>
      <c r="DK628" s="237" t="str">
        <f t="shared" si="374"/>
        <v/>
      </c>
      <c r="DL628" s="237" t="str">
        <f t="shared" si="374"/>
        <v/>
      </c>
      <c r="DM628" s="237" t="str">
        <f t="shared" si="374"/>
        <v/>
      </c>
      <c r="DN628" s="237" t="str">
        <f t="shared" si="371"/>
        <v/>
      </c>
      <c r="DO628" s="237" t="str">
        <f t="shared" si="371"/>
        <v/>
      </c>
      <c r="DP628" s="237" t="str">
        <f t="shared" si="371"/>
        <v/>
      </c>
      <c r="DQ628" s="237" t="str">
        <f t="shared" si="371"/>
        <v/>
      </c>
      <c r="DR628" s="237" t="str">
        <f t="shared" si="371"/>
        <v/>
      </c>
      <c r="DS628" s="252" t="str">
        <f t="shared" si="365"/>
        <v/>
      </c>
      <c r="DY628" s="254" t="str">
        <f t="shared" si="352"/>
        <v/>
      </c>
      <c r="DZ628" s="254" t="str">
        <f t="shared" si="353"/>
        <v/>
      </c>
      <c r="EA628" s="254" t="str">
        <f t="shared" si="367"/>
        <v/>
      </c>
      <c r="EB628" s="254" t="str">
        <f t="shared" si="367"/>
        <v/>
      </c>
      <c r="EC628" s="254" t="str">
        <f t="shared" si="367"/>
        <v/>
      </c>
      <c r="ED628" s="254" t="str">
        <f t="shared" si="367"/>
        <v/>
      </c>
      <c r="EE628" s="254" t="str">
        <f t="shared" si="367"/>
        <v/>
      </c>
      <c r="EF628" s="254" t="str">
        <f t="shared" si="367"/>
        <v/>
      </c>
      <c r="EG628" s="254" t="str">
        <f t="shared" si="367"/>
        <v/>
      </c>
      <c r="EH628" s="254" t="str">
        <f t="shared" si="366"/>
        <v/>
      </c>
      <c r="EI628" s="254" t="str">
        <f t="shared" si="354"/>
        <v/>
      </c>
      <c r="EJ628" s="254" t="str">
        <f t="shared" si="355"/>
        <v/>
      </c>
      <c r="EK628" s="265" t="str">
        <f t="shared" si="375"/>
        <v/>
      </c>
      <c r="EQ628" s="255"/>
      <c r="ER628" s="255"/>
      <c r="ES628" s="255"/>
      <c r="ET628" s="255"/>
      <c r="EU628" s="255"/>
      <c r="EV628" s="255"/>
      <c r="EW628" s="255"/>
      <c r="EX628" s="255"/>
      <c r="EY628" s="255"/>
      <c r="EZ628" s="255"/>
      <c r="FA628" s="255"/>
      <c r="FB628" s="255"/>
      <c r="FC628" s="252"/>
      <c r="FI628" s="254"/>
      <c r="FJ628" s="254"/>
      <c r="FK628" s="254"/>
      <c r="FL628" s="254"/>
      <c r="FM628" s="254"/>
      <c r="FN628" s="254"/>
      <c r="FO628" s="254"/>
      <c r="FP628" s="254"/>
      <c r="FQ628" s="254"/>
      <c r="FR628" s="254"/>
      <c r="FS628" s="254"/>
      <c r="FT628" s="254"/>
      <c r="FU628" s="252"/>
      <c r="FY628" s="258" t="str">
        <f t="shared" si="376"/>
        <v/>
      </c>
      <c r="FZ628" s="266">
        <f t="shared" si="362"/>
        <v>0</v>
      </c>
      <c r="GA628" s="268">
        <f t="shared" si="357"/>
        <v>0</v>
      </c>
      <c r="GB628" s="269">
        <f t="shared" si="358"/>
        <v>0</v>
      </c>
      <c r="GC628" s="269">
        <f t="shared" si="359"/>
        <v>0</v>
      </c>
      <c r="GD628" s="270"/>
      <c r="GE628" s="271" t="str">
        <f t="shared" si="356"/>
        <v/>
      </c>
      <c r="GF628" s="271" t="str">
        <f t="shared" si="368"/>
        <v/>
      </c>
      <c r="GG628" s="272" t="str">
        <f t="shared" si="360"/>
        <v/>
      </c>
      <c r="GH628" s="272" t="str">
        <f t="shared" si="361"/>
        <v/>
      </c>
    </row>
    <row r="629" spans="1:190" ht="12.75" x14ac:dyDescent="0.2">
      <c r="A629" s="250"/>
      <c r="B629" s="65"/>
      <c r="C629" s="264"/>
      <c r="F629" s="237"/>
      <c r="H629" s="251"/>
      <c r="I629" s="238"/>
      <c r="J629" s="267"/>
      <c r="K629" s="234"/>
      <c r="L629" s="239"/>
      <c r="M629" s="240"/>
      <c r="BX629" s="237" t="str">
        <f t="shared" si="349"/>
        <v/>
      </c>
      <c r="BY629" s="237" t="str">
        <f t="shared" si="372"/>
        <v/>
      </c>
      <c r="BZ629" s="237" t="str">
        <f t="shared" si="372"/>
        <v/>
      </c>
      <c r="CA629" s="237" t="str">
        <f t="shared" si="372"/>
        <v/>
      </c>
      <c r="CB629" s="237" t="str">
        <f t="shared" si="372"/>
        <v/>
      </c>
      <c r="CC629" s="237" t="str">
        <f t="shared" si="372"/>
        <v/>
      </c>
      <c r="CD629" s="237" t="str">
        <f t="shared" si="369"/>
        <v/>
      </c>
      <c r="CE629" s="237" t="str">
        <f t="shared" si="369"/>
        <v/>
      </c>
      <c r="CF629" s="237" t="str">
        <f t="shared" si="369"/>
        <v/>
      </c>
      <c r="CG629" s="237" t="str">
        <f t="shared" si="369"/>
        <v/>
      </c>
      <c r="CH629" s="237" t="str">
        <f t="shared" si="369"/>
        <v/>
      </c>
      <c r="CI629" s="252" t="str">
        <f t="shared" si="363"/>
        <v/>
      </c>
      <c r="CP629" s="241" t="str">
        <f t="shared" si="350"/>
        <v/>
      </c>
      <c r="CQ629" s="241" t="str">
        <f t="shared" si="373"/>
        <v/>
      </c>
      <c r="CR629" s="241" t="str">
        <f t="shared" si="373"/>
        <v/>
      </c>
      <c r="CS629" s="241" t="str">
        <f t="shared" si="373"/>
        <v/>
      </c>
      <c r="CT629" s="241" t="str">
        <f t="shared" si="373"/>
        <v/>
      </c>
      <c r="CU629" s="241" t="str">
        <f t="shared" si="373"/>
        <v/>
      </c>
      <c r="CV629" s="241" t="str">
        <f t="shared" si="370"/>
        <v/>
      </c>
      <c r="CW629" s="241" t="str">
        <f t="shared" si="370"/>
        <v/>
      </c>
      <c r="CX629" s="241" t="str">
        <f t="shared" si="370"/>
        <v/>
      </c>
      <c r="CY629" s="241" t="str">
        <f t="shared" si="370"/>
        <v/>
      </c>
      <c r="CZ629" s="241" t="str">
        <f t="shared" si="370"/>
        <v/>
      </c>
      <c r="DA629" s="253" t="str">
        <f t="shared" si="364"/>
        <v/>
      </c>
      <c r="DB629" s="237"/>
      <c r="DC629" s="237"/>
      <c r="DD629" s="237"/>
      <c r="DE629" s="237"/>
      <c r="DF629" s="237"/>
      <c r="DG629" s="237"/>
      <c r="DH629" s="237" t="str">
        <f t="shared" si="351"/>
        <v/>
      </c>
      <c r="DI629" s="237" t="str">
        <f t="shared" si="374"/>
        <v/>
      </c>
      <c r="DJ629" s="237" t="str">
        <f t="shared" si="374"/>
        <v/>
      </c>
      <c r="DK629" s="237" t="str">
        <f t="shared" si="374"/>
        <v/>
      </c>
      <c r="DL629" s="237" t="str">
        <f t="shared" si="374"/>
        <v/>
      </c>
      <c r="DM629" s="237" t="str">
        <f t="shared" si="374"/>
        <v/>
      </c>
      <c r="DN629" s="237" t="str">
        <f t="shared" si="371"/>
        <v/>
      </c>
      <c r="DO629" s="237" t="str">
        <f t="shared" si="371"/>
        <v/>
      </c>
      <c r="DP629" s="237" t="str">
        <f t="shared" si="371"/>
        <v/>
      </c>
      <c r="DQ629" s="237" t="str">
        <f t="shared" si="371"/>
        <v/>
      </c>
      <c r="DR629" s="237" t="str">
        <f t="shared" si="371"/>
        <v/>
      </c>
      <c r="DS629" s="252" t="str">
        <f t="shared" si="365"/>
        <v/>
      </c>
      <c r="DY629" s="254" t="str">
        <f t="shared" si="352"/>
        <v/>
      </c>
      <c r="DZ629" s="254" t="str">
        <f t="shared" si="353"/>
        <v/>
      </c>
      <c r="EA629" s="254" t="str">
        <f t="shared" si="367"/>
        <v/>
      </c>
      <c r="EB629" s="254" t="str">
        <f t="shared" si="367"/>
        <v/>
      </c>
      <c r="EC629" s="254" t="str">
        <f t="shared" si="367"/>
        <v/>
      </c>
      <c r="ED629" s="254" t="str">
        <f t="shared" si="367"/>
        <v/>
      </c>
      <c r="EE629" s="254" t="str">
        <f t="shared" si="367"/>
        <v/>
      </c>
      <c r="EF629" s="254" t="str">
        <f t="shared" si="367"/>
        <v/>
      </c>
      <c r="EG629" s="254" t="str">
        <f t="shared" si="367"/>
        <v/>
      </c>
      <c r="EH629" s="254" t="str">
        <f t="shared" si="366"/>
        <v/>
      </c>
      <c r="EI629" s="254" t="str">
        <f t="shared" si="354"/>
        <v/>
      </c>
      <c r="EJ629" s="254" t="str">
        <f t="shared" si="355"/>
        <v/>
      </c>
      <c r="EK629" s="265" t="str">
        <f t="shared" si="375"/>
        <v/>
      </c>
      <c r="EQ629" s="255"/>
      <c r="ER629" s="255"/>
      <c r="ES629" s="255"/>
      <c r="ET629" s="255"/>
      <c r="EU629" s="255"/>
      <c r="EV629" s="255"/>
      <c r="EW629" s="255"/>
      <c r="EX629" s="255"/>
      <c r="EY629" s="255"/>
      <c r="EZ629" s="255"/>
      <c r="FA629" s="255"/>
      <c r="FB629" s="255"/>
      <c r="FC629" s="252"/>
      <c r="FI629" s="254"/>
      <c r="FJ629" s="254"/>
      <c r="FK629" s="254"/>
      <c r="FL629" s="254"/>
      <c r="FM629" s="254"/>
      <c r="FN629" s="254"/>
      <c r="FO629" s="254"/>
      <c r="FP629" s="254"/>
      <c r="FQ629" s="254"/>
      <c r="FR629" s="254"/>
      <c r="FS629" s="254"/>
      <c r="FT629" s="254"/>
      <c r="FU629" s="252"/>
      <c r="FY629" s="258" t="str">
        <f t="shared" si="376"/>
        <v/>
      </c>
      <c r="FZ629" s="266">
        <f t="shared" si="362"/>
        <v>0</v>
      </c>
      <c r="GA629" s="268">
        <f t="shared" si="357"/>
        <v>0</v>
      </c>
      <c r="GB629" s="269">
        <f t="shared" si="358"/>
        <v>0</v>
      </c>
      <c r="GC629" s="269">
        <f t="shared" si="359"/>
        <v>0</v>
      </c>
      <c r="GD629" s="270"/>
      <c r="GE629" s="271" t="str">
        <f t="shared" si="356"/>
        <v/>
      </c>
      <c r="GF629" s="271" t="str">
        <f t="shared" si="368"/>
        <v/>
      </c>
      <c r="GG629" s="272" t="str">
        <f t="shared" si="360"/>
        <v/>
      </c>
      <c r="GH629" s="272" t="str">
        <f t="shared" si="361"/>
        <v/>
      </c>
    </row>
    <row r="630" spans="1:190" ht="12.75" x14ac:dyDescent="0.2">
      <c r="A630" s="250"/>
      <c r="B630" s="65"/>
      <c r="C630" s="264"/>
      <c r="F630" s="237"/>
      <c r="H630" s="251"/>
      <c r="I630" s="238"/>
      <c r="J630" s="267"/>
      <c r="K630" s="234"/>
      <c r="L630" s="239"/>
      <c r="M630" s="240"/>
      <c r="BX630" s="237" t="str">
        <f t="shared" si="349"/>
        <v/>
      </c>
      <c r="BY630" s="237" t="str">
        <f t="shared" si="372"/>
        <v/>
      </c>
      <c r="BZ630" s="237" t="str">
        <f t="shared" si="372"/>
        <v/>
      </c>
      <c r="CA630" s="237" t="str">
        <f t="shared" si="372"/>
        <v/>
      </c>
      <c r="CB630" s="237" t="str">
        <f t="shared" si="372"/>
        <v/>
      </c>
      <c r="CC630" s="237" t="str">
        <f t="shared" si="372"/>
        <v/>
      </c>
      <c r="CD630" s="237" t="str">
        <f t="shared" si="369"/>
        <v/>
      </c>
      <c r="CE630" s="237" t="str">
        <f t="shared" si="369"/>
        <v/>
      </c>
      <c r="CF630" s="237" t="str">
        <f t="shared" si="369"/>
        <v/>
      </c>
      <c r="CG630" s="237" t="str">
        <f t="shared" si="369"/>
        <v/>
      </c>
      <c r="CH630" s="237" t="str">
        <f t="shared" si="369"/>
        <v/>
      </c>
      <c r="CI630" s="252" t="str">
        <f t="shared" si="363"/>
        <v/>
      </c>
      <c r="CP630" s="241" t="str">
        <f t="shared" si="350"/>
        <v/>
      </c>
      <c r="CQ630" s="241" t="str">
        <f t="shared" si="373"/>
        <v/>
      </c>
      <c r="CR630" s="241" t="str">
        <f t="shared" si="373"/>
        <v/>
      </c>
      <c r="CS630" s="241" t="str">
        <f t="shared" si="373"/>
        <v/>
      </c>
      <c r="CT630" s="241" t="str">
        <f t="shared" si="373"/>
        <v/>
      </c>
      <c r="CU630" s="241" t="str">
        <f t="shared" si="373"/>
        <v/>
      </c>
      <c r="CV630" s="241" t="str">
        <f t="shared" si="370"/>
        <v/>
      </c>
      <c r="CW630" s="241" t="str">
        <f t="shared" si="370"/>
        <v/>
      </c>
      <c r="CX630" s="241" t="str">
        <f t="shared" si="370"/>
        <v/>
      </c>
      <c r="CY630" s="241" t="str">
        <f t="shared" si="370"/>
        <v/>
      </c>
      <c r="CZ630" s="241" t="str">
        <f t="shared" si="370"/>
        <v/>
      </c>
      <c r="DA630" s="253" t="str">
        <f t="shared" si="364"/>
        <v/>
      </c>
      <c r="DB630" s="237"/>
      <c r="DC630" s="237"/>
      <c r="DD630" s="237"/>
      <c r="DE630" s="237"/>
      <c r="DF630" s="237"/>
      <c r="DG630" s="237"/>
      <c r="DH630" s="237" t="str">
        <f t="shared" si="351"/>
        <v/>
      </c>
      <c r="DI630" s="237" t="str">
        <f t="shared" si="374"/>
        <v/>
      </c>
      <c r="DJ630" s="237" t="str">
        <f t="shared" si="374"/>
        <v/>
      </c>
      <c r="DK630" s="237" t="str">
        <f t="shared" si="374"/>
        <v/>
      </c>
      <c r="DL630" s="237" t="str">
        <f t="shared" si="374"/>
        <v/>
      </c>
      <c r="DM630" s="237" t="str">
        <f t="shared" si="374"/>
        <v/>
      </c>
      <c r="DN630" s="237" t="str">
        <f t="shared" si="371"/>
        <v/>
      </c>
      <c r="DO630" s="237" t="str">
        <f t="shared" si="371"/>
        <v/>
      </c>
      <c r="DP630" s="237" t="str">
        <f t="shared" si="371"/>
        <v/>
      </c>
      <c r="DQ630" s="237" t="str">
        <f t="shared" si="371"/>
        <v/>
      </c>
      <c r="DR630" s="237" t="str">
        <f t="shared" si="371"/>
        <v/>
      </c>
      <c r="DS630" s="252" t="str">
        <f t="shared" si="365"/>
        <v/>
      </c>
      <c r="DY630" s="254" t="str">
        <f t="shared" si="352"/>
        <v/>
      </c>
      <c r="DZ630" s="254" t="str">
        <f t="shared" si="353"/>
        <v/>
      </c>
      <c r="EA630" s="254" t="str">
        <f t="shared" si="367"/>
        <v/>
      </c>
      <c r="EB630" s="254" t="str">
        <f t="shared" si="367"/>
        <v/>
      </c>
      <c r="EC630" s="254" t="str">
        <f t="shared" si="367"/>
        <v/>
      </c>
      <c r="ED630" s="254" t="str">
        <f t="shared" si="367"/>
        <v/>
      </c>
      <c r="EE630" s="254" t="str">
        <f t="shared" si="367"/>
        <v/>
      </c>
      <c r="EF630" s="254" t="str">
        <f t="shared" si="367"/>
        <v/>
      </c>
      <c r="EG630" s="254" t="str">
        <f t="shared" si="367"/>
        <v/>
      </c>
      <c r="EH630" s="254" t="str">
        <f t="shared" si="366"/>
        <v/>
      </c>
      <c r="EI630" s="254" t="str">
        <f t="shared" si="354"/>
        <v/>
      </c>
      <c r="EJ630" s="254" t="str">
        <f t="shared" si="355"/>
        <v/>
      </c>
      <c r="EK630" s="265" t="str">
        <f t="shared" si="375"/>
        <v/>
      </c>
      <c r="EQ630" s="255"/>
      <c r="ER630" s="255"/>
      <c r="ES630" s="255"/>
      <c r="ET630" s="255"/>
      <c r="EU630" s="255"/>
      <c r="EV630" s="255"/>
      <c r="EW630" s="255"/>
      <c r="EX630" s="255"/>
      <c r="EY630" s="255"/>
      <c r="EZ630" s="255"/>
      <c r="FA630" s="255"/>
      <c r="FB630" s="255"/>
      <c r="FC630" s="252"/>
      <c r="FI630" s="254"/>
      <c r="FJ630" s="254"/>
      <c r="FK630" s="254"/>
      <c r="FL630" s="254"/>
      <c r="FM630" s="254"/>
      <c r="FN630" s="254"/>
      <c r="FO630" s="254"/>
      <c r="FP630" s="254"/>
      <c r="FQ630" s="254"/>
      <c r="FR630" s="254"/>
      <c r="FS630" s="254"/>
      <c r="FT630" s="254"/>
      <c r="FU630" s="252"/>
      <c r="FY630" s="258" t="str">
        <f t="shared" si="376"/>
        <v/>
      </c>
      <c r="FZ630" s="266">
        <f t="shared" si="362"/>
        <v>0</v>
      </c>
      <c r="GA630" s="268">
        <f t="shared" si="357"/>
        <v>0</v>
      </c>
      <c r="GB630" s="269">
        <f t="shared" si="358"/>
        <v>0</v>
      </c>
      <c r="GC630" s="269">
        <f t="shared" si="359"/>
        <v>0</v>
      </c>
      <c r="GD630" s="270"/>
      <c r="GE630" s="271" t="str">
        <f t="shared" si="356"/>
        <v/>
      </c>
      <c r="GF630" s="271" t="str">
        <f t="shared" si="368"/>
        <v/>
      </c>
      <c r="GG630" s="272" t="str">
        <f t="shared" si="360"/>
        <v/>
      </c>
      <c r="GH630" s="272" t="str">
        <f t="shared" si="361"/>
        <v/>
      </c>
    </row>
    <row r="631" spans="1:190" ht="12.75" x14ac:dyDescent="0.2">
      <c r="A631" s="250"/>
      <c r="B631" s="65"/>
      <c r="C631" s="264"/>
      <c r="F631" s="237"/>
      <c r="H631" s="251"/>
      <c r="I631" s="238"/>
      <c r="J631" s="267"/>
      <c r="K631" s="234"/>
      <c r="L631" s="239"/>
      <c r="M631" s="240"/>
      <c r="BX631" s="237" t="str">
        <f t="shared" si="349"/>
        <v/>
      </c>
      <c r="BY631" s="237" t="str">
        <f t="shared" si="372"/>
        <v/>
      </c>
      <c r="BZ631" s="237" t="str">
        <f t="shared" si="372"/>
        <v/>
      </c>
      <c r="CA631" s="237" t="str">
        <f t="shared" si="372"/>
        <v/>
      </c>
      <c r="CB631" s="237" t="str">
        <f t="shared" si="372"/>
        <v/>
      </c>
      <c r="CC631" s="237" t="str">
        <f t="shared" si="372"/>
        <v/>
      </c>
      <c r="CD631" s="237" t="str">
        <f t="shared" si="369"/>
        <v/>
      </c>
      <c r="CE631" s="237" t="str">
        <f t="shared" si="369"/>
        <v/>
      </c>
      <c r="CF631" s="237" t="str">
        <f t="shared" si="369"/>
        <v/>
      </c>
      <c r="CG631" s="237" t="str">
        <f t="shared" si="369"/>
        <v/>
      </c>
      <c r="CH631" s="237" t="str">
        <f t="shared" si="369"/>
        <v/>
      </c>
      <c r="CI631" s="252" t="str">
        <f t="shared" si="363"/>
        <v/>
      </c>
      <c r="CP631" s="241" t="str">
        <f t="shared" si="350"/>
        <v/>
      </c>
      <c r="CQ631" s="241" t="str">
        <f t="shared" si="373"/>
        <v/>
      </c>
      <c r="CR631" s="241" t="str">
        <f t="shared" si="373"/>
        <v/>
      </c>
      <c r="CS631" s="241" t="str">
        <f t="shared" si="373"/>
        <v/>
      </c>
      <c r="CT631" s="241" t="str">
        <f t="shared" si="373"/>
        <v/>
      </c>
      <c r="CU631" s="241" t="str">
        <f t="shared" si="373"/>
        <v/>
      </c>
      <c r="CV631" s="241" t="str">
        <f t="shared" si="370"/>
        <v/>
      </c>
      <c r="CW631" s="241" t="str">
        <f t="shared" si="370"/>
        <v/>
      </c>
      <c r="CX631" s="241" t="str">
        <f t="shared" si="370"/>
        <v/>
      </c>
      <c r="CY631" s="241" t="str">
        <f t="shared" si="370"/>
        <v/>
      </c>
      <c r="CZ631" s="241" t="str">
        <f t="shared" si="370"/>
        <v/>
      </c>
      <c r="DA631" s="253" t="str">
        <f t="shared" si="364"/>
        <v/>
      </c>
      <c r="DB631" s="237"/>
      <c r="DC631" s="237"/>
      <c r="DD631" s="237"/>
      <c r="DE631" s="237"/>
      <c r="DF631" s="237"/>
      <c r="DG631" s="237"/>
      <c r="DH631" s="237" t="str">
        <f t="shared" si="351"/>
        <v/>
      </c>
      <c r="DI631" s="237" t="str">
        <f t="shared" si="374"/>
        <v/>
      </c>
      <c r="DJ631" s="237" t="str">
        <f t="shared" si="374"/>
        <v/>
      </c>
      <c r="DK631" s="237" t="str">
        <f t="shared" si="374"/>
        <v/>
      </c>
      <c r="DL631" s="237" t="str">
        <f t="shared" si="374"/>
        <v/>
      </c>
      <c r="DM631" s="237" t="str">
        <f t="shared" si="374"/>
        <v/>
      </c>
      <c r="DN631" s="237" t="str">
        <f t="shared" si="371"/>
        <v/>
      </c>
      <c r="DO631" s="237" t="str">
        <f t="shared" si="371"/>
        <v/>
      </c>
      <c r="DP631" s="237" t="str">
        <f t="shared" si="371"/>
        <v/>
      </c>
      <c r="DQ631" s="237" t="str">
        <f t="shared" si="371"/>
        <v/>
      </c>
      <c r="DR631" s="237" t="str">
        <f t="shared" si="371"/>
        <v/>
      </c>
      <c r="DS631" s="252" t="str">
        <f t="shared" si="365"/>
        <v/>
      </c>
      <c r="DY631" s="254" t="str">
        <f t="shared" si="352"/>
        <v/>
      </c>
      <c r="DZ631" s="254" t="str">
        <f t="shared" si="353"/>
        <v/>
      </c>
      <c r="EA631" s="254" t="str">
        <f t="shared" si="367"/>
        <v/>
      </c>
      <c r="EB631" s="254" t="str">
        <f t="shared" si="367"/>
        <v/>
      </c>
      <c r="EC631" s="254" t="str">
        <f t="shared" si="367"/>
        <v/>
      </c>
      <c r="ED631" s="254" t="str">
        <f t="shared" si="367"/>
        <v/>
      </c>
      <c r="EE631" s="254" t="str">
        <f t="shared" si="367"/>
        <v/>
      </c>
      <c r="EF631" s="254" t="str">
        <f t="shared" si="367"/>
        <v/>
      </c>
      <c r="EG631" s="254" t="str">
        <f t="shared" si="367"/>
        <v/>
      </c>
      <c r="EH631" s="254" t="str">
        <f t="shared" si="366"/>
        <v/>
      </c>
      <c r="EI631" s="254" t="str">
        <f t="shared" si="354"/>
        <v/>
      </c>
      <c r="EJ631" s="254" t="str">
        <f t="shared" si="355"/>
        <v/>
      </c>
      <c r="EK631" s="265" t="str">
        <f t="shared" si="375"/>
        <v/>
      </c>
      <c r="EQ631" s="255"/>
      <c r="ER631" s="255"/>
      <c r="ES631" s="255"/>
      <c r="ET631" s="255"/>
      <c r="EU631" s="255"/>
      <c r="EV631" s="255"/>
      <c r="EW631" s="255"/>
      <c r="EX631" s="255"/>
      <c r="EY631" s="255"/>
      <c r="EZ631" s="255"/>
      <c r="FA631" s="255"/>
      <c r="FB631" s="255"/>
      <c r="FC631" s="252"/>
      <c r="FI631" s="254"/>
      <c r="FJ631" s="254"/>
      <c r="FK631" s="254"/>
      <c r="FL631" s="254"/>
      <c r="FM631" s="254"/>
      <c r="FN631" s="254"/>
      <c r="FO631" s="254"/>
      <c r="FP631" s="254"/>
      <c r="FQ631" s="254"/>
      <c r="FR631" s="254"/>
      <c r="FS631" s="254"/>
      <c r="FT631" s="254"/>
      <c r="FU631" s="252"/>
      <c r="FY631" s="258" t="str">
        <f t="shared" si="376"/>
        <v/>
      </c>
      <c r="FZ631" s="266">
        <f t="shared" si="362"/>
        <v>0</v>
      </c>
      <c r="GA631" s="268">
        <f t="shared" si="357"/>
        <v>0</v>
      </c>
      <c r="GB631" s="269">
        <f t="shared" si="358"/>
        <v>0</v>
      </c>
      <c r="GC631" s="269">
        <f t="shared" si="359"/>
        <v>0</v>
      </c>
      <c r="GD631" s="270"/>
      <c r="GE631" s="271" t="str">
        <f t="shared" si="356"/>
        <v/>
      </c>
      <c r="GF631" s="271" t="str">
        <f t="shared" si="368"/>
        <v/>
      </c>
      <c r="GG631" s="272" t="str">
        <f t="shared" si="360"/>
        <v/>
      </c>
      <c r="GH631" s="272" t="str">
        <f t="shared" si="361"/>
        <v/>
      </c>
    </row>
    <row r="632" spans="1:190" ht="12.75" x14ac:dyDescent="0.2">
      <c r="A632" s="250"/>
      <c r="B632" s="65"/>
      <c r="C632" s="264"/>
      <c r="F632" s="237"/>
      <c r="H632" s="251"/>
      <c r="I632" s="238"/>
      <c r="J632" s="267"/>
      <c r="K632" s="234"/>
      <c r="L632" s="239"/>
      <c r="M632" s="240"/>
      <c r="BX632" s="237" t="str">
        <f t="shared" si="349"/>
        <v/>
      </c>
      <c r="BY632" s="237" t="str">
        <f t="shared" si="372"/>
        <v/>
      </c>
      <c r="BZ632" s="237" t="str">
        <f t="shared" si="372"/>
        <v/>
      </c>
      <c r="CA632" s="237" t="str">
        <f t="shared" si="372"/>
        <v/>
      </c>
      <c r="CB632" s="237" t="str">
        <f t="shared" si="372"/>
        <v/>
      </c>
      <c r="CC632" s="237" t="str">
        <f t="shared" si="372"/>
        <v/>
      </c>
      <c r="CD632" s="237" t="str">
        <f t="shared" si="369"/>
        <v/>
      </c>
      <c r="CE632" s="237" t="str">
        <f t="shared" si="369"/>
        <v/>
      </c>
      <c r="CF632" s="237" t="str">
        <f t="shared" si="369"/>
        <v/>
      </c>
      <c r="CG632" s="237" t="str">
        <f t="shared" si="369"/>
        <v/>
      </c>
      <c r="CH632" s="237" t="str">
        <f t="shared" si="369"/>
        <v/>
      </c>
      <c r="CI632" s="252" t="str">
        <f t="shared" si="363"/>
        <v/>
      </c>
      <c r="CP632" s="241" t="str">
        <f t="shared" si="350"/>
        <v/>
      </c>
      <c r="CQ632" s="241" t="str">
        <f t="shared" si="373"/>
        <v/>
      </c>
      <c r="CR632" s="241" t="str">
        <f t="shared" si="373"/>
        <v/>
      </c>
      <c r="CS632" s="241" t="str">
        <f t="shared" si="373"/>
        <v/>
      </c>
      <c r="CT632" s="241" t="str">
        <f t="shared" si="373"/>
        <v/>
      </c>
      <c r="CU632" s="241" t="str">
        <f t="shared" si="373"/>
        <v/>
      </c>
      <c r="CV632" s="241" t="str">
        <f t="shared" si="370"/>
        <v/>
      </c>
      <c r="CW632" s="241" t="str">
        <f t="shared" si="370"/>
        <v/>
      </c>
      <c r="CX632" s="241" t="str">
        <f t="shared" si="370"/>
        <v/>
      </c>
      <c r="CY632" s="241" t="str">
        <f t="shared" si="370"/>
        <v/>
      </c>
      <c r="CZ632" s="241" t="str">
        <f t="shared" si="370"/>
        <v/>
      </c>
      <c r="DA632" s="253" t="str">
        <f t="shared" si="364"/>
        <v/>
      </c>
      <c r="DB632" s="237"/>
      <c r="DC632" s="237"/>
      <c r="DD632" s="237"/>
      <c r="DE632" s="237"/>
      <c r="DF632" s="237"/>
      <c r="DG632" s="237"/>
      <c r="DH632" s="237" t="str">
        <f t="shared" si="351"/>
        <v/>
      </c>
      <c r="DI632" s="237" t="str">
        <f t="shared" si="374"/>
        <v/>
      </c>
      <c r="DJ632" s="237" t="str">
        <f t="shared" si="374"/>
        <v/>
      </c>
      <c r="DK632" s="237" t="str">
        <f t="shared" si="374"/>
        <v/>
      </c>
      <c r="DL632" s="237" t="str">
        <f t="shared" si="374"/>
        <v/>
      </c>
      <c r="DM632" s="237" t="str">
        <f t="shared" si="374"/>
        <v/>
      </c>
      <c r="DN632" s="237" t="str">
        <f t="shared" si="371"/>
        <v/>
      </c>
      <c r="DO632" s="237" t="str">
        <f t="shared" si="371"/>
        <v/>
      </c>
      <c r="DP632" s="237" t="str">
        <f t="shared" si="371"/>
        <v/>
      </c>
      <c r="DQ632" s="237" t="str">
        <f t="shared" si="371"/>
        <v/>
      </c>
      <c r="DR632" s="237" t="str">
        <f t="shared" si="371"/>
        <v/>
      </c>
      <c r="DS632" s="252" t="str">
        <f t="shared" si="365"/>
        <v/>
      </c>
      <c r="DY632" s="254" t="str">
        <f t="shared" si="352"/>
        <v/>
      </c>
      <c r="DZ632" s="254" t="str">
        <f t="shared" si="353"/>
        <v/>
      </c>
      <c r="EA632" s="254" t="str">
        <f t="shared" si="367"/>
        <v/>
      </c>
      <c r="EB632" s="254" t="str">
        <f t="shared" si="367"/>
        <v/>
      </c>
      <c r="EC632" s="254" t="str">
        <f t="shared" si="367"/>
        <v/>
      </c>
      <c r="ED632" s="254" t="str">
        <f t="shared" si="367"/>
        <v/>
      </c>
      <c r="EE632" s="254" t="str">
        <f t="shared" si="367"/>
        <v/>
      </c>
      <c r="EF632" s="254" t="str">
        <f t="shared" si="367"/>
        <v/>
      </c>
      <c r="EG632" s="254" t="str">
        <f t="shared" si="367"/>
        <v/>
      </c>
      <c r="EH632" s="254" t="str">
        <f t="shared" si="366"/>
        <v/>
      </c>
      <c r="EI632" s="254" t="str">
        <f t="shared" si="354"/>
        <v/>
      </c>
      <c r="EJ632" s="254" t="str">
        <f t="shared" si="355"/>
        <v/>
      </c>
      <c r="EK632" s="265" t="str">
        <f t="shared" si="375"/>
        <v/>
      </c>
      <c r="EQ632" s="255"/>
      <c r="ER632" s="255"/>
      <c r="ES632" s="255"/>
      <c r="ET632" s="255"/>
      <c r="EU632" s="255"/>
      <c r="EV632" s="255"/>
      <c r="EW632" s="255"/>
      <c r="EX632" s="255"/>
      <c r="EY632" s="255"/>
      <c r="EZ632" s="255"/>
      <c r="FA632" s="255"/>
      <c r="FB632" s="255"/>
      <c r="FC632" s="252"/>
      <c r="FI632" s="254"/>
      <c r="FJ632" s="254"/>
      <c r="FK632" s="254"/>
      <c r="FL632" s="254"/>
      <c r="FM632" s="254"/>
      <c r="FN632" s="254"/>
      <c r="FO632" s="254"/>
      <c r="FP632" s="254"/>
      <c r="FQ632" s="254"/>
      <c r="FR632" s="254"/>
      <c r="FS632" s="254"/>
      <c r="FT632" s="254"/>
      <c r="FU632" s="252"/>
      <c r="FY632" s="258" t="str">
        <f t="shared" si="376"/>
        <v/>
      </c>
      <c r="FZ632" s="266">
        <f t="shared" si="362"/>
        <v>0</v>
      </c>
      <c r="GA632" s="268">
        <f t="shared" si="357"/>
        <v>0</v>
      </c>
      <c r="GB632" s="269">
        <f t="shared" si="358"/>
        <v>0</v>
      </c>
      <c r="GC632" s="269">
        <f t="shared" si="359"/>
        <v>0</v>
      </c>
      <c r="GD632" s="270"/>
      <c r="GE632" s="271" t="str">
        <f t="shared" si="356"/>
        <v/>
      </c>
      <c r="GF632" s="271" t="str">
        <f t="shared" si="368"/>
        <v/>
      </c>
      <c r="GG632" s="272" t="str">
        <f t="shared" si="360"/>
        <v/>
      </c>
      <c r="GH632" s="272" t="str">
        <f t="shared" si="361"/>
        <v/>
      </c>
    </row>
    <row r="633" spans="1:190" ht="12.75" x14ac:dyDescent="0.2">
      <c r="A633" s="250"/>
      <c r="B633" s="65"/>
      <c r="C633" s="264"/>
      <c r="F633" s="237"/>
      <c r="H633" s="251"/>
      <c r="I633" s="238"/>
      <c r="J633" s="267"/>
      <c r="K633" s="234"/>
      <c r="L633" s="239"/>
      <c r="M633" s="240"/>
      <c r="BX633" s="237" t="str">
        <f t="shared" si="349"/>
        <v/>
      </c>
      <c r="BY633" s="237" t="str">
        <f t="shared" si="372"/>
        <v/>
      </c>
      <c r="BZ633" s="237" t="str">
        <f t="shared" si="372"/>
        <v/>
      </c>
      <c r="CA633" s="237" t="str">
        <f t="shared" si="372"/>
        <v/>
      </c>
      <c r="CB633" s="237" t="str">
        <f t="shared" si="372"/>
        <v/>
      </c>
      <c r="CC633" s="237" t="str">
        <f t="shared" si="372"/>
        <v/>
      </c>
      <c r="CD633" s="237" t="str">
        <f t="shared" si="369"/>
        <v/>
      </c>
      <c r="CE633" s="237" t="str">
        <f t="shared" si="369"/>
        <v/>
      </c>
      <c r="CF633" s="237" t="str">
        <f t="shared" si="369"/>
        <v/>
      </c>
      <c r="CG633" s="237" t="str">
        <f t="shared" si="369"/>
        <v/>
      </c>
      <c r="CH633" s="237" t="str">
        <f t="shared" si="369"/>
        <v/>
      </c>
      <c r="CI633" s="252" t="str">
        <f t="shared" si="363"/>
        <v/>
      </c>
      <c r="CP633" s="241" t="str">
        <f t="shared" si="350"/>
        <v/>
      </c>
      <c r="CQ633" s="241" t="str">
        <f t="shared" si="373"/>
        <v/>
      </c>
      <c r="CR633" s="241" t="str">
        <f t="shared" si="373"/>
        <v/>
      </c>
      <c r="CS633" s="241" t="str">
        <f t="shared" si="373"/>
        <v/>
      </c>
      <c r="CT633" s="241" t="str">
        <f t="shared" si="373"/>
        <v/>
      </c>
      <c r="CU633" s="241" t="str">
        <f t="shared" si="373"/>
        <v/>
      </c>
      <c r="CV633" s="241" t="str">
        <f t="shared" si="370"/>
        <v/>
      </c>
      <c r="CW633" s="241" t="str">
        <f t="shared" si="370"/>
        <v/>
      </c>
      <c r="CX633" s="241" t="str">
        <f t="shared" si="370"/>
        <v/>
      </c>
      <c r="CY633" s="241" t="str">
        <f t="shared" si="370"/>
        <v/>
      </c>
      <c r="CZ633" s="241" t="str">
        <f t="shared" si="370"/>
        <v/>
      </c>
      <c r="DA633" s="253" t="str">
        <f t="shared" si="364"/>
        <v/>
      </c>
      <c r="DB633" s="237"/>
      <c r="DC633" s="237"/>
      <c r="DD633" s="237"/>
      <c r="DE633" s="237"/>
      <c r="DF633" s="237"/>
      <c r="DG633" s="237"/>
      <c r="DH633" s="237" t="str">
        <f t="shared" si="351"/>
        <v/>
      </c>
      <c r="DI633" s="237" t="str">
        <f t="shared" si="374"/>
        <v/>
      </c>
      <c r="DJ633" s="237" t="str">
        <f t="shared" si="374"/>
        <v/>
      </c>
      <c r="DK633" s="237" t="str">
        <f t="shared" si="374"/>
        <v/>
      </c>
      <c r="DL633" s="237" t="str">
        <f t="shared" si="374"/>
        <v/>
      </c>
      <c r="DM633" s="237" t="str">
        <f t="shared" si="374"/>
        <v/>
      </c>
      <c r="DN633" s="237" t="str">
        <f t="shared" si="371"/>
        <v/>
      </c>
      <c r="DO633" s="237" t="str">
        <f t="shared" si="371"/>
        <v/>
      </c>
      <c r="DP633" s="237" t="str">
        <f t="shared" si="371"/>
        <v/>
      </c>
      <c r="DQ633" s="237" t="str">
        <f t="shared" si="371"/>
        <v/>
      </c>
      <c r="DR633" s="237" t="str">
        <f t="shared" si="371"/>
        <v/>
      </c>
      <c r="DS633" s="252" t="str">
        <f t="shared" si="365"/>
        <v/>
      </c>
      <c r="DY633" s="254" t="str">
        <f t="shared" si="352"/>
        <v/>
      </c>
      <c r="DZ633" s="254" t="str">
        <f t="shared" si="353"/>
        <v/>
      </c>
      <c r="EA633" s="254" t="str">
        <f t="shared" si="367"/>
        <v/>
      </c>
      <c r="EB633" s="254" t="str">
        <f t="shared" si="367"/>
        <v/>
      </c>
      <c r="EC633" s="254" t="str">
        <f t="shared" si="367"/>
        <v/>
      </c>
      <c r="ED633" s="254" t="str">
        <f t="shared" si="367"/>
        <v/>
      </c>
      <c r="EE633" s="254" t="str">
        <f t="shared" si="367"/>
        <v/>
      </c>
      <c r="EF633" s="254" t="str">
        <f t="shared" si="367"/>
        <v/>
      </c>
      <c r="EG633" s="254" t="str">
        <f t="shared" si="367"/>
        <v/>
      </c>
      <c r="EH633" s="254" t="str">
        <f t="shared" si="366"/>
        <v/>
      </c>
      <c r="EI633" s="254" t="str">
        <f t="shared" si="354"/>
        <v/>
      </c>
      <c r="EJ633" s="254" t="str">
        <f t="shared" si="355"/>
        <v/>
      </c>
      <c r="EK633" s="265" t="str">
        <f t="shared" si="375"/>
        <v/>
      </c>
      <c r="EQ633" s="255"/>
      <c r="ER633" s="255"/>
      <c r="ES633" s="255"/>
      <c r="ET633" s="255"/>
      <c r="EU633" s="255"/>
      <c r="EV633" s="255"/>
      <c r="EW633" s="255"/>
      <c r="EX633" s="255"/>
      <c r="EY633" s="255"/>
      <c r="EZ633" s="255"/>
      <c r="FA633" s="255"/>
      <c r="FB633" s="255"/>
      <c r="FC633" s="252"/>
      <c r="FI633" s="254"/>
      <c r="FJ633" s="254"/>
      <c r="FK633" s="254"/>
      <c r="FL633" s="254"/>
      <c r="FM633" s="254"/>
      <c r="FN633" s="254"/>
      <c r="FO633" s="254"/>
      <c r="FP633" s="254"/>
      <c r="FQ633" s="254"/>
      <c r="FR633" s="254"/>
      <c r="FS633" s="254"/>
      <c r="FT633" s="254"/>
      <c r="FU633" s="252"/>
      <c r="FY633" s="258" t="str">
        <f t="shared" si="376"/>
        <v/>
      </c>
      <c r="FZ633" s="266">
        <f t="shared" si="362"/>
        <v>0</v>
      </c>
      <c r="GA633" s="268">
        <f t="shared" si="357"/>
        <v>0</v>
      </c>
      <c r="GB633" s="269">
        <f t="shared" si="358"/>
        <v>0</v>
      </c>
      <c r="GC633" s="269">
        <f t="shared" si="359"/>
        <v>0</v>
      </c>
      <c r="GD633" s="270"/>
      <c r="GE633" s="271" t="str">
        <f t="shared" si="356"/>
        <v/>
      </c>
      <c r="GF633" s="271" t="str">
        <f t="shared" si="368"/>
        <v/>
      </c>
      <c r="GG633" s="272" t="str">
        <f t="shared" si="360"/>
        <v/>
      </c>
      <c r="GH633" s="272" t="str">
        <f t="shared" si="361"/>
        <v/>
      </c>
    </row>
    <row r="634" spans="1:190" ht="12.75" x14ac:dyDescent="0.2">
      <c r="A634" s="250"/>
      <c r="B634" s="65"/>
      <c r="C634" s="264"/>
      <c r="F634" s="237"/>
      <c r="H634" s="251"/>
      <c r="I634" s="238"/>
      <c r="J634" s="267"/>
      <c r="K634" s="234"/>
      <c r="L634" s="239"/>
      <c r="M634" s="240"/>
      <c r="BX634" s="237" t="str">
        <f t="shared" si="349"/>
        <v/>
      </c>
      <c r="BY634" s="237" t="str">
        <f t="shared" si="372"/>
        <v/>
      </c>
      <c r="BZ634" s="237" t="str">
        <f t="shared" si="372"/>
        <v/>
      </c>
      <c r="CA634" s="237" t="str">
        <f t="shared" si="372"/>
        <v/>
      </c>
      <c r="CB634" s="237" t="str">
        <f t="shared" si="372"/>
        <v/>
      </c>
      <c r="CC634" s="237" t="str">
        <f t="shared" si="372"/>
        <v/>
      </c>
      <c r="CD634" s="237" t="str">
        <f t="shared" si="369"/>
        <v/>
      </c>
      <c r="CE634" s="237" t="str">
        <f t="shared" si="369"/>
        <v/>
      </c>
      <c r="CF634" s="237" t="str">
        <f t="shared" si="369"/>
        <v/>
      </c>
      <c r="CG634" s="237" t="str">
        <f t="shared" si="369"/>
        <v/>
      </c>
      <c r="CH634" s="237" t="str">
        <f t="shared" si="369"/>
        <v/>
      </c>
      <c r="CI634" s="252" t="str">
        <f t="shared" si="363"/>
        <v/>
      </c>
      <c r="CP634" s="241" t="str">
        <f t="shared" si="350"/>
        <v/>
      </c>
      <c r="CQ634" s="241" t="str">
        <f t="shared" si="373"/>
        <v/>
      </c>
      <c r="CR634" s="241" t="str">
        <f t="shared" si="373"/>
        <v/>
      </c>
      <c r="CS634" s="241" t="str">
        <f t="shared" si="373"/>
        <v/>
      </c>
      <c r="CT634" s="241" t="str">
        <f t="shared" si="373"/>
        <v/>
      </c>
      <c r="CU634" s="241" t="str">
        <f t="shared" si="373"/>
        <v/>
      </c>
      <c r="CV634" s="241" t="str">
        <f t="shared" si="370"/>
        <v/>
      </c>
      <c r="CW634" s="241" t="str">
        <f t="shared" si="370"/>
        <v/>
      </c>
      <c r="CX634" s="241" t="str">
        <f t="shared" si="370"/>
        <v/>
      </c>
      <c r="CY634" s="241" t="str">
        <f t="shared" si="370"/>
        <v/>
      </c>
      <c r="CZ634" s="241" t="str">
        <f t="shared" si="370"/>
        <v/>
      </c>
      <c r="DA634" s="253" t="str">
        <f t="shared" si="364"/>
        <v/>
      </c>
      <c r="DB634" s="237"/>
      <c r="DC634" s="237"/>
      <c r="DD634" s="237"/>
      <c r="DE634" s="237"/>
      <c r="DF634" s="237"/>
      <c r="DG634" s="237"/>
      <c r="DH634" s="237" t="str">
        <f t="shared" si="351"/>
        <v/>
      </c>
      <c r="DI634" s="237" t="str">
        <f t="shared" si="374"/>
        <v/>
      </c>
      <c r="DJ634" s="237" t="str">
        <f t="shared" si="374"/>
        <v/>
      </c>
      <c r="DK634" s="237" t="str">
        <f t="shared" si="374"/>
        <v/>
      </c>
      <c r="DL634" s="237" t="str">
        <f t="shared" si="374"/>
        <v/>
      </c>
      <c r="DM634" s="237" t="str">
        <f t="shared" si="374"/>
        <v/>
      </c>
      <c r="DN634" s="237" t="str">
        <f t="shared" si="371"/>
        <v/>
      </c>
      <c r="DO634" s="237" t="str">
        <f t="shared" si="371"/>
        <v/>
      </c>
      <c r="DP634" s="237" t="str">
        <f t="shared" si="371"/>
        <v/>
      </c>
      <c r="DQ634" s="237" t="str">
        <f t="shared" si="371"/>
        <v/>
      </c>
      <c r="DR634" s="237" t="str">
        <f t="shared" si="371"/>
        <v/>
      </c>
      <c r="DS634" s="252" t="str">
        <f t="shared" si="365"/>
        <v/>
      </c>
      <c r="DY634" s="254" t="str">
        <f t="shared" si="352"/>
        <v/>
      </c>
      <c r="DZ634" s="254" t="str">
        <f t="shared" si="353"/>
        <v/>
      </c>
      <c r="EA634" s="254" t="str">
        <f t="shared" si="367"/>
        <v/>
      </c>
      <c r="EB634" s="254" t="str">
        <f t="shared" si="367"/>
        <v/>
      </c>
      <c r="EC634" s="254" t="str">
        <f t="shared" si="367"/>
        <v/>
      </c>
      <c r="ED634" s="254" t="str">
        <f t="shared" si="367"/>
        <v/>
      </c>
      <c r="EE634" s="254" t="str">
        <f t="shared" si="367"/>
        <v/>
      </c>
      <c r="EF634" s="254" t="str">
        <f t="shared" si="367"/>
        <v/>
      </c>
      <c r="EG634" s="254" t="str">
        <f t="shared" si="367"/>
        <v/>
      </c>
      <c r="EH634" s="254" t="str">
        <f t="shared" si="366"/>
        <v/>
      </c>
      <c r="EI634" s="254" t="str">
        <f t="shared" si="354"/>
        <v/>
      </c>
      <c r="EJ634" s="254" t="str">
        <f t="shared" si="355"/>
        <v/>
      </c>
      <c r="EK634" s="265" t="str">
        <f t="shared" si="375"/>
        <v/>
      </c>
      <c r="EQ634" s="255"/>
      <c r="ER634" s="255"/>
      <c r="ES634" s="255"/>
      <c r="ET634" s="255"/>
      <c r="EU634" s="255"/>
      <c r="EV634" s="255"/>
      <c r="EW634" s="255"/>
      <c r="EX634" s="255"/>
      <c r="EY634" s="255"/>
      <c r="EZ634" s="255"/>
      <c r="FA634" s="255"/>
      <c r="FB634" s="255"/>
      <c r="FC634" s="252"/>
      <c r="FI634" s="254"/>
      <c r="FJ634" s="254"/>
      <c r="FK634" s="254"/>
      <c r="FL634" s="254"/>
      <c r="FM634" s="254"/>
      <c r="FN634" s="254"/>
      <c r="FO634" s="254"/>
      <c r="FP634" s="254"/>
      <c r="FQ634" s="254"/>
      <c r="FR634" s="254"/>
      <c r="FS634" s="254"/>
      <c r="FT634" s="254"/>
      <c r="FU634" s="252"/>
      <c r="FY634" s="258" t="str">
        <f t="shared" si="376"/>
        <v/>
      </c>
      <c r="FZ634" s="266">
        <f t="shared" si="362"/>
        <v>0</v>
      </c>
      <c r="GA634" s="268">
        <f t="shared" si="357"/>
        <v>0</v>
      </c>
      <c r="GB634" s="269">
        <f t="shared" si="358"/>
        <v>0</v>
      </c>
      <c r="GC634" s="269">
        <f t="shared" si="359"/>
        <v>0</v>
      </c>
      <c r="GD634" s="270"/>
      <c r="GE634" s="271" t="str">
        <f t="shared" si="356"/>
        <v/>
      </c>
      <c r="GF634" s="271" t="str">
        <f t="shared" si="368"/>
        <v/>
      </c>
      <c r="GG634" s="272" t="str">
        <f t="shared" si="360"/>
        <v/>
      </c>
      <c r="GH634" s="272" t="str">
        <f t="shared" si="361"/>
        <v/>
      </c>
    </row>
    <row r="635" spans="1:190" ht="12.75" x14ac:dyDescent="0.2">
      <c r="A635" s="250"/>
      <c r="B635" s="65"/>
      <c r="C635" s="264"/>
      <c r="F635" s="237"/>
      <c r="H635" s="251"/>
      <c r="I635" s="238"/>
      <c r="J635" s="267"/>
      <c r="K635" s="234"/>
      <c r="L635" s="239"/>
      <c r="M635" s="240"/>
      <c r="BX635" s="237" t="str">
        <f t="shared" si="349"/>
        <v/>
      </c>
      <c r="BY635" s="237" t="str">
        <f t="shared" si="372"/>
        <v/>
      </c>
      <c r="BZ635" s="237" t="str">
        <f t="shared" si="372"/>
        <v/>
      </c>
      <c r="CA635" s="237" t="str">
        <f t="shared" si="372"/>
        <v/>
      </c>
      <c r="CB635" s="237" t="str">
        <f t="shared" si="372"/>
        <v/>
      </c>
      <c r="CC635" s="237" t="str">
        <f t="shared" si="372"/>
        <v/>
      </c>
      <c r="CD635" s="237" t="str">
        <f t="shared" si="369"/>
        <v/>
      </c>
      <c r="CE635" s="237" t="str">
        <f t="shared" si="369"/>
        <v/>
      </c>
      <c r="CF635" s="237" t="str">
        <f t="shared" si="369"/>
        <v/>
      </c>
      <c r="CG635" s="237" t="str">
        <f t="shared" si="369"/>
        <v/>
      </c>
      <c r="CH635" s="237" t="str">
        <f t="shared" si="369"/>
        <v/>
      </c>
      <c r="CI635" s="252" t="str">
        <f t="shared" si="363"/>
        <v/>
      </c>
      <c r="CP635" s="241" t="str">
        <f t="shared" si="350"/>
        <v/>
      </c>
      <c r="CQ635" s="241" t="str">
        <f t="shared" si="373"/>
        <v/>
      </c>
      <c r="CR635" s="241" t="str">
        <f t="shared" si="373"/>
        <v/>
      </c>
      <c r="CS635" s="241" t="str">
        <f t="shared" si="373"/>
        <v/>
      </c>
      <c r="CT635" s="241" t="str">
        <f t="shared" si="373"/>
        <v/>
      </c>
      <c r="CU635" s="241" t="str">
        <f t="shared" si="373"/>
        <v/>
      </c>
      <c r="CV635" s="241" t="str">
        <f t="shared" si="370"/>
        <v/>
      </c>
      <c r="CW635" s="241" t="str">
        <f t="shared" si="370"/>
        <v/>
      </c>
      <c r="CX635" s="241" t="str">
        <f t="shared" si="370"/>
        <v/>
      </c>
      <c r="CY635" s="241" t="str">
        <f t="shared" si="370"/>
        <v/>
      </c>
      <c r="CZ635" s="241" t="str">
        <f t="shared" si="370"/>
        <v/>
      </c>
      <c r="DA635" s="253" t="str">
        <f t="shared" si="364"/>
        <v/>
      </c>
      <c r="DB635" s="237"/>
      <c r="DC635" s="237"/>
      <c r="DD635" s="237"/>
      <c r="DE635" s="237"/>
      <c r="DF635" s="237"/>
      <c r="DG635" s="237"/>
      <c r="DH635" s="237" t="str">
        <f t="shared" si="351"/>
        <v/>
      </c>
      <c r="DI635" s="237" t="str">
        <f t="shared" si="374"/>
        <v/>
      </c>
      <c r="DJ635" s="237" t="str">
        <f t="shared" si="374"/>
        <v/>
      </c>
      <c r="DK635" s="237" t="str">
        <f t="shared" si="374"/>
        <v/>
      </c>
      <c r="DL635" s="237" t="str">
        <f t="shared" si="374"/>
        <v/>
      </c>
      <c r="DM635" s="237" t="str">
        <f t="shared" si="374"/>
        <v/>
      </c>
      <c r="DN635" s="237" t="str">
        <f t="shared" si="371"/>
        <v/>
      </c>
      <c r="DO635" s="237" t="str">
        <f t="shared" si="371"/>
        <v/>
      </c>
      <c r="DP635" s="237" t="str">
        <f t="shared" si="371"/>
        <v/>
      </c>
      <c r="DQ635" s="237" t="str">
        <f t="shared" si="371"/>
        <v/>
      </c>
      <c r="DR635" s="237" t="str">
        <f t="shared" si="371"/>
        <v/>
      </c>
      <c r="DS635" s="252" t="str">
        <f t="shared" si="365"/>
        <v/>
      </c>
      <c r="DY635" s="254" t="str">
        <f t="shared" si="352"/>
        <v/>
      </c>
      <c r="DZ635" s="254" t="str">
        <f t="shared" si="353"/>
        <v/>
      </c>
      <c r="EA635" s="254" t="str">
        <f t="shared" si="367"/>
        <v/>
      </c>
      <c r="EB635" s="254" t="str">
        <f t="shared" si="367"/>
        <v/>
      </c>
      <c r="EC635" s="254" t="str">
        <f t="shared" si="367"/>
        <v/>
      </c>
      <c r="ED635" s="254" t="str">
        <f t="shared" si="367"/>
        <v/>
      </c>
      <c r="EE635" s="254" t="str">
        <f t="shared" si="367"/>
        <v/>
      </c>
      <c r="EF635" s="254" t="str">
        <f t="shared" si="367"/>
        <v/>
      </c>
      <c r="EG635" s="254" t="str">
        <f t="shared" si="367"/>
        <v/>
      </c>
      <c r="EH635" s="254" t="str">
        <f t="shared" si="366"/>
        <v/>
      </c>
      <c r="EI635" s="254" t="str">
        <f t="shared" si="354"/>
        <v/>
      </c>
      <c r="EJ635" s="254" t="str">
        <f t="shared" si="355"/>
        <v/>
      </c>
      <c r="EK635" s="265" t="str">
        <f t="shared" si="375"/>
        <v/>
      </c>
      <c r="EQ635" s="255"/>
      <c r="ER635" s="255"/>
      <c r="ES635" s="255"/>
      <c r="ET635" s="255"/>
      <c r="EU635" s="255"/>
      <c r="EV635" s="255"/>
      <c r="EW635" s="255"/>
      <c r="EX635" s="255"/>
      <c r="EY635" s="255"/>
      <c r="EZ635" s="255"/>
      <c r="FA635" s="255"/>
      <c r="FB635" s="255"/>
      <c r="FC635" s="252"/>
      <c r="FI635" s="254"/>
      <c r="FJ635" s="254"/>
      <c r="FK635" s="254"/>
      <c r="FL635" s="254"/>
      <c r="FM635" s="254"/>
      <c r="FN635" s="254"/>
      <c r="FO635" s="254"/>
      <c r="FP635" s="254"/>
      <c r="FQ635" s="254"/>
      <c r="FR635" s="254"/>
      <c r="FS635" s="254"/>
      <c r="FT635" s="254"/>
      <c r="FU635" s="252"/>
      <c r="FY635" s="258" t="str">
        <f t="shared" si="376"/>
        <v/>
      </c>
      <c r="FZ635" s="266">
        <f t="shared" si="362"/>
        <v>0</v>
      </c>
      <c r="GA635" s="268">
        <f t="shared" si="357"/>
        <v>0</v>
      </c>
      <c r="GB635" s="269">
        <f t="shared" si="358"/>
        <v>0</v>
      </c>
      <c r="GC635" s="269">
        <f t="shared" si="359"/>
        <v>0</v>
      </c>
      <c r="GD635" s="270"/>
      <c r="GE635" s="271" t="str">
        <f t="shared" si="356"/>
        <v/>
      </c>
      <c r="GF635" s="271" t="str">
        <f t="shared" si="368"/>
        <v/>
      </c>
      <c r="GG635" s="272" t="str">
        <f t="shared" si="360"/>
        <v/>
      </c>
      <c r="GH635" s="272" t="str">
        <f t="shared" si="361"/>
        <v/>
      </c>
    </row>
    <row r="636" spans="1:190" ht="12.75" x14ac:dyDescent="0.2">
      <c r="A636" s="250"/>
      <c r="B636" s="65"/>
      <c r="C636" s="264"/>
      <c r="F636" s="237"/>
      <c r="H636" s="251"/>
      <c r="I636" s="238"/>
      <c r="J636" s="267"/>
      <c r="K636" s="234"/>
      <c r="L636" s="239"/>
      <c r="M636" s="240"/>
      <c r="BX636" s="237" t="str">
        <f t="shared" si="349"/>
        <v/>
      </c>
      <c r="BY636" s="237" t="str">
        <f t="shared" si="372"/>
        <v/>
      </c>
      <c r="BZ636" s="237" t="str">
        <f t="shared" si="372"/>
        <v/>
      </c>
      <c r="CA636" s="237" t="str">
        <f t="shared" si="372"/>
        <v/>
      </c>
      <c r="CB636" s="237" t="str">
        <f t="shared" si="372"/>
        <v/>
      </c>
      <c r="CC636" s="237" t="str">
        <f t="shared" si="372"/>
        <v/>
      </c>
      <c r="CD636" s="237" t="str">
        <f t="shared" si="369"/>
        <v/>
      </c>
      <c r="CE636" s="237" t="str">
        <f t="shared" si="369"/>
        <v/>
      </c>
      <c r="CF636" s="237" t="str">
        <f t="shared" si="369"/>
        <v/>
      </c>
      <c r="CG636" s="237" t="str">
        <f t="shared" si="369"/>
        <v/>
      </c>
      <c r="CH636" s="237" t="str">
        <f t="shared" si="369"/>
        <v/>
      </c>
      <c r="CI636" s="252" t="str">
        <f t="shared" si="363"/>
        <v/>
      </c>
      <c r="CP636" s="241" t="str">
        <f t="shared" si="350"/>
        <v/>
      </c>
      <c r="CQ636" s="241" t="str">
        <f t="shared" si="373"/>
        <v/>
      </c>
      <c r="CR636" s="241" t="str">
        <f t="shared" si="373"/>
        <v/>
      </c>
      <c r="CS636" s="241" t="str">
        <f t="shared" si="373"/>
        <v/>
      </c>
      <c r="CT636" s="241" t="str">
        <f t="shared" si="373"/>
        <v/>
      </c>
      <c r="CU636" s="241" t="str">
        <f t="shared" si="373"/>
        <v/>
      </c>
      <c r="CV636" s="241" t="str">
        <f t="shared" si="370"/>
        <v/>
      </c>
      <c r="CW636" s="241" t="str">
        <f t="shared" si="370"/>
        <v/>
      </c>
      <c r="CX636" s="241" t="str">
        <f t="shared" si="370"/>
        <v/>
      </c>
      <c r="CY636" s="241" t="str">
        <f t="shared" si="370"/>
        <v/>
      </c>
      <c r="CZ636" s="241" t="str">
        <f t="shared" si="370"/>
        <v/>
      </c>
      <c r="DA636" s="253" t="str">
        <f t="shared" si="364"/>
        <v/>
      </c>
      <c r="DB636" s="237"/>
      <c r="DC636" s="237"/>
      <c r="DD636" s="237"/>
      <c r="DE636" s="237"/>
      <c r="DF636" s="237"/>
      <c r="DG636" s="237"/>
      <c r="DH636" s="237" t="str">
        <f t="shared" si="351"/>
        <v/>
      </c>
      <c r="DI636" s="237" t="str">
        <f t="shared" si="374"/>
        <v/>
      </c>
      <c r="DJ636" s="237" t="str">
        <f t="shared" si="374"/>
        <v/>
      </c>
      <c r="DK636" s="237" t="str">
        <f t="shared" si="374"/>
        <v/>
      </c>
      <c r="DL636" s="237" t="str">
        <f t="shared" si="374"/>
        <v/>
      </c>
      <c r="DM636" s="237" t="str">
        <f t="shared" si="374"/>
        <v/>
      </c>
      <c r="DN636" s="237" t="str">
        <f t="shared" si="371"/>
        <v/>
      </c>
      <c r="DO636" s="237" t="str">
        <f t="shared" si="371"/>
        <v/>
      </c>
      <c r="DP636" s="237" t="str">
        <f t="shared" si="371"/>
        <v/>
      </c>
      <c r="DQ636" s="237" t="str">
        <f t="shared" si="371"/>
        <v/>
      </c>
      <c r="DR636" s="237" t="str">
        <f t="shared" si="371"/>
        <v/>
      </c>
      <c r="DS636" s="252" t="str">
        <f t="shared" si="365"/>
        <v/>
      </c>
      <c r="DY636" s="254" t="str">
        <f t="shared" si="352"/>
        <v/>
      </c>
      <c r="DZ636" s="254" t="str">
        <f t="shared" si="353"/>
        <v/>
      </c>
      <c r="EA636" s="254" t="str">
        <f t="shared" si="367"/>
        <v/>
      </c>
      <c r="EB636" s="254" t="str">
        <f t="shared" si="367"/>
        <v/>
      </c>
      <c r="EC636" s="254" t="str">
        <f t="shared" si="367"/>
        <v/>
      </c>
      <c r="ED636" s="254" t="str">
        <f t="shared" si="367"/>
        <v/>
      </c>
      <c r="EE636" s="254" t="str">
        <f t="shared" si="367"/>
        <v/>
      </c>
      <c r="EF636" s="254" t="str">
        <f t="shared" si="367"/>
        <v/>
      </c>
      <c r="EG636" s="254" t="str">
        <f t="shared" si="367"/>
        <v/>
      </c>
      <c r="EH636" s="254" t="str">
        <f t="shared" si="366"/>
        <v/>
      </c>
      <c r="EI636" s="254" t="str">
        <f t="shared" si="354"/>
        <v/>
      </c>
      <c r="EJ636" s="254" t="str">
        <f t="shared" si="355"/>
        <v/>
      </c>
      <c r="EK636" s="265" t="str">
        <f t="shared" si="375"/>
        <v/>
      </c>
      <c r="EQ636" s="255"/>
      <c r="ER636" s="255"/>
      <c r="ES636" s="255"/>
      <c r="ET636" s="255"/>
      <c r="EU636" s="255"/>
      <c r="EV636" s="255"/>
      <c r="EW636" s="255"/>
      <c r="EX636" s="255"/>
      <c r="EY636" s="255"/>
      <c r="EZ636" s="255"/>
      <c r="FA636" s="255"/>
      <c r="FB636" s="255"/>
      <c r="FC636" s="252"/>
      <c r="FI636" s="254"/>
      <c r="FJ636" s="254"/>
      <c r="FK636" s="254"/>
      <c r="FL636" s="254"/>
      <c r="FM636" s="254"/>
      <c r="FN636" s="254"/>
      <c r="FO636" s="254"/>
      <c r="FP636" s="254"/>
      <c r="FQ636" s="254"/>
      <c r="FR636" s="254"/>
      <c r="FS636" s="254"/>
      <c r="FT636" s="254"/>
      <c r="FU636" s="252"/>
      <c r="FY636" s="258" t="str">
        <f t="shared" si="376"/>
        <v/>
      </c>
      <c r="FZ636" s="266">
        <f t="shared" si="362"/>
        <v>0</v>
      </c>
      <c r="GA636" s="268">
        <f t="shared" si="357"/>
        <v>0</v>
      </c>
      <c r="GB636" s="269">
        <f t="shared" si="358"/>
        <v>0</v>
      </c>
      <c r="GC636" s="269">
        <f t="shared" si="359"/>
        <v>0</v>
      </c>
      <c r="GD636" s="270"/>
      <c r="GE636" s="271" t="str">
        <f t="shared" si="356"/>
        <v/>
      </c>
      <c r="GF636" s="271" t="str">
        <f t="shared" si="368"/>
        <v/>
      </c>
      <c r="GG636" s="272" t="str">
        <f t="shared" si="360"/>
        <v/>
      </c>
      <c r="GH636" s="272" t="str">
        <f t="shared" si="361"/>
        <v/>
      </c>
    </row>
    <row r="637" spans="1:190" ht="12.75" x14ac:dyDescent="0.2">
      <c r="A637" s="250"/>
      <c r="B637" s="65"/>
      <c r="C637" s="264"/>
      <c r="F637" s="237"/>
      <c r="H637" s="251"/>
      <c r="I637" s="238"/>
      <c r="J637" s="267"/>
      <c r="K637" s="234"/>
      <c r="L637" s="239"/>
      <c r="M637" s="240"/>
      <c r="BX637" s="237" t="str">
        <f t="shared" si="349"/>
        <v/>
      </c>
      <c r="BY637" s="237" t="str">
        <f t="shared" si="372"/>
        <v/>
      </c>
      <c r="BZ637" s="237" t="str">
        <f t="shared" si="372"/>
        <v/>
      </c>
      <c r="CA637" s="237" t="str">
        <f t="shared" si="372"/>
        <v/>
      </c>
      <c r="CB637" s="237" t="str">
        <f t="shared" si="372"/>
        <v/>
      </c>
      <c r="CC637" s="237" t="str">
        <f t="shared" si="372"/>
        <v/>
      </c>
      <c r="CD637" s="237" t="str">
        <f t="shared" si="369"/>
        <v/>
      </c>
      <c r="CE637" s="237" t="str">
        <f t="shared" si="369"/>
        <v/>
      </c>
      <c r="CF637" s="237" t="str">
        <f t="shared" si="369"/>
        <v/>
      </c>
      <c r="CG637" s="237" t="str">
        <f t="shared" si="369"/>
        <v/>
      </c>
      <c r="CH637" s="237" t="str">
        <f t="shared" si="369"/>
        <v/>
      </c>
      <c r="CI637" s="252" t="str">
        <f t="shared" si="363"/>
        <v/>
      </c>
      <c r="CP637" s="241" t="str">
        <f t="shared" si="350"/>
        <v/>
      </c>
      <c r="CQ637" s="241" t="str">
        <f t="shared" si="373"/>
        <v/>
      </c>
      <c r="CR637" s="241" t="str">
        <f t="shared" si="373"/>
        <v/>
      </c>
      <c r="CS637" s="241" t="str">
        <f t="shared" si="373"/>
        <v/>
      </c>
      <c r="CT637" s="241" t="str">
        <f t="shared" si="373"/>
        <v/>
      </c>
      <c r="CU637" s="241" t="str">
        <f t="shared" si="373"/>
        <v/>
      </c>
      <c r="CV637" s="241" t="str">
        <f t="shared" si="370"/>
        <v/>
      </c>
      <c r="CW637" s="241" t="str">
        <f t="shared" si="370"/>
        <v/>
      </c>
      <c r="CX637" s="241" t="str">
        <f t="shared" si="370"/>
        <v/>
      </c>
      <c r="CY637" s="241" t="str">
        <f t="shared" si="370"/>
        <v/>
      </c>
      <c r="CZ637" s="241" t="str">
        <f t="shared" si="370"/>
        <v/>
      </c>
      <c r="DA637" s="253" t="str">
        <f t="shared" si="364"/>
        <v/>
      </c>
      <c r="DB637" s="237"/>
      <c r="DC637" s="237"/>
      <c r="DD637" s="237"/>
      <c r="DE637" s="237"/>
      <c r="DF637" s="237"/>
      <c r="DG637" s="237"/>
      <c r="DH637" s="237" t="str">
        <f t="shared" si="351"/>
        <v/>
      </c>
      <c r="DI637" s="237" t="str">
        <f t="shared" si="374"/>
        <v/>
      </c>
      <c r="DJ637" s="237" t="str">
        <f t="shared" si="374"/>
        <v/>
      </c>
      <c r="DK637" s="237" t="str">
        <f t="shared" si="374"/>
        <v/>
      </c>
      <c r="DL637" s="237" t="str">
        <f t="shared" si="374"/>
        <v/>
      </c>
      <c r="DM637" s="237" t="str">
        <f t="shared" si="374"/>
        <v/>
      </c>
      <c r="DN637" s="237" t="str">
        <f t="shared" si="371"/>
        <v/>
      </c>
      <c r="DO637" s="237" t="str">
        <f t="shared" si="371"/>
        <v/>
      </c>
      <c r="DP637" s="237" t="str">
        <f t="shared" si="371"/>
        <v/>
      </c>
      <c r="DQ637" s="237" t="str">
        <f t="shared" si="371"/>
        <v/>
      </c>
      <c r="DR637" s="237" t="str">
        <f t="shared" si="371"/>
        <v/>
      </c>
      <c r="DS637" s="252" t="str">
        <f t="shared" si="365"/>
        <v/>
      </c>
      <c r="DY637" s="254" t="str">
        <f t="shared" si="352"/>
        <v/>
      </c>
      <c r="DZ637" s="254" t="str">
        <f t="shared" si="353"/>
        <v/>
      </c>
      <c r="EA637" s="254" t="str">
        <f t="shared" si="367"/>
        <v/>
      </c>
      <c r="EB637" s="254" t="str">
        <f t="shared" si="367"/>
        <v/>
      </c>
      <c r="EC637" s="254" t="str">
        <f t="shared" si="367"/>
        <v/>
      </c>
      <c r="ED637" s="254" t="str">
        <f t="shared" ref="ED637:EH693" si="377">IF($A637=1,"",IF(OR(AND(Y637&gt;0,Z637&gt;0),AND(Z637&gt;0,AB637&gt;0),AND(AB637&gt;0,AC637&gt;0)),ED$1,""))</f>
        <v/>
      </c>
      <c r="EE637" s="254" t="str">
        <f t="shared" si="377"/>
        <v/>
      </c>
      <c r="EF637" s="254" t="str">
        <f t="shared" si="377"/>
        <v/>
      </c>
      <c r="EG637" s="254" t="str">
        <f t="shared" si="377"/>
        <v/>
      </c>
      <c r="EH637" s="254" t="str">
        <f t="shared" si="366"/>
        <v/>
      </c>
      <c r="EI637" s="254" t="str">
        <f t="shared" si="354"/>
        <v/>
      </c>
      <c r="EJ637" s="254" t="str">
        <f t="shared" si="355"/>
        <v/>
      </c>
      <c r="EK637" s="265" t="str">
        <f t="shared" si="375"/>
        <v/>
      </c>
      <c r="EQ637" s="255"/>
      <c r="ER637" s="255"/>
      <c r="ES637" s="255"/>
      <c r="ET637" s="255"/>
      <c r="EU637" s="255"/>
      <c r="EV637" s="255"/>
      <c r="EW637" s="255"/>
      <c r="EX637" s="255"/>
      <c r="EY637" s="255"/>
      <c r="EZ637" s="255"/>
      <c r="FA637" s="255"/>
      <c r="FB637" s="255"/>
      <c r="FC637" s="252"/>
      <c r="FI637" s="254"/>
      <c r="FJ637" s="254"/>
      <c r="FK637" s="254"/>
      <c r="FL637" s="254"/>
      <c r="FM637" s="254"/>
      <c r="FN637" s="254"/>
      <c r="FO637" s="254"/>
      <c r="FP637" s="254"/>
      <c r="FQ637" s="254"/>
      <c r="FR637" s="254"/>
      <c r="FS637" s="254"/>
      <c r="FT637" s="254"/>
      <c r="FU637" s="252"/>
      <c r="FY637" s="258" t="str">
        <f t="shared" si="376"/>
        <v/>
      </c>
      <c r="FZ637" s="266">
        <f t="shared" si="362"/>
        <v>0</v>
      </c>
      <c r="GA637" s="268">
        <f t="shared" si="357"/>
        <v>0</v>
      </c>
      <c r="GB637" s="269">
        <f t="shared" si="358"/>
        <v>0</v>
      </c>
      <c r="GC637" s="269">
        <f t="shared" si="359"/>
        <v>0</v>
      </c>
      <c r="GD637" s="270"/>
      <c r="GE637" s="271" t="str">
        <f t="shared" si="356"/>
        <v/>
      </c>
      <c r="GF637" s="271" t="str">
        <f t="shared" si="368"/>
        <v/>
      </c>
      <c r="GG637" s="272" t="str">
        <f t="shared" si="360"/>
        <v/>
      </c>
      <c r="GH637" s="272" t="str">
        <f t="shared" si="361"/>
        <v/>
      </c>
    </row>
    <row r="638" spans="1:190" ht="12.75" x14ac:dyDescent="0.2">
      <c r="A638" s="250"/>
      <c r="B638" s="65"/>
      <c r="C638" s="264"/>
      <c r="F638" s="237"/>
      <c r="H638" s="251"/>
      <c r="I638" s="238"/>
      <c r="J638" s="267"/>
      <c r="K638" s="234"/>
      <c r="L638" s="239"/>
      <c r="M638" s="240"/>
      <c r="BX638" s="237" t="str">
        <f t="shared" si="349"/>
        <v/>
      </c>
      <c r="BY638" s="237" t="str">
        <f t="shared" si="372"/>
        <v/>
      </c>
      <c r="BZ638" s="237" t="str">
        <f t="shared" si="372"/>
        <v/>
      </c>
      <c r="CA638" s="237" t="str">
        <f t="shared" si="372"/>
        <v/>
      </c>
      <c r="CB638" s="237" t="str">
        <f t="shared" si="372"/>
        <v/>
      </c>
      <c r="CC638" s="237" t="str">
        <f t="shared" si="372"/>
        <v/>
      </c>
      <c r="CD638" s="237" t="str">
        <f t="shared" si="369"/>
        <v/>
      </c>
      <c r="CE638" s="237" t="str">
        <f t="shared" si="369"/>
        <v/>
      </c>
      <c r="CF638" s="237" t="str">
        <f t="shared" si="369"/>
        <v/>
      </c>
      <c r="CG638" s="237" t="str">
        <f t="shared" si="369"/>
        <v/>
      </c>
      <c r="CH638" s="237" t="str">
        <f t="shared" si="369"/>
        <v/>
      </c>
      <c r="CI638" s="252" t="str">
        <f t="shared" si="363"/>
        <v/>
      </c>
      <c r="CP638" s="241" t="str">
        <f t="shared" si="350"/>
        <v/>
      </c>
      <c r="CQ638" s="241" t="str">
        <f t="shared" si="373"/>
        <v/>
      </c>
      <c r="CR638" s="241" t="str">
        <f t="shared" si="373"/>
        <v/>
      </c>
      <c r="CS638" s="241" t="str">
        <f t="shared" si="373"/>
        <v/>
      </c>
      <c r="CT638" s="241" t="str">
        <f t="shared" si="373"/>
        <v/>
      </c>
      <c r="CU638" s="241" t="str">
        <f t="shared" si="373"/>
        <v/>
      </c>
      <c r="CV638" s="241" t="str">
        <f t="shared" si="370"/>
        <v/>
      </c>
      <c r="CW638" s="241" t="str">
        <f t="shared" si="370"/>
        <v/>
      </c>
      <c r="CX638" s="241" t="str">
        <f t="shared" si="370"/>
        <v/>
      </c>
      <c r="CY638" s="241" t="str">
        <f t="shared" si="370"/>
        <v/>
      </c>
      <c r="CZ638" s="241" t="str">
        <f t="shared" si="370"/>
        <v/>
      </c>
      <c r="DA638" s="253" t="str">
        <f t="shared" si="364"/>
        <v/>
      </c>
      <c r="DB638" s="237"/>
      <c r="DC638" s="237"/>
      <c r="DD638" s="237"/>
      <c r="DE638" s="237"/>
      <c r="DF638" s="237"/>
      <c r="DG638" s="237"/>
      <c r="DH638" s="237" t="str">
        <f t="shared" si="351"/>
        <v/>
      </c>
      <c r="DI638" s="237" t="str">
        <f t="shared" si="374"/>
        <v/>
      </c>
      <c r="DJ638" s="237" t="str">
        <f t="shared" si="374"/>
        <v/>
      </c>
      <c r="DK638" s="237" t="str">
        <f t="shared" si="374"/>
        <v/>
      </c>
      <c r="DL638" s="237" t="str">
        <f t="shared" si="374"/>
        <v/>
      </c>
      <c r="DM638" s="237" t="str">
        <f t="shared" si="374"/>
        <v/>
      </c>
      <c r="DN638" s="237" t="str">
        <f t="shared" si="371"/>
        <v/>
      </c>
      <c r="DO638" s="237" t="str">
        <f t="shared" si="371"/>
        <v/>
      </c>
      <c r="DP638" s="237" t="str">
        <f t="shared" si="371"/>
        <v/>
      </c>
      <c r="DQ638" s="237" t="str">
        <f t="shared" si="371"/>
        <v/>
      </c>
      <c r="DR638" s="237" t="str">
        <f t="shared" si="371"/>
        <v/>
      </c>
      <c r="DS638" s="252" t="str">
        <f t="shared" si="365"/>
        <v/>
      </c>
      <c r="DY638" s="254" t="str">
        <f t="shared" si="352"/>
        <v/>
      </c>
      <c r="DZ638" s="254" t="str">
        <f t="shared" si="353"/>
        <v/>
      </c>
      <c r="EA638" s="254" t="str">
        <f t="shared" ref="EA638:EE701" si="378">IF($A638=1,"",IF(OR(AND(V638&gt;0,W638&gt;0),AND(W638&gt;0,Y638&gt;0),AND(Y638&gt;0,Z638&gt;0)),EA$1,""))</f>
        <v/>
      </c>
      <c r="EB638" s="254" t="str">
        <f t="shared" si="378"/>
        <v/>
      </c>
      <c r="EC638" s="254" t="str">
        <f t="shared" si="378"/>
        <v/>
      </c>
      <c r="ED638" s="254" t="str">
        <f t="shared" si="377"/>
        <v/>
      </c>
      <c r="EE638" s="254" t="str">
        <f t="shared" si="377"/>
        <v/>
      </c>
      <c r="EF638" s="254" t="str">
        <f t="shared" si="377"/>
        <v/>
      </c>
      <c r="EG638" s="254" t="str">
        <f t="shared" si="377"/>
        <v/>
      </c>
      <c r="EH638" s="254" t="str">
        <f t="shared" si="366"/>
        <v/>
      </c>
      <c r="EI638" s="254" t="str">
        <f t="shared" si="354"/>
        <v/>
      </c>
      <c r="EJ638" s="254" t="str">
        <f t="shared" si="355"/>
        <v/>
      </c>
      <c r="EK638" s="265" t="str">
        <f t="shared" si="375"/>
        <v/>
      </c>
      <c r="EQ638" s="255"/>
      <c r="ER638" s="255"/>
      <c r="ES638" s="255"/>
      <c r="ET638" s="255"/>
      <c r="EU638" s="255"/>
      <c r="EV638" s="255"/>
      <c r="EW638" s="255"/>
      <c r="EX638" s="255"/>
      <c r="EY638" s="255"/>
      <c r="EZ638" s="255"/>
      <c r="FA638" s="255"/>
      <c r="FB638" s="255"/>
      <c r="FC638" s="252"/>
      <c r="FI638" s="254"/>
      <c r="FJ638" s="254"/>
      <c r="FK638" s="254"/>
      <c r="FL638" s="254"/>
      <c r="FM638" s="254"/>
      <c r="FN638" s="254"/>
      <c r="FO638" s="254"/>
      <c r="FP638" s="254"/>
      <c r="FQ638" s="254"/>
      <c r="FR638" s="254"/>
      <c r="FS638" s="254"/>
      <c r="FT638" s="254"/>
      <c r="FU638" s="252"/>
      <c r="FY638" s="258" t="str">
        <f t="shared" si="376"/>
        <v/>
      </c>
      <c r="FZ638" s="266">
        <f t="shared" si="362"/>
        <v>0</v>
      </c>
      <c r="GA638" s="268">
        <f t="shared" si="357"/>
        <v>0</v>
      </c>
      <c r="GB638" s="269">
        <f t="shared" si="358"/>
        <v>0</v>
      </c>
      <c r="GC638" s="269">
        <f t="shared" si="359"/>
        <v>0</v>
      </c>
      <c r="GD638" s="270"/>
      <c r="GE638" s="271" t="str">
        <f t="shared" si="356"/>
        <v/>
      </c>
      <c r="GF638" s="271" t="str">
        <f t="shared" si="368"/>
        <v/>
      </c>
      <c r="GG638" s="272" t="str">
        <f t="shared" si="360"/>
        <v/>
      </c>
      <c r="GH638" s="272" t="str">
        <f t="shared" si="361"/>
        <v/>
      </c>
    </row>
    <row r="639" spans="1:190" ht="12.75" x14ac:dyDescent="0.2">
      <c r="A639" s="250"/>
      <c r="B639" s="65"/>
      <c r="C639" s="264"/>
      <c r="F639" s="237"/>
      <c r="H639" s="251"/>
      <c r="I639" s="238"/>
      <c r="J639" s="267"/>
      <c r="K639" s="234"/>
      <c r="L639" s="239"/>
      <c r="M639" s="240"/>
      <c r="BX639" s="237" t="str">
        <f t="shared" si="349"/>
        <v/>
      </c>
      <c r="BY639" s="237" t="str">
        <f t="shared" si="372"/>
        <v/>
      </c>
      <c r="BZ639" s="237" t="str">
        <f t="shared" si="372"/>
        <v/>
      </c>
      <c r="CA639" s="237" t="str">
        <f t="shared" si="372"/>
        <v/>
      </c>
      <c r="CB639" s="237" t="str">
        <f t="shared" si="372"/>
        <v/>
      </c>
      <c r="CC639" s="237" t="str">
        <f t="shared" si="372"/>
        <v/>
      </c>
      <c r="CD639" s="237" t="str">
        <f t="shared" si="369"/>
        <v/>
      </c>
      <c r="CE639" s="237" t="str">
        <f t="shared" si="369"/>
        <v/>
      </c>
      <c r="CF639" s="237" t="str">
        <f t="shared" si="369"/>
        <v/>
      </c>
      <c r="CG639" s="237" t="str">
        <f t="shared" si="369"/>
        <v/>
      </c>
      <c r="CH639" s="237" t="str">
        <f t="shared" si="369"/>
        <v/>
      </c>
      <c r="CI639" s="252" t="str">
        <f t="shared" si="363"/>
        <v/>
      </c>
      <c r="CP639" s="241" t="str">
        <f t="shared" si="350"/>
        <v/>
      </c>
      <c r="CQ639" s="241" t="str">
        <f t="shared" si="373"/>
        <v/>
      </c>
      <c r="CR639" s="241" t="str">
        <f t="shared" si="373"/>
        <v/>
      </c>
      <c r="CS639" s="241" t="str">
        <f t="shared" si="373"/>
        <v/>
      </c>
      <c r="CT639" s="241" t="str">
        <f t="shared" si="373"/>
        <v/>
      </c>
      <c r="CU639" s="241" t="str">
        <f t="shared" si="373"/>
        <v/>
      </c>
      <c r="CV639" s="241" t="str">
        <f t="shared" si="370"/>
        <v/>
      </c>
      <c r="CW639" s="241" t="str">
        <f t="shared" si="370"/>
        <v/>
      </c>
      <c r="CX639" s="241" t="str">
        <f t="shared" si="370"/>
        <v/>
      </c>
      <c r="CY639" s="241" t="str">
        <f t="shared" si="370"/>
        <v/>
      </c>
      <c r="CZ639" s="241" t="str">
        <f t="shared" si="370"/>
        <v/>
      </c>
      <c r="DA639" s="253" t="str">
        <f t="shared" si="364"/>
        <v/>
      </c>
      <c r="DB639" s="237"/>
      <c r="DC639" s="237"/>
      <c r="DD639" s="237"/>
      <c r="DE639" s="237"/>
      <c r="DF639" s="237"/>
      <c r="DG639" s="237"/>
      <c r="DH639" s="237" t="str">
        <f t="shared" si="351"/>
        <v/>
      </c>
      <c r="DI639" s="237" t="str">
        <f t="shared" si="374"/>
        <v/>
      </c>
      <c r="DJ639" s="237" t="str">
        <f t="shared" si="374"/>
        <v/>
      </c>
      <c r="DK639" s="237" t="str">
        <f t="shared" si="374"/>
        <v/>
      </c>
      <c r="DL639" s="237" t="str">
        <f t="shared" si="374"/>
        <v/>
      </c>
      <c r="DM639" s="237" t="str">
        <f t="shared" si="374"/>
        <v/>
      </c>
      <c r="DN639" s="237" t="str">
        <f t="shared" si="371"/>
        <v/>
      </c>
      <c r="DO639" s="237" t="str">
        <f t="shared" si="371"/>
        <v/>
      </c>
      <c r="DP639" s="237" t="str">
        <f t="shared" si="371"/>
        <v/>
      </c>
      <c r="DQ639" s="237" t="str">
        <f t="shared" si="371"/>
        <v/>
      </c>
      <c r="DR639" s="237" t="str">
        <f t="shared" si="371"/>
        <v/>
      </c>
      <c r="DS639" s="252" t="str">
        <f t="shared" si="365"/>
        <v/>
      </c>
      <c r="DY639" s="254" t="str">
        <f t="shared" si="352"/>
        <v/>
      </c>
      <c r="DZ639" s="254" t="str">
        <f t="shared" si="353"/>
        <v/>
      </c>
      <c r="EA639" s="254" t="str">
        <f t="shared" si="378"/>
        <v/>
      </c>
      <c r="EB639" s="254" t="str">
        <f t="shared" si="378"/>
        <v/>
      </c>
      <c r="EC639" s="254" t="str">
        <f t="shared" si="378"/>
        <v/>
      </c>
      <c r="ED639" s="254" t="str">
        <f t="shared" si="377"/>
        <v/>
      </c>
      <c r="EE639" s="254" t="str">
        <f t="shared" si="377"/>
        <v/>
      </c>
      <c r="EF639" s="254" t="str">
        <f t="shared" si="377"/>
        <v/>
      </c>
      <c r="EG639" s="254" t="str">
        <f t="shared" si="377"/>
        <v/>
      </c>
      <c r="EH639" s="254" t="str">
        <f t="shared" si="366"/>
        <v/>
      </c>
      <c r="EI639" s="254" t="str">
        <f t="shared" si="354"/>
        <v/>
      </c>
      <c r="EJ639" s="254" t="str">
        <f t="shared" si="355"/>
        <v/>
      </c>
      <c r="EK639" s="265" t="str">
        <f t="shared" si="375"/>
        <v/>
      </c>
      <c r="EQ639" s="255"/>
      <c r="ER639" s="255"/>
      <c r="ES639" s="255"/>
      <c r="ET639" s="255"/>
      <c r="EU639" s="255"/>
      <c r="EV639" s="255"/>
      <c r="EW639" s="255"/>
      <c r="EX639" s="255"/>
      <c r="EY639" s="255"/>
      <c r="EZ639" s="255"/>
      <c r="FA639" s="255"/>
      <c r="FB639" s="255"/>
      <c r="FC639" s="252"/>
      <c r="FI639" s="254"/>
      <c r="FJ639" s="254"/>
      <c r="FK639" s="254"/>
      <c r="FL639" s="254"/>
      <c r="FM639" s="254"/>
      <c r="FN639" s="254"/>
      <c r="FO639" s="254"/>
      <c r="FP639" s="254"/>
      <c r="FQ639" s="254"/>
      <c r="FR639" s="254"/>
      <c r="FS639" s="254"/>
      <c r="FT639" s="254"/>
      <c r="FU639" s="252"/>
      <c r="FY639" s="258" t="str">
        <f t="shared" si="376"/>
        <v/>
      </c>
      <c r="FZ639" s="266">
        <f t="shared" si="362"/>
        <v>0</v>
      </c>
      <c r="GA639" s="268">
        <f t="shared" si="357"/>
        <v>0</v>
      </c>
      <c r="GB639" s="269">
        <f t="shared" si="358"/>
        <v>0</v>
      </c>
      <c r="GC639" s="269">
        <f t="shared" si="359"/>
        <v>0</v>
      </c>
      <c r="GD639" s="270"/>
      <c r="GE639" s="271" t="str">
        <f t="shared" si="356"/>
        <v/>
      </c>
      <c r="GF639" s="271" t="str">
        <f t="shared" si="368"/>
        <v/>
      </c>
      <c r="GG639" s="272" t="str">
        <f t="shared" si="360"/>
        <v/>
      </c>
      <c r="GH639" s="272" t="str">
        <f t="shared" si="361"/>
        <v/>
      </c>
    </row>
    <row r="640" spans="1:190" ht="12.75" x14ac:dyDescent="0.2">
      <c r="A640" s="250"/>
      <c r="B640" s="65"/>
      <c r="C640" s="264"/>
      <c r="F640" s="237"/>
      <c r="H640" s="251"/>
      <c r="I640" s="238"/>
      <c r="J640" s="267"/>
      <c r="K640" s="234"/>
      <c r="L640" s="239"/>
      <c r="M640" s="240"/>
      <c r="BX640" s="237" t="str">
        <f t="shared" si="349"/>
        <v/>
      </c>
      <c r="BY640" s="237" t="str">
        <f t="shared" si="372"/>
        <v/>
      </c>
      <c r="BZ640" s="237" t="str">
        <f t="shared" si="372"/>
        <v/>
      </c>
      <c r="CA640" s="237" t="str">
        <f t="shared" si="372"/>
        <v/>
      </c>
      <c r="CB640" s="237" t="str">
        <f t="shared" si="372"/>
        <v/>
      </c>
      <c r="CC640" s="237" t="str">
        <f t="shared" si="372"/>
        <v/>
      </c>
      <c r="CD640" s="237" t="str">
        <f t="shared" si="369"/>
        <v/>
      </c>
      <c r="CE640" s="237" t="str">
        <f t="shared" si="369"/>
        <v/>
      </c>
      <c r="CF640" s="237" t="str">
        <f t="shared" si="369"/>
        <v/>
      </c>
      <c r="CG640" s="237" t="str">
        <f t="shared" si="369"/>
        <v/>
      </c>
      <c r="CH640" s="237" t="str">
        <f t="shared" si="369"/>
        <v/>
      </c>
      <c r="CI640" s="252" t="str">
        <f t="shared" si="363"/>
        <v/>
      </c>
      <c r="CP640" s="241" t="str">
        <f t="shared" si="350"/>
        <v/>
      </c>
      <c r="CQ640" s="241" t="str">
        <f t="shared" si="373"/>
        <v/>
      </c>
      <c r="CR640" s="241" t="str">
        <f t="shared" si="373"/>
        <v/>
      </c>
      <c r="CS640" s="241" t="str">
        <f t="shared" si="373"/>
        <v/>
      </c>
      <c r="CT640" s="241" t="str">
        <f t="shared" si="373"/>
        <v/>
      </c>
      <c r="CU640" s="241" t="str">
        <f t="shared" si="373"/>
        <v/>
      </c>
      <c r="CV640" s="241" t="str">
        <f t="shared" si="370"/>
        <v/>
      </c>
      <c r="CW640" s="241" t="str">
        <f t="shared" si="370"/>
        <v/>
      </c>
      <c r="CX640" s="241" t="str">
        <f t="shared" si="370"/>
        <v/>
      </c>
      <c r="CY640" s="241" t="str">
        <f t="shared" si="370"/>
        <v/>
      </c>
      <c r="CZ640" s="241" t="str">
        <f t="shared" si="370"/>
        <v/>
      </c>
      <c r="DA640" s="253" t="str">
        <f t="shared" si="364"/>
        <v/>
      </c>
      <c r="DB640" s="237"/>
      <c r="DC640" s="237"/>
      <c r="DD640" s="237"/>
      <c r="DE640" s="237"/>
      <c r="DF640" s="237"/>
      <c r="DG640" s="237"/>
      <c r="DH640" s="237" t="str">
        <f t="shared" si="351"/>
        <v/>
      </c>
      <c r="DI640" s="237" t="str">
        <f t="shared" si="374"/>
        <v/>
      </c>
      <c r="DJ640" s="237" t="str">
        <f t="shared" si="374"/>
        <v/>
      </c>
      <c r="DK640" s="237" t="str">
        <f t="shared" si="374"/>
        <v/>
      </c>
      <c r="DL640" s="237" t="str">
        <f t="shared" si="374"/>
        <v/>
      </c>
      <c r="DM640" s="237" t="str">
        <f t="shared" si="374"/>
        <v/>
      </c>
      <c r="DN640" s="237" t="str">
        <f t="shared" si="371"/>
        <v/>
      </c>
      <c r="DO640" s="237" t="str">
        <f t="shared" si="371"/>
        <v/>
      </c>
      <c r="DP640" s="237" t="str">
        <f t="shared" si="371"/>
        <v/>
      </c>
      <c r="DQ640" s="237" t="str">
        <f t="shared" si="371"/>
        <v/>
      </c>
      <c r="DR640" s="237" t="str">
        <f t="shared" si="371"/>
        <v/>
      </c>
      <c r="DS640" s="252" t="str">
        <f t="shared" si="365"/>
        <v/>
      </c>
      <c r="DY640" s="254" t="str">
        <f t="shared" si="352"/>
        <v/>
      </c>
      <c r="DZ640" s="254" t="str">
        <f t="shared" si="353"/>
        <v/>
      </c>
      <c r="EA640" s="254" t="str">
        <f t="shared" si="378"/>
        <v/>
      </c>
      <c r="EB640" s="254" t="str">
        <f t="shared" si="378"/>
        <v/>
      </c>
      <c r="EC640" s="254" t="str">
        <f t="shared" si="378"/>
        <v/>
      </c>
      <c r="ED640" s="254" t="str">
        <f t="shared" si="377"/>
        <v/>
      </c>
      <c r="EE640" s="254" t="str">
        <f t="shared" si="377"/>
        <v/>
      </c>
      <c r="EF640" s="254" t="str">
        <f t="shared" si="377"/>
        <v/>
      </c>
      <c r="EG640" s="254" t="str">
        <f t="shared" si="377"/>
        <v/>
      </c>
      <c r="EH640" s="254" t="str">
        <f t="shared" si="366"/>
        <v/>
      </c>
      <c r="EI640" s="254" t="str">
        <f t="shared" si="354"/>
        <v/>
      </c>
      <c r="EJ640" s="254" t="str">
        <f t="shared" si="355"/>
        <v/>
      </c>
      <c r="EK640" s="265" t="str">
        <f t="shared" si="375"/>
        <v/>
      </c>
      <c r="EQ640" s="255"/>
      <c r="ER640" s="255"/>
      <c r="ES640" s="255"/>
      <c r="ET640" s="255"/>
      <c r="EU640" s="255"/>
      <c r="EV640" s="255"/>
      <c r="EW640" s="255"/>
      <c r="EX640" s="255"/>
      <c r="EY640" s="255"/>
      <c r="EZ640" s="255"/>
      <c r="FA640" s="255"/>
      <c r="FB640" s="255"/>
      <c r="FC640" s="252"/>
      <c r="FI640" s="254"/>
      <c r="FJ640" s="254"/>
      <c r="FK640" s="254"/>
      <c r="FL640" s="254"/>
      <c r="FM640" s="254"/>
      <c r="FN640" s="254"/>
      <c r="FO640" s="254"/>
      <c r="FP640" s="254"/>
      <c r="FQ640" s="254"/>
      <c r="FR640" s="254"/>
      <c r="FS640" s="254"/>
      <c r="FT640" s="254"/>
      <c r="FU640" s="252"/>
      <c r="FY640" s="258" t="str">
        <f t="shared" si="376"/>
        <v/>
      </c>
      <c r="FZ640" s="266">
        <f t="shared" si="362"/>
        <v>0</v>
      </c>
      <c r="GA640" s="268">
        <f t="shared" si="357"/>
        <v>0</v>
      </c>
      <c r="GB640" s="269">
        <f t="shared" si="358"/>
        <v>0</v>
      </c>
      <c r="GC640" s="269">
        <f t="shared" si="359"/>
        <v>0</v>
      </c>
      <c r="GD640" s="270"/>
      <c r="GE640" s="271" t="str">
        <f t="shared" si="356"/>
        <v/>
      </c>
      <c r="GF640" s="271" t="str">
        <f t="shared" si="368"/>
        <v/>
      </c>
      <c r="GG640" s="272" t="str">
        <f t="shared" si="360"/>
        <v/>
      </c>
      <c r="GH640" s="272" t="str">
        <f t="shared" si="361"/>
        <v/>
      </c>
    </row>
    <row r="641" spans="1:190" ht="12.75" x14ac:dyDescent="0.2">
      <c r="A641" s="250"/>
      <c r="B641" s="65"/>
      <c r="C641" s="264"/>
      <c r="F641" s="237"/>
      <c r="H641" s="251"/>
      <c r="I641" s="238"/>
      <c r="J641" s="267"/>
      <c r="K641" s="234"/>
      <c r="L641" s="239"/>
      <c r="M641" s="240"/>
      <c r="BX641" s="237" t="str">
        <f t="shared" si="349"/>
        <v/>
      </c>
      <c r="BY641" s="237" t="str">
        <f t="shared" si="372"/>
        <v/>
      </c>
      <c r="BZ641" s="237" t="str">
        <f t="shared" si="372"/>
        <v/>
      </c>
      <c r="CA641" s="237" t="str">
        <f t="shared" si="372"/>
        <v/>
      </c>
      <c r="CB641" s="237" t="str">
        <f t="shared" si="372"/>
        <v/>
      </c>
      <c r="CC641" s="237" t="str">
        <f t="shared" si="372"/>
        <v/>
      </c>
      <c r="CD641" s="237" t="str">
        <f t="shared" si="369"/>
        <v/>
      </c>
      <c r="CE641" s="237" t="str">
        <f t="shared" si="369"/>
        <v/>
      </c>
      <c r="CF641" s="237" t="str">
        <f t="shared" si="369"/>
        <v/>
      </c>
      <c r="CG641" s="237" t="str">
        <f t="shared" si="369"/>
        <v/>
      </c>
      <c r="CH641" s="237" t="str">
        <f t="shared" si="369"/>
        <v/>
      </c>
      <c r="CI641" s="252" t="str">
        <f t="shared" si="363"/>
        <v/>
      </c>
      <c r="CP641" s="241" t="str">
        <f t="shared" si="350"/>
        <v/>
      </c>
      <c r="CQ641" s="241" t="str">
        <f t="shared" si="373"/>
        <v/>
      </c>
      <c r="CR641" s="241" t="str">
        <f t="shared" si="373"/>
        <v/>
      </c>
      <c r="CS641" s="241" t="str">
        <f t="shared" si="373"/>
        <v/>
      </c>
      <c r="CT641" s="241" t="str">
        <f t="shared" si="373"/>
        <v/>
      </c>
      <c r="CU641" s="241" t="str">
        <f t="shared" si="373"/>
        <v/>
      </c>
      <c r="CV641" s="241" t="str">
        <f t="shared" si="370"/>
        <v/>
      </c>
      <c r="CW641" s="241" t="str">
        <f t="shared" si="370"/>
        <v/>
      </c>
      <c r="CX641" s="241" t="str">
        <f t="shared" si="370"/>
        <v/>
      </c>
      <c r="CY641" s="241" t="str">
        <f t="shared" si="370"/>
        <v/>
      </c>
      <c r="CZ641" s="241" t="str">
        <f t="shared" si="370"/>
        <v/>
      </c>
      <c r="DA641" s="253" t="str">
        <f t="shared" si="364"/>
        <v/>
      </c>
      <c r="DB641" s="237"/>
      <c r="DC641" s="237"/>
      <c r="DD641" s="237"/>
      <c r="DE641" s="237"/>
      <c r="DF641" s="237"/>
      <c r="DG641" s="237"/>
      <c r="DH641" s="237" t="str">
        <f t="shared" si="351"/>
        <v/>
      </c>
      <c r="DI641" s="237" t="str">
        <f t="shared" si="374"/>
        <v/>
      </c>
      <c r="DJ641" s="237" t="str">
        <f t="shared" si="374"/>
        <v/>
      </c>
      <c r="DK641" s="237" t="str">
        <f t="shared" si="374"/>
        <v/>
      </c>
      <c r="DL641" s="237" t="str">
        <f t="shared" si="374"/>
        <v/>
      </c>
      <c r="DM641" s="237" t="str">
        <f t="shared" si="374"/>
        <v/>
      </c>
      <c r="DN641" s="237" t="str">
        <f t="shared" si="371"/>
        <v/>
      </c>
      <c r="DO641" s="237" t="str">
        <f t="shared" si="371"/>
        <v/>
      </c>
      <c r="DP641" s="237" t="str">
        <f t="shared" si="371"/>
        <v/>
      </c>
      <c r="DQ641" s="237" t="str">
        <f t="shared" si="371"/>
        <v/>
      </c>
      <c r="DR641" s="237" t="str">
        <f t="shared" si="371"/>
        <v/>
      </c>
      <c r="DS641" s="252" t="str">
        <f t="shared" si="365"/>
        <v/>
      </c>
      <c r="DY641" s="254" t="str">
        <f t="shared" si="352"/>
        <v/>
      </c>
      <c r="DZ641" s="254" t="str">
        <f t="shared" si="353"/>
        <v/>
      </c>
      <c r="EA641" s="254" t="str">
        <f t="shared" si="378"/>
        <v/>
      </c>
      <c r="EB641" s="254" t="str">
        <f t="shared" si="378"/>
        <v/>
      </c>
      <c r="EC641" s="254" t="str">
        <f t="shared" si="378"/>
        <v/>
      </c>
      <c r="ED641" s="254" t="str">
        <f t="shared" si="377"/>
        <v/>
      </c>
      <c r="EE641" s="254" t="str">
        <f t="shared" si="377"/>
        <v/>
      </c>
      <c r="EF641" s="254" t="str">
        <f t="shared" si="377"/>
        <v/>
      </c>
      <c r="EG641" s="254" t="str">
        <f t="shared" si="377"/>
        <v/>
      </c>
      <c r="EH641" s="254" t="str">
        <f t="shared" si="366"/>
        <v/>
      </c>
      <c r="EI641" s="254" t="str">
        <f t="shared" si="354"/>
        <v/>
      </c>
      <c r="EJ641" s="254" t="str">
        <f t="shared" si="355"/>
        <v/>
      </c>
      <c r="EK641" s="265" t="str">
        <f t="shared" si="375"/>
        <v/>
      </c>
      <c r="EQ641" s="255"/>
      <c r="ER641" s="255"/>
      <c r="ES641" s="255"/>
      <c r="ET641" s="255"/>
      <c r="EU641" s="255"/>
      <c r="EV641" s="255"/>
      <c r="EW641" s="255"/>
      <c r="EX641" s="255"/>
      <c r="EY641" s="255"/>
      <c r="EZ641" s="255"/>
      <c r="FA641" s="255"/>
      <c r="FB641" s="255"/>
      <c r="FC641" s="252"/>
      <c r="FI641" s="254"/>
      <c r="FJ641" s="254"/>
      <c r="FK641" s="254"/>
      <c r="FL641" s="254"/>
      <c r="FM641" s="254"/>
      <c r="FN641" s="254"/>
      <c r="FO641" s="254"/>
      <c r="FP641" s="254"/>
      <c r="FQ641" s="254"/>
      <c r="FR641" s="254"/>
      <c r="FS641" s="254"/>
      <c r="FT641" s="254"/>
      <c r="FU641" s="252"/>
      <c r="FY641" s="258" t="str">
        <f t="shared" si="376"/>
        <v/>
      </c>
      <c r="FZ641" s="266">
        <f t="shared" si="362"/>
        <v>0</v>
      </c>
      <c r="GA641" s="268">
        <f t="shared" si="357"/>
        <v>0</v>
      </c>
      <c r="GB641" s="269">
        <f t="shared" si="358"/>
        <v>0</v>
      </c>
      <c r="GC641" s="269">
        <f t="shared" si="359"/>
        <v>0</v>
      </c>
      <c r="GD641" s="270"/>
      <c r="GE641" s="271" t="str">
        <f t="shared" si="356"/>
        <v/>
      </c>
      <c r="GF641" s="271" t="str">
        <f t="shared" si="368"/>
        <v/>
      </c>
      <c r="GG641" s="272" t="str">
        <f t="shared" si="360"/>
        <v/>
      </c>
      <c r="GH641" s="272" t="str">
        <f t="shared" si="361"/>
        <v/>
      </c>
    </row>
    <row r="642" spans="1:190" ht="12.75" x14ac:dyDescent="0.2">
      <c r="A642" s="250"/>
      <c r="B642" s="65"/>
      <c r="C642" s="264"/>
      <c r="F642" s="237"/>
      <c r="H642" s="251"/>
      <c r="I642" s="238"/>
      <c r="J642" s="267"/>
      <c r="K642" s="234"/>
      <c r="L642" s="239"/>
      <c r="M642" s="240"/>
      <c r="BX642" s="237" t="str">
        <f t="shared" si="349"/>
        <v/>
      </c>
      <c r="BY642" s="237" t="str">
        <f t="shared" si="372"/>
        <v/>
      </c>
      <c r="BZ642" s="237" t="str">
        <f t="shared" si="372"/>
        <v/>
      </c>
      <c r="CA642" s="237" t="str">
        <f t="shared" si="372"/>
        <v/>
      </c>
      <c r="CB642" s="237" t="str">
        <f t="shared" si="372"/>
        <v/>
      </c>
      <c r="CC642" s="237" t="str">
        <f t="shared" si="372"/>
        <v/>
      </c>
      <c r="CD642" s="237" t="str">
        <f t="shared" si="369"/>
        <v/>
      </c>
      <c r="CE642" s="237" t="str">
        <f t="shared" si="369"/>
        <v/>
      </c>
      <c r="CF642" s="237" t="str">
        <f t="shared" si="369"/>
        <v/>
      </c>
      <c r="CG642" s="237" t="str">
        <f t="shared" si="369"/>
        <v/>
      </c>
      <c r="CH642" s="237" t="str">
        <f t="shared" si="369"/>
        <v/>
      </c>
      <c r="CI642" s="252" t="str">
        <f t="shared" si="363"/>
        <v/>
      </c>
      <c r="CP642" s="241" t="str">
        <f t="shared" si="350"/>
        <v/>
      </c>
      <c r="CQ642" s="241" t="str">
        <f t="shared" si="373"/>
        <v/>
      </c>
      <c r="CR642" s="241" t="str">
        <f t="shared" si="373"/>
        <v/>
      </c>
      <c r="CS642" s="241" t="str">
        <f t="shared" si="373"/>
        <v/>
      </c>
      <c r="CT642" s="241" t="str">
        <f t="shared" si="373"/>
        <v/>
      </c>
      <c r="CU642" s="241" t="str">
        <f t="shared" si="373"/>
        <v/>
      </c>
      <c r="CV642" s="241" t="str">
        <f t="shared" si="370"/>
        <v/>
      </c>
      <c r="CW642" s="241" t="str">
        <f t="shared" si="370"/>
        <v/>
      </c>
      <c r="CX642" s="241" t="str">
        <f t="shared" si="370"/>
        <v/>
      </c>
      <c r="CY642" s="241" t="str">
        <f t="shared" si="370"/>
        <v/>
      </c>
      <c r="CZ642" s="241" t="str">
        <f t="shared" si="370"/>
        <v/>
      </c>
      <c r="DA642" s="253" t="str">
        <f t="shared" si="364"/>
        <v/>
      </c>
      <c r="DB642" s="237"/>
      <c r="DC642" s="237"/>
      <c r="DD642" s="237"/>
      <c r="DE642" s="237"/>
      <c r="DF642" s="237"/>
      <c r="DG642" s="237"/>
      <c r="DH642" s="237" t="str">
        <f t="shared" si="351"/>
        <v/>
      </c>
      <c r="DI642" s="237" t="str">
        <f t="shared" si="374"/>
        <v/>
      </c>
      <c r="DJ642" s="237" t="str">
        <f t="shared" si="374"/>
        <v/>
      </c>
      <c r="DK642" s="237" t="str">
        <f t="shared" si="374"/>
        <v/>
      </c>
      <c r="DL642" s="237" t="str">
        <f t="shared" si="374"/>
        <v/>
      </c>
      <c r="DM642" s="237" t="str">
        <f t="shared" si="374"/>
        <v/>
      </c>
      <c r="DN642" s="237" t="str">
        <f t="shared" si="371"/>
        <v/>
      </c>
      <c r="DO642" s="237" t="str">
        <f t="shared" si="371"/>
        <v/>
      </c>
      <c r="DP642" s="237" t="str">
        <f t="shared" si="371"/>
        <v/>
      </c>
      <c r="DQ642" s="237" t="str">
        <f t="shared" si="371"/>
        <v/>
      </c>
      <c r="DR642" s="237" t="str">
        <f t="shared" si="371"/>
        <v/>
      </c>
      <c r="DS642" s="252" t="str">
        <f t="shared" si="365"/>
        <v/>
      </c>
      <c r="DY642" s="254" t="str">
        <f t="shared" si="352"/>
        <v/>
      </c>
      <c r="DZ642" s="254" t="str">
        <f t="shared" si="353"/>
        <v/>
      </c>
      <c r="EA642" s="254" t="str">
        <f t="shared" si="378"/>
        <v/>
      </c>
      <c r="EB642" s="254" t="str">
        <f t="shared" si="378"/>
        <v/>
      </c>
      <c r="EC642" s="254" t="str">
        <f t="shared" si="378"/>
        <v/>
      </c>
      <c r="ED642" s="254" t="str">
        <f t="shared" si="377"/>
        <v/>
      </c>
      <c r="EE642" s="254" t="str">
        <f t="shared" si="377"/>
        <v/>
      </c>
      <c r="EF642" s="254" t="str">
        <f t="shared" si="377"/>
        <v/>
      </c>
      <c r="EG642" s="254" t="str">
        <f t="shared" si="377"/>
        <v/>
      </c>
      <c r="EH642" s="254" t="str">
        <f t="shared" si="366"/>
        <v/>
      </c>
      <c r="EI642" s="254" t="str">
        <f t="shared" si="354"/>
        <v/>
      </c>
      <c r="EJ642" s="254" t="str">
        <f t="shared" si="355"/>
        <v/>
      </c>
      <c r="EK642" s="265" t="str">
        <f t="shared" si="375"/>
        <v/>
      </c>
      <c r="EQ642" s="255"/>
      <c r="ER642" s="255"/>
      <c r="ES642" s="255"/>
      <c r="ET642" s="255"/>
      <c r="EU642" s="255"/>
      <c r="EV642" s="255"/>
      <c r="EW642" s="255"/>
      <c r="EX642" s="255"/>
      <c r="EY642" s="255"/>
      <c r="EZ642" s="255"/>
      <c r="FA642" s="255"/>
      <c r="FB642" s="255"/>
      <c r="FC642" s="252"/>
      <c r="FI642" s="254"/>
      <c r="FJ642" s="254"/>
      <c r="FK642" s="254"/>
      <c r="FL642" s="254"/>
      <c r="FM642" s="254"/>
      <c r="FN642" s="254"/>
      <c r="FO642" s="254"/>
      <c r="FP642" s="254"/>
      <c r="FQ642" s="254"/>
      <c r="FR642" s="254"/>
      <c r="FS642" s="254"/>
      <c r="FT642" s="254"/>
      <c r="FU642" s="252"/>
      <c r="FY642" s="258" t="str">
        <f t="shared" si="376"/>
        <v/>
      </c>
      <c r="FZ642" s="266">
        <f t="shared" si="362"/>
        <v>0</v>
      </c>
      <c r="GA642" s="268">
        <f t="shared" si="357"/>
        <v>0</v>
      </c>
      <c r="GB642" s="269">
        <f t="shared" si="358"/>
        <v>0</v>
      </c>
      <c r="GC642" s="269">
        <f t="shared" si="359"/>
        <v>0</v>
      </c>
      <c r="GD642" s="270"/>
      <c r="GE642" s="271" t="str">
        <f t="shared" si="356"/>
        <v/>
      </c>
      <c r="GF642" s="271" t="str">
        <f t="shared" si="368"/>
        <v/>
      </c>
      <c r="GG642" s="272" t="str">
        <f t="shared" si="360"/>
        <v/>
      </c>
      <c r="GH642" s="272" t="str">
        <f t="shared" si="361"/>
        <v/>
      </c>
    </row>
    <row r="643" spans="1:190" ht="12.75" x14ac:dyDescent="0.2">
      <c r="A643" s="250"/>
      <c r="B643" s="65"/>
      <c r="C643" s="264"/>
      <c r="F643" s="237"/>
      <c r="H643" s="251"/>
      <c r="I643" s="238"/>
      <c r="J643" s="267"/>
      <c r="K643" s="234"/>
      <c r="L643" s="239"/>
      <c r="M643" s="240"/>
      <c r="BX643" s="237" t="str">
        <f t="shared" si="349"/>
        <v/>
      </c>
      <c r="BY643" s="237" t="str">
        <f t="shared" si="372"/>
        <v/>
      </c>
      <c r="BZ643" s="237" t="str">
        <f t="shared" si="372"/>
        <v/>
      </c>
      <c r="CA643" s="237" t="str">
        <f t="shared" si="372"/>
        <v/>
      </c>
      <c r="CB643" s="237" t="str">
        <f t="shared" si="372"/>
        <v/>
      </c>
      <c r="CC643" s="237" t="str">
        <f t="shared" si="372"/>
        <v/>
      </c>
      <c r="CD643" s="237" t="str">
        <f t="shared" si="369"/>
        <v/>
      </c>
      <c r="CE643" s="237" t="str">
        <f t="shared" si="369"/>
        <v/>
      </c>
      <c r="CF643" s="237" t="str">
        <f t="shared" si="369"/>
        <v/>
      </c>
      <c r="CG643" s="237" t="str">
        <f t="shared" si="369"/>
        <v/>
      </c>
      <c r="CH643" s="237" t="str">
        <f t="shared" si="369"/>
        <v/>
      </c>
      <c r="CI643" s="252" t="str">
        <f t="shared" si="363"/>
        <v/>
      </c>
      <c r="CP643" s="241" t="str">
        <f t="shared" si="350"/>
        <v/>
      </c>
      <c r="CQ643" s="241" t="str">
        <f t="shared" si="373"/>
        <v/>
      </c>
      <c r="CR643" s="241" t="str">
        <f t="shared" si="373"/>
        <v/>
      </c>
      <c r="CS643" s="241" t="str">
        <f t="shared" si="373"/>
        <v/>
      </c>
      <c r="CT643" s="241" t="str">
        <f t="shared" si="373"/>
        <v/>
      </c>
      <c r="CU643" s="241" t="str">
        <f t="shared" si="373"/>
        <v/>
      </c>
      <c r="CV643" s="241" t="str">
        <f t="shared" si="370"/>
        <v/>
      </c>
      <c r="CW643" s="241" t="str">
        <f t="shared" si="370"/>
        <v/>
      </c>
      <c r="CX643" s="241" t="str">
        <f t="shared" si="370"/>
        <v/>
      </c>
      <c r="CY643" s="241" t="str">
        <f t="shared" si="370"/>
        <v/>
      </c>
      <c r="CZ643" s="241" t="str">
        <f t="shared" si="370"/>
        <v/>
      </c>
      <c r="DA643" s="253" t="str">
        <f t="shared" si="364"/>
        <v/>
      </c>
      <c r="DB643" s="237"/>
      <c r="DC643" s="237"/>
      <c r="DD643" s="237"/>
      <c r="DE643" s="237"/>
      <c r="DF643" s="237"/>
      <c r="DG643" s="237"/>
      <c r="DH643" s="237" t="str">
        <f t="shared" si="351"/>
        <v/>
      </c>
      <c r="DI643" s="237" t="str">
        <f t="shared" si="374"/>
        <v/>
      </c>
      <c r="DJ643" s="237" t="str">
        <f t="shared" si="374"/>
        <v/>
      </c>
      <c r="DK643" s="237" t="str">
        <f t="shared" si="374"/>
        <v/>
      </c>
      <c r="DL643" s="237" t="str">
        <f t="shared" si="374"/>
        <v/>
      </c>
      <c r="DM643" s="237" t="str">
        <f t="shared" si="374"/>
        <v/>
      </c>
      <c r="DN643" s="237" t="str">
        <f t="shared" si="371"/>
        <v/>
      </c>
      <c r="DO643" s="237" t="str">
        <f t="shared" si="371"/>
        <v/>
      </c>
      <c r="DP643" s="237" t="str">
        <f t="shared" si="371"/>
        <v/>
      </c>
      <c r="DQ643" s="237" t="str">
        <f t="shared" si="371"/>
        <v/>
      </c>
      <c r="DR643" s="237" t="str">
        <f t="shared" si="371"/>
        <v/>
      </c>
      <c r="DS643" s="252" t="str">
        <f t="shared" si="365"/>
        <v/>
      </c>
      <c r="DY643" s="254" t="str">
        <f t="shared" si="352"/>
        <v/>
      </c>
      <c r="DZ643" s="254" t="str">
        <f t="shared" si="353"/>
        <v/>
      </c>
      <c r="EA643" s="254" t="str">
        <f t="shared" si="378"/>
        <v/>
      </c>
      <c r="EB643" s="254" t="str">
        <f t="shared" si="378"/>
        <v/>
      </c>
      <c r="EC643" s="254" t="str">
        <f t="shared" si="378"/>
        <v/>
      </c>
      <c r="ED643" s="254" t="str">
        <f t="shared" si="377"/>
        <v/>
      </c>
      <c r="EE643" s="254" t="str">
        <f t="shared" si="377"/>
        <v/>
      </c>
      <c r="EF643" s="254" t="str">
        <f t="shared" si="377"/>
        <v/>
      </c>
      <c r="EG643" s="254" t="str">
        <f t="shared" si="377"/>
        <v/>
      </c>
      <c r="EH643" s="254" t="str">
        <f t="shared" si="366"/>
        <v/>
      </c>
      <c r="EI643" s="254" t="str">
        <f t="shared" si="354"/>
        <v/>
      </c>
      <c r="EJ643" s="254" t="str">
        <f t="shared" si="355"/>
        <v/>
      </c>
      <c r="EK643" s="265" t="str">
        <f t="shared" si="375"/>
        <v/>
      </c>
      <c r="EQ643" s="255"/>
      <c r="ER643" s="255"/>
      <c r="ES643" s="255"/>
      <c r="ET643" s="255"/>
      <c r="EU643" s="255"/>
      <c r="EV643" s="255"/>
      <c r="EW643" s="255"/>
      <c r="EX643" s="255"/>
      <c r="EY643" s="255"/>
      <c r="EZ643" s="255"/>
      <c r="FA643" s="255"/>
      <c r="FB643" s="255"/>
      <c r="FC643" s="252"/>
      <c r="FI643" s="254"/>
      <c r="FJ643" s="254"/>
      <c r="FK643" s="254"/>
      <c r="FL643" s="254"/>
      <c r="FM643" s="254"/>
      <c r="FN643" s="254"/>
      <c r="FO643" s="254"/>
      <c r="FP643" s="254"/>
      <c r="FQ643" s="254"/>
      <c r="FR643" s="254"/>
      <c r="FS643" s="254"/>
      <c r="FT643" s="254"/>
      <c r="FU643" s="252"/>
      <c r="FY643" s="258" t="str">
        <f t="shared" si="376"/>
        <v/>
      </c>
      <c r="FZ643" s="266">
        <f t="shared" si="362"/>
        <v>0</v>
      </c>
      <c r="GA643" s="268">
        <f t="shared" si="357"/>
        <v>0</v>
      </c>
      <c r="GB643" s="269">
        <f t="shared" si="358"/>
        <v>0</v>
      </c>
      <c r="GC643" s="269">
        <f t="shared" si="359"/>
        <v>0</v>
      </c>
      <c r="GD643" s="270"/>
      <c r="GE643" s="271" t="str">
        <f t="shared" si="356"/>
        <v/>
      </c>
      <c r="GF643" s="271" t="str">
        <f t="shared" si="368"/>
        <v/>
      </c>
      <c r="GG643" s="272" t="str">
        <f t="shared" si="360"/>
        <v/>
      </c>
      <c r="GH643" s="272" t="str">
        <f t="shared" si="361"/>
        <v/>
      </c>
    </row>
    <row r="644" spans="1:190" ht="12.75" x14ac:dyDescent="0.2">
      <c r="A644" s="250"/>
      <c r="B644" s="65"/>
      <c r="C644" s="264"/>
      <c r="F644" s="237"/>
      <c r="H644" s="251"/>
      <c r="I644" s="238"/>
      <c r="J644" s="267"/>
      <c r="K644" s="234"/>
      <c r="L644" s="239"/>
      <c r="M644" s="240"/>
      <c r="BX644" s="237" t="str">
        <f t="shared" si="349"/>
        <v/>
      </c>
      <c r="BY644" s="237" t="str">
        <f t="shared" si="372"/>
        <v/>
      </c>
      <c r="BZ644" s="237" t="str">
        <f t="shared" si="372"/>
        <v/>
      </c>
      <c r="CA644" s="237" t="str">
        <f t="shared" si="372"/>
        <v/>
      </c>
      <c r="CB644" s="237" t="str">
        <f t="shared" si="372"/>
        <v/>
      </c>
      <c r="CC644" s="237" t="str">
        <f t="shared" si="372"/>
        <v/>
      </c>
      <c r="CD644" s="237" t="str">
        <f t="shared" si="369"/>
        <v/>
      </c>
      <c r="CE644" s="237" t="str">
        <f t="shared" si="369"/>
        <v/>
      </c>
      <c r="CF644" s="237" t="str">
        <f t="shared" si="369"/>
        <v/>
      </c>
      <c r="CG644" s="237" t="str">
        <f t="shared" si="369"/>
        <v/>
      </c>
      <c r="CH644" s="237" t="str">
        <f t="shared" si="369"/>
        <v/>
      </c>
      <c r="CI644" s="252" t="str">
        <f t="shared" si="363"/>
        <v/>
      </c>
      <c r="CP644" s="241" t="str">
        <f t="shared" si="350"/>
        <v/>
      </c>
      <c r="CQ644" s="241" t="str">
        <f t="shared" si="373"/>
        <v/>
      </c>
      <c r="CR644" s="241" t="str">
        <f t="shared" si="373"/>
        <v/>
      </c>
      <c r="CS644" s="241" t="str">
        <f t="shared" si="373"/>
        <v/>
      </c>
      <c r="CT644" s="241" t="str">
        <f t="shared" si="373"/>
        <v/>
      </c>
      <c r="CU644" s="241" t="str">
        <f t="shared" si="373"/>
        <v/>
      </c>
      <c r="CV644" s="241" t="str">
        <f t="shared" si="370"/>
        <v/>
      </c>
      <c r="CW644" s="241" t="str">
        <f t="shared" si="370"/>
        <v/>
      </c>
      <c r="CX644" s="241" t="str">
        <f t="shared" si="370"/>
        <v/>
      </c>
      <c r="CY644" s="241" t="str">
        <f t="shared" si="370"/>
        <v/>
      </c>
      <c r="CZ644" s="241" t="str">
        <f t="shared" si="370"/>
        <v/>
      </c>
      <c r="DA644" s="253" t="str">
        <f t="shared" si="364"/>
        <v/>
      </c>
      <c r="DB644" s="237"/>
      <c r="DC644" s="237"/>
      <c r="DD644" s="237"/>
      <c r="DE644" s="237"/>
      <c r="DF644" s="237"/>
      <c r="DG644" s="237"/>
      <c r="DH644" s="237" t="str">
        <f t="shared" si="351"/>
        <v/>
      </c>
      <c r="DI644" s="237" t="str">
        <f t="shared" si="374"/>
        <v/>
      </c>
      <c r="DJ644" s="237" t="str">
        <f t="shared" si="374"/>
        <v/>
      </c>
      <c r="DK644" s="237" t="str">
        <f t="shared" si="374"/>
        <v/>
      </c>
      <c r="DL644" s="237" t="str">
        <f t="shared" si="374"/>
        <v/>
      </c>
      <c r="DM644" s="237" t="str">
        <f t="shared" si="374"/>
        <v/>
      </c>
      <c r="DN644" s="237" t="str">
        <f t="shared" si="371"/>
        <v/>
      </c>
      <c r="DO644" s="237" t="str">
        <f t="shared" si="371"/>
        <v/>
      </c>
      <c r="DP644" s="237" t="str">
        <f t="shared" si="371"/>
        <v/>
      </c>
      <c r="DQ644" s="237" t="str">
        <f t="shared" si="371"/>
        <v/>
      </c>
      <c r="DR644" s="237" t="str">
        <f t="shared" si="371"/>
        <v/>
      </c>
      <c r="DS644" s="252" t="str">
        <f t="shared" si="365"/>
        <v/>
      </c>
      <c r="DY644" s="254" t="str">
        <f t="shared" si="352"/>
        <v/>
      </c>
      <c r="DZ644" s="254" t="str">
        <f t="shared" si="353"/>
        <v/>
      </c>
      <c r="EA644" s="254" t="str">
        <f t="shared" si="378"/>
        <v/>
      </c>
      <c r="EB644" s="254" t="str">
        <f t="shared" si="378"/>
        <v/>
      </c>
      <c r="EC644" s="254" t="str">
        <f t="shared" si="378"/>
        <v/>
      </c>
      <c r="ED644" s="254" t="str">
        <f t="shared" si="377"/>
        <v/>
      </c>
      <c r="EE644" s="254" t="str">
        <f t="shared" si="377"/>
        <v/>
      </c>
      <c r="EF644" s="254" t="str">
        <f t="shared" si="377"/>
        <v/>
      </c>
      <c r="EG644" s="254" t="str">
        <f t="shared" si="377"/>
        <v/>
      </c>
      <c r="EH644" s="254" t="str">
        <f t="shared" si="366"/>
        <v/>
      </c>
      <c r="EI644" s="254" t="str">
        <f t="shared" si="354"/>
        <v/>
      </c>
      <c r="EJ644" s="254" t="str">
        <f t="shared" si="355"/>
        <v/>
      </c>
      <c r="EK644" s="265" t="str">
        <f t="shared" si="375"/>
        <v/>
      </c>
      <c r="EQ644" s="255"/>
      <c r="ER644" s="255"/>
      <c r="ES644" s="255"/>
      <c r="ET644" s="255"/>
      <c r="EU644" s="255"/>
      <c r="EV644" s="255"/>
      <c r="EW644" s="255"/>
      <c r="EX644" s="255"/>
      <c r="EY644" s="255"/>
      <c r="EZ644" s="255"/>
      <c r="FA644" s="255"/>
      <c r="FB644" s="255"/>
      <c r="FC644" s="252"/>
      <c r="FI644" s="254"/>
      <c r="FJ644" s="254"/>
      <c r="FK644" s="254"/>
      <c r="FL644" s="254"/>
      <c r="FM644" s="254"/>
      <c r="FN644" s="254"/>
      <c r="FO644" s="254"/>
      <c r="FP644" s="254"/>
      <c r="FQ644" s="254"/>
      <c r="FR644" s="254"/>
      <c r="FS644" s="254"/>
      <c r="FT644" s="254"/>
      <c r="FU644" s="252"/>
      <c r="FY644" s="258" t="str">
        <f t="shared" si="376"/>
        <v/>
      </c>
      <c r="FZ644" s="266">
        <f t="shared" si="362"/>
        <v>0</v>
      </c>
      <c r="GA644" s="268">
        <f t="shared" si="357"/>
        <v>0</v>
      </c>
      <c r="GB644" s="269">
        <f t="shared" si="358"/>
        <v>0</v>
      </c>
      <c r="GC644" s="269">
        <f t="shared" si="359"/>
        <v>0</v>
      </c>
      <c r="GD644" s="270"/>
      <c r="GE644" s="271" t="str">
        <f t="shared" si="356"/>
        <v/>
      </c>
      <c r="GF644" s="271" t="str">
        <f t="shared" si="368"/>
        <v/>
      </c>
      <c r="GG644" s="272" t="str">
        <f t="shared" si="360"/>
        <v/>
      </c>
      <c r="GH644" s="272" t="str">
        <f t="shared" si="361"/>
        <v/>
      </c>
    </row>
    <row r="645" spans="1:190" ht="12.75" x14ac:dyDescent="0.2">
      <c r="A645" s="250"/>
      <c r="B645" s="65"/>
      <c r="C645" s="264"/>
      <c r="F645" s="237"/>
      <c r="H645" s="251"/>
      <c r="I645" s="238"/>
      <c r="J645" s="267"/>
      <c r="K645" s="234"/>
      <c r="L645" s="239"/>
      <c r="M645" s="240"/>
      <c r="BX645" s="237" t="str">
        <f t="shared" si="349"/>
        <v/>
      </c>
      <c r="BY645" s="237" t="str">
        <f t="shared" si="372"/>
        <v/>
      </c>
      <c r="BZ645" s="237" t="str">
        <f t="shared" si="372"/>
        <v/>
      </c>
      <c r="CA645" s="237" t="str">
        <f t="shared" si="372"/>
        <v/>
      </c>
      <c r="CB645" s="237" t="str">
        <f t="shared" si="372"/>
        <v/>
      </c>
      <c r="CC645" s="237" t="str">
        <f t="shared" si="372"/>
        <v/>
      </c>
      <c r="CD645" s="237" t="str">
        <f t="shared" si="369"/>
        <v/>
      </c>
      <c r="CE645" s="237" t="str">
        <f t="shared" si="369"/>
        <v/>
      </c>
      <c r="CF645" s="237" t="str">
        <f t="shared" si="369"/>
        <v/>
      </c>
      <c r="CG645" s="237" t="str">
        <f t="shared" si="369"/>
        <v/>
      </c>
      <c r="CH645" s="237" t="str">
        <f t="shared" si="369"/>
        <v/>
      </c>
      <c r="CI645" s="252" t="str">
        <f t="shared" si="363"/>
        <v/>
      </c>
      <c r="CP645" s="241" t="str">
        <f t="shared" si="350"/>
        <v/>
      </c>
      <c r="CQ645" s="241" t="str">
        <f t="shared" si="373"/>
        <v/>
      </c>
      <c r="CR645" s="241" t="str">
        <f t="shared" si="373"/>
        <v/>
      </c>
      <c r="CS645" s="241" t="str">
        <f t="shared" si="373"/>
        <v/>
      </c>
      <c r="CT645" s="241" t="str">
        <f t="shared" si="373"/>
        <v/>
      </c>
      <c r="CU645" s="241" t="str">
        <f t="shared" si="373"/>
        <v/>
      </c>
      <c r="CV645" s="241" t="str">
        <f t="shared" si="370"/>
        <v/>
      </c>
      <c r="CW645" s="241" t="str">
        <f t="shared" si="370"/>
        <v/>
      </c>
      <c r="CX645" s="241" t="str">
        <f t="shared" si="370"/>
        <v/>
      </c>
      <c r="CY645" s="241" t="str">
        <f t="shared" si="370"/>
        <v/>
      </c>
      <c r="CZ645" s="241" t="str">
        <f t="shared" si="370"/>
        <v/>
      </c>
      <c r="DA645" s="253" t="str">
        <f t="shared" si="364"/>
        <v/>
      </c>
      <c r="DB645" s="237"/>
      <c r="DC645" s="237"/>
      <c r="DD645" s="237"/>
      <c r="DE645" s="237"/>
      <c r="DF645" s="237"/>
      <c r="DG645" s="237"/>
      <c r="DH645" s="237" t="str">
        <f t="shared" si="351"/>
        <v/>
      </c>
      <c r="DI645" s="237" t="str">
        <f t="shared" si="374"/>
        <v/>
      </c>
      <c r="DJ645" s="237" t="str">
        <f t="shared" si="374"/>
        <v/>
      </c>
      <c r="DK645" s="237" t="str">
        <f t="shared" si="374"/>
        <v/>
      </c>
      <c r="DL645" s="237" t="str">
        <f t="shared" si="374"/>
        <v/>
      </c>
      <c r="DM645" s="237" t="str">
        <f t="shared" si="374"/>
        <v/>
      </c>
      <c r="DN645" s="237" t="str">
        <f t="shared" si="371"/>
        <v/>
      </c>
      <c r="DO645" s="237" t="str">
        <f t="shared" si="371"/>
        <v/>
      </c>
      <c r="DP645" s="237" t="str">
        <f t="shared" si="371"/>
        <v/>
      </c>
      <c r="DQ645" s="237" t="str">
        <f t="shared" si="371"/>
        <v/>
      </c>
      <c r="DR645" s="237" t="str">
        <f t="shared" si="371"/>
        <v/>
      </c>
      <c r="DS645" s="252" t="str">
        <f t="shared" si="365"/>
        <v/>
      </c>
      <c r="DY645" s="254" t="str">
        <f t="shared" si="352"/>
        <v/>
      </c>
      <c r="DZ645" s="254" t="str">
        <f t="shared" si="353"/>
        <v/>
      </c>
      <c r="EA645" s="254" t="str">
        <f t="shared" si="378"/>
        <v/>
      </c>
      <c r="EB645" s="254" t="str">
        <f t="shared" si="378"/>
        <v/>
      </c>
      <c r="EC645" s="254" t="str">
        <f t="shared" si="378"/>
        <v/>
      </c>
      <c r="ED645" s="254" t="str">
        <f t="shared" si="377"/>
        <v/>
      </c>
      <c r="EE645" s="254" t="str">
        <f t="shared" si="377"/>
        <v/>
      </c>
      <c r="EF645" s="254" t="str">
        <f t="shared" si="377"/>
        <v/>
      </c>
      <c r="EG645" s="254" t="str">
        <f t="shared" si="377"/>
        <v/>
      </c>
      <c r="EH645" s="254" t="str">
        <f t="shared" si="366"/>
        <v/>
      </c>
      <c r="EI645" s="254" t="str">
        <f t="shared" si="354"/>
        <v/>
      </c>
      <c r="EJ645" s="254" t="str">
        <f t="shared" si="355"/>
        <v/>
      </c>
      <c r="EK645" s="265" t="str">
        <f t="shared" si="375"/>
        <v/>
      </c>
      <c r="EQ645" s="255"/>
      <c r="ER645" s="255"/>
      <c r="ES645" s="255"/>
      <c r="ET645" s="255"/>
      <c r="EU645" s="255"/>
      <c r="EV645" s="255"/>
      <c r="EW645" s="255"/>
      <c r="EX645" s="255"/>
      <c r="EY645" s="255"/>
      <c r="EZ645" s="255"/>
      <c r="FA645" s="255"/>
      <c r="FB645" s="255"/>
      <c r="FC645" s="252"/>
      <c r="FI645" s="254"/>
      <c r="FJ645" s="254"/>
      <c r="FK645" s="254"/>
      <c r="FL645" s="254"/>
      <c r="FM645" s="254"/>
      <c r="FN645" s="254"/>
      <c r="FO645" s="254"/>
      <c r="FP645" s="254"/>
      <c r="FQ645" s="254"/>
      <c r="FR645" s="254"/>
      <c r="FS645" s="254"/>
      <c r="FT645" s="254"/>
      <c r="FU645" s="252"/>
      <c r="FY645" s="258" t="str">
        <f t="shared" si="376"/>
        <v/>
      </c>
      <c r="FZ645" s="266">
        <f t="shared" si="362"/>
        <v>0</v>
      </c>
      <c r="GA645" s="268">
        <f t="shared" si="357"/>
        <v>0</v>
      </c>
      <c r="GB645" s="269">
        <f t="shared" si="358"/>
        <v>0</v>
      </c>
      <c r="GC645" s="269">
        <f t="shared" si="359"/>
        <v>0</v>
      </c>
      <c r="GD645" s="270"/>
      <c r="GE645" s="271" t="str">
        <f t="shared" si="356"/>
        <v/>
      </c>
      <c r="GF645" s="271" t="str">
        <f t="shared" si="368"/>
        <v/>
      </c>
      <c r="GG645" s="272" t="str">
        <f t="shared" si="360"/>
        <v/>
      </c>
      <c r="GH645" s="272" t="str">
        <f t="shared" si="361"/>
        <v/>
      </c>
    </row>
    <row r="646" spans="1:190" ht="12.75" x14ac:dyDescent="0.2">
      <c r="A646" s="250"/>
      <c r="B646" s="65"/>
      <c r="C646" s="264"/>
      <c r="F646" s="237"/>
      <c r="H646" s="251"/>
      <c r="I646" s="238"/>
      <c r="J646" s="267"/>
      <c r="K646" s="234"/>
      <c r="L646" s="239"/>
      <c r="M646" s="240"/>
      <c r="BX646" s="237" t="str">
        <f t="shared" si="349"/>
        <v/>
      </c>
      <c r="BY646" s="237" t="str">
        <f t="shared" si="372"/>
        <v/>
      </c>
      <c r="BZ646" s="237" t="str">
        <f t="shared" si="372"/>
        <v/>
      </c>
      <c r="CA646" s="237" t="str">
        <f t="shared" si="372"/>
        <v/>
      </c>
      <c r="CB646" s="237" t="str">
        <f t="shared" si="372"/>
        <v/>
      </c>
      <c r="CC646" s="237" t="str">
        <f t="shared" si="372"/>
        <v/>
      </c>
      <c r="CD646" s="237" t="str">
        <f t="shared" si="369"/>
        <v/>
      </c>
      <c r="CE646" s="237" t="str">
        <f t="shared" si="369"/>
        <v/>
      </c>
      <c r="CF646" s="237" t="str">
        <f t="shared" si="369"/>
        <v/>
      </c>
      <c r="CG646" s="237" t="str">
        <f t="shared" si="369"/>
        <v/>
      </c>
      <c r="CH646" s="237" t="str">
        <f t="shared" si="369"/>
        <v/>
      </c>
      <c r="CI646" s="252" t="str">
        <f t="shared" si="363"/>
        <v/>
      </c>
      <c r="CP646" s="241" t="str">
        <f t="shared" si="350"/>
        <v/>
      </c>
      <c r="CQ646" s="241" t="str">
        <f t="shared" si="373"/>
        <v/>
      </c>
      <c r="CR646" s="241" t="str">
        <f t="shared" si="373"/>
        <v/>
      </c>
      <c r="CS646" s="241" t="str">
        <f t="shared" si="373"/>
        <v/>
      </c>
      <c r="CT646" s="241" t="str">
        <f t="shared" si="373"/>
        <v/>
      </c>
      <c r="CU646" s="241" t="str">
        <f t="shared" si="373"/>
        <v/>
      </c>
      <c r="CV646" s="241" t="str">
        <f t="shared" si="370"/>
        <v/>
      </c>
      <c r="CW646" s="241" t="str">
        <f t="shared" si="370"/>
        <v/>
      </c>
      <c r="CX646" s="241" t="str">
        <f t="shared" si="370"/>
        <v/>
      </c>
      <c r="CY646" s="241" t="str">
        <f t="shared" si="370"/>
        <v/>
      </c>
      <c r="CZ646" s="241" t="str">
        <f t="shared" si="370"/>
        <v/>
      </c>
      <c r="DA646" s="253" t="str">
        <f t="shared" si="364"/>
        <v/>
      </c>
      <c r="DB646" s="237"/>
      <c r="DC646" s="237"/>
      <c r="DD646" s="237"/>
      <c r="DE646" s="237"/>
      <c r="DF646" s="237"/>
      <c r="DG646" s="237"/>
      <c r="DH646" s="237" t="str">
        <f t="shared" si="351"/>
        <v/>
      </c>
      <c r="DI646" s="237" t="str">
        <f t="shared" si="374"/>
        <v/>
      </c>
      <c r="DJ646" s="237" t="str">
        <f t="shared" si="374"/>
        <v/>
      </c>
      <c r="DK646" s="237" t="str">
        <f t="shared" si="374"/>
        <v/>
      </c>
      <c r="DL646" s="237" t="str">
        <f t="shared" si="374"/>
        <v/>
      </c>
      <c r="DM646" s="237" t="str">
        <f t="shared" si="374"/>
        <v/>
      </c>
      <c r="DN646" s="237" t="str">
        <f t="shared" si="371"/>
        <v/>
      </c>
      <c r="DO646" s="237" t="str">
        <f t="shared" si="371"/>
        <v/>
      </c>
      <c r="DP646" s="237" t="str">
        <f t="shared" si="371"/>
        <v/>
      </c>
      <c r="DQ646" s="237" t="str">
        <f t="shared" si="371"/>
        <v/>
      </c>
      <c r="DR646" s="237" t="str">
        <f t="shared" si="371"/>
        <v/>
      </c>
      <c r="DS646" s="252" t="str">
        <f t="shared" si="365"/>
        <v/>
      </c>
      <c r="DY646" s="254" t="str">
        <f t="shared" si="352"/>
        <v/>
      </c>
      <c r="DZ646" s="254" t="str">
        <f t="shared" si="353"/>
        <v/>
      </c>
      <c r="EA646" s="254" t="str">
        <f t="shared" si="378"/>
        <v/>
      </c>
      <c r="EB646" s="254" t="str">
        <f t="shared" si="378"/>
        <v/>
      </c>
      <c r="EC646" s="254" t="str">
        <f t="shared" si="378"/>
        <v/>
      </c>
      <c r="ED646" s="254" t="str">
        <f t="shared" si="377"/>
        <v/>
      </c>
      <c r="EE646" s="254" t="str">
        <f t="shared" si="377"/>
        <v/>
      </c>
      <c r="EF646" s="254" t="str">
        <f t="shared" si="377"/>
        <v/>
      </c>
      <c r="EG646" s="254" t="str">
        <f t="shared" si="377"/>
        <v/>
      </c>
      <c r="EH646" s="254" t="str">
        <f t="shared" si="366"/>
        <v/>
      </c>
      <c r="EI646" s="254" t="str">
        <f t="shared" si="354"/>
        <v/>
      </c>
      <c r="EJ646" s="254" t="str">
        <f t="shared" si="355"/>
        <v/>
      </c>
      <c r="EK646" s="265" t="str">
        <f t="shared" si="375"/>
        <v/>
      </c>
      <c r="EQ646" s="255"/>
      <c r="ER646" s="255"/>
      <c r="ES646" s="255"/>
      <c r="ET646" s="255"/>
      <c r="EU646" s="255"/>
      <c r="EV646" s="255"/>
      <c r="EW646" s="255"/>
      <c r="EX646" s="255"/>
      <c r="EY646" s="255"/>
      <c r="EZ646" s="255"/>
      <c r="FA646" s="255"/>
      <c r="FB646" s="255"/>
      <c r="FC646" s="252"/>
      <c r="FI646" s="254"/>
      <c r="FJ646" s="254"/>
      <c r="FK646" s="254"/>
      <c r="FL646" s="254"/>
      <c r="FM646" s="254"/>
      <c r="FN646" s="254"/>
      <c r="FO646" s="254"/>
      <c r="FP646" s="254"/>
      <c r="FQ646" s="254"/>
      <c r="FR646" s="254"/>
      <c r="FS646" s="254"/>
      <c r="FT646" s="254"/>
      <c r="FU646" s="252"/>
      <c r="FY646" s="258" t="str">
        <f t="shared" si="376"/>
        <v/>
      </c>
      <c r="FZ646" s="266">
        <f t="shared" si="362"/>
        <v>0</v>
      </c>
      <c r="GA646" s="268">
        <f t="shared" si="357"/>
        <v>0</v>
      </c>
      <c r="GB646" s="269">
        <f t="shared" si="358"/>
        <v>0</v>
      </c>
      <c r="GC646" s="269">
        <f t="shared" si="359"/>
        <v>0</v>
      </c>
      <c r="GD646" s="270"/>
      <c r="GE646" s="271" t="str">
        <f t="shared" si="356"/>
        <v/>
      </c>
      <c r="GF646" s="271" t="str">
        <f t="shared" si="368"/>
        <v/>
      </c>
      <c r="GG646" s="272" t="str">
        <f t="shared" si="360"/>
        <v/>
      </c>
      <c r="GH646" s="272" t="str">
        <f t="shared" si="361"/>
        <v/>
      </c>
    </row>
    <row r="647" spans="1:190" ht="12.75" x14ac:dyDescent="0.2">
      <c r="A647" s="250"/>
      <c r="B647" s="65"/>
      <c r="C647" s="264"/>
      <c r="F647" s="237"/>
      <c r="H647" s="251"/>
      <c r="I647" s="238"/>
      <c r="J647" s="267"/>
      <c r="K647" s="234"/>
      <c r="L647" s="239"/>
      <c r="M647" s="240"/>
      <c r="BX647" s="237" t="str">
        <f t="shared" si="349"/>
        <v/>
      </c>
      <c r="BY647" s="237" t="str">
        <f t="shared" si="372"/>
        <v/>
      </c>
      <c r="BZ647" s="237" t="str">
        <f t="shared" si="372"/>
        <v/>
      </c>
      <c r="CA647" s="237" t="str">
        <f t="shared" si="372"/>
        <v/>
      </c>
      <c r="CB647" s="237" t="str">
        <f t="shared" si="372"/>
        <v/>
      </c>
      <c r="CC647" s="237" t="str">
        <f t="shared" si="372"/>
        <v/>
      </c>
      <c r="CD647" s="237" t="str">
        <f t="shared" si="369"/>
        <v/>
      </c>
      <c r="CE647" s="237" t="str">
        <f t="shared" si="369"/>
        <v/>
      </c>
      <c r="CF647" s="237" t="str">
        <f t="shared" si="369"/>
        <v/>
      </c>
      <c r="CG647" s="237" t="str">
        <f t="shared" si="369"/>
        <v/>
      </c>
      <c r="CH647" s="237" t="str">
        <f t="shared" si="369"/>
        <v/>
      </c>
      <c r="CI647" s="252" t="str">
        <f t="shared" si="363"/>
        <v/>
      </c>
      <c r="CP647" s="241" t="str">
        <f t="shared" si="350"/>
        <v/>
      </c>
      <c r="CQ647" s="241" t="str">
        <f t="shared" si="373"/>
        <v/>
      </c>
      <c r="CR647" s="241" t="str">
        <f t="shared" si="373"/>
        <v/>
      </c>
      <c r="CS647" s="241" t="str">
        <f t="shared" si="373"/>
        <v/>
      </c>
      <c r="CT647" s="241" t="str">
        <f t="shared" si="373"/>
        <v/>
      </c>
      <c r="CU647" s="241" t="str">
        <f t="shared" si="373"/>
        <v/>
      </c>
      <c r="CV647" s="241" t="str">
        <f t="shared" si="370"/>
        <v/>
      </c>
      <c r="CW647" s="241" t="str">
        <f t="shared" si="370"/>
        <v/>
      </c>
      <c r="CX647" s="241" t="str">
        <f t="shared" si="370"/>
        <v/>
      </c>
      <c r="CY647" s="241" t="str">
        <f t="shared" si="370"/>
        <v/>
      </c>
      <c r="CZ647" s="241" t="str">
        <f t="shared" si="370"/>
        <v/>
      </c>
      <c r="DA647" s="253" t="str">
        <f t="shared" si="364"/>
        <v/>
      </c>
      <c r="DB647" s="237"/>
      <c r="DC647" s="237"/>
      <c r="DD647" s="237"/>
      <c r="DE647" s="237"/>
      <c r="DF647" s="237"/>
      <c r="DG647" s="237"/>
      <c r="DH647" s="237" t="str">
        <f t="shared" si="351"/>
        <v/>
      </c>
      <c r="DI647" s="237" t="str">
        <f t="shared" si="374"/>
        <v/>
      </c>
      <c r="DJ647" s="237" t="str">
        <f t="shared" si="374"/>
        <v/>
      </c>
      <c r="DK647" s="237" t="str">
        <f t="shared" si="374"/>
        <v/>
      </c>
      <c r="DL647" s="237" t="str">
        <f t="shared" si="374"/>
        <v/>
      </c>
      <c r="DM647" s="237" t="str">
        <f t="shared" si="374"/>
        <v/>
      </c>
      <c r="DN647" s="237" t="str">
        <f t="shared" si="371"/>
        <v/>
      </c>
      <c r="DO647" s="237" t="str">
        <f t="shared" si="371"/>
        <v/>
      </c>
      <c r="DP647" s="237" t="str">
        <f t="shared" si="371"/>
        <v/>
      </c>
      <c r="DQ647" s="237" t="str">
        <f t="shared" si="371"/>
        <v/>
      </c>
      <c r="DR647" s="237" t="str">
        <f t="shared" si="371"/>
        <v/>
      </c>
      <c r="DS647" s="252" t="str">
        <f t="shared" si="365"/>
        <v/>
      </c>
      <c r="DY647" s="254" t="str">
        <f t="shared" si="352"/>
        <v/>
      </c>
      <c r="DZ647" s="254" t="str">
        <f t="shared" si="353"/>
        <v/>
      </c>
      <c r="EA647" s="254" t="str">
        <f t="shared" si="378"/>
        <v/>
      </c>
      <c r="EB647" s="254" t="str">
        <f t="shared" si="378"/>
        <v/>
      </c>
      <c r="EC647" s="254" t="str">
        <f t="shared" si="378"/>
        <v/>
      </c>
      <c r="ED647" s="254" t="str">
        <f t="shared" si="377"/>
        <v/>
      </c>
      <c r="EE647" s="254" t="str">
        <f t="shared" si="377"/>
        <v/>
      </c>
      <c r="EF647" s="254" t="str">
        <f t="shared" si="377"/>
        <v/>
      </c>
      <c r="EG647" s="254" t="str">
        <f t="shared" si="377"/>
        <v/>
      </c>
      <c r="EH647" s="254" t="str">
        <f t="shared" si="366"/>
        <v/>
      </c>
      <c r="EI647" s="254" t="str">
        <f t="shared" si="354"/>
        <v/>
      </c>
      <c r="EJ647" s="254" t="str">
        <f t="shared" si="355"/>
        <v/>
      </c>
      <c r="EK647" s="265" t="str">
        <f t="shared" si="375"/>
        <v/>
      </c>
      <c r="EQ647" s="255"/>
      <c r="ER647" s="255"/>
      <c r="ES647" s="255"/>
      <c r="ET647" s="255"/>
      <c r="EU647" s="255"/>
      <c r="EV647" s="255"/>
      <c r="EW647" s="255"/>
      <c r="EX647" s="255"/>
      <c r="EY647" s="255"/>
      <c r="EZ647" s="255"/>
      <c r="FA647" s="255"/>
      <c r="FB647" s="255"/>
      <c r="FC647" s="252"/>
      <c r="FI647" s="254"/>
      <c r="FJ647" s="254"/>
      <c r="FK647" s="254"/>
      <c r="FL647" s="254"/>
      <c r="FM647" s="254"/>
      <c r="FN647" s="254"/>
      <c r="FO647" s="254"/>
      <c r="FP647" s="254"/>
      <c r="FQ647" s="254"/>
      <c r="FR647" s="254"/>
      <c r="FS647" s="254"/>
      <c r="FT647" s="254"/>
      <c r="FU647" s="252"/>
      <c r="FY647" s="258" t="str">
        <f t="shared" si="376"/>
        <v/>
      </c>
      <c r="FZ647" s="266">
        <f t="shared" si="362"/>
        <v>0</v>
      </c>
      <c r="GA647" s="268">
        <f t="shared" si="357"/>
        <v>0</v>
      </c>
      <c r="GB647" s="269">
        <f t="shared" si="358"/>
        <v>0</v>
      </c>
      <c r="GC647" s="269">
        <f t="shared" si="359"/>
        <v>0</v>
      </c>
      <c r="GD647" s="270"/>
      <c r="GE647" s="271" t="str">
        <f t="shared" si="356"/>
        <v/>
      </c>
      <c r="GF647" s="271" t="str">
        <f t="shared" si="368"/>
        <v/>
      </c>
      <c r="GG647" s="272" t="str">
        <f t="shared" si="360"/>
        <v/>
      </c>
      <c r="GH647" s="272" t="str">
        <f t="shared" si="361"/>
        <v/>
      </c>
    </row>
    <row r="648" spans="1:190" ht="12.75" x14ac:dyDescent="0.2">
      <c r="A648" s="250"/>
      <c r="B648" s="65"/>
      <c r="C648" s="264"/>
      <c r="F648" s="237"/>
      <c r="H648" s="251"/>
      <c r="I648" s="238"/>
      <c r="J648" s="267"/>
      <c r="K648" s="234"/>
      <c r="L648" s="239"/>
      <c r="M648" s="240"/>
      <c r="BX648" s="237" t="str">
        <f t="shared" si="349"/>
        <v/>
      </c>
      <c r="BY648" s="237" t="str">
        <f t="shared" si="372"/>
        <v/>
      </c>
      <c r="BZ648" s="237" t="str">
        <f t="shared" si="372"/>
        <v/>
      </c>
      <c r="CA648" s="237" t="str">
        <f t="shared" si="372"/>
        <v/>
      </c>
      <c r="CB648" s="237" t="str">
        <f t="shared" si="372"/>
        <v/>
      </c>
      <c r="CC648" s="237" t="str">
        <f t="shared" si="372"/>
        <v/>
      </c>
      <c r="CD648" s="237" t="str">
        <f t="shared" si="369"/>
        <v/>
      </c>
      <c r="CE648" s="237" t="str">
        <f t="shared" si="369"/>
        <v/>
      </c>
      <c r="CF648" s="237" t="str">
        <f t="shared" si="369"/>
        <v/>
      </c>
      <c r="CG648" s="237" t="str">
        <f t="shared" si="369"/>
        <v/>
      </c>
      <c r="CH648" s="237" t="str">
        <f t="shared" si="369"/>
        <v/>
      </c>
      <c r="CI648" s="252" t="str">
        <f t="shared" si="363"/>
        <v/>
      </c>
      <c r="CP648" s="241" t="str">
        <f t="shared" si="350"/>
        <v/>
      </c>
      <c r="CQ648" s="241" t="str">
        <f t="shared" si="373"/>
        <v/>
      </c>
      <c r="CR648" s="241" t="str">
        <f t="shared" si="373"/>
        <v/>
      </c>
      <c r="CS648" s="241" t="str">
        <f t="shared" si="373"/>
        <v/>
      </c>
      <c r="CT648" s="241" t="str">
        <f t="shared" si="373"/>
        <v/>
      </c>
      <c r="CU648" s="241" t="str">
        <f t="shared" si="373"/>
        <v/>
      </c>
      <c r="CV648" s="241" t="str">
        <f t="shared" si="370"/>
        <v/>
      </c>
      <c r="CW648" s="241" t="str">
        <f t="shared" si="370"/>
        <v/>
      </c>
      <c r="CX648" s="241" t="str">
        <f t="shared" si="370"/>
        <v/>
      </c>
      <c r="CY648" s="241" t="str">
        <f t="shared" si="370"/>
        <v/>
      </c>
      <c r="CZ648" s="241" t="str">
        <f t="shared" si="370"/>
        <v/>
      </c>
      <c r="DA648" s="253" t="str">
        <f t="shared" si="364"/>
        <v/>
      </c>
      <c r="DB648" s="237"/>
      <c r="DC648" s="237"/>
      <c r="DD648" s="237"/>
      <c r="DE648" s="237"/>
      <c r="DF648" s="237"/>
      <c r="DG648" s="237"/>
      <c r="DH648" s="237" t="str">
        <f t="shared" si="351"/>
        <v/>
      </c>
      <c r="DI648" s="237" t="str">
        <f t="shared" si="374"/>
        <v/>
      </c>
      <c r="DJ648" s="237" t="str">
        <f t="shared" si="374"/>
        <v/>
      </c>
      <c r="DK648" s="237" t="str">
        <f t="shared" si="374"/>
        <v/>
      </c>
      <c r="DL648" s="237" t="str">
        <f t="shared" si="374"/>
        <v/>
      </c>
      <c r="DM648" s="237" t="str">
        <f t="shared" si="374"/>
        <v/>
      </c>
      <c r="DN648" s="237" t="str">
        <f t="shared" si="371"/>
        <v/>
      </c>
      <c r="DO648" s="237" t="str">
        <f t="shared" si="371"/>
        <v/>
      </c>
      <c r="DP648" s="237" t="str">
        <f t="shared" si="371"/>
        <v/>
      </c>
      <c r="DQ648" s="237" t="str">
        <f t="shared" si="371"/>
        <v/>
      </c>
      <c r="DR648" s="237" t="str">
        <f t="shared" si="371"/>
        <v/>
      </c>
      <c r="DS648" s="252" t="str">
        <f t="shared" si="365"/>
        <v/>
      </c>
      <c r="DY648" s="254" t="str">
        <f t="shared" si="352"/>
        <v/>
      </c>
      <c r="DZ648" s="254" t="str">
        <f t="shared" si="353"/>
        <v/>
      </c>
      <c r="EA648" s="254" t="str">
        <f t="shared" si="378"/>
        <v/>
      </c>
      <c r="EB648" s="254" t="str">
        <f t="shared" si="378"/>
        <v/>
      </c>
      <c r="EC648" s="254" t="str">
        <f t="shared" si="378"/>
        <v/>
      </c>
      <c r="ED648" s="254" t="str">
        <f t="shared" si="377"/>
        <v/>
      </c>
      <c r="EE648" s="254" t="str">
        <f t="shared" si="377"/>
        <v/>
      </c>
      <c r="EF648" s="254" t="str">
        <f t="shared" si="377"/>
        <v/>
      </c>
      <c r="EG648" s="254" t="str">
        <f t="shared" si="377"/>
        <v/>
      </c>
      <c r="EH648" s="254" t="str">
        <f t="shared" si="366"/>
        <v/>
      </c>
      <c r="EI648" s="254" t="str">
        <f t="shared" si="354"/>
        <v/>
      </c>
      <c r="EJ648" s="254" t="str">
        <f t="shared" si="355"/>
        <v/>
      </c>
      <c r="EK648" s="265" t="str">
        <f t="shared" si="375"/>
        <v/>
      </c>
      <c r="EQ648" s="255"/>
      <c r="ER648" s="255"/>
      <c r="ES648" s="255"/>
      <c r="ET648" s="255"/>
      <c r="EU648" s="255"/>
      <c r="EV648" s="255"/>
      <c r="EW648" s="255"/>
      <c r="EX648" s="255"/>
      <c r="EY648" s="255"/>
      <c r="EZ648" s="255"/>
      <c r="FA648" s="255"/>
      <c r="FB648" s="255"/>
      <c r="FC648" s="252"/>
      <c r="FI648" s="254"/>
      <c r="FJ648" s="254"/>
      <c r="FK648" s="254"/>
      <c r="FL648" s="254"/>
      <c r="FM648" s="254"/>
      <c r="FN648" s="254"/>
      <c r="FO648" s="254"/>
      <c r="FP648" s="254"/>
      <c r="FQ648" s="254"/>
      <c r="FR648" s="254"/>
      <c r="FS648" s="254"/>
      <c r="FT648" s="254"/>
      <c r="FU648" s="252"/>
      <c r="FY648" s="258" t="str">
        <f t="shared" si="376"/>
        <v/>
      </c>
      <c r="FZ648" s="266">
        <f t="shared" si="362"/>
        <v>0</v>
      </c>
      <c r="GA648" s="268">
        <f t="shared" si="357"/>
        <v>0</v>
      </c>
      <c r="GB648" s="269">
        <f t="shared" si="358"/>
        <v>0</v>
      </c>
      <c r="GC648" s="269">
        <f t="shared" si="359"/>
        <v>0</v>
      </c>
      <c r="GD648" s="270"/>
      <c r="GE648" s="271" t="str">
        <f t="shared" si="356"/>
        <v/>
      </c>
      <c r="GF648" s="271" t="str">
        <f t="shared" si="368"/>
        <v/>
      </c>
      <c r="GG648" s="272" t="str">
        <f t="shared" si="360"/>
        <v/>
      </c>
      <c r="GH648" s="272" t="str">
        <f t="shared" si="361"/>
        <v/>
      </c>
    </row>
    <row r="649" spans="1:190" ht="12.75" x14ac:dyDescent="0.2">
      <c r="A649" s="250"/>
      <c r="B649" s="65"/>
      <c r="C649" s="264"/>
      <c r="F649" s="237"/>
      <c r="H649" s="251"/>
      <c r="I649" s="238"/>
      <c r="J649" s="267"/>
      <c r="K649" s="234"/>
      <c r="L649" s="239"/>
      <c r="M649" s="240"/>
      <c r="BX649" s="237" t="str">
        <f t="shared" si="349"/>
        <v/>
      </c>
      <c r="BY649" s="237" t="str">
        <f t="shared" si="372"/>
        <v/>
      </c>
      <c r="BZ649" s="237" t="str">
        <f t="shared" si="372"/>
        <v/>
      </c>
      <c r="CA649" s="237" t="str">
        <f t="shared" si="372"/>
        <v/>
      </c>
      <c r="CB649" s="237" t="str">
        <f t="shared" si="372"/>
        <v/>
      </c>
      <c r="CC649" s="237" t="str">
        <f t="shared" si="372"/>
        <v/>
      </c>
      <c r="CD649" s="237" t="str">
        <f t="shared" si="369"/>
        <v/>
      </c>
      <c r="CE649" s="237" t="str">
        <f t="shared" si="369"/>
        <v/>
      </c>
      <c r="CF649" s="237" t="str">
        <f t="shared" si="369"/>
        <v/>
      </c>
      <c r="CG649" s="237" t="str">
        <f t="shared" si="369"/>
        <v/>
      </c>
      <c r="CH649" s="237" t="str">
        <f t="shared" si="369"/>
        <v/>
      </c>
      <c r="CI649" s="252" t="str">
        <f t="shared" si="363"/>
        <v/>
      </c>
      <c r="CP649" s="241" t="str">
        <f t="shared" si="350"/>
        <v/>
      </c>
      <c r="CQ649" s="241" t="str">
        <f t="shared" si="373"/>
        <v/>
      </c>
      <c r="CR649" s="241" t="str">
        <f t="shared" si="373"/>
        <v/>
      </c>
      <c r="CS649" s="241" t="str">
        <f t="shared" si="373"/>
        <v/>
      </c>
      <c r="CT649" s="241" t="str">
        <f t="shared" si="373"/>
        <v/>
      </c>
      <c r="CU649" s="241" t="str">
        <f t="shared" si="373"/>
        <v/>
      </c>
      <c r="CV649" s="241" t="str">
        <f t="shared" si="370"/>
        <v/>
      </c>
      <c r="CW649" s="241" t="str">
        <f t="shared" si="370"/>
        <v/>
      </c>
      <c r="CX649" s="241" t="str">
        <f t="shared" si="370"/>
        <v/>
      </c>
      <c r="CY649" s="241" t="str">
        <f t="shared" si="370"/>
        <v/>
      </c>
      <c r="CZ649" s="241" t="str">
        <f t="shared" si="370"/>
        <v/>
      </c>
      <c r="DA649" s="253" t="str">
        <f t="shared" si="364"/>
        <v/>
      </c>
      <c r="DB649" s="237"/>
      <c r="DC649" s="237"/>
      <c r="DD649" s="237"/>
      <c r="DE649" s="237"/>
      <c r="DF649" s="237"/>
      <c r="DG649" s="237"/>
      <c r="DH649" s="237" t="str">
        <f t="shared" si="351"/>
        <v/>
      </c>
      <c r="DI649" s="237" t="str">
        <f t="shared" si="374"/>
        <v/>
      </c>
      <c r="DJ649" s="237" t="str">
        <f t="shared" si="374"/>
        <v/>
      </c>
      <c r="DK649" s="237" t="str">
        <f t="shared" si="374"/>
        <v/>
      </c>
      <c r="DL649" s="237" t="str">
        <f t="shared" si="374"/>
        <v/>
      </c>
      <c r="DM649" s="237" t="str">
        <f t="shared" si="374"/>
        <v/>
      </c>
      <c r="DN649" s="237" t="str">
        <f t="shared" si="371"/>
        <v/>
      </c>
      <c r="DO649" s="237" t="str">
        <f t="shared" si="371"/>
        <v/>
      </c>
      <c r="DP649" s="237" t="str">
        <f t="shared" si="371"/>
        <v/>
      </c>
      <c r="DQ649" s="237" t="str">
        <f t="shared" si="371"/>
        <v/>
      </c>
      <c r="DR649" s="237" t="str">
        <f t="shared" si="371"/>
        <v/>
      </c>
      <c r="DS649" s="252" t="str">
        <f t="shared" si="365"/>
        <v/>
      </c>
      <c r="DY649" s="254" t="str">
        <f t="shared" si="352"/>
        <v/>
      </c>
      <c r="DZ649" s="254" t="str">
        <f t="shared" si="353"/>
        <v/>
      </c>
      <c r="EA649" s="254" t="str">
        <f t="shared" si="378"/>
        <v/>
      </c>
      <c r="EB649" s="254" t="str">
        <f t="shared" si="378"/>
        <v/>
      </c>
      <c r="EC649" s="254" t="str">
        <f t="shared" si="378"/>
        <v/>
      </c>
      <c r="ED649" s="254" t="str">
        <f t="shared" si="377"/>
        <v/>
      </c>
      <c r="EE649" s="254" t="str">
        <f t="shared" si="377"/>
        <v/>
      </c>
      <c r="EF649" s="254" t="str">
        <f t="shared" si="377"/>
        <v/>
      </c>
      <c r="EG649" s="254" t="str">
        <f t="shared" si="377"/>
        <v/>
      </c>
      <c r="EH649" s="254" t="str">
        <f t="shared" si="366"/>
        <v/>
      </c>
      <c r="EI649" s="254" t="str">
        <f t="shared" si="354"/>
        <v/>
      </c>
      <c r="EJ649" s="254" t="str">
        <f t="shared" si="355"/>
        <v/>
      </c>
      <c r="EK649" s="265" t="str">
        <f t="shared" si="375"/>
        <v/>
      </c>
      <c r="EQ649" s="255"/>
      <c r="ER649" s="255"/>
      <c r="ES649" s="255"/>
      <c r="ET649" s="255"/>
      <c r="EU649" s="255"/>
      <c r="EV649" s="255"/>
      <c r="EW649" s="255"/>
      <c r="EX649" s="255"/>
      <c r="EY649" s="255"/>
      <c r="EZ649" s="255"/>
      <c r="FA649" s="255"/>
      <c r="FB649" s="255"/>
      <c r="FC649" s="252"/>
      <c r="FI649" s="254"/>
      <c r="FJ649" s="254"/>
      <c r="FK649" s="254"/>
      <c r="FL649" s="254"/>
      <c r="FM649" s="254"/>
      <c r="FN649" s="254"/>
      <c r="FO649" s="254"/>
      <c r="FP649" s="254"/>
      <c r="FQ649" s="254"/>
      <c r="FR649" s="254"/>
      <c r="FS649" s="254"/>
      <c r="FT649" s="254"/>
      <c r="FU649" s="252"/>
      <c r="FY649" s="258" t="str">
        <f t="shared" si="376"/>
        <v/>
      </c>
      <c r="FZ649" s="266">
        <f t="shared" si="362"/>
        <v>0</v>
      </c>
      <c r="GA649" s="268">
        <f t="shared" si="357"/>
        <v>0</v>
      </c>
      <c r="GB649" s="269">
        <f t="shared" si="358"/>
        <v>0</v>
      </c>
      <c r="GC649" s="269">
        <f t="shared" si="359"/>
        <v>0</v>
      </c>
      <c r="GD649" s="270"/>
      <c r="GE649" s="271" t="str">
        <f t="shared" si="356"/>
        <v/>
      </c>
      <c r="GF649" s="271" t="str">
        <f t="shared" si="368"/>
        <v/>
      </c>
      <c r="GG649" s="272" t="str">
        <f t="shared" si="360"/>
        <v/>
      </c>
      <c r="GH649" s="272" t="str">
        <f t="shared" si="361"/>
        <v/>
      </c>
    </row>
    <row r="650" spans="1:190" ht="12.75" x14ac:dyDescent="0.2">
      <c r="A650" s="250"/>
      <c r="B650" s="65"/>
      <c r="C650" s="264"/>
      <c r="F650" s="237"/>
      <c r="H650" s="251"/>
      <c r="I650" s="238"/>
      <c r="J650" s="267"/>
      <c r="K650" s="234"/>
      <c r="L650" s="239"/>
      <c r="M650" s="240"/>
      <c r="BX650" s="237" t="str">
        <f t="shared" si="349"/>
        <v/>
      </c>
      <c r="BY650" s="237" t="str">
        <f t="shared" si="372"/>
        <v/>
      </c>
      <c r="BZ650" s="237" t="str">
        <f t="shared" si="372"/>
        <v/>
      </c>
      <c r="CA650" s="237" t="str">
        <f t="shared" si="372"/>
        <v/>
      </c>
      <c r="CB650" s="237" t="str">
        <f t="shared" si="372"/>
        <v/>
      </c>
      <c r="CC650" s="237" t="str">
        <f t="shared" si="372"/>
        <v/>
      </c>
      <c r="CD650" s="237" t="str">
        <f t="shared" si="369"/>
        <v/>
      </c>
      <c r="CE650" s="237" t="str">
        <f t="shared" si="369"/>
        <v/>
      </c>
      <c r="CF650" s="237" t="str">
        <f t="shared" si="369"/>
        <v/>
      </c>
      <c r="CG650" s="237" t="str">
        <f t="shared" si="369"/>
        <v/>
      </c>
      <c r="CH650" s="237" t="str">
        <f t="shared" si="369"/>
        <v/>
      </c>
      <c r="CI650" s="252" t="str">
        <f t="shared" si="363"/>
        <v/>
      </c>
      <c r="CP650" s="241" t="str">
        <f t="shared" si="350"/>
        <v/>
      </c>
      <c r="CQ650" s="241" t="str">
        <f t="shared" si="373"/>
        <v/>
      </c>
      <c r="CR650" s="241" t="str">
        <f t="shared" si="373"/>
        <v/>
      </c>
      <c r="CS650" s="241" t="str">
        <f t="shared" si="373"/>
        <v/>
      </c>
      <c r="CT650" s="241" t="str">
        <f t="shared" si="373"/>
        <v/>
      </c>
      <c r="CU650" s="241" t="str">
        <f t="shared" si="373"/>
        <v/>
      </c>
      <c r="CV650" s="241" t="str">
        <f t="shared" si="370"/>
        <v/>
      </c>
      <c r="CW650" s="241" t="str">
        <f t="shared" si="370"/>
        <v/>
      </c>
      <c r="CX650" s="241" t="str">
        <f t="shared" si="370"/>
        <v/>
      </c>
      <c r="CY650" s="241" t="str">
        <f t="shared" si="370"/>
        <v/>
      </c>
      <c r="CZ650" s="241" t="str">
        <f t="shared" si="370"/>
        <v/>
      </c>
      <c r="DA650" s="253" t="str">
        <f t="shared" si="364"/>
        <v/>
      </c>
      <c r="DB650" s="237"/>
      <c r="DC650" s="237"/>
      <c r="DD650" s="237"/>
      <c r="DE650" s="237"/>
      <c r="DF650" s="237"/>
      <c r="DG650" s="237"/>
      <c r="DH650" s="237" t="str">
        <f t="shared" si="351"/>
        <v/>
      </c>
      <c r="DI650" s="237" t="str">
        <f t="shared" si="374"/>
        <v/>
      </c>
      <c r="DJ650" s="237" t="str">
        <f t="shared" si="374"/>
        <v/>
      </c>
      <c r="DK650" s="237" t="str">
        <f t="shared" si="374"/>
        <v/>
      </c>
      <c r="DL650" s="237" t="str">
        <f t="shared" si="374"/>
        <v/>
      </c>
      <c r="DM650" s="237" t="str">
        <f t="shared" si="374"/>
        <v/>
      </c>
      <c r="DN650" s="237" t="str">
        <f t="shared" si="371"/>
        <v/>
      </c>
      <c r="DO650" s="237" t="str">
        <f t="shared" si="371"/>
        <v/>
      </c>
      <c r="DP650" s="237" t="str">
        <f t="shared" si="371"/>
        <v/>
      </c>
      <c r="DQ650" s="237" t="str">
        <f t="shared" si="371"/>
        <v/>
      </c>
      <c r="DR650" s="237" t="str">
        <f t="shared" si="371"/>
        <v/>
      </c>
      <c r="DS650" s="252" t="str">
        <f t="shared" si="365"/>
        <v/>
      </c>
      <c r="DY650" s="254" t="str">
        <f t="shared" si="352"/>
        <v/>
      </c>
      <c r="DZ650" s="254" t="str">
        <f t="shared" si="353"/>
        <v/>
      </c>
      <c r="EA650" s="254" t="str">
        <f t="shared" si="378"/>
        <v/>
      </c>
      <c r="EB650" s="254" t="str">
        <f t="shared" si="378"/>
        <v/>
      </c>
      <c r="EC650" s="254" t="str">
        <f t="shared" si="378"/>
        <v/>
      </c>
      <c r="ED650" s="254" t="str">
        <f t="shared" si="377"/>
        <v/>
      </c>
      <c r="EE650" s="254" t="str">
        <f t="shared" si="377"/>
        <v/>
      </c>
      <c r="EF650" s="254" t="str">
        <f t="shared" si="377"/>
        <v/>
      </c>
      <c r="EG650" s="254" t="str">
        <f t="shared" si="377"/>
        <v/>
      </c>
      <c r="EH650" s="254" t="str">
        <f t="shared" si="366"/>
        <v/>
      </c>
      <c r="EI650" s="254" t="str">
        <f t="shared" si="354"/>
        <v/>
      </c>
      <c r="EJ650" s="254" t="str">
        <f t="shared" si="355"/>
        <v/>
      </c>
      <c r="EK650" s="265" t="str">
        <f t="shared" si="375"/>
        <v/>
      </c>
      <c r="EQ650" s="255"/>
      <c r="ER650" s="255"/>
      <c r="ES650" s="255"/>
      <c r="ET650" s="255"/>
      <c r="EU650" s="255"/>
      <c r="EV650" s="255"/>
      <c r="EW650" s="255"/>
      <c r="EX650" s="255"/>
      <c r="EY650" s="255"/>
      <c r="EZ650" s="255"/>
      <c r="FA650" s="255"/>
      <c r="FB650" s="255"/>
      <c r="FC650" s="252"/>
      <c r="FI650" s="254"/>
      <c r="FJ650" s="254"/>
      <c r="FK650" s="254"/>
      <c r="FL650" s="254"/>
      <c r="FM650" s="254"/>
      <c r="FN650" s="254"/>
      <c r="FO650" s="254"/>
      <c r="FP650" s="254"/>
      <c r="FQ650" s="254"/>
      <c r="FR650" s="254"/>
      <c r="FS650" s="254"/>
      <c r="FT650" s="254"/>
      <c r="FU650" s="252"/>
      <c r="FY650" s="258" t="str">
        <f t="shared" si="376"/>
        <v/>
      </c>
      <c r="FZ650" s="266">
        <f t="shared" si="362"/>
        <v>0</v>
      </c>
      <c r="GA650" s="268">
        <f t="shared" si="357"/>
        <v>0</v>
      </c>
      <c r="GB650" s="269">
        <f t="shared" si="358"/>
        <v>0</v>
      </c>
      <c r="GC650" s="269">
        <f t="shared" si="359"/>
        <v>0</v>
      </c>
      <c r="GD650" s="270"/>
      <c r="GE650" s="271" t="str">
        <f t="shared" si="356"/>
        <v/>
      </c>
      <c r="GF650" s="271" t="str">
        <f t="shared" si="368"/>
        <v/>
      </c>
      <c r="GG650" s="272" t="str">
        <f t="shared" si="360"/>
        <v/>
      </c>
      <c r="GH650" s="272" t="str">
        <f t="shared" si="361"/>
        <v/>
      </c>
    </row>
    <row r="651" spans="1:190" ht="12.75" x14ac:dyDescent="0.2">
      <c r="A651" s="250"/>
      <c r="B651" s="65"/>
      <c r="C651" s="264"/>
      <c r="F651" s="237"/>
      <c r="H651" s="251"/>
      <c r="I651" s="238"/>
      <c r="J651" s="267"/>
      <c r="K651" s="234"/>
      <c r="L651" s="239"/>
      <c r="M651" s="240"/>
      <c r="BX651" s="237" t="str">
        <f t="shared" ref="BX651:BX714" si="379">IF(OR($A651=1,V651=0),"",BX$2)</f>
        <v/>
      </c>
      <c r="BY651" s="237" t="str">
        <f t="shared" si="372"/>
        <v/>
      </c>
      <c r="BZ651" s="237" t="str">
        <f t="shared" si="372"/>
        <v/>
      </c>
      <c r="CA651" s="237" t="str">
        <f t="shared" si="372"/>
        <v/>
      </c>
      <c r="CB651" s="237" t="str">
        <f t="shared" si="372"/>
        <v/>
      </c>
      <c r="CC651" s="237" t="str">
        <f t="shared" si="372"/>
        <v/>
      </c>
      <c r="CD651" s="237" t="str">
        <f t="shared" si="369"/>
        <v/>
      </c>
      <c r="CE651" s="237" t="str">
        <f t="shared" si="369"/>
        <v/>
      </c>
      <c r="CF651" s="237" t="str">
        <f t="shared" si="369"/>
        <v/>
      </c>
      <c r="CG651" s="237" t="str">
        <f t="shared" si="369"/>
        <v/>
      </c>
      <c r="CH651" s="237" t="str">
        <f t="shared" si="369"/>
        <v/>
      </c>
      <c r="CI651" s="252" t="str">
        <f t="shared" si="363"/>
        <v/>
      </c>
      <c r="CP651" s="241" t="str">
        <f t="shared" ref="CP651:CP714" si="380">IF(OR($A651=1,AN651=0),"",CP$2)</f>
        <v/>
      </c>
      <c r="CQ651" s="241" t="str">
        <f t="shared" si="373"/>
        <v/>
      </c>
      <c r="CR651" s="241" t="str">
        <f t="shared" si="373"/>
        <v/>
      </c>
      <c r="CS651" s="241" t="str">
        <f t="shared" si="373"/>
        <v/>
      </c>
      <c r="CT651" s="241" t="str">
        <f t="shared" si="373"/>
        <v/>
      </c>
      <c r="CU651" s="241" t="str">
        <f t="shared" si="373"/>
        <v/>
      </c>
      <c r="CV651" s="241" t="str">
        <f t="shared" si="370"/>
        <v/>
      </c>
      <c r="CW651" s="241" t="str">
        <f t="shared" si="370"/>
        <v/>
      </c>
      <c r="CX651" s="241" t="str">
        <f t="shared" si="370"/>
        <v/>
      </c>
      <c r="CY651" s="241" t="str">
        <f t="shared" si="370"/>
        <v/>
      </c>
      <c r="CZ651" s="241" t="str">
        <f t="shared" si="370"/>
        <v/>
      </c>
      <c r="DA651" s="253" t="str">
        <f t="shared" si="364"/>
        <v/>
      </c>
      <c r="DB651" s="237"/>
      <c r="DC651" s="237"/>
      <c r="DD651" s="237"/>
      <c r="DE651" s="237"/>
      <c r="DF651" s="237"/>
      <c r="DG651" s="237"/>
      <c r="DH651" s="237" t="str">
        <f t="shared" ref="DH651:DH714" si="381">IF(OR($A651=1,BF651=0),"",DH$2)</f>
        <v/>
      </c>
      <c r="DI651" s="237" t="str">
        <f t="shared" si="374"/>
        <v/>
      </c>
      <c r="DJ651" s="237" t="str">
        <f t="shared" si="374"/>
        <v/>
      </c>
      <c r="DK651" s="237" t="str">
        <f t="shared" si="374"/>
        <v/>
      </c>
      <c r="DL651" s="237" t="str">
        <f t="shared" si="374"/>
        <v/>
      </c>
      <c r="DM651" s="237" t="str">
        <f t="shared" si="374"/>
        <v/>
      </c>
      <c r="DN651" s="237" t="str">
        <f t="shared" si="371"/>
        <v/>
      </c>
      <c r="DO651" s="237" t="str">
        <f t="shared" si="371"/>
        <v/>
      </c>
      <c r="DP651" s="237" t="str">
        <f t="shared" si="371"/>
        <v/>
      </c>
      <c r="DQ651" s="237" t="str">
        <f t="shared" si="371"/>
        <v/>
      </c>
      <c r="DR651" s="237" t="str">
        <f t="shared" si="371"/>
        <v/>
      </c>
      <c r="DS651" s="252" t="str">
        <f t="shared" si="365"/>
        <v/>
      </c>
      <c r="DY651" s="254" t="str">
        <f t="shared" ref="DY651:DY714" si="382">IF($A651=1,"",IF(AND(W651&gt;0,X651&gt;0),DY$1,""))</f>
        <v/>
      </c>
      <c r="DZ651" s="254" t="str">
        <f t="shared" ref="DZ651:DZ714" si="383">IF($A651=1,"",IF(OR(AND(V651&gt;0,X651&gt;0),AND(X651&gt;0,Y651&gt;0)),DZ$1,""))</f>
        <v/>
      </c>
      <c r="EA651" s="254" t="str">
        <f t="shared" si="378"/>
        <v/>
      </c>
      <c r="EB651" s="254" t="str">
        <f t="shared" si="378"/>
        <v/>
      </c>
      <c r="EC651" s="254" t="str">
        <f t="shared" si="378"/>
        <v/>
      </c>
      <c r="ED651" s="254" t="str">
        <f t="shared" si="377"/>
        <v/>
      </c>
      <c r="EE651" s="254" t="str">
        <f t="shared" si="377"/>
        <v/>
      </c>
      <c r="EF651" s="254" t="str">
        <f t="shared" si="377"/>
        <v/>
      </c>
      <c r="EG651" s="254" t="str">
        <f t="shared" si="377"/>
        <v/>
      </c>
      <c r="EH651" s="254" t="str">
        <f t="shared" si="366"/>
        <v/>
      </c>
      <c r="EI651" s="254" t="str">
        <f t="shared" ref="EI651:EI714" si="384">IF($A651=1,"",IF(OR(AND(AD651&gt;0,AE651&gt;0),AND(AE651&gt;0,AG651&gt;0)),EI$1,""))</f>
        <v/>
      </c>
      <c r="EJ651" s="254" t="str">
        <f t="shared" ref="EJ651:EJ714" si="385">IF($A651=1,"",IF(OR(AND(AE651&gt;0,AF651&gt;0)),EJ$1,""))</f>
        <v/>
      </c>
      <c r="EK651" s="265" t="str">
        <f t="shared" si="375"/>
        <v/>
      </c>
      <c r="EQ651" s="255"/>
      <c r="ER651" s="255"/>
      <c r="ES651" s="255"/>
      <c r="ET651" s="255"/>
      <c r="EU651" s="255"/>
      <c r="EV651" s="255"/>
      <c r="EW651" s="255"/>
      <c r="EX651" s="255"/>
      <c r="EY651" s="255"/>
      <c r="EZ651" s="255"/>
      <c r="FA651" s="255"/>
      <c r="FB651" s="255"/>
      <c r="FC651" s="252"/>
      <c r="FI651" s="254"/>
      <c r="FJ651" s="254"/>
      <c r="FK651" s="254"/>
      <c r="FL651" s="254"/>
      <c r="FM651" s="254"/>
      <c r="FN651" s="254"/>
      <c r="FO651" s="254"/>
      <c r="FP651" s="254"/>
      <c r="FQ651" s="254"/>
      <c r="FR651" s="254"/>
      <c r="FS651" s="254"/>
      <c r="FT651" s="254"/>
      <c r="FU651" s="252"/>
      <c r="FY651" s="258" t="str">
        <f t="shared" si="376"/>
        <v/>
      </c>
      <c r="FZ651" s="266">
        <f t="shared" si="362"/>
        <v>0</v>
      </c>
      <c r="GA651" s="268">
        <f t="shared" si="357"/>
        <v>0</v>
      </c>
      <c r="GB651" s="269">
        <f t="shared" si="358"/>
        <v>0</v>
      </c>
      <c r="GC651" s="269">
        <f t="shared" si="359"/>
        <v>0</v>
      </c>
      <c r="GD651" s="270"/>
      <c r="GE651" s="271" t="str">
        <f t="shared" si="356"/>
        <v/>
      </c>
      <c r="GF651" s="271" t="str">
        <f t="shared" si="368"/>
        <v/>
      </c>
      <c r="GG651" s="272" t="str">
        <f t="shared" si="360"/>
        <v/>
      </c>
      <c r="GH651" s="272" t="str">
        <f t="shared" si="361"/>
        <v/>
      </c>
    </row>
    <row r="652" spans="1:190" ht="12.75" x14ac:dyDescent="0.2">
      <c r="A652" s="250"/>
      <c r="B652" s="65"/>
      <c r="C652" s="264"/>
      <c r="F652" s="237"/>
      <c r="H652" s="251"/>
      <c r="I652" s="238"/>
      <c r="J652" s="267"/>
      <c r="K652" s="234"/>
      <c r="L652" s="239"/>
      <c r="M652" s="240"/>
      <c r="BX652" s="237" t="str">
        <f t="shared" si="379"/>
        <v/>
      </c>
      <c r="BY652" s="237" t="str">
        <f t="shared" si="372"/>
        <v/>
      </c>
      <c r="BZ652" s="237" t="str">
        <f t="shared" si="372"/>
        <v/>
      </c>
      <c r="CA652" s="237" t="str">
        <f t="shared" si="372"/>
        <v/>
      </c>
      <c r="CB652" s="237" t="str">
        <f t="shared" si="372"/>
        <v/>
      </c>
      <c r="CC652" s="237" t="str">
        <f t="shared" si="372"/>
        <v/>
      </c>
      <c r="CD652" s="237" t="str">
        <f t="shared" si="369"/>
        <v/>
      </c>
      <c r="CE652" s="237" t="str">
        <f t="shared" si="369"/>
        <v/>
      </c>
      <c r="CF652" s="237" t="str">
        <f t="shared" si="369"/>
        <v/>
      </c>
      <c r="CG652" s="237" t="str">
        <f t="shared" si="369"/>
        <v/>
      </c>
      <c r="CH652" s="237" t="str">
        <f t="shared" si="369"/>
        <v/>
      </c>
      <c r="CI652" s="252" t="str">
        <f t="shared" si="363"/>
        <v/>
      </c>
      <c r="CP652" s="241" t="str">
        <f t="shared" si="380"/>
        <v/>
      </c>
      <c r="CQ652" s="241" t="str">
        <f t="shared" si="373"/>
        <v/>
      </c>
      <c r="CR652" s="241" t="str">
        <f t="shared" si="373"/>
        <v/>
      </c>
      <c r="CS652" s="241" t="str">
        <f t="shared" si="373"/>
        <v/>
      </c>
      <c r="CT652" s="241" t="str">
        <f t="shared" si="373"/>
        <v/>
      </c>
      <c r="CU652" s="241" t="str">
        <f t="shared" si="373"/>
        <v/>
      </c>
      <c r="CV652" s="241" t="str">
        <f t="shared" si="370"/>
        <v/>
      </c>
      <c r="CW652" s="241" t="str">
        <f t="shared" si="370"/>
        <v/>
      </c>
      <c r="CX652" s="241" t="str">
        <f t="shared" si="370"/>
        <v/>
      </c>
      <c r="CY652" s="241" t="str">
        <f t="shared" si="370"/>
        <v/>
      </c>
      <c r="CZ652" s="241" t="str">
        <f t="shared" si="370"/>
        <v/>
      </c>
      <c r="DA652" s="253" t="str">
        <f t="shared" si="364"/>
        <v/>
      </c>
      <c r="DB652" s="237"/>
      <c r="DC652" s="237"/>
      <c r="DD652" s="237"/>
      <c r="DE652" s="237"/>
      <c r="DF652" s="237"/>
      <c r="DG652" s="237"/>
      <c r="DH652" s="237" t="str">
        <f t="shared" si="381"/>
        <v/>
      </c>
      <c r="DI652" s="237" t="str">
        <f t="shared" si="374"/>
        <v/>
      </c>
      <c r="DJ652" s="237" t="str">
        <f t="shared" si="374"/>
        <v/>
      </c>
      <c r="DK652" s="237" t="str">
        <f t="shared" si="374"/>
        <v/>
      </c>
      <c r="DL652" s="237" t="str">
        <f t="shared" si="374"/>
        <v/>
      </c>
      <c r="DM652" s="237" t="str">
        <f t="shared" si="374"/>
        <v/>
      </c>
      <c r="DN652" s="237" t="str">
        <f t="shared" si="371"/>
        <v/>
      </c>
      <c r="DO652" s="237" t="str">
        <f t="shared" si="371"/>
        <v/>
      </c>
      <c r="DP652" s="237" t="str">
        <f t="shared" si="371"/>
        <v/>
      </c>
      <c r="DQ652" s="237" t="str">
        <f t="shared" si="371"/>
        <v/>
      </c>
      <c r="DR652" s="237" t="str">
        <f t="shared" si="371"/>
        <v/>
      </c>
      <c r="DS652" s="252" t="str">
        <f t="shared" si="365"/>
        <v/>
      </c>
      <c r="DY652" s="254" t="str">
        <f t="shared" si="382"/>
        <v/>
      </c>
      <c r="DZ652" s="254" t="str">
        <f t="shared" si="383"/>
        <v/>
      </c>
      <c r="EA652" s="254" t="str">
        <f t="shared" si="378"/>
        <v/>
      </c>
      <c r="EB652" s="254" t="str">
        <f t="shared" si="378"/>
        <v/>
      </c>
      <c r="EC652" s="254" t="str">
        <f t="shared" si="378"/>
        <v/>
      </c>
      <c r="ED652" s="254" t="str">
        <f t="shared" si="377"/>
        <v/>
      </c>
      <c r="EE652" s="254" t="str">
        <f t="shared" si="377"/>
        <v/>
      </c>
      <c r="EF652" s="254" t="str">
        <f t="shared" si="377"/>
        <v/>
      </c>
      <c r="EG652" s="254" t="str">
        <f t="shared" si="377"/>
        <v/>
      </c>
      <c r="EH652" s="254" t="str">
        <f t="shared" si="366"/>
        <v/>
      </c>
      <c r="EI652" s="254" t="str">
        <f t="shared" si="384"/>
        <v/>
      </c>
      <c r="EJ652" s="254" t="str">
        <f t="shared" si="385"/>
        <v/>
      </c>
      <c r="EK652" s="265" t="str">
        <f t="shared" si="375"/>
        <v/>
      </c>
      <c r="EQ652" s="255"/>
      <c r="ER652" s="255"/>
      <c r="ES652" s="255"/>
      <c r="ET652" s="255"/>
      <c r="EU652" s="255"/>
      <c r="EV652" s="255"/>
      <c r="EW652" s="255"/>
      <c r="EX652" s="255"/>
      <c r="EY652" s="255"/>
      <c r="EZ652" s="255"/>
      <c r="FA652" s="255"/>
      <c r="FB652" s="255"/>
      <c r="FC652" s="252"/>
      <c r="FI652" s="254"/>
      <c r="FJ652" s="254"/>
      <c r="FK652" s="254"/>
      <c r="FL652" s="254"/>
      <c r="FM652" s="254"/>
      <c r="FN652" s="254"/>
      <c r="FO652" s="254"/>
      <c r="FP652" s="254"/>
      <c r="FQ652" s="254"/>
      <c r="FR652" s="254"/>
      <c r="FS652" s="254"/>
      <c r="FT652" s="254"/>
      <c r="FU652" s="252"/>
      <c r="FY652" s="258" t="str">
        <f t="shared" si="376"/>
        <v/>
      </c>
      <c r="FZ652" s="266">
        <f t="shared" si="362"/>
        <v>0</v>
      </c>
      <c r="GA652" s="268">
        <f t="shared" si="357"/>
        <v>0</v>
      </c>
      <c r="GB652" s="269">
        <f t="shared" si="358"/>
        <v>0</v>
      </c>
      <c r="GC652" s="269">
        <f t="shared" si="359"/>
        <v>0</v>
      </c>
      <c r="GD652" s="270"/>
      <c r="GE652" s="271" t="str">
        <f t="shared" ref="GE652:GE715" si="386">IF(G652="","",IF(GC652=0,IF(GA652&lt;31,VLOOKUP(FZ652,betsynum,3,FALSE),VLOOKUP(FZ652,betsynum,5,FALSE)),REPLACE(IF(GA652&lt;31,VLOOKUP(FZ652,betsynum,3,FALSE),VLOOKUP(FZ652,betsynum,5,FALSE)),LEN(IF(GA652&lt;31,VLOOKUP(FZ652,betsynum,3,FALSE),VLOOKUP(FZ652,betsynum,5,FALSE))),1,"")))</f>
        <v/>
      </c>
      <c r="GF652" s="271" t="str">
        <f t="shared" si="368"/>
        <v/>
      </c>
      <c r="GG652" s="272" t="str">
        <f t="shared" si="360"/>
        <v/>
      </c>
      <c r="GH652" s="272" t="str">
        <f t="shared" si="361"/>
        <v/>
      </c>
    </row>
    <row r="653" spans="1:190" ht="12.75" x14ac:dyDescent="0.2">
      <c r="A653" s="250"/>
      <c r="B653" s="65"/>
      <c r="C653" s="264"/>
      <c r="F653" s="237"/>
      <c r="H653" s="251"/>
      <c r="I653" s="238"/>
      <c r="J653" s="267"/>
      <c r="K653" s="234"/>
      <c r="L653" s="239"/>
      <c r="M653" s="240"/>
      <c r="BX653" s="237" t="str">
        <f t="shared" si="379"/>
        <v/>
      </c>
      <c r="BY653" s="237" t="str">
        <f t="shared" si="372"/>
        <v/>
      </c>
      <c r="BZ653" s="237" t="str">
        <f t="shared" si="372"/>
        <v/>
      </c>
      <c r="CA653" s="237" t="str">
        <f t="shared" si="372"/>
        <v/>
      </c>
      <c r="CB653" s="237" t="str">
        <f t="shared" si="372"/>
        <v/>
      </c>
      <c r="CC653" s="237" t="str">
        <f t="shared" si="372"/>
        <v/>
      </c>
      <c r="CD653" s="237" t="str">
        <f t="shared" si="369"/>
        <v/>
      </c>
      <c r="CE653" s="237" t="str">
        <f t="shared" si="369"/>
        <v/>
      </c>
      <c r="CF653" s="237" t="str">
        <f t="shared" si="369"/>
        <v/>
      </c>
      <c r="CG653" s="237" t="str">
        <f t="shared" si="369"/>
        <v/>
      </c>
      <c r="CH653" s="237" t="str">
        <f t="shared" si="369"/>
        <v/>
      </c>
      <c r="CI653" s="252" t="str">
        <f t="shared" si="363"/>
        <v/>
      </c>
      <c r="CP653" s="241" t="str">
        <f t="shared" si="380"/>
        <v/>
      </c>
      <c r="CQ653" s="241" t="str">
        <f t="shared" si="373"/>
        <v/>
      </c>
      <c r="CR653" s="241" t="str">
        <f t="shared" si="373"/>
        <v/>
      </c>
      <c r="CS653" s="241" t="str">
        <f t="shared" si="373"/>
        <v/>
      </c>
      <c r="CT653" s="241" t="str">
        <f t="shared" si="373"/>
        <v/>
      </c>
      <c r="CU653" s="241" t="str">
        <f t="shared" si="373"/>
        <v/>
      </c>
      <c r="CV653" s="241" t="str">
        <f t="shared" si="370"/>
        <v/>
      </c>
      <c r="CW653" s="241" t="str">
        <f t="shared" si="370"/>
        <v/>
      </c>
      <c r="CX653" s="241" t="str">
        <f t="shared" si="370"/>
        <v/>
      </c>
      <c r="CY653" s="241" t="str">
        <f t="shared" si="370"/>
        <v/>
      </c>
      <c r="CZ653" s="241" t="str">
        <f t="shared" si="370"/>
        <v/>
      </c>
      <c r="DA653" s="253" t="str">
        <f t="shared" si="364"/>
        <v/>
      </c>
      <c r="DB653" s="237"/>
      <c r="DC653" s="237"/>
      <c r="DD653" s="237"/>
      <c r="DE653" s="237"/>
      <c r="DF653" s="237"/>
      <c r="DG653" s="237"/>
      <c r="DH653" s="237" t="str">
        <f t="shared" si="381"/>
        <v/>
      </c>
      <c r="DI653" s="237" t="str">
        <f t="shared" si="374"/>
        <v/>
      </c>
      <c r="DJ653" s="237" t="str">
        <f t="shared" si="374"/>
        <v/>
      </c>
      <c r="DK653" s="237" t="str">
        <f t="shared" si="374"/>
        <v/>
      </c>
      <c r="DL653" s="237" t="str">
        <f t="shared" si="374"/>
        <v/>
      </c>
      <c r="DM653" s="237" t="str">
        <f t="shared" si="374"/>
        <v/>
      </c>
      <c r="DN653" s="237" t="str">
        <f t="shared" si="371"/>
        <v/>
      </c>
      <c r="DO653" s="237" t="str">
        <f t="shared" si="371"/>
        <v/>
      </c>
      <c r="DP653" s="237" t="str">
        <f t="shared" si="371"/>
        <v/>
      </c>
      <c r="DQ653" s="237" t="str">
        <f t="shared" si="371"/>
        <v/>
      </c>
      <c r="DR653" s="237" t="str">
        <f t="shared" si="371"/>
        <v/>
      </c>
      <c r="DS653" s="252" t="str">
        <f t="shared" si="365"/>
        <v/>
      </c>
      <c r="DY653" s="254" t="str">
        <f t="shared" si="382"/>
        <v/>
      </c>
      <c r="DZ653" s="254" t="str">
        <f t="shared" si="383"/>
        <v/>
      </c>
      <c r="EA653" s="254" t="str">
        <f t="shared" si="378"/>
        <v/>
      </c>
      <c r="EB653" s="254" t="str">
        <f t="shared" si="378"/>
        <v/>
      </c>
      <c r="EC653" s="254" t="str">
        <f t="shared" si="378"/>
        <v/>
      </c>
      <c r="ED653" s="254" t="str">
        <f t="shared" si="377"/>
        <v/>
      </c>
      <c r="EE653" s="254" t="str">
        <f t="shared" si="377"/>
        <v/>
      </c>
      <c r="EF653" s="254" t="str">
        <f t="shared" si="377"/>
        <v/>
      </c>
      <c r="EG653" s="254" t="str">
        <f t="shared" si="377"/>
        <v/>
      </c>
      <c r="EH653" s="254" t="str">
        <f t="shared" si="366"/>
        <v/>
      </c>
      <c r="EI653" s="254" t="str">
        <f t="shared" si="384"/>
        <v/>
      </c>
      <c r="EJ653" s="254" t="str">
        <f t="shared" si="385"/>
        <v/>
      </c>
      <c r="EK653" s="265" t="str">
        <f t="shared" si="375"/>
        <v/>
      </c>
      <c r="EQ653" s="255"/>
      <c r="ER653" s="255"/>
      <c r="ES653" s="255"/>
      <c r="ET653" s="255"/>
      <c r="EU653" s="255"/>
      <c r="EV653" s="255"/>
      <c r="EW653" s="255"/>
      <c r="EX653" s="255"/>
      <c r="EY653" s="255"/>
      <c r="EZ653" s="255"/>
      <c r="FA653" s="255"/>
      <c r="FB653" s="255"/>
      <c r="FC653" s="252"/>
      <c r="FI653" s="254"/>
      <c r="FJ653" s="254"/>
      <c r="FK653" s="254"/>
      <c r="FL653" s="254"/>
      <c r="FM653" s="254"/>
      <c r="FN653" s="254"/>
      <c r="FO653" s="254"/>
      <c r="FP653" s="254"/>
      <c r="FQ653" s="254"/>
      <c r="FR653" s="254"/>
      <c r="FS653" s="254"/>
      <c r="FT653" s="254"/>
      <c r="FU653" s="252"/>
      <c r="FY653" s="258" t="str">
        <f t="shared" si="376"/>
        <v/>
      </c>
      <c r="FZ653" s="266">
        <f t="shared" si="362"/>
        <v>0</v>
      </c>
      <c r="GA653" s="268">
        <f t="shared" ref="GA653:GA716" si="387">J653</f>
        <v>0</v>
      </c>
      <c r="GB653" s="269">
        <f t="shared" si="358"/>
        <v>0</v>
      </c>
      <c r="GC653" s="269">
        <f t="shared" si="359"/>
        <v>0</v>
      </c>
      <c r="GD653" s="270"/>
      <c r="GE653" s="271" t="str">
        <f t="shared" si="386"/>
        <v/>
      </c>
      <c r="GF653" s="271" t="str">
        <f t="shared" si="368"/>
        <v/>
      </c>
      <c r="GG653" s="272" t="str">
        <f t="shared" si="360"/>
        <v/>
      </c>
      <c r="GH653" s="272" t="str">
        <f t="shared" si="361"/>
        <v/>
      </c>
    </row>
    <row r="654" spans="1:190" ht="12.75" x14ac:dyDescent="0.2">
      <c r="A654" s="250"/>
      <c r="B654" s="65"/>
      <c r="C654" s="264"/>
      <c r="F654" s="237"/>
      <c r="H654" s="251"/>
      <c r="I654" s="238"/>
      <c r="J654" s="267"/>
      <c r="K654" s="234"/>
      <c r="L654" s="239"/>
      <c r="M654" s="240"/>
      <c r="BX654" s="237" t="str">
        <f t="shared" si="379"/>
        <v/>
      </c>
      <c r="BY654" s="237" t="str">
        <f t="shared" si="372"/>
        <v/>
      </c>
      <c r="BZ654" s="237" t="str">
        <f t="shared" si="372"/>
        <v/>
      </c>
      <c r="CA654" s="237" t="str">
        <f t="shared" si="372"/>
        <v/>
      </c>
      <c r="CB654" s="237" t="str">
        <f t="shared" si="372"/>
        <v/>
      </c>
      <c r="CC654" s="237" t="str">
        <f t="shared" si="372"/>
        <v/>
      </c>
      <c r="CD654" s="237" t="str">
        <f t="shared" si="369"/>
        <v/>
      </c>
      <c r="CE654" s="237" t="str">
        <f t="shared" si="369"/>
        <v/>
      </c>
      <c r="CF654" s="237" t="str">
        <f t="shared" si="369"/>
        <v/>
      </c>
      <c r="CG654" s="237" t="str">
        <f t="shared" si="369"/>
        <v/>
      </c>
      <c r="CH654" s="237" t="str">
        <f t="shared" si="369"/>
        <v/>
      </c>
      <c r="CI654" s="252" t="str">
        <f t="shared" si="363"/>
        <v/>
      </c>
      <c r="CP654" s="241" t="str">
        <f t="shared" si="380"/>
        <v/>
      </c>
      <c r="CQ654" s="241" t="str">
        <f t="shared" si="373"/>
        <v/>
      </c>
      <c r="CR654" s="241" t="str">
        <f t="shared" si="373"/>
        <v/>
      </c>
      <c r="CS654" s="241" t="str">
        <f t="shared" si="373"/>
        <v/>
      </c>
      <c r="CT654" s="241" t="str">
        <f t="shared" si="373"/>
        <v/>
      </c>
      <c r="CU654" s="241" t="str">
        <f t="shared" si="373"/>
        <v/>
      </c>
      <c r="CV654" s="241" t="str">
        <f t="shared" si="370"/>
        <v/>
      </c>
      <c r="CW654" s="241" t="str">
        <f t="shared" si="370"/>
        <v/>
      </c>
      <c r="CX654" s="241" t="str">
        <f t="shared" si="370"/>
        <v/>
      </c>
      <c r="CY654" s="241" t="str">
        <f t="shared" si="370"/>
        <v/>
      </c>
      <c r="CZ654" s="241" t="str">
        <f t="shared" si="370"/>
        <v/>
      </c>
      <c r="DA654" s="253" t="str">
        <f t="shared" si="364"/>
        <v/>
      </c>
      <c r="DB654" s="237"/>
      <c r="DC654" s="237"/>
      <c r="DD654" s="237"/>
      <c r="DE654" s="237"/>
      <c r="DF654" s="237"/>
      <c r="DG654" s="237"/>
      <c r="DH654" s="237" t="str">
        <f t="shared" si="381"/>
        <v/>
      </c>
      <c r="DI654" s="237" t="str">
        <f t="shared" si="374"/>
        <v/>
      </c>
      <c r="DJ654" s="237" t="str">
        <f t="shared" si="374"/>
        <v/>
      </c>
      <c r="DK654" s="237" t="str">
        <f t="shared" si="374"/>
        <v/>
      </c>
      <c r="DL654" s="237" t="str">
        <f t="shared" si="374"/>
        <v/>
      </c>
      <c r="DM654" s="237" t="str">
        <f t="shared" si="374"/>
        <v/>
      </c>
      <c r="DN654" s="237" t="str">
        <f t="shared" si="371"/>
        <v/>
      </c>
      <c r="DO654" s="237" t="str">
        <f t="shared" si="371"/>
        <v/>
      </c>
      <c r="DP654" s="237" t="str">
        <f t="shared" si="371"/>
        <v/>
      </c>
      <c r="DQ654" s="237" t="str">
        <f t="shared" si="371"/>
        <v/>
      </c>
      <c r="DR654" s="237" t="str">
        <f t="shared" si="371"/>
        <v/>
      </c>
      <c r="DS654" s="252" t="str">
        <f t="shared" si="365"/>
        <v/>
      </c>
      <c r="DY654" s="254" t="str">
        <f t="shared" si="382"/>
        <v/>
      </c>
      <c r="DZ654" s="254" t="str">
        <f t="shared" si="383"/>
        <v/>
      </c>
      <c r="EA654" s="254" t="str">
        <f t="shared" si="378"/>
        <v/>
      </c>
      <c r="EB654" s="254" t="str">
        <f t="shared" si="378"/>
        <v/>
      </c>
      <c r="EC654" s="254" t="str">
        <f t="shared" si="378"/>
        <v/>
      </c>
      <c r="ED654" s="254" t="str">
        <f t="shared" si="377"/>
        <v/>
      </c>
      <c r="EE654" s="254" t="str">
        <f t="shared" si="377"/>
        <v/>
      </c>
      <c r="EF654" s="254" t="str">
        <f t="shared" si="377"/>
        <v/>
      </c>
      <c r="EG654" s="254" t="str">
        <f t="shared" si="377"/>
        <v/>
      </c>
      <c r="EH654" s="254" t="str">
        <f t="shared" si="366"/>
        <v/>
      </c>
      <c r="EI654" s="254" t="str">
        <f t="shared" si="384"/>
        <v/>
      </c>
      <c r="EJ654" s="254" t="str">
        <f t="shared" si="385"/>
        <v/>
      </c>
      <c r="EK654" s="265" t="str">
        <f t="shared" si="375"/>
        <v/>
      </c>
      <c r="EQ654" s="255"/>
      <c r="ER654" s="255"/>
      <c r="ES654" s="255"/>
      <c r="ET654" s="255"/>
      <c r="EU654" s="255"/>
      <c r="EV654" s="255"/>
      <c r="EW654" s="255"/>
      <c r="EX654" s="255"/>
      <c r="EY654" s="255"/>
      <c r="EZ654" s="255"/>
      <c r="FA654" s="255"/>
      <c r="FB654" s="255"/>
      <c r="FC654" s="252"/>
      <c r="FI654" s="254"/>
      <c r="FJ654" s="254"/>
      <c r="FK654" s="254"/>
      <c r="FL654" s="254"/>
      <c r="FM654" s="254"/>
      <c r="FN654" s="254"/>
      <c r="FO654" s="254"/>
      <c r="FP654" s="254"/>
      <c r="FQ654" s="254"/>
      <c r="FR654" s="254"/>
      <c r="FS654" s="254"/>
      <c r="FT654" s="254"/>
      <c r="FU654" s="252"/>
      <c r="FY654" s="258" t="str">
        <f t="shared" si="376"/>
        <v/>
      </c>
      <c r="FZ654" s="266">
        <f t="shared" si="362"/>
        <v>0</v>
      </c>
      <c r="GA654" s="268">
        <f t="shared" si="387"/>
        <v>0</v>
      </c>
      <c r="GB654" s="269">
        <f t="shared" ref="GB654:GB717" si="388">IF(GA654&lt;31,GA654,GA654-GC654*3)</f>
        <v>0</v>
      </c>
      <c r="GC654" s="269">
        <f t="shared" ref="GC654:GC717" si="389">IF(GA654&gt;30,10,GA654-GB654)</f>
        <v>0</v>
      </c>
      <c r="GD654" s="270"/>
      <c r="GE654" s="271" t="str">
        <f t="shared" si="386"/>
        <v/>
      </c>
      <c r="GF654" s="271" t="str">
        <f t="shared" si="368"/>
        <v/>
      </c>
      <c r="GG654" s="272" t="str">
        <f t="shared" si="360"/>
        <v/>
      </c>
      <c r="GH654" s="272" t="str">
        <f t="shared" si="361"/>
        <v/>
      </c>
    </row>
    <row r="655" spans="1:190" ht="12.75" x14ac:dyDescent="0.2">
      <c r="A655" s="250"/>
      <c r="B655" s="65"/>
      <c r="C655" s="264"/>
      <c r="F655" s="237"/>
      <c r="H655" s="251"/>
      <c r="I655" s="238"/>
      <c r="J655" s="267"/>
      <c r="K655" s="234"/>
      <c r="L655" s="239"/>
      <c r="M655" s="240"/>
      <c r="BX655" s="237" t="str">
        <f t="shared" si="379"/>
        <v/>
      </c>
      <c r="BY655" s="237" t="str">
        <f t="shared" si="372"/>
        <v/>
      </c>
      <c r="BZ655" s="237" t="str">
        <f t="shared" si="372"/>
        <v/>
      </c>
      <c r="CA655" s="237" t="str">
        <f t="shared" si="372"/>
        <v/>
      </c>
      <c r="CB655" s="237" t="str">
        <f t="shared" si="372"/>
        <v/>
      </c>
      <c r="CC655" s="237" t="str">
        <f t="shared" si="372"/>
        <v/>
      </c>
      <c r="CD655" s="237" t="str">
        <f t="shared" si="369"/>
        <v/>
      </c>
      <c r="CE655" s="237" t="str">
        <f t="shared" si="369"/>
        <v/>
      </c>
      <c r="CF655" s="237" t="str">
        <f t="shared" si="369"/>
        <v/>
      </c>
      <c r="CG655" s="237" t="str">
        <f t="shared" si="369"/>
        <v/>
      </c>
      <c r="CH655" s="237" t="str">
        <f t="shared" si="369"/>
        <v/>
      </c>
      <c r="CI655" s="252" t="str">
        <f t="shared" si="363"/>
        <v/>
      </c>
      <c r="CP655" s="241" t="str">
        <f t="shared" si="380"/>
        <v/>
      </c>
      <c r="CQ655" s="241" t="str">
        <f t="shared" si="373"/>
        <v/>
      </c>
      <c r="CR655" s="241" t="str">
        <f t="shared" si="373"/>
        <v/>
      </c>
      <c r="CS655" s="241" t="str">
        <f t="shared" si="373"/>
        <v/>
      </c>
      <c r="CT655" s="241" t="str">
        <f t="shared" si="373"/>
        <v/>
      </c>
      <c r="CU655" s="241" t="str">
        <f t="shared" si="373"/>
        <v/>
      </c>
      <c r="CV655" s="241" t="str">
        <f t="shared" si="370"/>
        <v/>
      </c>
      <c r="CW655" s="241" t="str">
        <f t="shared" si="370"/>
        <v/>
      </c>
      <c r="CX655" s="241" t="str">
        <f t="shared" si="370"/>
        <v/>
      </c>
      <c r="CY655" s="241" t="str">
        <f t="shared" si="370"/>
        <v/>
      </c>
      <c r="CZ655" s="241" t="str">
        <f t="shared" si="370"/>
        <v/>
      </c>
      <c r="DA655" s="253" t="str">
        <f t="shared" si="364"/>
        <v/>
      </c>
      <c r="DB655" s="237"/>
      <c r="DC655" s="237"/>
      <c r="DD655" s="237"/>
      <c r="DE655" s="237"/>
      <c r="DF655" s="237"/>
      <c r="DG655" s="237"/>
      <c r="DH655" s="237" t="str">
        <f t="shared" si="381"/>
        <v/>
      </c>
      <c r="DI655" s="237" t="str">
        <f t="shared" si="374"/>
        <v/>
      </c>
      <c r="DJ655" s="237" t="str">
        <f t="shared" si="374"/>
        <v/>
      </c>
      <c r="DK655" s="237" t="str">
        <f t="shared" si="374"/>
        <v/>
      </c>
      <c r="DL655" s="237" t="str">
        <f t="shared" si="374"/>
        <v/>
      </c>
      <c r="DM655" s="237" t="str">
        <f t="shared" si="374"/>
        <v/>
      </c>
      <c r="DN655" s="237" t="str">
        <f t="shared" si="371"/>
        <v/>
      </c>
      <c r="DO655" s="237" t="str">
        <f t="shared" si="371"/>
        <v/>
      </c>
      <c r="DP655" s="237" t="str">
        <f t="shared" si="371"/>
        <v/>
      </c>
      <c r="DQ655" s="237" t="str">
        <f t="shared" si="371"/>
        <v/>
      </c>
      <c r="DR655" s="237" t="str">
        <f t="shared" si="371"/>
        <v/>
      </c>
      <c r="DS655" s="252" t="str">
        <f t="shared" si="365"/>
        <v/>
      </c>
      <c r="DY655" s="254" t="str">
        <f t="shared" si="382"/>
        <v/>
      </c>
      <c r="DZ655" s="254" t="str">
        <f t="shared" si="383"/>
        <v/>
      </c>
      <c r="EA655" s="254" t="str">
        <f t="shared" si="378"/>
        <v/>
      </c>
      <c r="EB655" s="254" t="str">
        <f t="shared" si="378"/>
        <v/>
      </c>
      <c r="EC655" s="254" t="str">
        <f t="shared" si="378"/>
        <v/>
      </c>
      <c r="ED655" s="254" t="str">
        <f t="shared" si="377"/>
        <v/>
      </c>
      <c r="EE655" s="254" t="str">
        <f t="shared" si="377"/>
        <v/>
      </c>
      <c r="EF655" s="254" t="str">
        <f t="shared" si="377"/>
        <v/>
      </c>
      <c r="EG655" s="254" t="str">
        <f t="shared" si="377"/>
        <v/>
      </c>
      <c r="EH655" s="254" t="str">
        <f t="shared" si="366"/>
        <v/>
      </c>
      <c r="EI655" s="254" t="str">
        <f t="shared" si="384"/>
        <v/>
      </c>
      <c r="EJ655" s="254" t="str">
        <f t="shared" si="385"/>
        <v/>
      </c>
      <c r="EK655" s="265" t="str">
        <f t="shared" si="375"/>
        <v/>
      </c>
      <c r="EQ655" s="255"/>
      <c r="ER655" s="255"/>
      <c r="ES655" s="255"/>
      <c r="ET655" s="255"/>
      <c r="EU655" s="255"/>
      <c r="EV655" s="255"/>
      <c r="EW655" s="255"/>
      <c r="EX655" s="255"/>
      <c r="EY655" s="255"/>
      <c r="EZ655" s="255"/>
      <c r="FA655" s="255"/>
      <c r="FB655" s="255"/>
      <c r="FC655" s="252"/>
      <c r="FI655" s="254"/>
      <c r="FJ655" s="254"/>
      <c r="FK655" s="254"/>
      <c r="FL655" s="254"/>
      <c r="FM655" s="254"/>
      <c r="FN655" s="254"/>
      <c r="FO655" s="254"/>
      <c r="FP655" s="254"/>
      <c r="FQ655" s="254"/>
      <c r="FR655" s="254"/>
      <c r="FS655" s="254"/>
      <c r="FT655" s="254"/>
      <c r="FU655" s="252"/>
      <c r="FY655" s="258" t="str">
        <f t="shared" si="376"/>
        <v/>
      </c>
      <c r="FZ655" s="266">
        <f t="shared" si="362"/>
        <v>0</v>
      </c>
      <c r="GA655" s="268">
        <f t="shared" si="387"/>
        <v>0</v>
      </c>
      <c r="GB655" s="269">
        <f t="shared" si="388"/>
        <v>0</v>
      </c>
      <c r="GC655" s="269">
        <f t="shared" si="389"/>
        <v>0</v>
      </c>
      <c r="GD655" s="270"/>
      <c r="GE655" s="271" t="str">
        <f t="shared" si="386"/>
        <v/>
      </c>
      <c r="GF655" s="271" t="str">
        <f t="shared" si="368"/>
        <v/>
      </c>
      <c r="GG655" s="272" t="str">
        <f t="shared" ref="GG655:GG718" si="390">IF(OR(GB655=0,$GE655=""),"",IF($H655=1,GB655,IF($H655=2,GB655&amp;","&amp;GB655,IF($H655=3,GB655&amp;","&amp;GB655&amp;","&amp;GB655,IF($H655=4,GB655&amp;","&amp;GB655&amp;","&amp;GB655&amp;","&amp;GB655,IF($H655=5,GB655&amp;","&amp;GB655&amp;","&amp;GB655&amp;","&amp;GB655&amp;","&amp;GB655,GB655&amp;","&amp;GB655&amp;","&amp;GB655&amp;","&amp;GB655&amp;","&amp;GB655&amp;","&amp;GB655))))))</f>
        <v/>
      </c>
      <c r="GH655" s="272" t="str">
        <f t="shared" ref="GH655:GH718" si="391">IF(OR(GC655=0,$GE655=""),"",IF($H655=1,GC655&amp;","&amp;GC655&amp;","&amp;GC655,IF($H655=2,GC655&amp;","&amp;GC655&amp;","&amp;GC655&amp;","&amp;GC655&amp;","&amp;GC655&amp;","&amp;GC655,IF($H655=3,GC655&amp;","&amp;GC655&amp;","&amp;GC655&amp;","&amp;GC655&amp;","&amp;GC655&amp;","&amp;GC655&amp;","&amp;GC655&amp;","&amp;GC655&amp;","&amp;GC655,IF($H655=4,GC655&amp;","&amp;GC655&amp;","&amp;GC655&amp;","&amp;GC655&amp;","&amp;GC655&amp;","&amp;GC655&amp;","&amp;GC655&amp;","&amp;GC655&amp;","&amp;GC655&amp;","&amp;GC655&amp;","&amp;GC655&amp;","&amp;GC655,IF($H655=5,GC655&amp;","&amp;GC655&amp;","&amp;GC655&amp;","&amp;GC655&amp;","&amp;GC655&amp;","&amp;GC655&amp;","&amp;GC655&amp;","&amp;GC655&amp;","&amp;GC655&amp;","&amp;GC655&amp;","&amp;GC655&amp;","&amp;GC655&amp;","&amp;GC655&amp;","&amp;GC655&amp;","&amp;GC655,GC655&amp;","&amp;GC655&amp;","&amp;GC655&amp;","&amp;GC655&amp;","&amp;GC655&amp;","&amp;GC655&amp;","&amp;GC655&amp;","&amp;GC655&amp;","&amp;GC655&amp;","&amp;GC655&amp;","&amp;GC655&amp;","&amp;GC655&amp;","&amp;GC655&amp;","&amp;GC655&amp;","&amp;GC655&amp;","&amp;GC655&amp;","&amp;GC655&amp;","&amp;GC655))))))</f>
        <v/>
      </c>
    </row>
    <row r="656" spans="1:190" ht="12.75" x14ac:dyDescent="0.2">
      <c r="A656" s="250"/>
      <c r="B656" s="65"/>
      <c r="C656" s="264"/>
      <c r="F656" s="237"/>
      <c r="H656" s="251"/>
      <c r="I656" s="238"/>
      <c r="J656" s="267"/>
      <c r="K656" s="234"/>
      <c r="L656" s="239"/>
      <c r="M656" s="240"/>
      <c r="BX656" s="237" t="str">
        <f t="shared" si="379"/>
        <v/>
      </c>
      <c r="BY656" s="237" t="str">
        <f t="shared" si="372"/>
        <v/>
      </c>
      <c r="BZ656" s="237" t="str">
        <f t="shared" si="372"/>
        <v/>
      </c>
      <c r="CA656" s="237" t="str">
        <f t="shared" si="372"/>
        <v/>
      </c>
      <c r="CB656" s="237" t="str">
        <f t="shared" si="372"/>
        <v/>
      </c>
      <c r="CC656" s="237" t="str">
        <f t="shared" si="372"/>
        <v/>
      </c>
      <c r="CD656" s="237" t="str">
        <f t="shared" si="369"/>
        <v/>
      </c>
      <c r="CE656" s="237" t="str">
        <f t="shared" si="369"/>
        <v/>
      </c>
      <c r="CF656" s="237" t="str">
        <f t="shared" si="369"/>
        <v/>
      </c>
      <c r="CG656" s="237" t="str">
        <f t="shared" si="369"/>
        <v/>
      </c>
      <c r="CH656" s="237" t="str">
        <f t="shared" si="369"/>
        <v/>
      </c>
      <c r="CI656" s="252" t="str">
        <f t="shared" si="363"/>
        <v/>
      </c>
      <c r="CP656" s="241" t="str">
        <f t="shared" si="380"/>
        <v/>
      </c>
      <c r="CQ656" s="241" t="str">
        <f t="shared" si="373"/>
        <v/>
      </c>
      <c r="CR656" s="241" t="str">
        <f t="shared" si="373"/>
        <v/>
      </c>
      <c r="CS656" s="241" t="str">
        <f t="shared" si="373"/>
        <v/>
      </c>
      <c r="CT656" s="241" t="str">
        <f t="shared" si="373"/>
        <v/>
      </c>
      <c r="CU656" s="241" t="str">
        <f t="shared" si="373"/>
        <v/>
      </c>
      <c r="CV656" s="241" t="str">
        <f t="shared" si="370"/>
        <v/>
      </c>
      <c r="CW656" s="241" t="str">
        <f t="shared" si="370"/>
        <v/>
      </c>
      <c r="CX656" s="241" t="str">
        <f t="shared" si="370"/>
        <v/>
      </c>
      <c r="CY656" s="241" t="str">
        <f t="shared" si="370"/>
        <v/>
      </c>
      <c r="CZ656" s="241" t="str">
        <f t="shared" si="370"/>
        <v/>
      </c>
      <c r="DA656" s="253" t="str">
        <f t="shared" si="364"/>
        <v/>
      </c>
      <c r="DB656" s="237"/>
      <c r="DC656" s="237"/>
      <c r="DD656" s="237"/>
      <c r="DE656" s="237"/>
      <c r="DF656" s="237"/>
      <c r="DG656" s="237"/>
      <c r="DH656" s="237" t="str">
        <f t="shared" si="381"/>
        <v/>
      </c>
      <c r="DI656" s="237" t="str">
        <f t="shared" si="374"/>
        <v/>
      </c>
      <c r="DJ656" s="237" t="str">
        <f t="shared" si="374"/>
        <v/>
      </c>
      <c r="DK656" s="237" t="str">
        <f t="shared" si="374"/>
        <v/>
      </c>
      <c r="DL656" s="237" t="str">
        <f t="shared" si="374"/>
        <v/>
      </c>
      <c r="DM656" s="237" t="str">
        <f t="shared" si="374"/>
        <v/>
      </c>
      <c r="DN656" s="237" t="str">
        <f t="shared" si="371"/>
        <v/>
      </c>
      <c r="DO656" s="237" t="str">
        <f t="shared" si="371"/>
        <v/>
      </c>
      <c r="DP656" s="237" t="str">
        <f t="shared" si="371"/>
        <v/>
      </c>
      <c r="DQ656" s="237" t="str">
        <f t="shared" si="371"/>
        <v/>
      </c>
      <c r="DR656" s="237" t="str">
        <f t="shared" si="371"/>
        <v/>
      </c>
      <c r="DS656" s="252" t="str">
        <f t="shared" si="365"/>
        <v/>
      </c>
      <c r="DY656" s="254" t="str">
        <f t="shared" si="382"/>
        <v/>
      </c>
      <c r="DZ656" s="254" t="str">
        <f t="shared" si="383"/>
        <v/>
      </c>
      <c r="EA656" s="254" t="str">
        <f t="shared" si="378"/>
        <v/>
      </c>
      <c r="EB656" s="254" t="str">
        <f t="shared" si="378"/>
        <v/>
      </c>
      <c r="EC656" s="254" t="str">
        <f t="shared" si="378"/>
        <v/>
      </c>
      <c r="ED656" s="254" t="str">
        <f t="shared" si="377"/>
        <v/>
      </c>
      <c r="EE656" s="254" t="str">
        <f t="shared" si="377"/>
        <v/>
      </c>
      <c r="EF656" s="254" t="str">
        <f t="shared" si="377"/>
        <v/>
      </c>
      <c r="EG656" s="254" t="str">
        <f t="shared" si="377"/>
        <v/>
      </c>
      <c r="EH656" s="254" t="str">
        <f t="shared" si="366"/>
        <v/>
      </c>
      <c r="EI656" s="254" t="str">
        <f t="shared" si="384"/>
        <v/>
      </c>
      <c r="EJ656" s="254" t="str">
        <f t="shared" si="385"/>
        <v/>
      </c>
      <c r="EK656" s="265" t="str">
        <f t="shared" si="375"/>
        <v/>
      </c>
      <c r="EQ656" s="255"/>
      <c r="ER656" s="255"/>
      <c r="ES656" s="255"/>
      <c r="ET656" s="255"/>
      <c r="EU656" s="255"/>
      <c r="EV656" s="255"/>
      <c r="EW656" s="255"/>
      <c r="EX656" s="255"/>
      <c r="EY656" s="255"/>
      <c r="EZ656" s="255"/>
      <c r="FA656" s="255"/>
      <c r="FB656" s="255"/>
      <c r="FC656" s="252"/>
      <c r="FI656" s="254"/>
      <c r="FJ656" s="254"/>
      <c r="FK656" s="254"/>
      <c r="FL656" s="254"/>
      <c r="FM656" s="254"/>
      <c r="FN656" s="254"/>
      <c r="FO656" s="254"/>
      <c r="FP656" s="254"/>
      <c r="FQ656" s="254"/>
      <c r="FR656" s="254"/>
      <c r="FS656" s="254"/>
      <c r="FT656" s="254"/>
      <c r="FU656" s="252"/>
      <c r="FY656" s="258" t="str">
        <f t="shared" si="376"/>
        <v/>
      </c>
      <c r="FZ656" s="266">
        <f t="shared" si="362"/>
        <v>0</v>
      </c>
      <c r="GA656" s="268">
        <f t="shared" si="387"/>
        <v>0</v>
      </c>
      <c r="GB656" s="269">
        <f t="shared" si="388"/>
        <v>0</v>
      </c>
      <c r="GC656" s="269">
        <f t="shared" si="389"/>
        <v>0</v>
      </c>
      <c r="GD656" s="270"/>
      <c r="GE656" s="271" t="str">
        <f t="shared" si="386"/>
        <v/>
      </c>
      <c r="GF656" s="271" t="str">
        <f t="shared" si="368"/>
        <v/>
      </c>
      <c r="GG656" s="272" t="str">
        <f t="shared" si="390"/>
        <v/>
      </c>
      <c r="GH656" s="272" t="str">
        <f t="shared" si="391"/>
        <v/>
      </c>
    </row>
    <row r="657" spans="1:190" ht="12.75" x14ac:dyDescent="0.2">
      <c r="A657" s="250"/>
      <c r="B657" s="65"/>
      <c r="C657" s="264"/>
      <c r="F657" s="237"/>
      <c r="H657" s="251"/>
      <c r="I657" s="238"/>
      <c r="J657" s="267"/>
      <c r="K657" s="234"/>
      <c r="L657" s="239"/>
      <c r="M657" s="240"/>
      <c r="BX657" s="237" t="str">
        <f t="shared" si="379"/>
        <v/>
      </c>
      <c r="BY657" s="237" t="str">
        <f t="shared" si="372"/>
        <v/>
      </c>
      <c r="BZ657" s="237" t="str">
        <f t="shared" si="372"/>
        <v/>
      </c>
      <c r="CA657" s="237" t="str">
        <f t="shared" si="372"/>
        <v/>
      </c>
      <c r="CB657" s="237" t="str">
        <f t="shared" si="372"/>
        <v/>
      </c>
      <c r="CC657" s="237" t="str">
        <f t="shared" si="372"/>
        <v/>
      </c>
      <c r="CD657" s="237" t="str">
        <f t="shared" si="369"/>
        <v/>
      </c>
      <c r="CE657" s="237" t="str">
        <f t="shared" si="369"/>
        <v/>
      </c>
      <c r="CF657" s="237" t="str">
        <f t="shared" si="369"/>
        <v/>
      </c>
      <c r="CG657" s="237" t="str">
        <f t="shared" si="369"/>
        <v/>
      </c>
      <c r="CH657" s="237" t="str">
        <f t="shared" si="369"/>
        <v/>
      </c>
      <c r="CI657" s="252" t="str">
        <f t="shared" si="363"/>
        <v/>
      </c>
      <c r="CP657" s="241" t="str">
        <f t="shared" si="380"/>
        <v/>
      </c>
      <c r="CQ657" s="241" t="str">
        <f t="shared" si="373"/>
        <v/>
      </c>
      <c r="CR657" s="241" t="str">
        <f t="shared" si="373"/>
        <v/>
      </c>
      <c r="CS657" s="241" t="str">
        <f t="shared" si="373"/>
        <v/>
      </c>
      <c r="CT657" s="241" t="str">
        <f t="shared" si="373"/>
        <v/>
      </c>
      <c r="CU657" s="241" t="str">
        <f t="shared" si="373"/>
        <v/>
      </c>
      <c r="CV657" s="241" t="str">
        <f t="shared" si="370"/>
        <v/>
      </c>
      <c r="CW657" s="241" t="str">
        <f t="shared" si="370"/>
        <v/>
      </c>
      <c r="CX657" s="241" t="str">
        <f t="shared" si="370"/>
        <v/>
      </c>
      <c r="CY657" s="241" t="str">
        <f t="shared" si="370"/>
        <v/>
      </c>
      <c r="CZ657" s="241" t="str">
        <f t="shared" si="370"/>
        <v/>
      </c>
      <c r="DA657" s="253" t="str">
        <f t="shared" si="364"/>
        <v/>
      </c>
      <c r="DB657" s="237"/>
      <c r="DC657" s="237"/>
      <c r="DD657" s="237"/>
      <c r="DE657" s="237"/>
      <c r="DF657" s="237"/>
      <c r="DG657" s="237"/>
      <c r="DH657" s="237" t="str">
        <f t="shared" si="381"/>
        <v/>
      </c>
      <c r="DI657" s="237" t="str">
        <f t="shared" si="374"/>
        <v/>
      </c>
      <c r="DJ657" s="237" t="str">
        <f t="shared" si="374"/>
        <v/>
      </c>
      <c r="DK657" s="237" t="str">
        <f t="shared" si="374"/>
        <v/>
      </c>
      <c r="DL657" s="237" t="str">
        <f t="shared" si="374"/>
        <v/>
      </c>
      <c r="DM657" s="237" t="str">
        <f t="shared" si="374"/>
        <v/>
      </c>
      <c r="DN657" s="237" t="str">
        <f t="shared" si="371"/>
        <v/>
      </c>
      <c r="DO657" s="237" t="str">
        <f t="shared" si="371"/>
        <v/>
      </c>
      <c r="DP657" s="237" t="str">
        <f t="shared" si="371"/>
        <v/>
      </c>
      <c r="DQ657" s="237" t="str">
        <f t="shared" si="371"/>
        <v/>
      </c>
      <c r="DR657" s="237" t="str">
        <f t="shared" si="371"/>
        <v/>
      </c>
      <c r="DS657" s="252" t="str">
        <f t="shared" si="365"/>
        <v/>
      </c>
      <c r="DY657" s="254" t="str">
        <f t="shared" si="382"/>
        <v/>
      </c>
      <c r="DZ657" s="254" t="str">
        <f t="shared" si="383"/>
        <v/>
      </c>
      <c r="EA657" s="254" t="str">
        <f t="shared" si="378"/>
        <v/>
      </c>
      <c r="EB657" s="254" t="str">
        <f t="shared" si="378"/>
        <v/>
      </c>
      <c r="EC657" s="254" t="str">
        <f t="shared" si="378"/>
        <v/>
      </c>
      <c r="ED657" s="254" t="str">
        <f t="shared" si="377"/>
        <v/>
      </c>
      <c r="EE657" s="254" t="str">
        <f t="shared" si="377"/>
        <v/>
      </c>
      <c r="EF657" s="254" t="str">
        <f t="shared" si="377"/>
        <v/>
      </c>
      <c r="EG657" s="254" t="str">
        <f t="shared" si="377"/>
        <v/>
      </c>
      <c r="EH657" s="254" t="str">
        <f t="shared" si="366"/>
        <v/>
      </c>
      <c r="EI657" s="254" t="str">
        <f t="shared" si="384"/>
        <v/>
      </c>
      <c r="EJ657" s="254" t="str">
        <f t="shared" si="385"/>
        <v/>
      </c>
      <c r="EK657" s="265" t="str">
        <f t="shared" si="375"/>
        <v/>
      </c>
      <c r="EQ657" s="255"/>
      <c r="ER657" s="255"/>
      <c r="ES657" s="255"/>
      <c r="ET657" s="255"/>
      <c r="EU657" s="255"/>
      <c r="EV657" s="255"/>
      <c r="EW657" s="255"/>
      <c r="EX657" s="255"/>
      <c r="EY657" s="255"/>
      <c r="EZ657" s="255"/>
      <c r="FA657" s="255"/>
      <c r="FB657" s="255"/>
      <c r="FC657" s="252"/>
      <c r="FI657" s="254"/>
      <c r="FJ657" s="254"/>
      <c r="FK657" s="254"/>
      <c r="FL657" s="254"/>
      <c r="FM657" s="254"/>
      <c r="FN657" s="254"/>
      <c r="FO657" s="254"/>
      <c r="FP657" s="254"/>
      <c r="FQ657" s="254"/>
      <c r="FR657" s="254"/>
      <c r="FS657" s="254"/>
      <c r="FT657" s="254"/>
      <c r="FU657" s="252"/>
      <c r="FY657" s="258" t="str">
        <f t="shared" si="376"/>
        <v/>
      </c>
      <c r="FZ657" s="266">
        <f t="shared" si="362"/>
        <v>0</v>
      </c>
      <c r="GA657" s="268">
        <f t="shared" si="387"/>
        <v>0</v>
      </c>
      <c r="GB657" s="269">
        <f t="shared" si="388"/>
        <v>0</v>
      </c>
      <c r="GC657" s="269">
        <f t="shared" si="389"/>
        <v>0</v>
      </c>
      <c r="GD657" s="270"/>
      <c r="GE657" s="271" t="str">
        <f t="shared" si="386"/>
        <v/>
      </c>
      <c r="GF657" s="271" t="str">
        <f t="shared" si="368"/>
        <v/>
      </c>
      <c r="GG657" s="272" t="str">
        <f t="shared" si="390"/>
        <v/>
      </c>
      <c r="GH657" s="272" t="str">
        <f t="shared" si="391"/>
        <v/>
      </c>
    </row>
    <row r="658" spans="1:190" ht="12.75" x14ac:dyDescent="0.2">
      <c r="A658" s="250"/>
      <c r="B658" s="65"/>
      <c r="C658" s="264"/>
      <c r="F658" s="237"/>
      <c r="H658" s="251"/>
      <c r="I658" s="238"/>
      <c r="J658" s="267"/>
      <c r="K658" s="234"/>
      <c r="L658" s="239"/>
      <c r="M658" s="240"/>
      <c r="BX658" s="237" t="str">
        <f t="shared" si="379"/>
        <v/>
      </c>
      <c r="BY658" s="237" t="str">
        <f t="shared" si="372"/>
        <v/>
      </c>
      <c r="BZ658" s="237" t="str">
        <f t="shared" si="372"/>
        <v/>
      </c>
      <c r="CA658" s="237" t="str">
        <f t="shared" si="372"/>
        <v/>
      </c>
      <c r="CB658" s="237" t="str">
        <f t="shared" si="372"/>
        <v/>
      </c>
      <c r="CC658" s="237" t="str">
        <f t="shared" si="372"/>
        <v/>
      </c>
      <c r="CD658" s="237" t="str">
        <f t="shared" si="369"/>
        <v/>
      </c>
      <c r="CE658" s="237" t="str">
        <f t="shared" si="369"/>
        <v/>
      </c>
      <c r="CF658" s="237" t="str">
        <f t="shared" si="369"/>
        <v/>
      </c>
      <c r="CG658" s="237" t="str">
        <f t="shared" si="369"/>
        <v/>
      </c>
      <c r="CH658" s="237" t="str">
        <f t="shared" si="369"/>
        <v/>
      </c>
      <c r="CI658" s="252" t="str">
        <f t="shared" si="363"/>
        <v/>
      </c>
      <c r="CP658" s="241" t="str">
        <f t="shared" si="380"/>
        <v/>
      </c>
      <c r="CQ658" s="241" t="str">
        <f t="shared" si="373"/>
        <v/>
      </c>
      <c r="CR658" s="241" t="str">
        <f t="shared" si="373"/>
        <v/>
      </c>
      <c r="CS658" s="241" t="str">
        <f t="shared" si="373"/>
        <v/>
      </c>
      <c r="CT658" s="241" t="str">
        <f t="shared" si="373"/>
        <v/>
      </c>
      <c r="CU658" s="241" t="str">
        <f t="shared" si="373"/>
        <v/>
      </c>
      <c r="CV658" s="241" t="str">
        <f t="shared" si="370"/>
        <v/>
      </c>
      <c r="CW658" s="241" t="str">
        <f t="shared" si="370"/>
        <v/>
      </c>
      <c r="CX658" s="241" t="str">
        <f t="shared" si="370"/>
        <v/>
      </c>
      <c r="CY658" s="241" t="str">
        <f t="shared" si="370"/>
        <v/>
      </c>
      <c r="CZ658" s="241" t="str">
        <f t="shared" si="370"/>
        <v/>
      </c>
      <c r="DA658" s="253" t="str">
        <f t="shared" si="364"/>
        <v/>
      </c>
      <c r="DB658" s="237"/>
      <c r="DC658" s="237"/>
      <c r="DD658" s="237"/>
      <c r="DE658" s="237"/>
      <c r="DF658" s="237"/>
      <c r="DG658" s="237"/>
      <c r="DH658" s="237" t="str">
        <f t="shared" si="381"/>
        <v/>
      </c>
      <c r="DI658" s="237" t="str">
        <f t="shared" si="374"/>
        <v/>
      </c>
      <c r="DJ658" s="237" t="str">
        <f t="shared" si="374"/>
        <v/>
      </c>
      <c r="DK658" s="237" t="str">
        <f t="shared" si="374"/>
        <v/>
      </c>
      <c r="DL658" s="237" t="str">
        <f t="shared" si="374"/>
        <v/>
      </c>
      <c r="DM658" s="237" t="str">
        <f t="shared" si="374"/>
        <v/>
      </c>
      <c r="DN658" s="237" t="str">
        <f t="shared" si="371"/>
        <v/>
      </c>
      <c r="DO658" s="237" t="str">
        <f t="shared" si="371"/>
        <v/>
      </c>
      <c r="DP658" s="237" t="str">
        <f t="shared" si="371"/>
        <v/>
      </c>
      <c r="DQ658" s="237" t="str">
        <f t="shared" si="371"/>
        <v/>
      </c>
      <c r="DR658" s="237" t="str">
        <f t="shared" si="371"/>
        <v/>
      </c>
      <c r="DS658" s="252" t="str">
        <f t="shared" si="365"/>
        <v/>
      </c>
      <c r="DY658" s="254" t="str">
        <f t="shared" si="382"/>
        <v/>
      </c>
      <c r="DZ658" s="254" t="str">
        <f t="shared" si="383"/>
        <v/>
      </c>
      <c r="EA658" s="254" t="str">
        <f t="shared" si="378"/>
        <v/>
      </c>
      <c r="EB658" s="254" t="str">
        <f t="shared" si="378"/>
        <v/>
      </c>
      <c r="EC658" s="254" t="str">
        <f t="shared" si="378"/>
        <v/>
      </c>
      <c r="ED658" s="254" t="str">
        <f t="shared" si="377"/>
        <v/>
      </c>
      <c r="EE658" s="254" t="str">
        <f t="shared" si="377"/>
        <v/>
      </c>
      <c r="EF658" s="254" t="str">
        <f t="shared" si="377"/>
        <v/>
      </c>
      <c r="EG658" s="254" t="str">
        <f t="shared" si="377"/>
        <v/>
      </c>
      <c r="EH658" s="254" t="str">
        <f t="shared" si="366"/>
        <v/>
      </c>
      <c r="EI658" s="254" t="str">
        <f t="shared" si="384"/>
        <v/>
      </c>
      <c r="EJ658" s="254" t="str">
        <f t="shared" si="385"/>
        <v/>
      </c>
      <c r="EK658" s="265" t="str">
        <f t="shared" si="375"/>
        <v/>
      </c>
      <c r="EQ658" s="255"/>
      <c r="ER658" s="255"/>
      <c r="ES658" s="255"/>
      <c r="ET658" s="255"/>
      <c r="EU658" s="255"/>
      <c r="EV658" s="255"/>
      <c r="EW658" s="255"/>
      <c r="EX658" s="255"/>
      <c r="EY658" s="255"/>
      <c r="EZ658" s="255"/>
      <c r="FA658" s="255"/>
      <c r="FB658" s="255"/>
      <c r="FC658" s="252"/>
      <c r="FI658" s="254"/>
      <c r="FJ658" s="254"/>
      <c r="FK658" s="254"/>
      <c r="FL658" s="254"/>
      <c r="FM658" s="254"/>
      <c r="FN658" s="254"/>
      <c r="FO658" s="254"/>
      <c r="FP658" s="254"/>
      <c r="FQ658" s="254"/>
      <c r="FR658" s="254"/>
      <c r="FS658" s="254"/>
      <c r="FT658" s="254"/>
      <c r="FU658" s="252"/>
      <c r="FY658" s="258" t="str">
        <f t="shared" si="376"/>
        <v/>
      </c>
      <c r="FZ658" s="266">
        <f t="shared" ref="FZ658:FZ721" si="392">G658</f>
        <v>0</v>
      </c>
      <c r="GA658" s="268">
        <f t="shared" si="387"/>
        <v>0</v>
      </c>
      <c r="GB658" s="269">
        <f t="shared" si="388"/>
        <v>0</v>
      </c>
      <c r="GC658" s="269">
        <f t="shared" si="389"/>
        <v>0</v>
      </c>
      <c r="GD658" s="270"/>
      <c r="GE658" s="271" t="str">
        <f t="shared" si="386"/>
        <v/>
      </c>
      <c r="GF658" s="271" t="str">
        <f t="shared" si="368"/>
        <v/>
      </c>
      <c r="GG658" s="272" t="str">
        <f t="shared" si="390"/>
        <v/>
      </c>
      <c r="GH658" s="272" t="str">
        <f t="shared" si="391"/>
        <v/>
      </c>
    </row>
    <row r="659" spans="1:190" ht="12.75" x14ac:dyDescent="0.2">
      <c r="A659" s="250"/>
      <c r="B659" s="65"/>
      <c r="C659" s="264"/>
      <c r="F659" s="237"/>
      <c r="H659" s="251"/>
      <c r="I659" s="238"/>
      <c r="J659" s="267"/>
      <c r="K659" s="234"/>
      <c r="L659" s="239"/>
      <c r="M659" s="240"/>
      <c r="BX659" s="237" t="str">
        <f t="shared" si="379"/>
        <v/>
      </c>
      <c r="BY659" s="237" t="str">
        <f t="shared" si="372"/>
        <v/>
      </c>
      <c r="BZ659" s="237" t="str">
        <f t="shared" si="372"/>
        <v/>
      </c>
      <c r="CA659" s="237" t="str">
        <f t="shared" si="372"/>
        <v/>
      </c>
      <c r="CB659" s="237" t="str">
        <f t="shared" si="372"/>
        <v/>
      </c>
      <c r="CC659" s="237" t="str">
        <f t="shared" si="372"/>
        <v/>
      </c>
      <c r="CD659" s="237" t="str">
        <f t="shared" si="369"/>
        <v/>
      </c>
      <c r="CE659" s="237" t="str">
        <f t="shared" si="369"/>
        <v/>
      </c>
      <c r="CF659" s="237" t="str">
        <f t="shared" si="369"/>
        <v/>
      </c>
      <c r="CG659" s="237" t="str">
        <f t="shared" si="369"/>
        <v/>
      </c>
      <c r="CH659" s="237" t="str">
        <f t="shared" si="369"/>
        <v/>
      </c>
      <c r="CI659" s="252" t="str">
        <f t="shared" ref="CI659:CI722" si="393">IF(C658="","",IF($A659=1,"",IF(AG659=0,CH659,CH659&amp;CI$2)))</f>
        <v/>
      </c>
      <c r="CP659" s="241" t="str">
        <f t="shared" si="380"/>
        <v/>
      </c>
      <c r="CQ659" s="241" t="str">
        <f t="shared" si="373"/>
        <v/>
      </c>
      <c r="CR659" s="241" t="str">
        <f t="shared" si="373"/>
        <v/>
      </c>
      <c r="CS659" s="241" t="str">
        <f t="shared" si="373"/>
        <v/>
      </c>
      <c r="CT659" s="241" t="str">
        <f t="shared" si="373"/>
        <v/>
      </c>
      <c r="CU659" s="241" t="str">
        <f t="shared" si="373"/>
        <v/>
      </c>
      <c r="CV659" s="241" t="str">
        <f t="shared" si="370"/>
        <v/>
      </c>
      <c r="CW659" s="241" t="str">
        <f t="shared" si="370"/>
        <v/>
      </c>
      <c r="CX659" s="241" t="str">
        <f t="shared" si="370"/>
        <v/>
      </c>
      <c r="CY659" s="241" t="str">
        <f t="shared" si="370"/>
        <v/>
      </c>
      <c r="CZ659" s="241" t="str">
        <f t="shared" si="370"/>
        <v/>
      </c>
      <c r="DA659" s="253" t="str">
        <f t="shared" ref="DA659:DA722" si="394">IF(C658="","",IF($A659=1,"",IF(AY659=0,CZ659,CZ659&amp;DA$2)))</f>
        <v/>
      </c>
      <c r="DB659" s="237"/>
      <c r="DC659" s="237"/>
      <c r="DD659" s="237"/>
      <c r="DE659" s="237"/>
      <c r="DF659" s="237"/>
      <c r="DG659" s="237"/>
      <c r="DH659" s="237" t="str">
        <f t="shared" si="381"/>
        <v/>
      </c>
      <c r="DI659" s="237" t="str">
        <f t="shared" si="374"/>
        <v/>
      </c>
      <c r="DJ659" s="237" t="str">
        <f t="shared" si="374"/>
        <v/>
      </c>
      <c r="DK659" s="237" t="str">
        <f t="shared" si="374"/>
        <v/>
      </c>
      <c r="DL659" s="237" t="str">
        <f t="shared" si="374"/>
        <v/>
      </c>
      <c r="DM659" s="237" t="str">
        <f t="shared" si="374"/>
        <v/>
      </c>
      <c r="DN659" s="237" t="str">
        <f t="shared" si="371"/>
        <v/>
      </c>
      <c r="DO659" s="237" t="str">
        <f t="shared" si="371"/>
        <v/>
      </c>
      <c r="DP659" s="237" t="str">
        <f t="shared" si="371"/>
        <v/>
      </c>
      <c r="DQ659" s="237" t="str">
        <f t="shared" si="371"/>
        <v/>
      </c>
      <c r="DR659" s="237" t="str">
        <f t="shared" si="371"/>
        <v/>
      </c>
      <c r="DS659" s="252" t="str">
        <f t="shared" ref="DS659:DS722" si="395">IF(C658="","",IF($A659=1,"",IF(BQ659=0,DR659,DR659&amp;DS$2)))</f>
        <v/>
      </c>
      <c r="DY659" s="254" t="str">
        <f t="shared" si="382"/>
        <v/>
      </c>
      <c r="DZ659" s="254" t="str">
        <f t="shared" si="383"/>
        <v/>
      </c>
      <c r="EA659" s="254" t="str">
        <f t="shared" si="378"/>
        <v/>
      </c>
      <c r="EB659" s="254" t="str">
        <f t="shared" si="378"/>
        <v/>
      </c>
      <c r="EC659" s="254" t="str">
        <f t="shared" si="378"/>
        <v/>
      </c>
      <c r="ED659" s="254" t="str">
        <f t="shared" si="377"/>
        <v/>
      </c>
      <c r="EE659" s="254" t="str">
        <f t="shared" si="377"/>
        <v/>
      </c>
      <c r="EF659" s="254" t="str">
        <f t="shared" si="377"/>
        <v/>
      </c>
      <c r="EG659" s="254" t="str">
        <f t="shared" si="377"/>
        <v/>
      </c>
      <c r="EH659" s="254" t="str">
        <f t="shared" si="366"/>
        <v/>
      </c>
      <c r="EI659" s="254" t="str">
        <f t="shared" si="384"/>
        <v/>
      </c>
      <c r="EJ659" s="254" t="str">
        <f t="shared" si="385"/>
        <v/>
      </c>
      <c r="EK659" s="265" t="str">
        <f t="shared" si="375"/>
        <v/>
      </c>
      <c r="EQ659" s="255"/>
      <c r="ER659" s="255"/>
      <c r="ES659" s="255"/>
      <c r="ET659" s="255"/>
      <c r="EU659" s="255"/>
      <c r="EV659" s="255"/>
      <c r="EW659" s="255"/>
      <c r="EX659" s="255"/>
      <c r="EY659" s="255"/>
      <c r="EZ659" s="255"/>
      <c r="FA659" s="255"/>
      <c r="FB659" s="255"/>
      <c r="FC659" s="252"/>
      <c r="FI659" s="254"/>
      <c r="FJ659" s="254"/>
      <c r="FK659" s="254"/>
      <c r="FL659" s="254"/>
      <c r="FM659" s="254"/>
      <c r="FN659" s="254"/>
      <c r="FO659" s="254"/>
      <c r="FP659" s="254"/>
      <c r="FQ659" s="254"/>
      <c r="FR659" s="254"/>
      <c r="FS659" s="254"/>
      <c r="FT659" s="254"/>
      <c r="FU659" s="252"/>
      <c r="FY659" s="258" t="str">
        <f t="shared" si="376"/>
        <v/>
      </c>
      <c r="FZ659" s="266">
        <f t="shared" si="392"/>
        <v>0</v>
      </c>
      <c r="GA659" s="268">
        <f t="shared" si="387"/>
        <v>0</v>
      </c>
      <c r="GB659" s="269">
        <f t="shared" si="388"/>
        <v>0</v>
      </c>
      <c r="GC659" s="269">
        <f t="shared" si="389"/>
        <v>0</v>
      </c>
      <c r="GD659" s="270"/>
      <c r="GE659" s="271" t="str">
        <f t="shared" si="386"/>
        <v/>
      </c>
      <c r="GF659" s="271" t="str">
        <f t="shared" si="368"/>
        <v/>
      </c>
      <c r="GG659" s="272" t="str">
        <f t="shared" si="390"/>
        <v/>
      </c>
      <c r="GH659" s="272" t="str">
        <f t="shared" si="391"/>
        <v/>
      </c>
    </row>
    <row r="660" spans="1:190" ht="12.75" x14ac:dyDescent="0.2">
      <c r="A660" s="250"/>
      <c r="B660" s="65"/>
      <c r="C660" s="264"/>
      <c r="F660" s="237"/>
      <c r="H660" s="251"/>
      <c r="I660" s="238"/>
      <c r="J660" s="267"/>
      <c r="K660" s="234"/>
      <c r="L660" s="239"/>
      <c r="M660" s="240"/>
      <c r="BX660" s="237" t="str">
        <f t="shared" si="379"/>
        <v/>
      </c>
      <c r="BY660" s="237" t="str">
        <f t="shared" si="372"/>
        <v/>
      </c>
      <c r="BZ660" s="237" t="str">
        <f t="shared" si="372"/>
        <v/>
      </c>
      <c r="CA660" s="237" t="str">
        <f t="shared" si="372"/>
        <v/>
      </c>
      <c r="CB660" s="237" t="str">
        <f t="shared" si="372"/>
        <v/>
      </c>
      <c r="CC660" s="237" t="str">
        <f t="shared" si="372"/>
        <v/>
      </c>
      <c r="CD660" s="237" t="str">
        <f t="shared" si="369"/>
        <v/>
      </c>
      <c r="CE660" s="237" t="str">
        <f t="shared" si="369"/>
        <v/>
      </c>
      <c r="CF660" s="237" t="str">
        <f t="shared" si="369"/>
        <v/>
      </c>
      <c r="CG660" s="237" t="str">
        <f t="shared" si="369"/>
        <v/>
      </c>
      <c r="CH660" s="237" t="str">
        <f t="shared" si="369"/>
        <v/>
      </c>
      <c r="CI660" s="252" t="str">
        <f t="shared" si="393"/>
        <v/>
      </c>
      <c r="CP660" s="241" t="str">
        <f t="shared" si="380"/>
        <v/>
      </c>
      <c r="CQ660" s="241" t="str">
        <f t="shared" si="373"/>
        <v/>
      </c>
      <c r="CR660" s="241" t="str">
        <f t="shared" si="373"/>
        <v/>
      </c>
      <c r="CS660" s="241" t="str">
        <f t="shared" si="373"/>
        <v/>
      </c>
      <c r="CT660" s="241" t="str">
        <f t="shared" si="373"/>
        <v/>
      </c>
      <c r="CU660" s="241" t="str">
        <f t="shared" si="373"/>
        <v/>
      </c>
      <c r="CV660" s="241" t="str">
        <f t="shared" si="370"/>
        <v/>
      </c>
      <c r="CW660" s="241" t="str">
        <f t="shared" si="370"/>
        <v/>
      </c>
      <c r="CX660" s="241" t="str">
        <f t="shared" si="370"/>
        <v/>
      </c>
      <c r="CY660" s="241" t="str">
        <f t="shared" si="370"/>
        <v/>
      </c>
      <c r="CZ660" s="241" t="str">
        <f t="shared" si="370"/>
        <v/>
      </c>
      <c r="DA660" s="253" t="str">
        <f t="shared" si="394"/>
        <v/>
      </c>
      <c r="DB660" s="237"/>
      <c r="DC660" s="237"/>
      <c r="DD660" s="237"/>
      <c r="DE660" s="237"/>
      <c r="DF660" s="237"/>
      <c r="DG660" s="237"/>
      <c r="DH660" s="237" t="str">
        <f t="shared" si="381"/>
        <v/>
      </c>
      <c r="DI660" s="237" t="str">
        <f t="shared" si="374"/>
        <v/>
      </c>
      <c r="DJ660" s="237" t="str">
        <f t="shared" si="374"/>
        <v/>
      </c>
      <c r="DK660" s="237" t="str">
        <f t="shared" si="374"/>
        <v/>
      </c>
      <c r="DL660" s="237" t="str">
        <f t="shared" si="374"/>
        <v/>
      </c>
      <c r="DM660" s="237" t="str">
        <f t="shared" si="374"/>
        <v/>
      </c>
      <c r="DN660" s="237" t="str">
        <f t="shared" si="371"/>
        <v/>
      </c>
      <c r="DO660" s="237" t="str">
        <f t="shared" si="371"/>
        <v/>
      </c>
      <c r="DP660" s="237" t="str">
        <f t="shared" si="371"/>
        <v/>
      </c>
      <c r="DQ660" s="237" t="str">
        <f t="shared" si="371"/>
        <v/>
      </c>
      <c r="DR660" s="237" t="str">
        <f t="shared" si="371"/>
        <v/>
      </c>
      <c r="DS660" s="252" t="str">
        <f t="shared" si="395"/>
        <v/>
      </c>
      <c r="DY660" s="254" t="str">
        <f t="shared" si="382"/>
        <v/>
      </c>
      <c r="DZ660" s="254" t="str">
        <f t="shared" si="383"/>
        <v/>
      </c>
      <c r="EA660" s="254" t="str">
        <f t="shared" si="378"/>
        <v/>
      </c>
      <c r="EB660" s="254" t="str">
        <f t="shared" si="378"/>
        <v/>
      </c>
      <c r="EC660" s="254" t="str">
        <f t="shared" si="378"/>
        <v/>
      </c>
      <c r="ED660" s="254" t="str">
        <f t="shared" si="377"/>
        <v/>
      </c>
      <c r="EE660" s="254" t="str">
        <f t="shared" si="377"/>
        <v/>
      </c>
      <c r="EF660" s="254" t="str">
        <f t="shared" si="377"/>
        <v/>
      </c>
      <c r="EG660" s="254" t="str">
        <f t="shared" si="377"/>
        <v/>
      </c>
      <c r="EH660" s="254" t="str">
        <f t="shared" si="366"/>
        <v/>
      </c>
      <c r="EI660" s="254" t="str">
        <f t="shared" si="384"/>
        <v/>
      </c>
      <c r="EJ660" s="254" t="str">
        <f t="shared" si="385"/>
        <v/>
      </c>
      <c r="EK660" s="265" t="str">
        <f t="shared" si="375"/>
        <v/>
      </c>
      <c r="EQ660" s="255"/>
      <c r="ER660" s="255"/>
      <c r="ES660" s="255"/>
      <c r="ET660" s="255"/>
      <c r="EU660" s="255"/>
      <c r="EV660" s="255"/>
      <c r="EW660" s="255"/>
      <c r="EX660" s="255"/>
      <c r="EY660" s="255"/>
      <c r="EZ660" s="255"/>
      <c r="FA660" s="255"/>
      <c r="FB660" s="255"/>
      <c r="FC660" s="252"/>
      <c r="FI660" s="254"/>
      <c r="FJ660" s="254"/>
      <c r="FK660" s="254"/>
      <c r="FL660" s="254"/>
      <c r="FM660" s="254"/>
      <c r="FN660" s="254"/>
      <c r="FO660" s="254"/>
      <c r="FP660" s="254"/>
      <c r="FQ660" s="254"/>
      <c r="FR660" s="254"/>
      <c r="FS660" s="254"/>
      <c r="FT660" s="254"/>
      <c r="FU660" s="252"/>
      <c r="FY660" s="258" t="str">
        <f t="shared" si="376"/>
        <v/>
      </c>
      <c r="FZ660" s="266">
        <f t="shared" si="392"/>
        <v>0</v>
      </c>
      <c r="GA660" s="268">
        <f t="shared" si="387"/>
        <v>0</v>
      </c>
      <c r="GB660" s="269">
        <f t="shared" si="388"/>
        <v>0</v>
      </c>
      <c r="GC660" s="269">
        <f t="shared" si="389"/>
        <v>0</v>
      </c>
      <c r="GD660" s="270"/>
      <c r="GE660" s="271" t="str">
        <f t="shared" si="386"/>
        <v/>
      </c>
      <c r="GF660" s="271" t="str">
        <f t="shared" si="368"/>
        <v/>
      </c>
      <c r="GG660" s="272" t="str">
        <f t="shared" si="390"/>
        <v/>
      </c>
      <c r="GH660" s="272" t="str">
        <f t="shared" si="391"/>
        <v/>
      </c>
    </row>
    <row r="661" spans="1:190" ht="12.75" x14ac:dyDescent="0.2">
      <c r="A661" s="250"/>
      <c r="B661" s="65"/>
      <c r="C661" s="264"/>
      <c r="F661" s="237"/>
      <c r="H661" s="251"/>
      <c r="I661" s="238"/>
      <c r="J661" s="267"/>
      <c r="K661" s="234"/>
      <c r="L661" s="239"/>
      <c r="M661" s="240"/>
      <c r="BX661" s="237" t="str">
        <f t="shared" si="379"/>
        <v/>
      </c>
      <c r="BY661" s="237" t="str">
        <f t="shared" si="372"/>
        <v/>
      </c>
      <c r="BZ661" s="237" t="str">
        <f t="shared" si="372"/>
        <v/>
      </c>
      <c r="CA661" s="237" t="str">
        <f t="shared" si="372"/>
        <v/>
      </c>
      <c r="CB661" s="237" t="str">
        <f t="shared" si="372"/>
        <v/>
      </c>
      <c r="CC661" s="237" t="str">
        <f t="shared" si="372"/>
        <v/>
      </c>
      <c r="CD661" s="237" t="str">
        <f t="shared" si="369"/>
        <v/>
      </c>
      <c r="CE661" s="237" t="str">
        <f t="shared" si="369"/>
        <v/>
      </c>
      <c r="CF661" s="237" t="str">
        <f t="shared" si="369"/>
        <v/>
      </c>
      <c r="CG661" s="237" t="str">
        <f t="shared" si="369"/>
        <v/>
      </c>
      <c r="CH661" s="237" t="str">
        <f t="shared" si="369"/>
        <v/>
      </c>
      <c r="CI661" s="252" t="str">
        <f t="shared" si="393"/>
        <v/>
      </c>
      <c r="CP661" s="241" t="str">
        <f t="shared" si="380"/>
        <v/>
      </c>
      <c r="CQ661" s="241" t="str">
        <f t="shared" si="373"/>
        <v/>
      </c>
      <c r="CR661" s="241" t="str">
        <f t="shared" si="373"/>
        <v/>
      </c>
      <c r="CS661" s="241" t="str">
        <f t="shared" si="373"/>
        <v/>
      </c>
      <c r="CT661" s="241" t="str">
        <f t="shared" si="373"/>
        <v/>
      </c>
      <c r="CU661" s="241" t="str">
        <f t="shared" si="373"/>
        <v/>
      </c>
      <c r="CV661" s="241" t="str">
        <f t="shared" si="370"/>
        <v/>
      </c>
      <c r="CW661" s="241" t="str">
        <f t="shared" si="370"/>
        <v/>
      </c>
      <c r="CX661" s="241" t="str">
        <f t="shared" si="370"/>
        <v/>
      </c>
      <c r="CY661" s="241" t="str">
        <f t="shared" si="370"/>
        <v/>
      </c>
      <c r="CZ661" s="241" t="str">
        <f t="shared" si="370"/>
        <v/>
      </c>
      <c r="DA661" s="253" t="str">
        <f t="shared" si="394"/>
        <v/>
      </c>
      <c r="DB661" s="237"/>
      <c r="DC661" s="237"/>
      <c r="DD661" s="237"/>
      <c r="DE661" s="237"/>
      <c r="DF661" s="237"/>
      <c r="DG661" s="237"/>
      <c r="DH661" s="237" t="str">
        <f t="shared" si="381"/>
        <v/>
      </c>
      <c r="DI661" s="237" t="str">
        <f t="shared" si="374"/>
        <v/>
      </c>
      <c r="DJ661" s="237" t="str">
        <f t="shared" si="374"/>
        <v/>
      </c>
      <c r="DK661" s="237" t="str">
        <f t="shared" si="374"/>
        <v/>
      </c>
      <c r="DL661" s="237" t="str">
        <f t="shared" si="374"/>
        <v/>
      </c>
      <c r="DM661" s="237" t="str">
        <f t="shared" si="374"/>
        <v/>
      </c>
      <c r="DN661" s="237" t="str">
        <f t="shared" si="371"/>
        <v/>
      </c>
      <c r="DO661" s="237" t="str">
        <f t="shared" si="371"/>
        <v/>
      </c>
      <c r="DP661" s="237" t="str">
        <f t="shared" si="371"/>
        <v/>
      </c>
      <c r="DQ661" s="237" t="str">
        <f t="shared" si="371"/>
        <v/>
      </c>
      <c r="DR661" s="237" t="str">
        <f t="shared" si="371"/>
        <v/>
      </c>
      <c r="DS661" s="252" t="str">
        <f t="shared" si="395"/>
        <v/>
      </c>
      <c r="DY661" s="254" t="str">
        <f t="shared" si="382"/>
        <v/>
      </c>
      <c r="DZ661" s="254" t="str">
        <f t="shared" si="383"/>
        <v/>
      </c>
      <c r="EA661" s="254" t="str">
        <f t="shared" si="378"/>
        <v/>
      </c>
      <c r="EB661" s="254" t="str">
        <f t="shared" si="378"/>
        <v/>
      </c>
      <c r="EC661" s="254" t="str">
        <f t="shared" si="378"/>
        <v/>
      </c>
      <c r="ED661" s="254" t="str">
        <f t="shared" si="377"/>
        <v/>
      </c>
      <c r="EE661" s="254" t="str">
        <f t="shared" si="377"/>
        <v/>
      </c>
      <c r="EF661" s="254" t="str">
        <f t="shared" si="377"/>
        <v/>
      </c>
      <c r="EG661" s="254" t="str">
        <f t="shared" si="377"/>
        <v/>
      </c>
      <c r="EH661" s="254" t="str">
        <f t="shared" si="366"/>
        <v/>
      </c>
      <c r="EI661" s="254" t="str">
        <f t="shared" si="384"/>
        <v/>
      </c>
      <c r="EJ661" s="254" t="str">
        <f t="shared" si="385"/>
        <v/>
      </c>
      <c r="EK661" s="265" t="str">
        <f t="shared" si="375"/>
        <v/>
      </c>
      <c r="EQ661" s="255"/>
      <c r="ER661" s="255"/>
      <c r="ES661" s="255"/>
      <c r="ET661" s="255"/>
      <c r="EU661" s="255"/>
      <c r="EV661" s="255"/>
      <c r="EW661" s="255"/>
      <c r="EX661" s="255"/>
      <c r="EY661" s="255"/>
      <c r="EZ661" s="255"/>
      <c r="FA661" s="255"/>
      <c r="FB661" s="255"/>
      <c r="FC661" s="252"/>
      <c r="FI661" s="254"/>
      <c r="FJ661" s="254"/>
      <c r="FK661" s="254"/>
      <c r="FL661" s="254"/>
      <c r="FM661" s="254"/>
      <c r="FN661" s="254"/>
      <c r="FO661" s="254"/>
      <c r="FP661" s="254"/>
      <c r="FQ661" s="254"/>
      <c r="FR661" s="254"/>
      <c r="FS661" s="254"/>
      <c r="FT661" s="254"/>
      <c r="FU661" s="252"/>
      <c r="FY661" s="258" t="str">
        <f t="shared" si="376"/>
        <v/>
      </c>
      <c r="FZ661" s="266">
        <f t="shared" si="392"/>
        <v>0</v>
      </c>
      <c r="GA661" s="268">
        <f t="shared" si="387"/>
        <v>0</v>
      </c>
      <c r="GB661" s="269">
        <f t="shared" si="388"/>
        <v>0</v>
      </c>
      <c r="GC661" s="269">
        <f t="shared" si="389"/>
        <v>0</v>
      </c>
      <c r="GD661" s="270"/>
      <c r="GE661" s="271" t="str">
        <f t="shared" si="386"/>
        <v/>
      </c>
      <c r="GF661" s="271" t="str">
        <f t="shared" si="368"/>
        <v/>
      </c>
      <c r="GG661" s="272" t="str">
        <f t="shared" si="390"/>
        <v/>
      </c>
      <c r="GH661" s="272" t="str">
        <f t="shared" si="391"/>
        <v/>
      </c>
    </row>
    <row r="662" spans="1:190" ht="12.75" x14ac:dyDescent="0.2">
      <c r="A662" s="250"/>
      <c r="B662" s="65"/>
      <c r="C662" s="264"/>
      <c r="F662" s="237"/>
      <c r="H662" s="251"/>
      <c r="I662" s="238"/>
      <c r="J662" s="267"/>
      <c r="K662" s="234"/>
      <c r="L662" s="239"/>
      <c r="M662" s="240"/>
      <c r="BX662" s="237" t="str">
        <f t="shared" si="379"/>
        <v/>
      </c>
      <c r="BY662" s="237" t="str">
        <f t="shared" si="372"/>
        <v/>
      </c>
      <c r="BZ662" s="237" t="str">
        <f t="shared" si="372"/>
        <v/>
      </c>
      <c r="CA662" s="237" t="str">
        <f t="shared" si="372"/>
        <v/>
      </c>
      <c r="CB662" s="237" t="str">
        <f t="shared" si="372"/>
        <v/>
      </c>
      <c r="CC662" s="237" t="str">
        <f t="shared" si="372"/>
        <v/>
      </c>
      <c r="CD662" s="237" t="str">
        <f t="shared" ref="CD662:CH712" si="396">IF($A662=1,"",IF(AB662=0,CC662,CC662&amp;CD$2))</f>
        <v/>
      </c>
      <c r="CE662" s="237" t="str">
        <f t="shared" si="396"/>
        <v/>
      </c>
      <c r="CF662" s="237" t="str">
        <f t="shared" si="396"/>
        <v/>
      </c>
      <c r="CG662" s="237" t="str">
        <f t="shared" si="396"/>
        <v/>
      </c>
      <c r="CH662" s="237" t="str">
        <f t="shared" si="396"/>
        <v/>
      </c>
      <c r="CI662" s="252" t="str">
        <f t="shared" si="393"/>
        <v/>
      </c>
      <c r="CP662" s="241" t="str">
        <f t="shared" si="380"/>
        <v/>
      </c>
      <c r="CQ662" s="241" t="str">
        <f t="shared" si="373"/>
        <v/>
      </c>
      <c r="CR662" s="241" t="str">
        <f t="shared" si="373"/>
        <v/>
      </c>
      <c r="CS662" s="241" t="str">
        <f t="shared" si="373"/>
        <v/>
      </c>
      <c r="CT662" s="241" t="str">
        <f t="shared" si="373"/>
        <v/>
      </c>
      <c r="CU662" s="241" t="str">
        <f t="shared" si="373"/>
        <v/>
      </c>
      <c r="CV662" s="241" t="str">
        <f t="shared" ref="CV662:CZ712" si="397">IF($A662=1,"",IF(AT662=0,CU662,CU662&amp;CV$2))</f>
        <v/>
      </c>
      <c r="CW662" s="241" t="str">
        <f t="shared" si="397"/>
        <v/>
      </c>
      <c r="CX662" s="241" t="str">
        <f t="shared" si="397"/>
        <v/>
      </c>
      <c r="CY662" s="241" t="str">
        <f t="shared" si="397"/>
        <v/>
      </c>
      <c r="CZ662" s="241" t="str">
        <f t="shared" si="397"/>
        <v/>
      </c>
      <c r="DA662" s="253" t="str">
        <f t="shared" si="394"/>
        <v/>
      </c>
      <c r="DB662" s="237"/>
      <c r="DC662" s="237"/>
      <c r="DD662" s="237"/>
      <c r="DE662" s="237"/>
      <c r="DF662" s="237"/>
      <c r="DG662" s="237"/>
      <c r="DH662" s="237" t="str">
        <f t="shared" si="381"/>
        <v/>
      </c>
      <c r="DI662" s="237" t="str">
        <f t="shared" si="374"/>
        <v/>
      </c>
      <c r="DJ662" s="237" t="str">
        <f t="shared" si="374"/>
        <v/>
      </c>
      <c r="DK662" s="237" t="str">
        <f t="shared" si="374"/>
        <v/>
      </c>
      <c r="DL662" s="237" t="str">
        <f t="shared" si="374"/>
        <v/>
      </c>
      <c r="DM662" s="237" t="str">
        <f t="shared" si="374"/>
        <v/>
      </c>
      <c r="DN662" s="237" t="str">
        <f t="shared" ref="DN662:DR712" si="398">IF($A662=1,"",IF(BL662=0,DM662,DM662&amp;DN$2))</f>
        <v/>
      </c>
      <c r="DO662" s="237" t="str">
        <f t="shared" si="398"/>
        <v/>
      </c>
      <c r="DP662" s="237" t="str">
        <f t="shared" si="398"/>
        <v/>
      </c>
      <c r="DQ662" s="237" t="str">
        <f t="shared" si="398"/>
        <v/>
      </c>
      <c r="DR662" s="237" t="str">
        <f t="shared" si="398"/>
        <v/>
      </c>
      <c r="DS662" s="252" t="str">
        <f t="shared" si="395"/>
        <v/>
      </c>
      <c r="DY662" s="254" t="str">
        <f t="shared" si="382"/>
        <v/>
      </c>
      <c r="DZ662" s="254" t="str">
        <f t="shared" si="383"/>
        <v/>
      </c>
      <c r="EA662" s="254" t="str">
        <f t="shared" si="378"/>
        <v/>
      </c>
      <c r="EB662" s="254" t="str">
        <f t="shared" si="378"/>
        <v/>
      </c>
      <c r="EC662" s="254" t="str">
        <f t="shared" si="378"/>
        <v/>
      </c>
      <c r="ED662" s="254" t="str">
        <f t="shared" si="377"/>
        <v/>
      </c>
      <c r="EE662" s="254" t="str">
        <f t="shared" si="377"/>
        <v/>
      </c>
      <c r="EF662" s="254" t="str">
        <f t="shared" si="377"/>
        <v/>
      </c>
      <c r="EG662" s="254" t="str">
        <f t="shared" si="377"/>
        <v/>
      </c>
      <c r="EH662" s="254" t="str">
        <f t="shared" si="366"/>
        <v/>
      </c>
      <c r="EI662" s="254" t="str">
        <f t="shared" si="384"/>
        <v/>
      </c>
      <c r="EJ662" s="254" t="str">
        <f t="shared" si="385"/>
        <v/>
      </c>
      <c r="EK662" s="265" t="str">
        <f t="shared" si="375"/>
        <v/>
      </c>
      <c r="EQ662" s="255"/>
      <c r="ER662" s="255"/>
      <c r="ES662" s="255"/>
      <c r="ET662" s="255"/>
      <c r="EU662" s="255"/>
      <c r="EV662" s="255"/>
      <c r="EW662" s="255"/>
      <c r="EX662" s="255"/>
      <c r="EY662" s="255"/>
      <c r="EZ662" s="255"/>
      <c r="FA662" s="255"/>
      <c r="FB662" s="255"/>
      <c r="FC662" s="252"/>
      <c r="FI662" s="254"/>
      <c r="FJ662" s="254"/>
      <c r="FK662" s="254"/>
      <c r="FL662" s="254"/>
      <c r="FM662" s="254"/>
      <c r="FN662" s="254"/>
      <c r="FO662" s="254"/>
      <c r="FP662" s="254"/>
      <c r="FQ662" s="254"/>
      <c r="FR662" s="254"/>
      <c r="FS662" s="254"/>
      <c r="FT662" s="254"/>
      <c r="FU662" s="252"/>
      <c r="FY662" s="258" t="str">
        <f t="shared" si="376"/>
        <v/>
      </c>
      <c r="FZ662" s="266">
        <f t="shared" si="392"/>
        <v>0</v>
      </c>
      <c r="GA662" s="268">
        <f t="shared" si="387"/>
        <v>0</v>
      </c>
      <c r="GB662" s="269">
        <f t="shared" si="388"/>
        <v>0</v>
      </c>
      <c r="GC662" s="269">
        <f t="shared" si="389"/>
        <v>0</v>
      </c>
      <c r="GD662" s="270"/>
      <c r="GE662" s="271" t="str">
        <f t="shared" si="386"/>
        <v/>
      </c>
      <c r="GF662" s="271" t="str">
        <f t="shared" si="368"/>
        <v/>
      </c>
      <c r="GG662" s="272" t="str">
        <f t="shared" si="390"/>
        <v/>
      </c>
      <c r="GH662" s="272" t="str">
        <f t="shared" si="391"/>
        <v/>
      </c>
    </row>
    <row r="663" spans="1:190" ht="12.75" x14ac:dyDescent="0.2">
      <c r="A663" s="250"/>
      <c r="B663" s="65"/>
      <c r="C663" s="264"/>
      <c r="F663" s="237"/>
      <c r="H663" s="251"/>
      <c r="I663" s="238"/>
      <c r="J663" s="267"/>
      <c r="K663" s="234"/>
      <c r="L663" s="239"/>
      <c r="M663" s="240"/>
      <c r="BX663" s="237" t="str">
        <f t="shared" si="379"/>
        <v/>
      </c>
      <c r="BY663" s="237" t="str">
        <f t="shared" ref="BY663:CC713" si="399">IF($A663=1,"",IF(W663=0,BX663,BX663&amp;BY$2))</f>
        <v/>
      </c>
      <c r="BZ663" s="237" t="str">
        <f t="shared" si="399"/>
        <v/>
      </c>
      <c r="CA663" s="237" t="str">
        <f t="shared" si="399"/>
        <v/>
      </c>
      <c r="CB663" s="237" t="str">
        <f t="shared" si="399"/>
        <v/>
      </c>
      <c r="CC663" s="237" t="str">
        <f t="shared" si="399"/>
        <v/>
      </c>
      <c r="CD663" s="237" t="str">
        <f t="shared" si="396"/>
        <v/>
      </c>
      <c r="CE663" s="237" t="str">
        <f t="shared" si="396"/>
        <v/>
      </c>
      <c r="CF663" s="237" t="str">
        <f t="shared" si="396"/>
        <v/>
      </c>
      <c r="CG663" s="237" t="str">
        <f t="shared" si="396"/>
        <v/>
      </c>
      <c r="CH663" s="237" t="str">
        <f t="shared" si="396"/>
        <v/>
      </c>
      <c r="CI663" s="252" t="str">
        <f t="shared" si="393"/>
        <v/>
      </c>
      <c r="CP663" s="241" t="str">
        <f t="shared" si="380"/>
        <v/>
      </c>
      <c r="CQ663" s="241" t="str">
        <f t="shared" ref="CQ663:CU713" si="400">IF($A663=1,"",IF(AO663=0,CP663,CP663&amp;CQ$2))</f>
        <v/>
      </c>
      <c r="CR663" s="241" t="str">
        <f t="shared" si="400"/>
        <v/>
      </c>
      <c r="CS663" s="241" t="str">
        <f t="shared" si="400"/>
        <v/>
      </c>
      <c r="CT663" s="241" t="str">
        <f t="shared" si="400"/>
        <v/>
      </c>
      <c r="CU663" s="241" t="str">
        <f t="shared" si="400"/>
        <v/>
      </c>
      <c r="CV663" s="241" t="str">
        <f t="shared" si="397"/>
        <v/>
      </c>
      <c r="CW663" s="241" t="str">
        <f t="shared" si="397"/>
        <v/>
      </c>
      <c r="CX663" s="241" t="str">
        <f t="shared" si="397"/>
        <v/>
      </c>
      <c r="CY663" s="241" t="str">
        <f t="shared" si="397"/>
        <v/>
      </c>
      <c r="CZ663" s="241" t="str">
        <f t="shared" si="397"/>
        <v/>
      </c>
      <c r="DA663" s="253" t="str">
        <f t="shared" si="394"/>
        <v/>
      </c>
      <c r="DB663" s="237"/>
      <c r="DC663" s="237"/>
      <c r="DD663" s="237"/>
      <c r="DE663" s="237"/>
      <c r="DF663" s="237"/>
      <c r="DG663" s="237"/>
      <c r="DH663" s="237" t="str">
        <f t="shared" si="381"/>
        <v/>
      </c>
      <c r="DI663" s="237" t="str">
        <f t="shared" ref="DI663:DM713" si="401">IF($A663=1,"",IF(BG663=0,DH663,DH663&amp;DI$2))</f>
        <v/>
      </c>
      <c r="DJ663" s="237" t="str">
        <f t="shared" si="401"/>
        <v/>
      </c>
      <c r="DK663" s="237" t="str">
        <f t="shared" si="401"/>
        <v/>
      </c>
      <c r="DL663" s="237" t="str">
        <f t="shared" si="401"/>
        <v/>
      </c>
      <c r="DM663" s="237" t="str">
        <f t="shared" si="401"/>
        <v/>
      </c>
      <c r="DN663" s="237" t="str">
        <f t="shared" si="398"/>
        <v/>
      </c>
      <c r="DO663" s="237" t="str">
        <f t="shared" si="398"/>
        <v/>
      </c>
      <c r="DP663" s="237" t="str">
        <f t="shared" si="398"/>
        <v/>
      </c>
      <c r="DQ663" s="237" t="str">
        <f t="shared" si="398"/>
        <v/>
      </c>
      <c r="DR663" s="237" t="str">
        <f t="shared" si="398"/>
        <v/>
      </c>
      <c r="DS663" s="252" t="str">
        <f t="shared" si="395"/>
        <v/>
      </c>
      <c r="DY663" s="254" t="str">
        <f t="shared" si="382"/>
        <v/>
      </c>
      <c r="DZ663" s="254" t="str">
        <f t="shared" si="383"/>
        <v/>
      </c>
      <c r="EA663" s="254" t="str">
        <f t="shared" si="378"/>
        <v/>
      </c>
      <c r="EB663" s="254" t="str">
        <f t="shared" si="378"/>
        <v/>
      </c>
      <c r="EC663" s="254" t="str">
        <f t="shared" si="378"/>
        <v/>
      </c>
      <c r="ED663" s="254" t="str">
        <f t="shared" si="377"/>
        <v/>
      </c>
      <c r="EE663" s="254" t="str">
        <f t="shared" si="377"/>
        <v/>
      </c>
      <c r="EF663" s="254" t="str">
        <f t="shared" si="377"/>
        <v/>
      </c>
      <c r="EG663" s="254" t="str">
        <f t="shared" si="377"/>
        <v/>
      </c>
      <c r="EH663" s="254" t="str">
        <f t="shared" si="366"/>
        <v/>
      </c>
      <c r="EI663" s="254" t="str">
        <f t="shared" si="384"/>
        <v/>
      </c>
      <c r="EJ663" s="254" t="str">
        <f t="shared" si="385"/>
        <v/>
      </c>
      <c r="EK663" s="265" t="str">
        <f t="shared" si="375"/>
        <v/>
      </c>
      <c r="EQ663" s="255"/>
      <c r="ER663" s="255"/>
      <c r="ES663" s="255"/>
      <c r="ET663" s="255"/>
      <c r="EU663" s="255"/>
      <c r="EV663" s="255"/>
      <c r="EW663" s="255"/>
      <c r="EX663" s="255"/>
      <c r="EY663" s="255"/>
      <c r="EZ663" s="255"/>
      <c r="FA663" s="255"/>
      <c r="FB663" s="255"/>
      <c r="FC663" s="252"/>
      <c r="FI663" s="254"/>
      <c r="FJ663" s="254"/>
      <c r="FK663" s="254"/>
      <c r="FL663" s="254"/>
      <c r="FM663" s="254"/>
      <c r="FN663" s="254"/>
      <c r="FO663" s="254"/>
      <c r="FP663" s="254"/>
      <c r="FQ663" s="254"/>
      <c r="FR663" s="254"/>
      <c r="FS663" s="254"/>
      <c r="FT663" s="254"/>
      <c r="FU663" s="252"/>
      <c r="FY663" s="258" t="str">
        <f t="shared" si="376"/>
        <v/>
      </c>
      <c r="FZ663" s="266">
        <f t="shared" si="392"/>
        <v>0</v>
      </c>
      <c r="GA663" s="268">
        <f t="shared" si="387"/>
        <v>0</v>
      </c>
      <c r="GB663" s="269">
        <f t="shared" si="388"/>
        <v>0</v>
      </c>
      <c r="GC663" s="269">
        <f t="shared" si="389"/>
        <v>0</v>
      </c>
      <c r="GD663" s="270"/>
      <c r="GE663" s="271" t="str">
        <f t="shared" si="386"/>
        <v/>
      </c>
      <c r="GF663" s="271" t="str">
        <f t="shared" si="368"/>
        <v/>
      </c>
      <c r="GG663" s="272" t="str">
        <f t="shared" si="390"/>
        <v/>
      </c>
      <c r="GH663" s="272" t="str">
        <f t="shared" si="391"/>
        <v/>
      </c>
    </row>
    <row r="664" spans="1:190" ht="12.75" x14ac:dyDescent="0.2">
      <c r="A664" s="250"/>
      <c r="B664" s="65"/>
      <c r="C664" s="264"/>
      <c r="F664" s="237"/>
      <c r="H664" s="251"/>
      <c r="I664" s="238"/>
      <c r="J664" s="267"/>
      <c r="K664" s="234"/>
      <c r="L664" s="239"/>
      <c r="M664" s="240"/>
      <c r="BX664" s="237" t="str">
        <f t="shared" si="379"/>
        <v/>
      </c>
      <c r="BY664" s="237" t="str">
        <f t="shared" si="399"/>
        <v/>
      </c>
      <c r="BZ664" s="237" t="str">
        <f t="shared" si="399"/>
        <v/>
      </c>
      <c r="CA664" s="237" t="str">
        <f t="shared" si="399"/>
        <v/>
      </c>
      <c r="CB664" s="237" t="str">
        <f t="shared" si="399"/>
        <v/>
      </c>
      <c r="CC664" s="237" t="str">
        <f t="shared" si="399"/>
        <v/>
      </c>
      <c r="CD664" s="237" t="str">
        <f t="shared" si="396"/>
        <v/>
      </c>
      <c r="CE664" s="237" t="str">
        <f t="shared" si="396"/>
        <v/>
      </c>
      <c r="CF664" s="237" t="str">
        <f t="shared" si="396"/>
        <v/>
      </c>
      <c r="CG664" s="237" t="str">
        <f t="shared" si="396"/>
        <v/>
      </c>
      <c r="CH664" s="237" t="str">
        <f t="shared" si="396"/>
        <v/>
      </c>
      <c r="CI664" s="252" t="str">
        <f t="shared" si="393"/>
        <v/>
      </c>
      <c r="CP664" s="241" t="str">
        <f t="shared" si="380"/>
        <v/>
      </c>
      <c r="CQ664" s="241" t="str">
        <f t="shared" si="400"/>
        <v/>
      </c>
      <c r="CR664" s="241" t="str">
        <f t="shared" si="400"/>
        <v/>
      </c>
      <c r="CS664" s="241" t="str">
        <f t="shared" si="400"/>
        <v/>
      </c>
      <c r="CT664" s="241" t="str">
        <f t="shared" si="400"/>
        <v/>
      </c>
      <c r="CU664" s="241" t="str">
        <f t="shared" si="400"/>
        <v/>
      </c>
      <c r="CV664" s="241" t="str">
        <f t="shared" si="397"/>
        <v/>
      </c>
      <c r="CW664" s="241" t="str">
        <f t="shared" si="397"/>
        <v/>
      </c>
      <c r="CX664" s="241" t="str">
        <f t="shared" si="397"/>
        <v/>
      </c>
      <c r="CY664" s="241" t="str">
        <f t="shared" si="397"/>
        <v/>
      </c>
      <c r="CZ664" s="241" t="str">
        <f t="shared" si="397"/>
        <v/>
      </c>
      <c r="DA664" s="253" t="str">
        <f t="shared" si="394"/>
        <v/>
      </c>
      <c r="DB664" s="237"/>
      <c r="DC664" s="237"/>
      <c r="DD664" s="237"/>
      <c r="DE664" s="237"/>
      <c r="DF664" s="237"/>
      <c r="DG664" s="237"/>
      <c r="DH664" s="237" t="str">
        <f t="shared" si="381"/>
        <v/>
      </c>
      <c r="DI664" s="237" t="str">
        <f t="shared" si="401"/>
        <v/>
      </c>
      <c r="DJ664" s="237" t="str">
        <f t="shared" si="401"/>
        <v/>
      </c>
      <c r="DK664" s="237" t="str">
        <f t="shared" si="401"/>
        <v/>
      </c>
      <c r="DL664" s="237" t="str">
        <f t="shared" si="401"/>
        <v/>
      </c>
      <c r="DM664" s="237" t="str">
        <f t="shared" si="401"/>
        <v/>
      </c>
      <c r="DN664" s="237" t="str">
        <f t="shared" si="398"/>
        <v/>
      </c>
      <c r="DO664" s="237" t="str">
        <f t="shared" si="398"/>
        <v/>
      </c>
      <c r="DP664" s="237" t="str">
        <f t="shared" si="398"/>
        <v/>
      </c>
      <c r="DQ664" s="237" t="str">
        <f t="shared" si="398"/>
        <v/>
      </c>
      <c r="DR664" s="237" t="str">
        <f t="shared" si="398"/>
        <v/>
      </c>
      <c r="DS664" s="252" t="str">
        <f t="shared" si="395"/>
        <v/>
      </c>
      <c r="DY664" s="254" t="str">
        <f t="shared" si="382"/>
        <v/>
      </c>
      <c r="DZ664" s="254" t="str">
        <f t="shared" si="383"/>
        <v/>
      </c>
      <c r="EA664" s="254" t="str">
        <f t="shared" si="378"/>
        <v/>
      </c>
      <c r="EB664" s="254" t="str">
        <f t="shared" si="378"/>
        <v/>
      </c>
      <c r="EC664" s="254" t="str">
        <f t="shared" si="378"/>
        <v/>
      </c>
      <c r="ED664" s="254" t="str">
        <f t="shared" si="377"/>
        <v/>
      </c>
      <c r="EE664" s="254" t="str">
        <f t="shared" si="377"/>
        <v/>
      </c>
      <c r="EF664" s="254" t="str">
        <f t="shared" si="377"/>
        <v/>
      </c>
      <c r="EG664" s="254" t="str">
        <f t="shared" si="377"/>
        <v/>
      </c>
      <c r="EH664" s="254" t="str">
        <f t="shared" si="377"/>
        <v/>
      </c>
      <c r="EI664" s="254" t="str">
        <f t="shared" si="384"/>
        <v/>
      </c>
      <c r="EJ664" s="254" t="str">
        <f t="shared" si="385"/>
        <v/>
      </c>
      <c r="EK664" s="265" t="str">
        <f t="shared" si="375"/>
        <v/>
      </c>
      <c r="EQ664" s="255"/>
      <c r="ER664" s="255"/>
      <c r="ES664" s="255"/>
      <c r="ET664" s="255"/>
      <c r="EU664" s="255"/>
      <c r="EV664" s="255"/>
      <c r="EW664" s="255"/>
      <c r="EX664" s="255"/>
      <c r="EY664" s="255"/>
      <c r="EZ664" s="255"/>
      <c r="FA664" s="255"/>
      <c r="FB664" s="255"/>
      <c r="FC664" s="252"/>
      <c r="FI664" s="254"/>
      <c r="FJ664" s="254"/>
      <c r="FK664" s="254"/>
      <c r="FL664" s="254"/>
      <c r="FM664" s="254"/>
      <c r="FN664" s="254"/>
      <c r="FO664" s="254"/>
      <c r="FP664" s="254"/>
      <c r="FQ664" s="254"/>
      <c r="FR664" s="254"/>
      <c r="FS664" s="254"/>
      <c r="FT664" s="254"/>
      <c r="FU664" s="252"/>
      <c r="FY664" s="258" t="str">
        <f t="shared" si="376"/>
        <v/>
      </c>
      <c r="FZ664" s="266">
        <f t="shared" si="392"/>
        <v>0</v>
      </c>
      <c r="GA664" s="268">
        <f t="shared" si="387"/>
        <v>0</v>
      </c>
      <c r="GB664" s="269">
        <f t="shared" si="388"/>
        <v>0</v>
      </c>
      <c r="GC664" s="269">
        <f t="shared" si="389"/>
        <v>0</v>
      </c>
      <c r="GD664" s="270"/>
      <c r="GE664" s="271" t="str">
        <f t="shared" si="386"/>
        <v/>
      </c>
      <c r="GF664" s="271" t="str">
        <f t="shared" si="368"/>
        <v/>
      </c>
      <c r="GG664" s="272" t="str">
        <f t="shared" si="390"/>
        <v/>
      </c>
      <c r="GH664" s="272" t="str">
        <f t="shared" si="391"/>
        <v/>
      </c>
    </row>
    <row r="665" spans="1:190" ht="12.75" x14ac:dyDescent="0.2">
      <c r="A665" s="250"/>
      <c r="B665" s="65"/>
      <c r="C665" s="264"/>
      <c r="F665" s="237"/>
      <c r="H665" s="251"/>
      <c r="I665" s="238"/>
      <c r="J665" s="267"/>
      <c r="K665" s="234"/>
      <c r="L665" s="239"/>
      <c r="M665" s="240"/>
      <c r="BX665" s="237" t="str">
        <f t="shared" si="379"/>
        <v/>
      </c>
      <c r="BY665" s="237" t="str">
        <f t="shared" si="399"/>
        <v/>
      </c>
      <c r="BZ665" s="237" t="str">
        <f t="shared" si="399"/>
        <v/>
      </c>
      <c r="CA665" s="237" t="str">
        <f t="shared" si="399"/>
        <v/>
      </c>
      <c r="CB665" s="237" t="str">
        <f t="shared" si="399"/>
        <v/>
      </c>
      <c r="CC665" s="237" t="str">
        <f t="shared" si="399"/>
        <v/>
      </c>
      <c r="CD665" s="237" t="str">
        <f t="shared" si="396"/>
        <v/>
      </c>
      <c r="CE665" s="237" t="str">
        <f t="shared" si="396"/>
        <v/>
      </c>
      <c r="CF665" s="237" t="str">
        <f t="shared" si="396"/>
        <v/>
      </c>
      <c r="CG665" s="237" t="str">
        <f t="shared" si="396"/>
        <v/>
      </c>
      <c r="CH665" s="237" t="str">
        <f t="shared" si="396"/>
        <v/>
      </c>
      <c r="CI665" s="252" t="str">
        <f t="shared" si="393"/>
        <v/>
      </c>
      <c r="CP665" s="241" t="str">
        <f t="shared" si="380"/>
        <v/>
      </c>
      <c r="CQ665" s="241" t="str">
        <f t="shared" si="400"/>
        <v/>
      </c>
      <c r="CR665" s="241" t="str">
        <f t="shared" si="400"/>
        <v/>
      </c>
      <c r="CS665" s="241" t="str">
        <f t="shared" si="400"/>
        <v/>
      </c>
      <c r="CT665" s="241" t="str">
        <f t="shared" si="400"/>
        <v/>
      </c>
      <c r="CU665" s="241" t="str">
        <f t="shared" si="400"/>
        <v/>
      </c>
      <c r="CV665" s="241" t="str">
        <f t="shared" si="397"/>
        <v/>
      </c>
      <c r="CW665" s="241" t="str">
        <f t="shared" si="397"/>
        <v/>
      </c>
      <c r="CX665" s="241" t="str">
        <f t="shared" si="397"/>
        <v/>
      </c>
      <c r="CY665" s="241" t="str">
        <f t="shared" si="397"/>
        <v/>
      </c>
      <c r="CZ665" s="241" t="str">
        <f t="shared" si="397"/>
        <v/>
      </c>
      <c r="DA665" s="253" t="str">
        <f t="shared" si="394"/>
        <v/>
      </c>
      <c r="DB665" s="237"/>
      <c r="DC665" s="237"/>
      <c r="DD665" s="237"/>
      <c r="DE665" s="237"/>
      <c r="DF665" s="237"/>
      <c r="DG665" s="237"/>
      <c r="DH665" s="237" t="str">
        <f t="shared" si="381"/>
        <v/>
      </c>
      <c r="DI665" s="237" t="str">
        <f t="shared" si="401"/>
        <v/>
      </c>
      <c r="DJ665" s="237" t="str">
        <f t="shared" si="401"/>
        <v/>
      </c>
      <c r="DK665" s="237" t="str">
        <f t="shared" si="401"/>
        <v/>
      </c>
      <c r="DL665" s="237" t="str">
        <f t="shared" si="401"/>
        <v/>
      </c>
      <c r="DM665" s="237" t="str">
        <f t="shared" si="401"/>
        <v/>
      </c>
      <c r="DN665" s="237" t="str">
        <f t="shared" si="398"/>
        <v/>
      </c>
      <c r="DO665" s="237" t="str">
        <f t="shared" si="398"/>
        <v/>
      </c>
      <c r="DP665" s="237" t="str">
        <f t="shared" si="398"/>
        <v/>
      </c>
      <c r="DQ665" s="237" t="str">
        <f t="shared" si="398"/>
        <v/>
      </c>
      <c r="DR665" s="237" t="str">
        <f t="shared" si="398"/>
        <v/>
      </c>
      <c r="DS665" s="252" t="str">
        <f t="shared" si="395"/>
        <v/>
      </c>
      <c r="DY665" s="254" t="str">
        <f t="shared" si="382"/>
        <v/>
      </c>
      <c r="DZ665" s="254" t="str">
        <f t="shared" si="383"/>
        <v/>
      </c>
      <c r="EA665" s="254" t="str">
        <f t="shared" si="378"/>
        <v/>
      </c>
      <c r="EB665" s="254" t="str">
        <f t="shared" si="378"/>
        <v/>
      </c>
      <c r="EC665" s="254" t="str">
        <f t="shared" si="378"/>
        <v/>
      </c>
      <c r="ED665" s="254" t="str">
        <f t="shared" si="377"/>
        <v/>
      </c>
      <c r="EE665" s="254" t="str">
        <f t="shared" si="377"/>
        <v/>
      </c>
      <c r="EF665" s="254" t="str">
        <f t="shared" si="377"/>
        <v/>
      </c>
      <c r="EG665" s="254" t="str">
        <f t="shared" si="377"/>
        <v/>
      </c>
      <c r="EH665" s="254" t="str">
        <f t="shared" si="377"/>
        <v/>
      </c>
      <c r="EI665" s="254" t="str">
        <f t="shared" si="384"/>
        <v/>
      </c>
      <c r="EJ665" s="254" t="str">
        <f t="shared" si="385"/>
        <v/>
      </c>
      <c r="EK665" s="265" t="str">
        <f t="shared" si="375"/>
        <v/>
      </c>
      <c r="EQ665" s="255"/>
      <c r="ER665" s="255"/>
      <c r="ES665" s="255"/>
      <c r="ET665" s="255"/>
      <c r="EU665" s="255"/>
      <c r="EV665" s="255"/>
      <c r="EW665" s="255"/>
      <c r="EX665" s="255"/>
      <c r="EY665" s="255"/>
      <c r="EZ665" s="255"/>
      <c r="FA665" s="255"/>
      <c r="FB665" s="255"/>
      <c r="FC665" s="252"/>
      <c r="FI665" s="254"/>
      <c r="FJ665" s="254"/>
      <c r="FK665" s="254"/>
      <c r="FL665" s="254"/>
      <c r="FM665" s="254"/>
      <c r="FN665" s="254"/>
      <c r="FO665" s="254"/>
      <c r="FP665" s="254"/>
      <c r="FQ665" s="254"/>
      <c r="FR665" s="254"/>
      <c r="FS665" s="254"/>
      <c r="FT665" s="254"/>
      <c r="FU665" s="252"/>
      <c r="FY665" s="258" t="str">
        <f t="shared" si="376"/>
        <v/>
      </c>
      <c r="FZ665" s="266">
        <f t="shared" si="392"/>
        <v>0</v>
      </c>
      <c r="GA665" s="268">
        <f t="shared" si="387"/>
        <v>0</v>
      </c>
      <c r="GB665" s="269">
        <f t="shared" si="388"/>
        <v>0</v>
      </c>
      <c r="GC665" s="269">
        <f t="shared" si="389"/>
        <v>0</v>
      </c>
      <c r="GD665" s="270"/>
      <c r="GE665" s="271" t="str">
        <f t="shared" si="386"/>
        <v/>
      </c>
      <c r="GF665" s="271" t="str">
        <f t="shared" si="368"/>
        <v/>
      </c>
      <c r="GG665" s="272" t="str">
        <f t="shared" si="390"/>
        <v/>
      </c>
      <c r="GH665" s="272" t="str">
        <f t="shared" si="391"/>
        <v/>
      </c>
    </row>
    <row r="666" spans="1:190" ht="12.75" x14ac:dyDescent="0.2">
      <c r="A666" s="250"/>
      <c r="B666" s="65"/>
      <c r="C666" s="264"/>
      <c r="F666" s="237"/>
      <c r="H666" s="251"/>
      <c r="I666" s="238"/>
      <c r="J666" s="267"/>
      <c r="K666" s="234"/>
      <c r="L666" s="239"/>
      <c r="M666" s="240"/>
      <c r="BX666" s="237" t="str">
        <f t="shared" si="379"/>
        <v/>
      </c>
      <c r="BY666" s="237" t="str">
        <f t="shared" si="399"/>
        <v/>
      </c>
      <c r="BZ666" s="237" t="str">
        <f t="shared" si="399"/>
        <v/>
      </c>
      <c r="CA666" s="237" t="str">
        <f t="shared" si="399"/>
        <v/>
      </c>
      <c r="CB666" s="237" t="str">
        <f t="shared" si="399"/>
        <v/>
      </c>
      <c r="CC666" s="237" t="str">
        <f t="shared" si="399"/>
        <v/>
      </c>
      <c r="CD666" s="237" t="str">
        <f t="shared" si="396"/>
        <v/>
      </c>
      <c r="CE666" s="237" t="str">
        <f t="shared" si="396"/>
        <v/>
      </c>
      <c r="CF666" s="237" t="str">
        <f t="shared" si="396"/>
        <v/>
      </c>
      <c r="CG666" s="237" t="str">
        <f t="shared" si="396"/>
        <v/>
      </c>
      <c r="CH666" s="237" t="str">
        <f t="shared" si="396"/>
        <v/>
      </c>
      <c r="CI666" s="252" t="str">
        <f t="shared" si="393"/>
        <v/>
      </c>
      <c r="CP666" s="241" t="str">
        <f t="shared" si="380"/>
        <v/>
      </c>
      <c r="CQ666" s="241" t="str">
        <f t="shared" si="400"/>
        <v/>
      </c>
      <c r="CR666" s="241" t="str">
        <f t="shared" si="400"/>
        <v/>
      </c>
      <c r="CS666" s="241" t="str">
        <f t="shared" si="400"/>
        <v/>
      </c>
      <c r="CT666" s="241" t="str">
        <f t="shared" si="400"/>
        <v/>
      </c>
      <c r="CU666" s="241" t="str">
        <f t="shared" si="400"/>
        <v/>
      </c>
      <c r="CV666" s="241" t="str">
        <f t="shared" si="397"/>
        <v/>
      </c>
      <c r="CW666" s="241" t="str">
        <f t="shared" si="397"/>
        <v/>
      </c>
      <c r="CX666" s="241" t="str">
        <f t="shared" si="397"/>
        <v/>
      </c>
      <c r="CY666" s="241" t="str">
        <f t="shared" si="397"/>
        <v/>
      </c>
      <c r="CZ666" s="241" t="str">
        <f t="shared" si="397"/>
        <v/>
      </c>
      <c r="DA666" s="253" t="str">
        <f t="shared" si="394"/>
        <v/>
      </c>
      <c r="DB666" s="237"/>
      <c r="DC666" s="237"/>
      <c r="DD666" s="237"/>
      <c r="DE666" s="237"/>
      <c r="DF666" s="237"/>
      <c r="DG666" s="237"/>
      <c r="DH666" s="237" t="str">
        <f t="shared" si="381"/>
        <v/>
      </c>
      <c r="DI666" s="237" t="str">
        <f t="shared" si="401"/>
        <v/>
      </c>
      <c r="DJ666" s="237" t="str">
        <f t="shared" si="401"/>
        <v/>
      </c>
      <c r="DK666" s="237" t="str">
        <f t="shared" si="401"/>
        <v/>
      </c>
      <c r="DL666" s="237" t="str">
        <f t="shared" si="401"/>
        <v/>
      </c>
      <c r="DM666" s="237" t="str">
        <f t="shared" si="401"/>
        <v/>
      </c>
      <c r="DN666" s="237" t="str">
        <f t="shared" si="398"/>
        <v/>
      </c>
      <c r="DO666" s="237" t="str">
        <f t="shared" si="398"/>
        <v/>
      </c>
      <c r="DP666" s="237" t="str">
        <f t="shared" si="398"/>
        <v/>
      </c>
      <c r="DQ666" s="237" t="str">
        <f t="shared" si="398"/>
        <v/>
      </c>
      <c r="DR666" s="237" t="str">
        <f t="shared" si="398"/>
        <v/>
      </c>
      <c r="DS666" s="252" t="str">
        <f t="shared" si="395"/>
        <v/>
      </c>
      <c r="DY666" s="254" t="str">
        <f t="shared" si="382"/>
        <v/>
      </c>
      <c r="DZ666" s="254" t="str">
        <f t="shared" si="383"/>
        <v/>
      </c>
      <c r="EA666" s="254" t="str">
        <f t="shared" si="378"/>
        <v/>
      </c>
      <c r="EB666" s="254" t="str">
        <f t="shared" si="378"/>
        <v/>
      </c>
      <c r="EC666" s="254" t="str">
        <f t="shared" si="378"/>
        <v/>
      </c>
      <c r="ED666" s="254" t="str">
        <f t="shared" si="377"/>
        <v/>
      </c>
      <c r="EE666" s="254" t="str">
        <f t="shared" si="377"/>
        <v/>
      </c>
      <c r="EF666" s="254" t="str">
        <f t="shared" si="377"/>
        <v/>
      </c>
      <c r="EG666" s="254" t="str">
        <f t="shared" si="377"/>
        <v/>
      </c>
      <c r="EH666" s="254" t="str">
        <f t="shared" si="377"/>
        <v/>
      </c>
      <c r="EI666" s="254" t="str">
        <f t="shared" si="384"/>
        <v/>
      </c>
      <c r="EJ666" s="254" t="str">
        <f t="shared" si="385"/>
        <v/>
      </c>
      <c r="EK666" s="265" t="str">
        <f t="shared" si="375"/>
        <v/>
      </c>
      <c r="EQ666" s="255"/>
      <c r="ER666" s="255"/>
      <c r="ES666" s="255"/>
      <c r="ET666" s="255"/>
      <c r="EU666" s="255"/>
      <c r="EV666" s="255"/>
      <c r="EW666" s="255"/>
      <c r="EX666" s="255"/>
      <c r="EY666" s="255"/>
      <c r="EZ666" s="255"/>
      <c r="FA666" s="255"/>
      <c r="FB666" s="255"/>
      <c r="FC666" s="252"/>
      <c r="FI666" s="254"/>
      <c r="FJ666" s="254"/>
      <c r="FK666" s="254"/>
      <c r="FL666" s="254"/>
      <c r="FM666" s="254"/>
      <c r="FN666" s="254"/>
      <c r="FO666" s="254"/>
      <c r="FP666" s="254"/>
      <c r="FQ666" s="254"/>
      <c r="FR666" s="254"/>
      <c r="FS666" s="254"/>
      <c r="FT666" s="254"/>
      <c r="FU666" s="252"/>
      <c r="FY666" s="258" t="str">
        <f t="shared" si="376"/>
        <v/>
      </c>
      <c r="FZ666" s="266">
        <f t="shared" si="392"/>
        <v>0</v>
      </c>
      <c r="GA666" s="268">
        <f t="shared" si="387"/>
        <v>0</v>
      </c>
      <c r="GB666" s="269">
        <f t="shared" si="388"/>
        <v>0</v>
      </c>
      <c r="GC666" s="269">
        <f t="shared" si="389"/>
        <v>0</v>
      </c>
      <c r="GD666" s="270"/>
      <c r="GE666" s="271" t="str">
        <f t="shared" si="386"/>
        <v/>
      </c>
      <c r="GF666" s="271" t="str">
        <f t="shared" ref="GF666:GF729" si="402">IF(GG666="",GH666,IF(GH666="",GG666,GG666&amp;GH666))</f>
        <v/>
      </c>
      <c r="GG666" s="272" t="str">
        <f t="shared" si="390"/>
        <v/>
      </c>
      <c r="GH666" s="272" t="str">
        <f t="shared" si="391"/>
        <v/>
      </c>
    </row>
    <row r="667" spans="1:190" ht="12.75" x14ac:dyDescent="0.2">
      <c r="A667" s="250"/>
      <c r="B667" s="65"/>
      <c r="C667" s="264"/>
      <c r="F667" s="237"/>
      <c r="H667" s="251"/>
      <c r="I667" s="238"/>
      <c r="J667" s="267"/>
      <c r="K667" s="234"/>
      <c r="L667" s="239"/>
      <c r="M667" s="240"/>
      <c r="BX667" s="237" t="str">
        <f t="shared" si="379"/>
        <v/>
      </c>
      <c r="BY667" s="237" t="str">
        <f t="shared" si="399"/>
        <v/>
      </c>
      <c r="BZ667" s="237" t="str">
        <f t="shared" si="399"/>
        <v/>
      </c>
      <c r="CA667" s="237" t="str">
        <f t="shared" si="399"/>
        <v/>
      </c>
      <c r="CB667" s="237" t="str">
        <f t="shared" si="399"/>
        <v/>
      </c>
      <c r="CC667" s="237" t="str">
        <f t="shared" si="399"/>
        <v/>
      </c>
      <c r="CD667" s="237" t="str">
        <f t="shared" si="396"/>
        <v/>
      </c>
      <c r="CE667" s="237" t="str">
        <f t="shared" si="396"/>
        <v/>
      </c>
      <c r="CF667" s="237" t="str">
        <f t="shared" si="396"/>
        <v/>
      </c>
      <c r="CG667" s="237" t="str">
        <f t="shared" si="396"/>
        <v/>
      </c>
      <c r="CH667" s="237" t="str">
        <f t="shared" si="396"/>
        <v/>
      </c>
      <c r="CI667" s="252" t="str">
        <f t="shared" si="393"/>
        <v/>
      </c>
      <c r="CP667" s="241" t="str">
        <f t="shared" si="380"/>
        <v/>
      </c>
      <c r="CQ667" s="241" t="str">
        <f t="shared" si="400"/>
        <v/>
      </c>
      <c r="CR667" s="241" t="str">
        <f t="shared" si="400"/>
        <v/>
      </c>
      <c r="CS667" s="241" t="str">
        <f t="shared" si="400"/>
        <v/>
      </c>
      <c r="CT667" s="241" t="str">
        <f t="shared" si="400"/>
        <v/>
      </c>
      <c r="CU667" s="241" t="str">
        <f t="shared" si="400"/>
        <v/>
      </c>
      <c r="CV667" s="241" t="str">
        <f t="shared" si="397"/>
        <v/>
      </c>
      <c r="CW667" s="241" t="str">
        <f t="shared" si="397"/>
        <v/>
      </c>
      <c r="CX667" s="241" t="str">
        <f t="shared" si="397"/>
        <v/>
      </c>
      <c r="CY667" s="241" t="str">
        <f t="shared" si="397"/>
        <v/>
      </c>
      <c r="CZ667" s="241" t="str">
        <f t="shared" si="397"/>
        <v/>
      </c>
      <c r="DA667" s="253" t="str">
        <f t="shared" si="394"/>
        <v/>
      </c>
      <c r="DB667" s="237"/>
      <c r="DC667" s="237"/>
      <c r="DD667" s="237"/>
      <c r="DE667" s="237"/>
      <c r="DF667" s="237"/>
      <c r="DG667" s="237"/>
      <c r="DH667" s="237" t="str">
        <f t="shared" si="381"/>
        <v/>
      </c>
      <c r="DI667" s="237" t="str">
        <f t="shared" si="401"/>
        <v/>
      </c>
      <c r="DJ667" s="237" t="str">
        <f t="shared" si="401"/>
        <v/>
      </c>
      <c r="DK667" s="237" t="str">
        <f t="shared" si="401"/>
        <v/>
      </c>
      <c r="DL667" s="237" t="str">
        <f t="shared" si="401"/>
        <v/>
      </c>
      <c r="DM667" s="237" t="str">
        <f t="shared" si="401"/>
        <v/>
      </c>
      <c r="DN667" s="237" t="str">
        <f t="shared" si="398"/>
        <v/>
      </c>
      <c r="DO667" s="237" t="str">
        <f t="shared" si="398"/>
        <v/>
      </c>
      <c r="DP667" s="237" t="str">
        <f t="shared" si="398"/>
        <v/>
      </c>
      <c r="DQ667" s="237" t="str">
        <f t="shared" si="398"/>
        <v/>
      </c>
      <c r="DR667" s="237" t="str">
        <f t="shared" si="398"/>
        <v/>
      </c>
      <c r="DS667" s="252" t="str">
        <f t="shared" si="395"/>
        <v/>
      </c>
      <c r="DY667" s="254" t="str">
        <f t="shared" si="382"/>
        <v/>
      </c>
      <c r="DZ667" s="254" t="str">
        <f t="shared" si="383"/>
        <v/>
      </c>
      <c r="EA667" s="254" t="str">
        <f t="shared" si="378"/>
        <v/>
      </c>
      <c r="EB667" s="254" t="str">
        <f t="shared" si="378"/>
        <v/>
      </c>
      <c r="EC667" s="254" t="str">
        <f t="shared" si="378"/>
        <v/>
      </c>
      <c r="ED667" s="254" t="str">
        <f t="shared" si="377"/>
        <v/>
      </c>
      <c r="EE667" s="254" t="str">
        <f t="shared" si="377"/>
        <v/>
      </c>
      <c r="EF667" s="254" t="str">
        <f t="shared" si="377"/>
        <v/>
      </c>
      <c r="EG667" s="254" t="str">
        <f t="shared" si="377"/>
        <v/>
      </c>
      <c r="EH667" s="254" t="str">
        <f t="shared" si="377"/>
        <v/>
      </c>
      <c r="EI667" s="254" t="str">
        <f t="shared" si="384"/>
        <v/>
      </c>
      <c r="EJ667" s="254" t="str">
        <f t="shared" si="385"/>
        <v/>
      </c>
      <c r="EK667" s="265" t="str">
        <f t="shared" si="375"/>
        <v/>
      </c>
      <c r="EQ667" s="255"/>
      <c r="ER667" s="255"/>
      <c r="ES667" s="255"/>
      <c r="ET667" s="255"/>
      <c r="EU667" s="255"/>
      <c r="EV667" s="255"/>
      <c r="EW667" s="255"/>
      <c r="EX667" s="255"/>
      <c r="EY667" s="255"/>
      <c r="EZ667" s="255"/>
      <c r="FA667" s="255"/>
      <c r="FB667" s="255"/>
      <c r="FC667" s="252"/>
      <c r="FI667" s="254"/>
      <c r="FJ667" s="254"/>
      <c r="FK667" s="254"/>
      <c r="FL667" s="254"/>
      <c r="FM667" s="254"/>
      <c r="FN667" s="254"/>
      <c r="FO667" s="254"/>
      <c r="FP667" s="254"/>
      <c r="FQ667" s="254"/>
      <c r="FR667" s="254"/>
      <c r="FS667" s="254"/>
      <c r="FT667" s="254"/>
      <c r="FU667" s="252"/>
      <c r="FY667" s="258" t="str">
        <f t="shared" si="376"/>
        <v/>
      </c>
      <c r="FZ667" s="266">
        <f t="shared" si="392"/>
        <v>0</v>
      </c>
      <c r="GA667" s="268">
        <f t="shared" si="387"/>
        <v>0</v>
      </c>
      <c r="GB667" s="269">
        <f t="shared" si="388"/>
        <v>0</v>
      </c>
      <c r="GC667" s="269">
        <f t="shared" si="389"/>
        <v>0</v>
      </c>
      <c r="GD667" s="270"/>
      <c r="GE667" s="271" t="str">
        <f t="shared" si="386"/>
        <v/>
      </c>
      <c r="GF667" s="271" t="str">
        <f t="shared" si="402"/>
        <v/>
      </c>
      <c r="GG667" s="272" t="str">
        <f t="shared" si="390"/>
        <v/>
      </c>
      <c r="GH667" s="272" t="str">
        <f t="shared" si="391"/>
        <v/>
      </c>
    </row>
    <row r="668" spans="1:190" ht="12.75" x14ac:dyDescent="0.2">
      <c r="A668" s="250"/>
      <c r="B668" s="65"/>
      <c r="C668" s="264"/>
      <c r="F668" s="237"/>
      <c r="H668" s="251"/>
      <c r="I668" s="238"/>
      <c r="J668" s="267"/>
      <c r="K668" s="234"/>
      <c r="L668" s="239"/>
      <c r="M668" s="240"/>
      <c r="BX668" s="237" t="str">
        <f t="shared" si="379"/>
        <v/>
      </c>
      <c r="BY668" s="237" t="str">
        <f t="shared" si="399"/>
        <v/>
      </c>
      <c r="BZ668" s="237" t="str">
        <f t="shared" si="399"/>
        <v/>
      </c>
      <c r="CA668" s="237" t="str">
        <f t="shared" si="399"/>
        <v/>
      </c>
      <c r="CB668" s="237" t="str">
        <f t="shared" si="399"/>
        <v/>
      </c>
      <c r="CC668" s="237" t="str">
        <f t="shared" si="399"/>
        <v/>
      </c>
      <c r="CD668" s="237" t="str">
        <f t="shared" si="396"/>
        <v/>
      </c>
      <c r="CE668" s="237" t="str">
        <f t="shared" si="396"/>
        <v/>
      </c>
      <c r="CF668" s="237" t="str">
        <f t="shared" si="396"/>
        <v/>
      </c>
      <c r="CG668" s="237" t="str">
        <f t="shared" si="396"/>
        <v/>
      </c>
      <c r="CH668" s="237" t="str">
        <f t="shared" si="396"/>
        <v/>
      </c>
      <c r="CI668" s="252" t="str">
        <f t="shared" si="393"/>
        <v/>
      </c>
      <c r="CP668" s="241" t="str">
        <f t="shared" si="380"/>
        <v/>
      </c>
      <c r="CQ668" s="241" t="str">
        <f t="shared" si="400"/>
        <v/>
      </c>
      <c r="CR668" s="241" t="str">
        <f t="shared" si="400"/>
        <v/>
      </c>
      <c r="CS668" s="241" t="str">
        <f t="shared" si="400"/>
        <v/>
      </c>
      <c r="CT668" s="241" t="str">
        <f t="shared" si="400"/>
        <v/>
      </c>
      <c r="CU668" s="241" t="str">
        <f t="shared" si="400"/>
        <v/>
      </c>
      <c r="CV668" s="241" t="str">
        <f t="shared" si="397"/>
        <v/>
      </c>
      <c r="CW668" s="241" t="str">
        <f t="shared" si="397"/>
        <v/>
      </c>
      <c r="CX668" s="241" t="str">
        <f t="shared" si="397"/>
        <v/>
      </c>
      <c r="CY668" s="241" t="str">
        <f t="shared" si="397"/>
        <v/>
      </c>
      <c r="CZ668" s="241" t="str">
        <f t="shared" si="397"/>
        <v/>
      </c>
      <c r="DA668" s="253" t="str">
        <f t="shared" si="394"/>
        <v/>
      </c>
      <c r="DB668" s="237"/>
      <c r="DC668" s="237"/>
      <c r="DD668" s="237"/>
      <c r="DE668" s="237"/>
      <c r="DF668" s="237"/>
      <c r="DG668" s="237"/>
      <c r="DH668" s="237" t="str">
        <f t="shared" si="381"/>
        <v/>
      </c>
      <c r="DI668" s="237" t="str">
        <f t="shared" si="401"/>
        <v/>
      </c>
      <c r="DJ668" s="237" t="str">
        <f t="shared" si="401"/>
        <v/>
      </c>
      <c r="DK668" s="237" t="str">
        <f t="shared" si="401"/>
        <v/>
      </c>
      <c r="DL668" s="237" t="str">
        <f t="shared" si="401"/>
        <v/>
      </c>
      <c r="DM668" s="237" t="str">
        <f t="shared" si="401"/>
        <v/>
      </c>
      <c r="DN668" s="237" t="str">
        <f t="shared" si="398"/>
        <v/>
      </c>
      <c r="DO668" s="237" t="str">
        <f t="shared" si="398"/>
        <v/>
      </c>
      <c r="DP668" s="237" t="str">
        <f t="shared" si="398"/>
        <v/>
      </c>
      <c r="DQ668" s="237" t="str">
        <f t="shared" si="398"/>
        <v/>
      </c>
      <c r="DR668" s="237" t="str">
        <f t="shared" si="398"/>
        <v/>
      </c>
      <c r="DS668" s="252" t="str">
        <f t="shared" si="395"/>
        <v/>
      </c>
      <c r="DY668" s="254" t="str">
        <f t="shared" si="382"/>
        <v/>
      </c>
      <c r="DZ668" s="254" t="str">
        <f t="shared" si="383"/>
        <v/>
      </c>
      <c r="EA668" s="254" t="str">
        <f t="shared" si="378"/>
        <v/>
      </c>
      <c r="EB668" s="254" t="str">
        <f t="shared" si="378"/>
        <v/>
      </c>
      <c r="EC668" s="254" t="str">
        <f t="shared" si="378"/>
        <v/>
      </c>
      <c r="ED668" s="254" t="str">
        <f t="shared" si="377"/>
        <v/>
      </c>
      <c r="EE668" s="254" t="str">
        <f t="shared" si="377"/>
        <v/>
      </c>
      <c r="EF668" s="254" t="str">
        <f t="shared" si="377"/>
        <v/>
      </c>
      <c r="EG668" s="254" t="str">
        <f t="shared" si="377"/>
        <v/>
      </c>
      <c r="EH668" s="254" t="str">
        <f t="shared" si="377"/>
        <v/>
      </c>
      <c r="EI668" s="254" t="str">
        <f t="shared" si="384"/>
        <v/>
      </c>
      <c r="EJ668" s="254" t="str">
        <f t="shared" si="385"/>
        <v/>
      </c>
      <c r="EK668" s="265" t="str">
        <f t="shared" si="375"/>
        <v/>
      </c>
      <c r="EQ668" s="255"/>
      <c r="ER668" s="255"/>
      <c r="ES668" s="255"/>
      <c r="ET668" s="255"/>
      <c r="EU668" s="255"/>
      <c r="EV668" s="255"/>
      <c r="EW668" s="255"/>
      <c r="EX668" s="255"/>
      <c r="EY668" s="255"/>
      <c r="EZ668" s="255"/>
      <c r="FA668" s="255"/>
      <c r="FB668" s="255"/>
      <c r="FC668" s="252"/>
      <c r="FI668" s="254"/>
      <c r="FJ668" s="254"/>
      <c r="FK668" s="254"/>
      <c r="FL668" s="254"/>
      <c r="FM668" s="254"/>
      <c r="FN668" s="254"/>
      <c r="FO668" s="254"/>
      <c r="FP668" s="254"/>
      <c r="FQ668" s="254"/>
      <c r="FR668" s="254"/>
      <c r="FS668" s="254"/>
      <c r="FT668" s="254"/>
      <c r="FU668" s="252"/>
      <c r="FY668" s="258" t="str">
        <f t="shared" si="376"/>
        <v/>
      </c>
      <c r="FZ668" s="266">
        <f t="shared" si="392"/>
        <v>0</v>
      </c>
      <c r="GA668" s="268">
        <f t="shared" si="387"/>
        <v>0</v>
      </c>
      <c r="GB668" s="269">
        <f t="shared" si="388"/>
        <v>0</v>
      </c>
      <c r="GC668" s="269">
        <f t="shared" si="389"/>
        <v>0</v>
      </c>
      <c r="GD668" s="270"/>
      <c r="GE668" s="271" t="str">
        <f t="shared" si="386"/>
        <v/>
      </c>
      <c r="GF668" s="271" t="str">
        <f t="shared" si="402"/>
        <v/>
      </c>
      <c r="GG668" s="272" t="str">
        <f t="shared" si="390"/>
        <v/>
      </c>
      <c r="GH668" s="272" t="str">
        <f t="shared" si="391"/>
        <v/>
      </c>
    </row>
    <row r="669" spans="1:190" ht="12.75" x14ac:dyDescent="0.2">
      <c r="A669" s="250"/>
      <c r="B669" s="65"/>
      <c r="C669" s="264"/>
      <c r="F669" s="237"/>
      <c r="H669" s="251"/>
      <c r="I669" s="238"/>
      <c r="J669" s="267"/>
      <c r="K669" s="234"/>
      <c r="L669" s="239"/>
      <c r="M669" s="240"/>
      <c r="BX669" s="237" t="str">
        <f t="shared" si="379"/>
        <v/>
      </c>
      <c r="BY669" s="237" t="str">
        <f t="shared" si="399"/>
        <v/>
      </c>
      <c r="BZ669" s="237" t="str">
        <f t="shared" si="399"/>
        <v/>
      </c>
      <c r="CA669" s="237" t="str">
        <f t="shared" si="399"/>
        <v/>
      </c>
      <c r="CB669" s="237" t="str">
        <f t="shared" si="399"/>
        <v/>
      </c>
      <c r="CC669" s="237" t="str">
        <f t="shared" si="399"/>
        <v/>
      </c>
      <c r="CD669" s="237" t="str">
        <f t="shared" si="396"/>
        <v/>
      </c>
      <c r="CE669" s="237" t="str">
        <f t="shared" si="396"/>
        <v/>
      </c>
      <c r="CF669" s="237" t="str">
        <f t="shared" si="396"/>
        <v/>
      </c>
      <c r="CG669" s="237" t="str">
        <f t="shared" si="396"/>
        <v/>
      </c>
      <c r="CH669" s="237" t="str">
        <f t="shared" si="396"/>
        <v/>
      </c>
      <c r="CI669" s="252" t="str">
        <f t="shared" si="393"/>
        <v/>
      </c>
      <c r="CP669" s="241" t="str">
        <f t="shared" si="380"/>
        <v/>
      </c>
      <c r="CQ669" s="241" t="str">
        <f t="shared" si="400"/>
        <v/>
      </c>
      <c r="CR669" s="241" t="str">
        <f t="shared" si="400"/>
        <v/>
      </c>
      <c r="CS669" s="241" t="str">
        <f t="shared" si="400"/>
        <v/>
      </c>
      <c r="CT669" s="241" t="str">
        <f t="shared" si="400"/>
        <v/>
      </c>
      <c r="CU669" s="241" t="str">
        <f t="shared" si="400"/>
        <v/>
      </c>
      <c r="CV669" s="241" t="str">
        <f t="shared" si="397"/>
        <v/>
      </c>
      <c r="CW669" s="241" t="str">
        <f t="shared" si="397"/>
        <v/>
      </c>
      <c r="CX669" s="241" t="str">
        <f t="shared" si="397"/>
        <v/>
      </c>
      <c r="CY669" s="241" t="str">
        <f t="shared" si="397"/>
        <v/>
      </c>
      <c r="CZ669" s="241" t="str">
        <f t="shared" si="397"/>
        <v/>
      </c>
      <c r="DA669" s="253" t="str">
        <f t="shared" si="394"/>
        <v/>
      </c>
      <c r="DB669" s="237"/>
      <c r="DC669" s="237"/>
      <c r="DD669" s="237"/>
      <c r="DE669" s="237"/>
      <c r="DF669" s="237"/>
      <c r="DG669" s="237"/>
      <c r="DH669" s="237" t="str">
        <f t="shared" si="381"/>
        <v/>
      </c>
      <c r="DI669" s="237" t="str">
        <f t="shared" si="401"/>
        <v/>
      </c>
      <c r="DJ669" s="237" t="str">
        <f t="shared" si="401"/>
        <v/>
      </c>
      <c r="DK669" s="237" t="str">
        <f t="shared" si="401"/>
        <v/>
      </c>
      <c r="DL669" s="237" t="str">
        <f t="shared" si="401"/>
        <v/>
      </c>
      <c r="DM669" s="237" t="str">
        <f t="shared" si="401"/>
        <v/>
      </c>
      <c r="DN669" s="237" t="str">
        <f t="shared" si="398"/>
        <v/>
      </c>
      <c r="DO669" s="237" t="str">
        <f t="shared" si="398"/>
        <v/>
      </c>
      <c r="DP669" s="237" t="str">
        <f t="shared" si="398"/>
        <v/>
      </c>
      <c r="DQ669" s="237" t="str">
        <f t="shared" si="398"/>
        <v/>
      </c>
      <c r="DR669" s="237" t="str">
        <f t="shared" si="398"/>
        <v/>
      </c>
      <c r="DS669" s="252" t="str">
        <f t="shared" si="395"/>
        <v/>
      </c>
      <c r="DY669" s="254" t="str">
        <f t="shared" si="382"/>
        <v/>
      </c>
      <c r="DZ669" s="254" t="str">
        <f t="shared" si="383"/>
        <v/>
      </c>
      <c r="EA669" s="254" t="str">
        <f t="shared" si="378"/>
        <v/>
      </c>
      <c r="EB669" s="254" t="str">
        <f t="shared" si="378"/>
        <v/>
      </c>
      <c r="EC669" s="254" t="str">
        <f t="shared" si="378"/>
        <v/>
      </c>
      <c r="ED669" s="254" t="str">
        <f t="shared" si="377"/>
        <v/>
      </c>
      <c r="EE669" s="254" t="str">
        <f t="shared" si="377"/>
        <v/>
      </c>
      <c r="EF669" s="254" t="str">
        <f t="shared" si="377"/>
        <v/>
      </c>
      <c r="EG669" s="254" t="str">
        <f t="shared" si="377"/>
        <v/>
      </c>
      <c r="EH669" s="254" t="str">
        <f t="shared" si="377"/>
        <v/>
      </c>
      <c r="EI669" s="254" t="str">
        <f t="shared" si="384"/>
        <v/>
      </c>
      <c r="EJ669" s="254" t="str">
        <f t="shared" si="385"/>
        <v/>
      </c>
      <c r="EK669" s="265" t="str">
        <f t="shared" si="375"/>
        <v/>
      </c>
      <c r="EQ669" s="255"/>
      <c r="ER669" s="255"/>
      <c r="ES669" s="255"/>
      <c r="ET669" s="255"/>
      <c r="EU669" s="255"/>
      <c r="EV669" s="255"/>
      <c r="EW669" s="255"/>
      <c r="EX669" s="255"/>
      <c r="EY669" s="255"/>
      <c r="EZ669" s="255"/>
      <c r="FA669" s="255"/>
      <c r="FB669" s="255"/>
      <c r="FC669" s="252"/>
      <c r="FI669" s="254"/>
      <c r="FJ669" s="254"/>
      <c r="FK669" s="254"/>
      <c r="FL669" s="254"/>
      <c r="FM669" s="254"/>
      <c r="FN669" s="254"/>
      <c r="FO669" s="254"/>
      <c r="FP669" s="254"/>
      <c r="FQ669" s="254"/>
      <c r="FR669" s="254"/>
      <c r="FS669" s="254"/>
      <c r="FT669" s="254"/>
      <c r="FU669" s="252"/>
      <c r="FY669" s="258" t="str">
        <f t="shared" si="376"/>
        <v/>
      </c>
      <c r="FZ669" s="266">
        <f t="shared" si="392"/>
        <v>0</v>
      </c>
      <c r="GA669" s="268">
        <f t="shared" si="387"/>
        <v>0</v>
      </c>
      <c r="GB669" s="269">
        <f t="shared" si="388"/>
        <v>0</v>
      </c>
      <c r="GC669" s="269">
        <f t="shared" si="389"/>
        <v>0</v>
      </c>
      <c r="GD669" s="270"/>
      <c r="GE669" s="271" t="str">
        <f t="shared" si="386"/>
        <v/>
      </c>
      <c r="GF669" s="271" t="str">
        <f t="shared" si="402"/>
        <v/>
      </c>
      <c r="GG669" s="272" t="str">
        <f t="shared" si="390"/>
        <v/>
      </c>
      <c r="GH669" s="272" t="str">
        <f t="shared" si="391"/>
        <v/>
      </c>
    </row>
    <row r="670" spans="1:190" ht="12.75" x14ac:dyDescent="0.2">
      <c r="A670" s="250"/>
      <c r="B670" s="65"/>
      <c r="C670" s="264"/>
      <c r="F670" s="237"/>
      <c r="H670" s="251"/>
      <c r="I670" s="238"/>
      <c r="J670" s="267"/>
      <c r="K670" s="234"/>
      <c r="L670" s="239"/>
      <c r="M670" s="240"/>
      <c r="BX670" s="237" t="str">
        <f t="shared" si="379"/>
        <v/>
      </c>
      <c r="BY670" s="237" t="str">
        <f t="shared" si="399"/>
        <v/>
      </c>
      <c r="BZ670" s="237" t="str">
        <f t="shared" si="399"/>
        <v/>
      </c>
      <c r="CA670" s="237" t="str">
        <f t="shared" si="399"/>
        <v/>
      </c>
      <c r="CB670" s="237" t="str">
        <f t="shared" si="399"/>
        <v/>
      </c>
      <c r="CC670" s="237" t="str">
        <f t="shared" si="399"/>
        <v/>
      </c>
      <c r="CD670" s="237" t="str">
        <f t="shared" si="396"/>
        <v/>
      </c>
      <c r="CE670" s="237" t="str">
        <f t="shared" si="396"/>
        <v/>
      </c>
      <c r="CF670" s="237" t="str">
        <f t="shared" si="396"/>
        <v/>
      </c>
      <c r="CG670" s="237" t="str">
        <f t="shared" si="396"/>
        <v/>
      </c>
      <c r="CH670" s="237" t="str">
        <f t="shared" si="396"/>
        <v/>
      </c>
      <c r="CI670" s="252" t="str">
        <f t="shared" si="393"/>
        <v/>
      </c>
      <c r="CP670" s="241" t="str">
        <f t="shared" si="380"/>
        <v/>
      </c>
      <c r="CQ670" s="241" t="str">
        <f t="shared" si="400"/>
        <v/>
      </c>
      <c r="CR670" s="241" t="str">
        <f t="shared" si="400"/>
        <v/>
      </c>
      <c r="CS670" s="241" t="str">
        <f t="shared" si="400"/>
        <v/>
      </c>
      <c r="CT670" s="241" t="str">
        <f t="shared" si="400"/>
        <v/>
      </c>
      <c r="CU670" s="241" t="str">
        <f t="shared" si="400"/>
        <v/>
      </c>
      <c r="CV670" s="241" t="str">
        <f t="shared" si="397"/>
        <v/>
      </c>
      <c r="CW670" s="241" t="str">
        <f t="shared" si="397"/>
        <v/>
      </c>
      <c r="CX670" s="241" t="str">
        <f t="shared" si="397"/>
        <v/>
      </c>
      <c r="CY670" s="241" t="str">
        <f t="shared" si="397"/>
        <v/>
      </c>
      <c r="CZ670" s="241" t="str">
        <f t="shared" si="397"/>
        <v/>
      </c>
      <c r="DA670" s="253" t="str">
        <f t="shared" si="394"/>
        <v/>
      </c>
      <c r="DB670" s="237"/>
      <c r="DC670" s="237"/>
      <c r="DD670" s="237"/>
      <c r="DE670" s="237"/>
      <c r="DF670" s="237"/>
      <c r="DG670" s="237"/>
      <c r="DH670" s="237" t="str">
        <f t="shared" si="381"/>
        <v/>
      </c>
      <c r="DI670" s="237" t="str">
        <f t="shared" si="401"/>
        <v/>
      </c>
      <c r="DJ670" s="237" t="str">
        <f t="shared" si="401"/>
        <v/>
      </c>
      <c r="DK670" s="237" t="str">
        <f t="shared" si="401"/>
        <v/>
      </c>
      <c r="DL670" s="237" t="str">
        <f t="shared" si="401"/>
        <v/>
      </c>
      <c r="DM670" s="237" t="str">
        <f t="shared" si="401"/>
        <v/>
      </c>
      <c r="DN670" s="237" t="str">
        <f t="shared" si="398"/>
        <v/>
      </c>
      <c r="DO670" s="237" t="str">
        <f t="shared" si="398"/>
        <v/>
      </c>
      <c r="DP670" s="237" t="str">
        <f t="shared" si="398"/>
        <v/>
      </c>
      <c r="DQ670" s="237" t="str">
        <f t="shared" si="398"/>
        <v/>
      </c>
      <c r="DR670" s="237" t="str">
        <f t="shared" si="398"/>
        <v/>
      </c>
      <c r="DS670" s="252" t="str">
        <f t="shared" si="395"/>
        <v/>
      </c>
      <c r="DY670" s="254" t="str">
        <f t="shared" si="382"/>
        <v/>
      </c>
      <c r="DZ670" s="254" t="str">
        <f t="shared" si="383"/>
        <v/>
      </c>
      <c r="EA670" s="254" t="str">
        <f t="shared" si="378"/>
        <v/>
      </c>
      <c r="EB670" s="254" t="str">
        <f t="shared" si="378"/>
        <v/>
      </c>
      <c r="EC670" s="254" t="str">
        <f t="shared" si="378"/>
        <v/>
      </c>
      <c r="ED670" s="254" t="str">
        <f t="shared" si="377"/>
        <v/>
      </c>
      <c r="EE670" s="254" t="str">
        <f t="shared" si="377"/>
        <v/>
      </c>
      <c r="EF670" s="254" t="str">
        <f t="shared" si="377"/>
        <v/>
      </c>
      <c r="EG670" s="254" t="str">
        <f t="shared" si="377"/>
        <v/>
      </c>
      <c r="EH670" s="254" t="str">
        <f t="shared" si="377"/>
        <v/>
      </c>
      <c r="EI670" s="254" t="str">
        <f t="shared" si="384"/>
        <v/>
      </c>
      <c r="EJ670" s="254" t="str">
        <f t="shared" si="385"/>
        <v/>
      </c>
      <c r="EK670" s="265" t="str">
        <f t="shared" si="375"/>
        <v/>
      </c>
      <c r="EQ670" s="255"/>
      <c r="ER670" s="255"/>
      <c r="ES670" s="255"/>
      <c r="ET670" s="255"/>
      <c r="EU670" s="255"/>
      <c r="EV670" s="255"/>
      <c r="EW670" s="255"/>
      <c r="EX670" s="255"/>
      <c r="EY670" s="255"/>
      <c r="EZ670" s="255"/>
      <c r="FA670" s="255"/>
      <c r="FB670" s="255"/>
      <c r="FC670" s="252"/>
      <c r="FI670" s="254"/>
      <c r="FJ670" s="254"/>
      <c r="FK670" s="254"/>
      <c r="FL670" s="254"/>
      <c r="FM670" s="254"/>
      <c r="FN670" s="254"/>
      <c r="FO670" s="254"/>
      <c r="FP670" s="254"/>
      <c r="FQ670" s="254"/>
      <c r="FR670" s="254"/>
      <c r="FS670" s="254"/>
      <c r="FT670" s="254"/>
      <c r="FU670" s="252"/>
      <c r="FY670" s="258" t="str">
        <f t="shared" si="376"/>
        <v/>
      </c>
      <c r="FZ670" s="266">
        <f t="shared" si="392"/>
        <v>0</v>
      </c>
      <c r="GA670" s="268">
        <f t="shared" si="387"/>
        <v>0</v>
      </c>
      <c r="GB670" s="269">
        <f t="shared" si="388"/>
        <v>0</v>
      </c>
      <c r="GC670" s="269">
        <f t="shared" si="389"/>
        <v>0</v>
      </c>
      <c r="GD670" s="270"/>
      <c r="GE670" s="271" t="str">
        <f t="shared" si="386"/>
        <v/>
      </c>
      <c r="GF670" s="271" t="str">
        <f t="shared" si="402"/>
        <v/>
      </c>
      <c r="GG670" s="272" t="str">
        <f t="shared" si="390"/>
        <v/>
      </c>
      <c r="GH670" s="272" t="str">
        <f t="shared" si="391"/>
        <v/>
      </c>
    </row>
    <row r="671" spans="1:190" ht="12.75" x14ac:dyDescent="0.2">
      <c r="A671" s="250"/>
      <c r="B671" s="65"/>
      <c r="C671" s="264"/>
      <c r="F671" s="237"/>
      <c r="H671" s="251"/>
      <c r="I671" s="238"/>
      <c r="J671" s="267"/>
      <c r="K671" s="234"/>
      <c r="L671" s="239"/>
      <c r="M671" s="240"/>
      <c r="BX671" s="237" t="str">
        <f t="shared" si="379"/>
        <v/>
      </c>
      <c r="BY671" s="237" t="str">
        <f t="shared" si="399"/>
        <v/>
      </c>
      <c r="BZ671" s="237" t="str">
        <f t="shared" si="399"/>
        <v/>
      </c>
      <c r="CA671" s="237" t="str">
        <f t="shared" si="399"/>
        <v/>
      </c>
      <c r="CB671" s="237" t="str">
        <f t="shared" si="399"/>
        <v/>
      </c>
      <c r="CC671" s="237" t="str">
        <f t="shared" si="399"/>
        <v/>
      </c>
      <c r="CD671" s="237" t="str">
        <f t="shared" si="396"/>
        <v/>
      </c>
      <c r="CE671" s="237" t="str">
        <f t="shared" si="396"/>
        <v/>
      </c>
      <c r="CF671" s="237" t="str">
        <f t="shared" si="396"/>
        <v/>
      </c>
      <c r="CG671" s="237" t="str">
        <f t="shared" si="396"/>
        <v/>
      </c>
      <c r="CH671" s="237" t="str">
        <f t="shared" si="396"/>
        <v/>
      </c>
      <c r="CI671" s="252" t="str">
        <f t="shared" si="393"/>
        <v/>
      </c>
      <c r="CP671" s="241" t="str">
        <f t="shared" si="380"/>
        <v/>
      </c>
      <c r="CQ671" s="241" t="str">
        <f t="shared" si="400"/>
        <v/>
      </c>
      <c r="CR671" s="241" t="str">
        <f t="shared" si="400"/>
        <v/>
      </c>
      <c r="CS671" s="241" t="str">
        <f t="shared" si="400"/>
        <v/>
      </c>
      <c r="CT671" s="241" t="str">
        <f t="shared" si="400"/>
        <v/>
      </c>
      <c r="CU671" s="241" t="str">
        <f t="shared" si="400"/>
        <v/>
      </c>
      <c r="CV671" s="241" t="str">
        <f t="shared" si="397"/>
        <v/>
      </c>
      <c r="CW671" s="241" t="str">
        <f t="shared" si="397"/>
        <v/>
      </c>
      <c r="CX671" s="241" t="str">
        <f t="shared" si="397"/>
        <v/>
      </c>
      <c r="CY671" s="241" t="str">
        <f t="shared" si="397"/>
        <v/>
      </c>
      <c r="CZ671" s="241" t="str">
        <f t="shared" si="397"/>
        <v/>
      </c>
      <c r="DA671" s="253" t="str">
        <f t="shared" si="394"/>
        <v/>
      </c>
      <c r="DB671" s="237"/>
      <c r="DC671" s="237"/>
      <c r="DD671" s="237"/>
      <c r="DE671" s="237"/>
      <c r="DF671" s="237"/>
      <c r="DG671" s="237"/>
      <c r="DH671" s="237" t="str">
        <f t="shared" si="381"/>
        <v/>
      </c>
      <c r="DI671" s="237" t="str">
        <f t="shared" si="401"/>
        <v/>
      </c>
      <c r="DJ671" s="237" t="str">
        <f t="shared" si="401"/>
        <v/>
      </c>
      <c r="DK671" s="237" t="str">
        <f t="shared" si="401"/>
        <v/>
      </c>
      <c r="DL671" s="237" t="str">
        <f t="shared" si="401"/>
        <v/>
      </c>
      <c r="DM671" s="237" t="str">
        <f t="shared" si="401"/>
        <v/>
      </c>
      <c r="DN671" s="237" t="str">
        <f t="shared" si="398"/>
        <v/>
      </c>
      <c r="DO671" s="237" t="str">
        <f t="shared" si="398"/>
        <v/>
      </c>
      <c r="DP671" s="237" t="str">
        <f t="shared" si="398"/>
        <v/>
      </c>
      <c r="DQ671" s="237" t="str">
        <f t="shared" si="398"/>
        <v/>
      </c>
      <c r="DR671" s="237" t="str">
        <f t="shared" si="398"/>
        <v/>
      </c>
      <c r="DS671" s="252" t="str">
        <f t="shared" si="395"/>
        <v/>
      </c>
      <c r="DY671" s="254" t="str">
        <f t="shared" si="382"/>
        <v/>
      </c>
      <c r="DZ671" s="254" t="str">
        <f t="shared" si="383"/>
        <v/>
      </c>
      <c r="EA671" s="254" t="str">
        <f t="shared" si="378"/>
        <v/>
      </c>
      <c r="EB671" s="254" t="str">
        <f t="shared" si="378"/>
        <v/>
      </c>
      <c r="EC671" s="254" t="str">
        <f t="shared" si="378"/>
        <v/>
      </c>
      <c r="ED671" s="254" t="str">
        <f t="shared" si="377"/>
        <v/>
      </c>
      <c r="EE671" s="254" t="str">
        <f t="shared" si="377"/>
        <v/>
      </c>
      <c r="EF671" s="254" t="str">
        <f t="shared" si="377"/>
        <v/>
      </c>
      <c r="EG671" s="254" t="str">
        <f t="shared" si="377"/>
        <v/>
      </c>
      <c r="EH671" s="254" t="str">
        <f t="shared" si="377"/>
        <v/>
      </c>
      <c r="EI671" s="254" t="str">
        <f t="shared" si="384"/>
        <v/>
      </c>
      <c r="EJ671" s="254" t="str">
        <f t="shared" si="385"/>
        <v/>
      </c>
      <c r="EK671" s="265" t="str">
        <f t="shared" si="375"/>
        <v/>
      </c>
      <c r="EQ671" s="255"/>
      <c r="ER671" s="255"/>
      <c r="ES671" s="255"/>
      <c r="ET671" s="255"/>
      <c r="EU671" s="255"/>
      <c r="EV671" s="255"/>
      <c r="EW671" s="255"/>
      <c r="EX671" s="255"/>
      <c r="EY671" s="255"/>
      <c r="EZ671" s="255"/>
      <c r="FA671" s="255"/>
      <c r="FB671" s="255"/>
      <c r="FC671" s="252"/>
      <c r="FI671" s="254"/>
      <c r="FJ671" s="254"/>
      <c r="FK671" s="254"/>
      <c r="FL671" s="254"/>
      <c r="FM671" s="254"/>
      <c r="FN671" s="254"/>
      <c r="FO671" s="254"/>
      <c r="FP671" s="254"/>
      <c r="FQ671" s="254"/>
      <c r="FR671" s="254"/>
      <c r="FS671" s="254"/>
      <c r="FT671" s="254"/>
      <c r="FU671" s="252"/>
      <c r="FY671" s="258" t="str">
        <f t="shared" si="376"/>
        <v/>
      </c>
      <c r="FZ671" s="266">
        <f t="shared" si="392"/>
        <v>0</v>
      </c>
      <c r="GA671" s="268">
        <f t="shared" si="387"/>
        <v>0</v>
      </c>
      <c r="GB671" s="269">
        <f t="shared" si="388"/>
        <v>0</v>
      </c>
      <c r="GC671" s="269">
        <f t="shared" si="389"/>
        <v>0</v>
      </c>
      <c r="GD671" s="270"/>
      <c r="GE671" s="271" t="str">
        <f t="shared" si="386"/>
        <v/>
      </c>
      <c r="GF671" s="271" t="str">
        <f t="shared" si="402"/>
        <v/>
      </c>
      <c r="GG671" s="272" t="str">
        <f t="shared" si="390"/>
        <v/>
      </c>
      <c r="GH671" s="272" t="str">
        <f t="shared" si="391"/>
        <v/>
      </c>
    </row>
    <row r="672" spans="1:190" ht="12.75" x14ac:dyDescent="0.2">
      <c r="A672" s="250"/>
      <c r="B672" s="65"/>
      <c r="C672" s="264"/>
      <c r="F672" s="237"/>
      <c r="H672" s="251"/>
      <c r="I672" s="238"/>
      <c r="J672" s="267"/>
      <c r="K672" s="234"/>
      <c r="L672" s="239"/>
      <c r="M672" s="240"/>
      <c r="BX672" s="237" t="str">
        <f t="shared" si="379"/>
        <v/>
      </c>
      <c r="BY672" s="237" t="str">
        <f t="shared" si="399"/>
        <v/>
      </c>
      <c r="BZ672" s="237" t="str">
        <f t="shared" si="399"/>
        <v/>
      </c>
      <c r="CA672" s="237" t="str">
        <f t="shared" si="399"/>
        <v/>
      </c>
      <c r="CB672" s="237" t="str">
        <f t="shared" si="399"/>
        <v/>
      </c>
      <c r="CC672" s="237" t="str">
        <f t="shared" si="399"/>
        <v/>
      </c>
      <c r="CD672" s="237" t="str">
        <f t="shared" si="396"/>
        <v/>
      </c>
      <c r="CE672" s="237" t="str">
        <f t="shared" si="396"/>
        <v/>
      </c>
      <c r="CF672" s="237" t="str">
        <f t="shared" si="396"/>
        <v/>
      </c>
      <c r="CG672" s="237" t="str">
        <f t="shared" si="396"/>
        <v/>
      </c>
      <c r="CH672" s="237" t="str">
        <f t="shared" si="396"/>
        <v/>
      </c>
      <c r="CI672" s="252" t="str">
        <f t="shared" si="393"/>
        <v/>
      </c>
      <c r="CP672" s="241" t="str">
        <f t="shared" si="380"/>
        <v/>
      </c>
      <c r="CQ672" s="241" t="str">
        <f t="shared" si="400"/>
        <v/>
      </c>
      <c r="CR672" s="241" t="str">
        <f t="shared" si="400"/>
        <v/>
      </c>
      <c r="CS672" s="241" t="str">
        <f t="shared" si="400"/>
        <v/>
      </c>
      <c r="CT672" s="241" t="str">
        <f t="shared" si="400"/>
        <v/>
      </c>
      <c r="CU672" s="241" t="str">
        <f t="shared" si="400"/>
        <v/>
      </c>
      <c r="CV672" s="241" t="str">
        <f t="shared" si="397"/>
        <v/>
      </c>
      <c r="CW672" s="241" t="str">
        <f t="shared" si="397"/>
        <v/>
      </c>
      <c r="CX672" s="241" t="str">
        <f t="shared" si="397"/>
        <v/>
      </c>
      <c r="CY672" s="241" t="str">
        <f t="shared" si="397"/>
        <v/>
      </c>
      <c r="CZ672" s="241" t="str">
        <f t="shared" si="397"/>
        <v/>
      </c>
      <c r="DA672" s="253" t="str">
        <f t="shared" si="394"/>
        <v/>
      </c>
      <c r="DB672" s="237"/>
      <c r="DC672" s="237"/>
      <c r="DD672" s="237"/>
      <c r="DE672" s="237"/>
      <c r="DF672" s="237"/>
      <c r="DG672" s="237"/>
      <c r="DH672" s="237" t="str">
        <f t="shared" si="381"/>
        <v/>
      </c>
      <c r="DI672" s="237" t="str">
        <f t="shared" si="401"/>
        <v/>
      </c>
      <c r="DJ672" s="237" t="str">
        <f t="shared" si="401"/>
        <v/>
      </c>
      <c r="DK672" s="237" t="str">
        <f t="shared" si="401"/>
        <v/>
      </c>
      <c r="DL672" s="237" t="str">
        <f t="shared" si="401"/>
        <v/>
      </c>
      <c r="DM672" s="237" t="str">
        <f t="shared" si="401"/>
        <v/>
      </c>
      <c r="DN672" s="237" t="str">
        <f t="shared" si="398"/>
        <v/>
      </c>
      <c r="DO672" s="237" t="str">
        <f t="shared" si="398"/>
        <v/>
      </c>
      <c r="DP672" s="237" t="str">
        <f t="shared" si="398"/>
        <v/>
      </c>
      <c r="DQ672" s="237" t="str">
        <f t="shared" si="398"/>
        <v/>
      </c>
      <c r="DR672" s="237" t="str">
        <f t="shared" si="398"/>
        <v/>
      </c>
      <c r="DS672" s="252" t="str">
        <f t="shared" si="395"/>
        <v/>
      </c>
      <c r="DY672" s="254" t="str">
        <f t="shared" si="382"/>
        <v/>
      </c>
      <c r="DZ672" s="254" t="str">
        <f t="shared" si="383"/>
        <v/>
      </c>
      <c r="EA672" s="254" t="str">
        <f t="shared" si="378"/>
        <v/>
      </c>
      <c r="EB672" s="254" t="str">
        <f t="shared" si="378"/>
        <v/>
      </c>
      <c r="EC672" s="254" t="str">
        <f t="shared" si="378"/>
        <v/>
      </c>
      <c r="ED672" s="254" t="str">
        <f t="shared" si="377"/>
        <v/>
      </c>
      <c r="EE672" s="254" t="str">
        <f t="shared" si="377"/>
        <v/>
      </c>
      <c r="EF672" s="254" t="str">
        <f t="shared" si="377"/>
        <v/>
      </c>
      <c r="EG672" s="254" t="str">
        <f t="shared" si="377"/>
        <v/>
      </c>
      <c r="EH672" s="254" t="str">
        <f t="shared" si="377"/>
        <v/>
      </c>
      <c r="EI672" s="254" t="str">
        <f t="shared" si="384"/>
        <v/>
      </c>
      <c r="EJ672" s="254" t="str">
        <f t="shared" si="385"/>
        <v/>
      </c>
      <c r="EK672" s="265" t="str">
        <f t="shared" si="375"/>
        <v/>
      </c>
      <c r="EQ672" s="255"/>
      <c r="ER672" s="255"/>
      <c r="ES672" s="255"/>
      <c r="ET672" s="255"/>
      <c r="EU672" s="255"/>
      <c r="EV672" s="255"/>
      <c r="EW672" s="255"/>
      <c r="EX672" s="255"/>
      <c r="EY672" s="255"/>
      <c r="EZ672" s="255"/>
      <c r="FA672" s="255"/>
      <c r="FB672" s="255"/>
      <c r="FC672" s="252"/>
      <c r="FI672" s="254"/>
      <c r="FJ672" s="254"/>
      <c r="FK672" s="254"/>
      <c r="FL672" s="254"/>
      <c r="FM672" s="254"/>
      <c r="FN672" s="254"/>
      <c r="FO672" s="254"/>
      <c r="FP672" s="254"/>
      <c r="FQ672" s="254"/>
      <c r="FR672" s="254"/>
      <c r="FS672" s="254"/>
      <c r="FT672" s="254"/>
      <c r="FU672" s="252"/>
      <c r="FY672" s="258" t="str">
        <f t="shared" si="376"/>
        <v/>
      </c>
      <c r="FZ672" s="266">
        <f t="shared" si="392"/>
        <v>0</v>
      </c>
      <c r="GA672" s="268">
        <f t="shared" si="387"/>
        <v>0</v>
      </c>
      <c r="GB672" s="269">
        <f t="shared" si="388"/>
        <v>0</v>
      </c>
      <c r="GC672" s="269">
        <f t="shared" si="389"/>
        <v>0</v>
      </c>
      <c r="GD672" s="270"/>
      <c r="GE672" s="271" t="str">
        <f t="shared" si="386"/>
        <v/>
      </c>
      <c r="GF672" s="271" t="str">
        <f t="shared" si="402"/>
        <v/>
      </c>
      <c r="GG672" s="272" t="str">
        <f t="shared" si="390"/>
        <v/>
      </c>
      <c r="GH672" s="272" t="str">
        <f t="shared" si="391"/>
        <v/>
      </c>
    </row>
    <row r="673" spans="1:190" ht="12.75" x14ac:dyDescent="0.2">
      <c r="A673" s="250"/>
      <c r="B673" s="65"/>
      <c r="C673" s="264"/>
      <c r="F673" s="237"/>
      <c r="H673" s="251"/>
      <c r="I673" s="238"/>
      <c r="J673" s="267"/>
      <c r="K673" s="234"/>
      <c r="L673" s="239"/>
      <c r="M673" s="240"/>
      <c r="BX673" s="237" t="str">
        <f t="shared" si="379"/>
        <v/>
      </c>
      <c r="BY673" s="237" t="str">
        <f t="shared" si="399"/>
        <v/>
      </c>
      <c r="BZ673" s="237" t="str">
        <f t="shared" si="399"/>
        <v/>
      </c>
      <c r="CA673" s="237" t="str">
        <f t="shared" si="399"/>
        <v/>
      </c>
      <c r="CB673" s="237" t="str">
        <f t="shared" si="399"/>
        <v/>
      </c>
      <c r="CC673" s="237" t="str">
        <f t="shared" si="399"/>
        <v/>
      </c>
      <c r="CD673" s="237" t="str">
        <f t="shared" si="396"/>
        <v/>
      </c>
      <c r="CE673" s="237" t="str">
        <f t="shared" si="396"/>
        <v/>
      </c>
      <c r="CF673" s="237" t="str">
        <f t="shared" si="396"/>
        <v/>
      </c>
      <c r="CG673" s="237" t="str">
        <f t="shared" si="396"/>
        <v/>
      </c>
      <c r="CH673" s="237" t="str">
        <f t="shared" si="396"/>
        <v/>
      </c>
      <c r="CI673" s="252" t="str">
        <f t="shared" si="393"/>
        <v/>
      </c>
      <c r="CP673" s="241" t="str">
        <f t="shared" si="380"/>
        <v/>
      </c>
      <c r="CQ673" s="241" t="str">
        <f t="shared" si="400"/>
        <v/>
      </c>
      <c r="CR673" s="241" t="str">
        <f t="shared" si="400"/>
        <v/>
      </c>
      <c r="CS673" s="241" t="str">
        <f t="shared" si="400"/>
        <v/>
      </c>
      <c r="CT673" s="241" t="str">
        <f t="shared" si="400"/>
        <v/>
      </c>
      <c r="CU673" s="241" t="str">
        <f t="shared" si="400"/>
        <v/>
      </c>
      <c r="CV673" s="241" t="str">
        <f t="shared" si="397"/>
        <v/>
      </c>
      <c r="CW673" s="241" t="str">
        <f t="shared" si="397"/>
        <v/>
      </c>
      <c r="CX673" s="241" t="str">
        <f t="shared" si="397"/>
        <v/>
      </c>
      <c r="CY673" s="241" t="str">
        <f t="shared" si="397"/>
        <v/>
      </c>
      <c r="CZ673" s="241" t="str">
        <f t="shared" si="397"/>
        <v/>
      </c>
      <c r="DA673" s="253" t="str">
        <f t="shared" si="394"/>
        <v/>
      </c>
      <c r="DB673" s="237"/>
      <c r="DC673" s="237"/>
      <c r="DD673" s="237"/>
      <c r="DE673" s="237"/>
      <c r="DF673" s="237"/>
      <c r="DG673" s="237"/>
      <c r="DH673" s="237" t="str">
        <f t="shared" si="381"/>
        <v/>
      </c>
      <c r="DI673" s="237" t="str">
        <f t="shared" si="401"/>
        <v/>
      </c>
      <c r="DJ673" s="237" t="str">
        <f t="shared" si="401"/>
        <v/>
      </c>
      <c r="DK673" s="237" t="str">
        <f t="shared" si="401"/>
        <v/>
      </c>
      <c r="DL673" s="237" t="str">
        <f t="shared" si="401"/>
        <v/>
      </c>
      <c r="DM673" s="237" t="str">
        <f t="shared" si="401"/>
        <v/>
      </c>
      <c r="DN673" s="237" t="str">
        <f t="shared" si="398"/>
        <v/>
      </c>
      <c r="DO673" s="237" t="str">
        <f t="shared" si="398"/>
        <v/>
      </c>
      <c r="DP673" s="237" t="str">
        <f t="shared" si="398"/>
        <v/>
      </c>
      <c r="DQ673" s="237" t="str">
        <f t="shared" si="398"/>
        <v/>
      </c>
      <c r="DR673" s="237" t="str">
        <f t="shared" si="398"/>
        <v/>
      </c>
      <c r="DS673" s="252" t="str">
        <f t="shared" si="395"/>
        <v/>
      </c>
      <c r="DY673" s="254" t="str">
        <f t="shared" si="382"/>
        <v/>
      </c>
      <c r="DZ673" s="254" t="str">
        <f t="shared" si="383"/>
        <v/>
      </c>
      <c r="EA673" s="254" t="str">
        <f t="shared" si="378"/>
        <v/>
      </c>
      <c r="EB673" s="254" t="str">
        <f t="shared" si="378"/>
        <v/>
      </c>
      <c r="EC673" s="254" t="str">
        <f t="shared" si="378"/>
        <v/>
      </c>
      <c r="ED673" s="254" t="str">
        <f t="shared" si="377"/>
        <v/>
      </c>
      <c r="EE673" s="254" t="str">
        <f t="shared" si="377"/>
        <v/>
      </c>
      <c r="EF673" s="254" t="str">
        <f t="shared" si="377"/>
        <v/>
      </c>
      <c r="EG673" s="254" t="str">
        <f t="shared" si="377"/>
        <v/>
      </c>
      <c r="EH673" s="254" t="str">
        <f t="shared" si="377"/>
        <v/>
      </c>
      <c r="EI673" s="254" t="str">
        <f t="shared" si="384"/>
        <v/>
      </c>
      <c r="EJ673" s="254" t="str">
        <f t="shared" si="385"/>
        <v/>
      </c>
      <c r="EK673" s="265" t="str">
        <f t="shared" si="375"/>
        <v/>
      </c>
      <c r="EQ673" s="255"/>
      <c r="ER673" s="255"/>
      <c r="ES673" s="255"/>
      <c r="ET673" s="255"/>
      <c r="EU673" s="255"/>
      <c r="EV673" s="255"/>
      <c r="EW673" s="255"/>
      <c r="EX673" s="255"/>
      <c r="EY673" s="255"/>
      <c r="EZ673" s="255"/>
      <c r="FA673" s="255"/>
      <c r="FB673" s="255"/>
      <c r="FC673" s="252"/>
      <c r="FI673" s="254"/>
      <c r="FJ673" s="254"/>
      <c r="FK673" s="254"/>
      <c r="FL673" s="254"/>
      <c r="FM673" s="254"/>
      <c r="FN673" s="254"/>
      <c r="FO673" s="254"/>
      <c r="FP673" s="254"/>
      <c r="FQ673" s="254"/>
      <c r="FR673" s="254"/>
      <c r="FS673" s="254"/>
      <c r="FT673" s="254"/>
      <c r="FU673" s="252"/>
      <c r="FY673" s="258" t="str">
        <f t="shared" si="376"/>
        <v/>
      </c>
      <c r="FZ673" s="266">
        <f t="shared" si="392"/>
        <v>0</v>
      </c>
      <c r="GA673" s="268">
        <f t="shared" si="387"/>
        <v>0</v>
      </c>
      <c r="GB673" s="269">
        <f t="shared" si="388"/>
        <v>0</v>
      </c>
      <c r="GC673" s="269">
        <f t="shared" si="389"/>
        <v>0</v>
      </c>
      <c r="GD673" s="270"/>
      <c r="GE673" s="271" t="str">
        <f t="shared" si="386"/>
        <v/>
      </c>
      <c r="GF673" s="271" t="str">
        <f t="shared" si="402"/>
        <v/>
      </c>
      <c r="GG673" s="272" t="str">
        <f t="shared" si="390"/>
        <v/>
      </c>
      <c r="GH673" s="272" t="str">
        <f t="shared" si="391"/>
        <v/>
      </c>
    </row>
    <row r="674" spans="1:190" ht="12.75" x14ac:dyDescent="0.2">
      <c r="A674" s="250"/>
      <c r="B674" s="65"/>
      <c r="C674" s="264"/>
      <c r="F674" s="237"/>
      <c r="H674" s="251"/>
      <c r="I674" s="238"/>
      <c r="J674" s="267"/>
      <c r="K674" s="234"/>
      <c r="L674" s="239"/>
      <c r="M674" s="240"/>
      <c r="BX674" s="237" t="str">
        <f t="shared" si="379"/>
        <v/>
      </c>
      <c r="BY674" s="237" t="str">
        <f t="shared" si="399"/>
        <v/>
      </c>
      <c r="BZ674" s="237" t="str">
        <f t="shared" si="399"/>
        <v/>
      </c>
      <c r="CA674" s="237" t="str">
        <f t="shared" si="399"/>
        <v/>
      </c>
      <c r="CB674" s="237" t="str">
        <f t="shared" si="399"/>
        <v/>
      </c>
      <c r="CC674" s="237" t="str">
        <f t="shared" si="399"/>
        <v/>
      </c>
      <c r="CD674" s="237" t="str">
        <f t="shared" si="396"/>
        <v/>
      </c>
      <c r="CE674" s="237" t="str">
        <f t="shared" si="396"/>
        <v/>
      </c>
      <c r="CF674" s="237" t="str">
        <f t="shared" si="396"/>
        <v/>
      </c>
      <c r="CG674" s="237" t="str">
        <f t="shared" si="396"/>
        <v/>
      </c>
      <c r="CH674" s="237" t="str">
        <f t="shared" si="396"/>
        <v/>
      </c>
      <c r="CI674" s="252" t="str">
        <f t="shared" si="393"/>
        <v/>
      </c>
      <c r="CP674" s="241" t="str">
        <f t="shared" si="380"/>
        <v/>
      </c>
      <c r="CQ674" s="241" t="str">
        <f t="shared" si="400"/>
        <v/>
      </c>
      <c r="CR674" s="241" t="str">
        <f t="shared" si="400"/>
        <v/>
      </c>
      <c r="CS674" s="241" t="str">
        <f t="shared" si="400"/>
        <v/>
      </c>
      <c r="CT674" s="241" t="str">
        <f t="shared" si="400"/>
        <v/>
      </c>
      <c r="CU674" s="241" t="str">
        <f t="shared" si="400"/>
        <v/>
      </c>
      <c r="CV674" s="241" t="str">
        <f t="shared" si="397"/>
        <v/>
      </c>
      <c r="CW674" s="241" t="str">
        <f t="shared" si="397"/>
        <v/>
      </c>
      <c r="CX674" s="241" t="str">
        <f t="shared" si="397"/>
        <v/>
      </c>
      <c r="CY674" s="241" t="str">
        <f t="shared" si="397"/>
        <v/>
      </c>
      <c r="CZ674" s="241" t="str">
        <f t="shared" si="397"/>
        <v/>
      </c>
      <c r="DA674" s="253" t="str">
        <f t="shared" si="394"/>
        <v/>
      </c>
      <c r="DB674" s="237"/>
      <c r="DC674" s="237"/>
      <c r="DD674" s="237"/>
      <c r="DE674" s="237"/>
      <c r="DF674" s="237"/>
      <c r="DG674" s="237"/>
      <c r="DH674" s="237" t="str">
        <f t="shared" si="381"/>
        <v/>
      </c>
      <c r="DI674" s="237" t="str">
        <f t="shared" si="401"/>
        <v/>
      </c>
      <c r="DJ674" s="237" t="str">
        <f t="shared" si="401"/>
        <v/>
      </c>
      <c r="DK674" s="237" t="str">
        <f t="shared" si="401"/>
        <v/>
      </c>
      <c r="DL674" s="237" t="str">
        <f t="shared" si="401"/>
        <v/>
      </c>
      <c r="DM674" s="237" t="str">
        <f t="shared" si="401"/>
        <v/>
      </c>
      <c r="DN674" s="237" t="str">
        <f t="shared" si="398"/>
        <v/>
      </c>
      <c r="DO674" s="237" t="str">
        <f t="shared" si="398"/>
        <v/>
      </c>
      <c r="DP674" s="237" t="str">
        <f t="shared" si="398"/>
        <v/>
      </c>
      <c r="DQ674" s="237" t="str">
        <f t="shared" si="398"/>
        <v/>
      </c>
      <c r="DR674" s="237" t="str">
        <f t="shared" si="398"/>
        <v/>
      </c>
      <c r="DS674" s="252" t="str">
        <f t="shared" si="395"/>
        <v/>
      </c>
      <c r="DY674" s="254" t="str">
        <f t="shared" si="382"/>
        <v/>
      </c>
      <c r="DZ674" s="254" t="str">
        <f t="shared" si="383"/>
        <v/>
      </c>
      <c r="EA674" s="254" t="str">
        <f t="shared" si="378"/>
        <v/>
      </c>
      <c r="EB674" s="254" t="str">
        <f t="shared" si="378"/>
        <v/>
      </c>
      <c r="EC674" s="254" t="str">
        <f t="shared" si="378"/>
        <v/>
      </c>
      <c r="ED674" s="254" t="str">
        <f t="shared" si="377"/>
        <v/>
      </c>
      <c r="EE674" s="254" t="str">
        <f t="shared" si="377"/>
        <v/>
      </c>
      <c r="EF674" s="254" t="str">
        <f t="shared" si="377"/>
        <v/>
      </c>
      <c r="EG674" s="254" t="str">
        <f t="shared" si="377"/>
        <v/>
      </c>
      <c r="EH674" s="254" t="str">
        <f t="shared" si="377"/>
        <v/>
      </c>
      <c r="EI674" s="254" t="str">
        <f t="shared" si="384"/>
        <v/>
      </c>
      <c r="EJ674" s="254" t="str">
        <f t="shared" si="385"/>
        <v/>
      </c>
      <c r="EK674" s="265" t="str">
        <f t="shared" si="375"/>
        <v/>
      </c>
      <c r="EQ674" s="255"/>
      <c r="ER674" s="255"/>
      <c r="ES674" s="255"/>
      <c r="ET674" s="255"/>
      <c r="EU674" s="255"/>
      <c r="EV674" s="255"/>
      <c r="EW674" s="255"/>
      <c r="EX674" s="255"/>
      <c r="EY674" s="255"/>
      <c r="EZ674" s="255"/>
      <c r="FA674" s="255"/>
      <c r="FB674" s="255"/>
      <c r="FC674" s="252"/>
      <c r="FI674" s="254"/>
      <c r="FJ674" s="254"/>
      <c r="FK674" s="254"/>
      <c r="FL674" s="254"/>
      <c r="FM674" s="254"/>
      <c r="FN674" s="254"/>
      <c r="FO674" s="254"/>
      <c r="FP674" s="254"/>
      <c r="FQ674" s="254"/>
      <c r="FR674" s="254"/>
      <c r="FS674" s="254"/>
      <c r="FT674" s="254"/>
      <c r="FU674" s="252"/>
      <c r="FY674" s="258" t="str">
        <f t="shared" si="376"/>
        <v/>
      </c>
      <c r="FZ674" s="266">
        <f t="shared" si="392"/>
        <v>0</v>
      </c>
      <c r="GA674" s="268">
        <f t="shared" si="387"/>
        <v>0</v>
      </c>
      <c r="GB674" s="269">
        <f t="shared" si="388"/>
        <v>0</v>
      </c>
      <c r="GC674" s="269">
        <f t="shared" si="389"/>
        <v>0</v>
      </c>
      <c r="GD674" s="270"/>
      <c r="GE674" s="271" t="str">
        <f t="shared" si="386"/>
        <v/>
      </c>
      <c r="GF674" s="271" t="str">
        <f t="shared" si="402"/>
        <v/>
      </c>
      <c r="GG674" s="272" t="str">
        <f t="shared" si="390"/>
        <v/>
      </c>
      <c r="GH674" s="272" t="str">
        <f t="shared" si="391"/>
        <v/>
      </c>
    </row>
    <row r="675" spans="1:190" ht="12.75" x14ac:dyDescent="0.2">
      <c r="A675" s="250"/>
      <c r="B675" s="65"/>
      <c r="C675" s="264"/>
      <c r="F675" s="237"/>
      <c r="H675" s="251"/>
      <c r="I675" s="238"/>
      <c r="J675" s="267"/>
      <c r="K675" s="234"/>
      <c r="L675" s="239"/>
      <c r="M675" s="240"/>
      <c r="BX675" s="237" t="str">
        <f t="shared" si="379"/>
        <v/>
      </c>
      <c r="BY675" s="237" t="str">
        <f t="shared" si="399"/>
        <v/>
      </c>
      <c r="BZ675" s="237" t="str">
        <f t="shared" si="399"/>
        <v/>
      </c>
      <c r="CA675" s="237" t="str">
        <f t="shared" si="399"/>
        <v/>
      </c>
      <c r="CB675" s="237" t="str">
        <f t="shared" si="399"/>
        <v/>
      </c>
      <c r="CC675" s="237" t="str">
        <f t="shared" si="399"/>
        <v/>
      </c>
      <c r="CD675" s="237" t="str">
        <f t="shared" si="396"/>
        <v/>
      </c>
      <c r="CE675" s="237" t="str">
        <f t="shared" si="396"/>
        <v/>
      </c>
      <c r="CF675" s="237" t="str">
        <f t="shared" si="396"/>
        <v/>
      </c>
      <c r="CG675" s="237" t="str">
        <f t="shared" si="396"/>
        <v/>
      </c>
      <c r="CH675" s="237" t="str">
        <f t="shared" si="396"/>
        <v/>
      </c>
      <c r="CI675" s="252" t="str">
        <f t="shared" si="393"/>
        <v/>
      </c>
      <c r="CP675" s="241" t="str">
        <f t="shared" si="380"/>
        <v/>
      </c>
      <c r="CQ675" s="241" t="str">
        <f t="shared" si="400"/>
        <v/>
      </c>
      <c r="CR675" s="241" t="str">
        <f t="shared" si="400"/>
        <v/>
      </c>
      <c r="CS675" s="241" t="str">
        <f t="shared" si="400"/>
        <v/>
      </c>
      <c r="CT675" s="241" t="str">
        <f t="shared" si="400"/>
        <v/>
      </c>
      <c r="CU675" s="241" t="str">
        <f t="shared" si="400"/>
        <v/>
      </c>
      <c r="CV675" s="241" t="str">
        <f t="shared" si="397"/>
        <v/>
      </c>
      <c r="CW675" s="241" t="str">
        <f t="shared" si="397"/>
        <v/>
      </c>
      <c r="CX675" s="241" t="str">
        <f t="shared" si="397"/>
        <v/>
      </c>
      <c r="CY675" s="241" t="str">
        <f t="shared" si="397"/>
        <v/>
      </c>
      <c r="CZ675" s="241" t="str">
        <f t="shared" si="397"/>
        <v/>
      </c>
      <c r="DA675" s="253" t="str">
        <f t="shared" si="394"/>
        <v/>
      </c>
      <c r="DB675" s="237"/>
      <c r="DC675" s="237"/>
      <c r="DD675" s="237"/>
      <c r="DE675" s="237"/>
      <c r="DF675" s="237"/>
      <c r="DG675" s="237"/>
      <c r="DH675" s="237" t="str">
        <f t="shared" si="381"/>
        <v/>
      </c>
      <c r="DI675" s="237" t="str">
        <f t="shared" si="401"/>
        <v/>
      </c>
      <c r="DJ675" s="237" t="str">
        <f t="shared" si="401"/>
        <v/>
      </c>
      <c r="DK675" s="237" t="str">
        <f t="shared" si="401"/>
        <v/>
      </c>
      <c r="DL675" s="237" t="str">
        <f t="shared" si="401"/>
        <v/>
      </c>
      <c r="DM675" s="237" t="str">
        <f t="shared" si="401"/>
        <v/>
      </c>
      <c r="DN675" s="237" t="str">
        <f t="shared" si="398"/>
        <v/>
      </c>
      <c r="DO675" s="237" t="str">
        <f t="shared" si="398"/>
        <v/>
      </c>
      <c r="DP675" s="237" t="str">
        <f t="shared" si="398"/>
        <v/>
      </c>
      <c r="DQ675" s="237" t="str">
        <f t="shared" si="398"/>
        <v/>
      </c>
      <c r="DR675" s="237" t="str">
        <f t="shared" si="398"/>
        <v/>
      </c>
      <c r="DS675" s="252" t="str">
        <f t="shared" si="395"/>
        <v/>
      </c>
      <c r="DY675" s="254" t="str">
        <f t="shared" si="382"/>
        <v/>
      </c>
      <c r="DZ675" s="254" t="str">
        <f t="shared" si="383"/>
        <v/>
      </c>
      <c r="EA675" s="254" t="str">
        <f t="shared" si="378"/>
        <v/>
      </c>
      <c r="EB675" s="254" t="str">
        <f t="shared" si="378"/>
        <v/>
      </c>
      <c r="EC675" s="254" t="str">
        <f t="shared" si="378"/>
        <v/>
      </c>
      <c r="ED675" s="254" t="str">
        <f t="shared" si="377"/>
        <v/>
      </c>
      <c r="EE675" s="254" t="str">
        <f t="shared" si="377"/>
        <v/>
      </c>
      <c r="EF675" s="254" t="str">
        <f t="shared" si="377"/>
        <v/>
      </c>
      <c r="EG675" s="254" t="str">
        <f t="shared" si="377"/>
        <v/>
      </c>
      <c r="EH675" s="254" t="str">
        <f t="shared" si="377"/>
        <v/>
      </c>
      <c r="EI675" s="254" t="str">
        <f t="shared" si="384"/>
        <v/>
      </c>
      <c r="EJ675" s="254" t="str">
        <f t="shared" si="385"/>
        <v/>
      </c>
      <c r="EK675" s="265" t="str">
        <f t="shared" si="375"/>
        <v/>
      </c>
      <c r="EQ675" s="255"/>
      <c r="ER675" s="255"/>
      <c r="ES675" s="255"/>
      <c r="ET675" s="255"/>
      <c r="EU675" s="255"/>
      <c r="EV675" s="255"/>
      <c r="EW675" s="255"/>
      <c r="EX675" s="255"/>
      <c r="EY675" s="255"/>
      <c r="EZ675" s="255"/>
      <c r="FA675" s="255"/>
      <c r="FB675" s="255"/>
      <c r="FC675" s="252"/>
      <c r="FI675" s="254"/>
      <c r="FJ675" s="254"/>
      <c r="FK675" s="254"/>
      <c r="FL675" s="254"/>
      <c r="FM675" s="254"/>
      <c r="FN675" s="254"/>
      <c r="FO675" s="254"/>
      <c r="FP675" s="254"/>
      <c r="FQ675" s="254"/>
      <c r="FR675" s="254"/>
      <c r="FS675" s="254"/>
      <c r="FT675" s="254"/>
      <c r="FU675" s="252"/>
      <c r="FY675" s="258" t="str">
        <f t="shared" si="376"/>
        <v/>
      </c>
      <c r="FZ675" s="266">
        <f t="shared" si="392"/>
        <v>0</v>
      </c>
      <c r="GA675" s="268">
        <f t="shared" si="387"/>
        <v>0</v>
      </c>
      <c r="GB675" s="269">
        <f t="shared" si="388"/>
        <v>0</v>
      </c>
      <c r="GC675" s="269">
        <f t="shared" si="389"/>
        <v>0</v>
      </c>
      <c r="GD675" s="270"/>
      <c r="GE675" s="271" t="str">
        <f t="shared" si="386"/>
        <v/>
      </c>
      <c r="GF675" s="271" t="str">
        <f t="shared" si="402"/>
        <v/>
      </c>
      <c r="GG675" s="272" t="str">
        <f t="shared" si="390"/>
        <v/>
      </c>
      <c r="GH675" s="272" t="str">
        <f t="shared" si="391"/>
        <v/>
      </c>
    </row>
    <row r="676" spans="1:190" ht="12.75" x14ac:dyDescent="0.2">
      <c r="A676" s="250"/>
      <c r="B676" s="65"/>
      <c r="C676" s="264"/>
      <c r="F676" s="237"/>
      <c r="H676" s="251"/>
      <c r="I676" s="238"/>
      <c r="J676" s="267"/>
      <c r="K676" s="234"/>
      <c r="L676" s="239"/>
      <c r="M676" s="240"/>
      <c r="BX676" s="237" t="str">
        <f t="shared" si="379"/>
        <v/>
      </c>
      <c r="BY676" s="237" t="str">
        <f t="shared" si="399"/>
        <v/>
      </c>
      <c r="BZ676" s="237" t="str">
        <f t="shared" si="399"/>
        <v/>
      </c>
      <c r="CA676" s="237" t="str">
        <f t="shared" si="399"/>
        <v/>
      </c>
      <c r="CB676" s="237" t="str">
        <f t="shared" si="399"/>
        <v/>
      </c>
      <c r="CC676" s="237" t="str">
        <f t="shared" si="399"/>
        <v/>
      </c>
      <c r="CD676" s="237" t="str">
        <f t="shared" si="396"/>
        <v/>
      </c>
      <c r="CE676" s="237" t="str">
        <f t="shared" si="396"/>
        <v/>
      </c>
      <c r="CF676" s="237" t="str">
        <f t="shared" si="396"/>
        <v/>
      </c>
      <c r="CG676" s="237" t="str">
        <f t="shared" si="396"/>
        <v/>
      </c>
      <c r="CH676" s="237" t="str">
        <f t="shared" si="396"/>
        <v/>
      </c>
      <c r="CI676" s="252" t="str">
        <f t="shared" si="393"/>
        <v/>
      </c>
      <c r="CP676" s="241" t="str">
        <f t="shared" si="380"/>
        <v/>
      </c>
      <c r="CQ676" s="241" t="str">
        <f t="shared" si="400"/>
        <v/>
      </c>
      <c r="CR676" s="241" t="str">
        <f t="shared" si="400"/>
        <v/>
      </c>
      <c r="CS676" s="241" t="str">
        <f t="shared" si="400"/>
        <v/>
      </c>
      <c r="CT676" s="241" t="str">
        <f t="shared" si="400"/>
        <v/>
      </c>
      <c r="CU676" s="241" t="str">
        <f t="shared" si="400"/>
        <v/>
      </c>
      <c r="CV676" s="241" t="str">
        <f t="shared" si="397"/>
        <v/>
      </c>
      <c r="CW676" s="241" t="str">
        <f t="shared" si="397"/>
        <v/>
      </c>
      <c r="CX676" s="241" t="str">
        <f t="shared" si="397"/>
        <v/>
      </c>
      <c r="CY676" s="241" t="str">
        <f t="shared" si="397"/>
        <v/>
      </c>
      <c r="CZ676" s="241" t="str">
        <f t="shared" si="397"/>
        <v/>
      </c>
      <c r="DA676" s="253" t="str">
        <f t="shared" si="394"/>
        <v/>
      </c>
      <c r="DB676" s="237"/>
      <c r="DC676" s="237"/>
      <c r="DD676" s="237"/>
      <c r="DE676" s="237"/>
      <c r="DF676" s="237"/>
      <c r="DG676" s="237"/>
      <c r="DH676" s="237" t="str">
        <f t="shared" si="381"/>
        <v/>
      </c>
      <c r="DI676" s="237" t="str">
        <f t="shared" si="401"/>
        <v/>
      </c>
      <c r="DJ676" s="237" t="str">
        <f t="shared" si="401"/>
        <v/>
      </c>
      <c r="DK676" s="237" t="str">
        <f t="shared" si="401"/>
        <v/>
      </c>
      <c r="DL676" s="237" t="str">
        <f t="shared" si="401"/>
        <v/>
      </c>
      <c r="DM676" s="237" t="str">
        <f t="shared" si="401"/>
        <v/>
      </c>
      <c r="DN676" s="237" t="str">
        <f t="shared" si="398"/>
        <v/>
      </c>
      <c r="DO676" s="237" t="str">
        <f t="shared" si="398"/>
        <v/>
      </c>
      <c r="DP676" s="237" t="str">
        <f t="shared" si="398"/>
        <v/>
      </c>
      <c r="DQ676" s="237" t="str">
        <f t="shared" si="398"/>
        <v/>
      </c>
      <c r="DR676" s="237" t="str">
        <f t="shared" si="398"/>
        <v/>
      </c>
      <c r="DS676" s="252" t="str">
        <f t="shared" si="395"/>
        <v/>
      </c>
      <c r="DY676" s="254" t="str">
        <f t="shared" si="382"/>
        <v/>
      </c>
      <c r="DZ676" s="254" t="str">
        <f t="shared" si="383"/>
        <v/>
      </c>
      <c r="EA676" s="254" t="str">
        <f t="shared" si="378"/>
        <v/>
      </c>
      <c r="EB676" s="254" t="str">
        <f t="shared" si="378"/>
        <v/>
      </c>
      <c r="EC676" s="254" t="str">
        <f t="shared" si="378"/>
        <v/>
      </c>
      <c r="ED676" s="254" t="str">
        <f t="shared" si="377"/>
        <v/>
      </c>
      <c r="EE676" s="254" t="str">
        <f t="shared" si="377"/>
        <v/>
      </c>
      <c r="EF676" s="254" t="str">
        <f t="shared" si="377"/>
        <v/>
      </c>
      <c r="EG676" s="254" t="str">
        <f t="shared" si="377"/>
        <v/>
      </c>
      <c r="EH676" s="254" t="str">
        <f t="shared" si="377"/>
        <v/>
      </c>
      <c r="EI676" s="254" t="str">
        <f t="shared" si="384"/>
        <v/>
      </c>
      <c r="EJ676" s="254" t="str">
        <f t="shared" si="385"/>
        <v/>
      </c>
      <c r="EK676" s="265" t="str">
        <f t="shared" si="375"/>
        <v/>
      </c>
      <c r="EQ676" s="255"/>
      <c r="ER676" s="255"/>
      <c r="ES676" s="255"/>
      <c r="ET676" s="255"/>
      <c r="EU676" s="255"/>
      <c r="EV676" s="255"/>
      <c r="EW676" s="255"/>
      <c r="EX676" s="255"/>
      <c r="EY676" s="255"/>
      <c r="EZ676" s="255"/>
      <c r="FA676" s="255"/>
      <c r="FB676" s="255"/>
      <c r="FC676" s="252"/>
      <c r="FI676" s="254"/>
      <c r="FJ676" s="254"/>
      <c r="FK676" s="254"/>
      <c r="FL676" s="254"/>
      <c r="FM676" s="254"/>
      <c r="FN676" s="254"/>
      <c r="FO676" s="254"/>
      <c r="FP676" s="254"/>
      <c r="FQ676" s="254"/>
      <c r="FR676" s="254"/>
      <c r="FS676" s="254"/>
      <c r="FT676" s="254"/>
      <c r="FU676" s="252"/>
      <c r="FY676" s="258" t="str">
        <f t="shared" si="376"/>
        <v/>
      </c>
      <c r="FZ676" s="266">
        <f t="shared" si="392"/>
        <v>0</v>
      </c>
      <c r="GA676" s="268">
        <f t="shared" si="387"/>
        <v>0</v>
      </c>
      <c r="GB676" s="269">
        <f t="shared" si="388"/>
        <v>0</v>
      </c>
      <c r="GC676" s="269">
        <f t="shared" si="389"/>
        <v>0</v>
      </c>
      <c r="GD676" s="270"/>
      <c r="GE676" s="271" t="str">
        <f t="shared" si="386"/>
        <v/>
      </c>
      <c r="GF676" s="271" t="str">
        <f t="shared" si="402"/>
        <v/>
      </c>
      <c r="GG676" s="272" t="str">
        <f t="shared" si="390"/>
        <v/>
      </c>
      <c r="GH676" s="272" t="str">
        <f t="shared" si="391"/>
        <v/>
      </c>
    </row>
    <row r="677" spans="1:190" ht="12.75" x14ac:dyDescent="0.2">
      <c r="A677" s="250"/>
      <c r="B677" s="65"/>
      <c r="C677" s="264"/>
      <c r="F677" s="237"/>
      <c r="H677" s="251"/>
      <c r="I677" s="238"/>
      <c r="J677" s="267"/>
      <c r="K677" s="234"/>
      <c r="L677" s="239"/>
      <c r="M677" s="240"/>
      <c r="BX677" s="237" t="str">
        <f t="shared" si="379"/>
        <v/>
      </c>
      <c r="BY677" s="237" t="str">
        <f t="shared" si="399"/>
        <v/>
      </c>
      <c r="BZ677" s="237" t="str">
        <f t="shared" si="399"/>
        <v/>
      </c>
      <c r="CA677" s="237" t="str">
        <f t="shared" si="399"/>
        <v/>
      </c>
      <c r="CB677" s="237" t="str">
        <f t="shared" si="399"/>
        <v/>
      </c>
      <c r="CC677" s="237" t="str">
        <f t="shared" si="399"/>
        <v/>
      </c>
      <c r="CD677" s="237" t="str">
        <f t="shared" si="396"/>
        <v/>
      </c>
      <c r="CE677" s="237" t="str">
        <f t="shared" si="396"/>
        <v/>
      </c>
      <c r="CF677" s="237" t="str">
        <f t="shared" si="396"/>
        <v/>
      </c>
      <c r="CG677" s="237" t="str">
        <f t="shared" si="396"/>
        <v/>
      </c>
      <c r="CH677" s="237" t="str">
        <f t="shared" si="396"/>
        <v/>
      </c>
      <c r="CI677" s="252" t="str">
        <f t="shared" si="393"/>
        <v/>
      </c>
      <c r="CP677" s="241" t="str">
        <f t="shared" si="380"/>
        <v/>
      </c>
      <c r="CQ677" s="241" t="str">
        <f t="shared" si="400"/>
        <v/>
      </c>
      <c r="CR677" s="241" t="str">
        <f t="shared" si="400"/>
        <v/>
      </c>
      <c r="CS677" s="241" t="str">
        <f t="shared" si="400"/>
        <v/>
      </c>
      <c r="CT677" s="241" t="str">
        <f t="shared" si="400"/>
        <v/>
      </c>
      <c r="CU677" s="241" t="str">
        <f t="shared" si="400"/>
        <v/>
      </c>
      <c r="CV677" s="241" t="str">
        <f t="shared" si="397"/>
        <v/>
      </c>
      <c r="CW677" s="241" t="str">
        <f t="shared" si="397"/>
        <v/>
      </c>
      <c r="CX677" s="241" t="str">
        <f t="shared" si="397"/>
        <v/>
      </c>
      <c r="CY677" s="241" t="str">
        <f t="shared" si="397"/>
        <v/>
      </c>
      <c r="CZ677" s="241" t="str">
        <f t="shared" si="397"/>
        <v/>
      </c>
      <c r="DA677" s="253" t="str">
        <f t="shared" si="394"/>
        <v/>
      </c>
      <c r="DB677" s="237"/>
      <c r="DC677" s="237"/>
      <c r="DD677" s="237"/>
      <c r="DE677" s="237"/>
      <c r="DF677" s="237"/>
      <c r="DG677" s="237"/>
      <c r="DH677" s="237" t="str">
        <f t="shared" si="381"/>
        <v/>
      </c>
      <c r="DI677" s="237" t="str">
        <f t="shared" si="401"/>
        <v/>
      </c>
      <c r="DJ677" s="237" t="str">
        <f t="shared" si="401"/>
        <v/>
      </c>
      <c r="DK677" s="237" t="str">
        <f t="shared" si="401"/>
        <v/>
      </c>
      <c r="DL677" s="237" t="str">
        <f t="shared" si="401"/>
        <v/>
      </c>
      <c r="DM677" s="237" t="str">
        <f t="shared" si="401"/>
        <v/>
      </c>
      <c r="DN677" s="237" t="str">
        <f t="shared" si="398"/>
        <v/>
      </c>
      <c r="DO677" s="237" t="str">
        <f t="shared" si="398"/>
        <v/>
      </c>
      <c r="DP677" s="237" t="str">
        <f t="shared" si="398"/>
        <v/>
      </c>
      <c r="DQ677" s="237" t="str">
        <f t="shared" si="398"/>
        <v/>
      </c>
      <c r="DR677" s="237" t="str">
        <f t="shared" si="398"/>
        <v/>
      </c>
      <c r="DS677" s="252" t="str">
        <f t="shared" si="395"/>
        <v/>
      </c>
      <c r="DY677" s="254" t="str">
        <f t="shared" si="382"/>
        <v/>
      </c>
      <c r="DZ677" s="254" t="str">
        <f t="shared" si="383"/>
        <v/>
      </c>
      <c r="EA677" s="254" t="str">
        <f t="shared" si="378"/>
        <v/>
      </c>
      <c r="EB677" s="254" t="str">
        <f t="shared" si="378"/>
        <v/>
      </c>
      <c r="EC677" s="254" t="str">
        <f t="shared" si="378"/>
        <v/>
      </c>
      <c r="ED677" s="254" t="str">
        <f t="shared" si="377"/>
        <v/>
      </c>
      <c r="EE677" s="254" t="str">
        <f t="shared" si="377"/>
        <v/>
      </c>
      <c r="EF677" s="254" t="str">
        <f t="shared" si="377"/>
        <v/>
      </c>
      <c r="EG677" s="254" t="str">
        <f t="shared" si="377"/>
        <v/>
      </c>
      <c r="EH677" s="254" t="str">
        <f t="shared" si="377"/>
        <v/>
      </c>
      <c r="EI677" s="254" t="str">
        <f t="shared" si="384"/>
        <v/>
      </c>
      <c r="EJ677" s="254" t="str">
        <f t="shared" si="385"/>
        <v/>
      </c>
      <c r="EK677" s="265" t="str">
        <f t="shared" si="375"/>
        <v/>
      </c>
      <c r="EQ677" s="255"/>
      <c r="ER677" s="255"/>
      <c r="ES677" s="255"/>
      <c r="ET677" s="255"/>
      <c r="EU677" s="255"/>
      <c r="EV677" s="255"/>
      <c r="EW677" s="255"/>
      <c r="EX677" s="255"/>
      <c r="EY677" s="255"/>
      <c r="EZ677" s="255"/>
      <c r="FA677" s="255"/>
      <c r="FB677" s="255"/>
      <c r="FC677" s="252"/>
      <c r="FI677" s="254"/>
      <c r="FJ677" s="254"/>
      <c r="FK677" s="254"/>
      <c r="FL677" s="254"/>
      <c r="FM677" s="254"/>
      <c r="FN677" s="254"/>
      <c r="FO677" s="254"/>
      <c r="FP677" s="254"/>
      <c r="FQ677" s="254"/>
      <c r="FR677" s="254"/>
      <c r="FS677" s="254"/>
      <c r="FT677" s="254"/>
      <c r="FU677" s="252"/>
      <c r="FY677" s="258" t="str">
        <f t="shared" si="376"/>
        <v/>
      </c>
      <c r="FZ677" s="266">
        <f t="shared" si="392"/>
        <v>0</v>
      </c>
      <c r="GA677" s="268">
        <f t="shared" si="387"/>
        <v>0</v>
      </c>
      <c r="GB677" s="269">
        <f t="shared" si="388"/>
        <v>0</v>
      </c>
      <c r="GC677" s="269">
        <f t="shared" si="389"/>
        <v>0</v>
      </c>
      <c r="GD677" s="270"/>
      <c r="GE677" s="271" t="str">
        <f t="shared" si="386"/>
        <v/>
      </c>
      <c r="GF677" s="271" t="str">
        <f t="shared" si="402"/>
        <v/>
      </c>
      <c r="GG677" s="272" t="str">
        <f t="shared" si="390"/>
        <v/>
      </c>
      <c r="GH677" s="272" t="str">
        <f t="shared" si="391"/>
        <v/>
      </c>
    </row>
    <row r="678" spans="1:190" ht="12.75" x14ac:dyDescent="0.2">
      <c r="A678" s="250"/>
      <c r="B678" s="65"/>
      <c r="C678" s="264"/>
      <c r="F678" s="237"/>
      <c r="H678" s="251"/>
      <c r="I678" s="238"/>
      <c r="J678" s="267"/>
      <c r="K678" s="234"/>
      <c r="L678" s="239"/>
      <c r="M678" s="240"/>
      <c r="BX678" s="237" t="str">
        <f t="shared" si="379"/>
        <v/>
      </c>
      <c r="BY678" s="237" t="str">
        <f t="shared" si="399"/>
        <v/>
      </c>
      <c r="BZ678" s="237" t="str">
        <f t="shared" si="399"/>
        <v/>
      </c>
      <c r="CA678" s="237" t="str">
        <f t="shared" si="399"/>
        <v/>
      </c>
      <c r="CB678" s="237" t="str">
        <f t="shared" si="399"/>
        <v/>
      </c>
      <c r="CC678" s="237" t="str">
        <f t="shared" si="399"/>
        <v/>
      </c>
      <c r="CD678" s="237" t="str">
        <f t="shared" si="396"/>
        <v/>
      </c>
      <c r="CE678" s="237" t="str">
        <f t="shared" si="396"/>
        <v/>
      </c>
      <c r="CF678" s="237" t="str">
        <f t="shared" si="396"/>
        <v/>
      </c>
      <c r="CG678" s="237" t="str">
        <f t="shared" si="396"/>
        <v/>
      </c>
      <c r="CH678" s="237" t="str">
        <f t="shared" si="396"/>
        <v/>
      </c>
      <c r="CI678" s="252" t="str">
        <f t="shared" si="393"/>
        <v/>
      </c>
      <c r="CP678" s="241" t="str">
        <f t="shared" si="380"/>
        <v/>
      </c>
      <c r="CQ678" s="241" t="str">
        <f t="shared" si="400"/>
        <v/>
      </c>
      <c r="CR678" s="241" t="str">
        <f t="shared" si="400"/>
        <v/>
      </c>
      <c r="CS678" s="241" t="str">
        <f t="shared" si="400"/>
        <v/>
      </c>
      <c r="CT678" s="241" t="str">
        <f t="shared" si="400"/>
        <v/>
      </c>
      <c r="CU678" s="241" t="str">
        <f t="shared" si="400"/>
        <v/>
      </c>
      <c r="CV678" s="241" t="str">
        <f t="shared" si="397"/>
        <v/>
      </c>
      <c r="CW678" s="241" t="str">
        <f t="shared" si="397"/>
        <v/>
      </c>
      <c r="CX678" s="241" t="str">
        <f t="shared" si="397"/>
        <v/>
      </c>
      <c r="CY678" s="241" t="str">
        <f t="shared" si="397"/>
        <v/>
      </c>
      <c r="CZ678" s="241" t="str">
        <f t="shared" si="397"/>
        <v/>
      </c>
      <c r="DA678" s="253" t="str">
        <f t="shared" si="394"/>
        <v/>
      </c>
      <c r="DB678" s="237"/>
      <c r="DC678" s="237"/>
      <c r="DD678" s="237"/>
      <c r="DE678" s="237"/>
      <c r="DF678" s="237"/>
      <c r="DG678" s="237"/>
      <c r="DH678" s="237" t="str">
        <f t="shared" si="381"/>
        <v/>
      </c>
      <c r="DI678" s="237" t="str">
        <f t="shared" si="401"/>
        <v/>
      </c>
      <c r="DJ678" s="237" t="str">
        <f t="shared" si="401"/>
        <v/>
      </c>
      <c r="DK678" s="237" t="str">
        <f t="shared" si="401"/>
        <v/>
      </c>
      <c r="DL678" s="237" t="str">
        <f t="shared" si="401"/>
        <v/>
      </c>
      <c r="DM678" s="237" t="str">
        <f t="shared" si="401"/>
        <v/>
      </c>
      <c r="DN678" s="237" t="str">
        <f t="shared" si="398"/>
        <v/>
      </c>
      <c r="DO678" s="237" t="str">
        <f t="shared" si="398"/>
        <v/>
      </c>
      <c r="DP678" s="237" t="str">
        <f t="shared" si="398"/>
        <v/>
      </c>
      <c r="DQ678" s="237" t="str">
        <f t="shared" si="398"/>
        <v/>
      </c>
      <c r="DR678" s="237" t="str">
        <f t="shared" si="398"/>
        <v/>
      </c>
      <c r="DS678" s="252" t="str">
        <f t="shared" si="395"/>
        <v/>
      </c>
      <c r="DY678" s="254" t="str">
        <f t="shared" si="382"/>
        <v/>
      </c>
      <c r="DZ678" s="254" t="str">
        <f t="shared" si="383"/>
        <v/>
      </c>
      <c r="EA678" s="254" t="str">
        <f t="shared" si="378"/>
        <v/>
      </c>
      <c r="EB678" s="254" t="str">
        <f t="shared" si="378"/>
        <v/>
      </c>
      <c r="EC678" s="254" t="str">
        <f t="shared" si="378"/>
        <v/>
      </c>
      <c r="ED678" s="254" t="str">
        <f t="shared" si="377"/>
        <v/>
      </c>
      <c r="EE678" s="254" t="str">
        <f t="shared" si="377"/>
        <v/>
      </c>
      <c r="EF678" s="254" t="str">
        <f t="shared" si="377"/>
        <v/>
      </c>
      <c r="EG678" s="254" t="str">
        <f t="shared" si="377"/>
        <v/>
      </c>
      <c r="EH678" s="254" t="str">
        <f t="shared" si="377"/>
        <v/>
      </c>
      <c r="EI678" s="254" t="str">
        <f t="shared" si="384"/>
        <v/>
      </c>
      <c r="EJ678" s="254" t="str">
        <f t="shared" si="385"/>
        <v/>
      </c>
      <c r="EK678" s="265" t="str">
        <f t="shared" ref="EK678:EK741" si="403">DY678&amp;DZ678&amp;EA678&amp;EB678&amp;EC678&amp;ED678&amp;EE678&amp;EF678&amp;EG678&amp;EH678&amp;EI678&amp;EJ678</f>
        <v/>
      </c>
      <c r="EQ678" s="255"/>
      <c r="ER678" s="255"/>
      <c r="ES678" s="255"/>
      <c r="ET678" s="255"/>
      <c r="EU678" s="255"/>
      <c r="EV678" s="255"/>
      <c r="EW678" s="255"/>
      <c r="EX678" s="255"/>
      <c r="EY678" s="255"/>
      <c r="EZ678" s="255"/>
      <c r="FA678" s="255"/>
      <c r="FB678" s="255"/>
      <c r="FC678" s="252"/>
      <c r="FI678" s="254"/>
      <c r="FJ678" s="254"/>
      <c r="FK678" s="254"/>
      <c r="FL678" s="254"/>
      <c r="FM678" s="254"/>
      <c r="FN678" s="254"/>
      <c r="FO678" s="254"/>
      <c r="FP678" s="254"/>
      <c r="FQ678" s="254"/>
      <c r="FR678" s="254"/>
      <c r="FS678" s="254"/>
      <c r="FT678" s="254"/>
      <c r="FU678" s="252"/>
      <c r="FY678" s="258" t="str">
        <f t="shared" ref="FY678:FY741" si="404">EK678&amp;FC678&amp;FU678</f>
        <v/>
      </c>
      <c r="FZ678" s="266">
        <f t="shared" si="392"/>
        <v>0</v>
      </c>
      <c r="GA678" s="268">
        <f t="shared" si="387"/>
        <v>0</v>
      </c>
      <c r="GB678" s="269">
        <f t="shared" si="388"/>
        <v>0</v>
      </c>
      <c r="GC678" s="269">
        <f t="shared" si="389"/>
        <v>0</v>
      </c>
      <c r="GD678" s="270"/>
      <c r="GE678" s="271" t="str">
        <f t="shared" si="386"/>
        <v/>
      </c>
      <c r="GF678" s="271" t="str">
        <f t="shared" si="402"/>
        <v/>
      </c>
      <c r="GG678" s="272" t="str">
        <f t="shared" si="390"/>
        <v/>
      </c>
      <c r="GH678" s="272" t="str">
        <f t="shared" si="391"/>
        <v/>
      </c>
    </row>
    <row r="679" spans="1:190" ht="12.75" x14ac:dyDescent="0.2">
      <c r="A679" s="250"/>
      <c r="B679" s="65"/>
      <c r="C679" s="264"/>
      <c r="F679" s="237"/>
      <c r="H679" s="251"/>
      <c r="I679" s="238"/>
      <c r="J679" s="267"/>
      <c r="K679" s="234"/>
      <c r="L679" s="239"/>
      <c r="M679" s="240"/>
      <c r="BX679" s="237" t="str">
        <f t="shared" si="379"/>
        <v/>
      </c>
      <c r="BY679" s="237" t="str">
        <f t="shared" si="399"/>
        <v/>
      </c>
      <c r="BZ679" s="237" t="str">
        <f t="shared" si="399"/>
        <v/>
      </c>
      <c r="CA679" s="237" t="str">
        <f t="shared" si="399"/>
        <v/>
      </c>
      <c r="CB679" s="237" t="str">
        <f t="shared" si="399"/>
        <v/>
      </c>
      <c r="CC679" s="237" t="str">
        <f t="shared" si="399"/>
        <v/>
      </c>
      <c r="CD679" s="237" t="str">
        <f t="shared" si="396"/>
        <v/>
      </c>
      <c r="CE679" s="237" t="str">
        <f t="shared" si="396"/>
        <v/>
      </c>
      <c r="CF679" s="237" t="str">
        <f t="shared" si="396"/>
        <v/>
      </c>
      <c r="CG679" s="237" t="str">
        <f t="shared" si="396"/>
        <v/>
      </c>
      <c r="CH679" s="237" t="str">
        <f t="shared" si="396"/>
        <v/>
      </c>
      <c r="CI679" s="252" t="str">
        <f t="shared" si="393"/>
        <v/>
      </c>
      <c r="CP679" s="241" t="str">
        <f t="shared" si="380"/>
        <v/>
      </c>
      <c r="CQ679" s="241" t="str">
        <f t="shared" si="400"/>
        <v/>
      </c>
      <c r="CR679" s="241" t="str">
        <f t="shared" si="400"/>
        <v/>
      </c>
      <c r="CS679" s="241" t="str">
        <f t="shared" si="400"/>
        <v/>
      </c>
      <c r="CT679" s="241" t="str">
        <f t="shared" si="400"/>
        <v/>
      </c>
      <c r="CU679" s="241" t="str">
        <f t="shared" si="400"/>
        <v/>
      </c>
      <c r="CV679" s="241" t="str">
        <f t="shared" si="397"/>
        <v/>
      </c>
      <c r="CW679" s="241" t="str">
        <f t="shared" si="397"/>
        <v/>
      </c>
      <c r="CX679" s="241" t="str">
        <f t="shared" si="397"/>
        <v/>
      </c>
      <c r="CY679" s="241" t="str">
        <f t="shared" si="397"/>
        <v/>
      </c>
      <c r="CZ679" s="241" t="str">
        <f t="shared" si="397"/>
        <v/>
      </c>
      <c r="DA679" s="253" t="str">
        <f t="shared" si="394"/>
        <v/>
      </c>
      <c r="DB679" s="237"/>
      <c r="DC679" s="237"/>
      <c r="DD679" s="237"/>
      <c r="DE679" s="237"/>
      <c r="DF679" s="237"/>
      <c r="DG679" s="237"/>
      <c r="DH679" s="237" t="str">
        <f t="shared" si="381"/>
        <v/>
      </c>
      <c r="DI679" s="237" t="str">
        <f t="shared" si="401"/>
        <v/>
      </c>
      <c r="DJ679" s="237" t="str">
        <f t="shared" si="401"/>
        <v/>
      </c>
      <c r="DK679" s="237" t="str">
        <f t="shared" si="401"/>
        <v/>
      </c>
      <c r="DL679" s="237" t="str">
        <f t="shared" si="401"/>
        <v/>
      </c>
      <c r="DM679" s="237" t="str">
        <f t="shared" si="401"/>
        <v/>
      </c>
      <c r="DN679" s="237" t="str">
        <f t="shared" si="398"/>
        <v/>
      </c>
      <c r="DO679" s="237" t="str">
        <f t="shared" si="398"/>
        <v/>
      </c>
      <c r="DP679" s="237" t="str">
        <f t="shared" si="398"/>
        <v/>
      </c>
      <c r="DQ679" s="237" t="str">
        <f t="shared" si="398"/>
        <v/>
      </c>
      <c r="DR679" s="237" t="str">
        <f t="shared" si="398"/>
        <v/>
      </c>
      <c r="DS679" s="252" t="str">
        <f t="shared" si="395"/>
        <v/>
      </c>
      <c r="DY679" s="254" t="str">
        <f t="shared" si="382"/>
        <v/>
      </c>
      <c r="DZ679" s="254" t="str">
        <f t="shared" si="383"/>
        <v/>
      </c>
      <c r="EA679" s="254" t="str">
        <f t="shared" si="378"/>
        <v/>
      </c>
      <c r="EB679" s="254" t="str">
        <f t="shared" si="378"/>
        <v/>
      </c>
      <c r="EC679" s="254" t="str">
        <f t="shared" si="378"/>
        <v/>
      </c>
      <c r="ED679" s="254" t="str">
        <f t="shared" si="377"/>
        <v/>
      </c>
      <c r="EE679" s="254" t="str">
        <f t="shared" si="377"/>
        <v/>
      </c>
      <c r="EF679" s="254" t="str">
        <f t="shared" si="377"/>
        <v/>
      </c>
      <c r="EG679" s="254" t="str">
        <f t="shared" si="377"/>
        <v/>
      </c>
      <c r="EH679" s="254" t="str">
        <f t="shared" si="377"/>
        <v/>
      </c>
      <c r="EI679" s="254" t="str">
        <f t="shared" si="384"/>
        <v/>
      </c>
      <c r="EJ679" s="254" t="str">
        <f t="shared" si="385"/>
        <v/>
      </c>
      <c r="EK679" s="265" t="str">
        <f t="shared" si="403"/>
        <v/>
      </c>
      <c r="EQ679" s="255"/>
      <c r="ER679" s="255"/>
      <c r="ES679" s="255"/>
      <c r="ET679" s="255"/>
      <c r="EU679" s="255"/>
      <c r="EV679" s="255"/>
      <c r="EW679" s="255"/>
      <c r="EX679" s="255"/>
      <c r="EY679" s="255"/>
      <c r="EZ679" s="255"/>
      <c r="FA679" s="255"/>
      <c r="FB679" s="255"/>
      <c r="FC679" s="252"/>
      <c r="FI679" s="254"/>
      <c r="FJ679" s="254"/>
      <c r="FK679" s="254"/>
      <c r="FL679" s="254"/>
      <c r="FM679" s="254"/>
      <c r="FN679" s="254"/>
      <c r="FO679" s="254"/>
      <c r="FP679" s="254"/>
      <c r="FQ679" s="254"/>
      <c r="FR679" s="254"/>
      <c r="FS679" s="254"/>
      <c r="FT679" s="254"/>
      <c r="FU679" s="252"/>
      <c r="FY679" s="258" t="str">
        <f t="shared" si="404"/>
        <v/>
      </c>
      <c r="FZ679" s="266">
        <f t="shared" si="392"/>
        <v>0</v>
      </c>
      <c r="GA679" s="268">
        <f t="shared" si="387"/>
        <v>0</v>
      </c>
      <c r="GB679" s="269">
        <f t="shared" si="388"/>
        <v>0</v>
      </c>
      <c r="GC679" s="269">
        <f t="shared" si="389"/>
        <v>0</v>
      </c>
      <c r="GD679" s="270"/>
      <c r="GE679" s="271" t="str">
        <f t="shared" si="386"/>
        <v/>
      </c>
      <c r="GF679" s="271" t="str">
        <f t="shared" si="402"/>
        <v/>
      </c>
      <c r="GG679" s="272" t="str">
        <f t="shared" si="390"/>
        <v/>
      </c>
      <c r="GH679" s="272" t="str">
        <f t="shared" si="391"/>
        <v/>
      </c>
    </row>
    <row r="680" spans="1:190" ht="12.75" x14ac:dyDescent="0.2">
      <c r="A680" s="250"/>
      <c r="B680" s="65"/>
      <c r="C680" s="264"/>
      <c r="F680" s="237"/>
      <c r="H680" s="251"/>
      <c r="I680" s="238"/>
      <c r="J680" s="267"/>
      <c r="K680" s="234"/>
      <c r="L680" s="239"/>
      <c r="M680" s="240"/>
      <c r="BX680" s="237" t="str">
        <f t="shared" si="379"/>
        <v/>
      </c>
      <c r="BY680" s="237" t="str">
        <f t="shared" si="399"/>
        <v/>
      </c>
      <c r="BZ680" s="237" t="str">
        <f t="shared" si="399"/>
        <v/>
      </c>
      <c r="CA680" s="237" t="str">
        <f t="shared" si="399"/>
        <v/>
      </c>
      <c r="CB680" s="237" t="str">
        <f t="shared" si="399"/>
        <v/>
      </c>
      <c r="CC680" s="237" t="str">
        <f t="shared" si="399"/>
        <v/>
      </c>
      <c r="CD680" s="237" t="str">
        <f t="shared" si="396"/>
        <v/>
      </c>
      <c r="CE680" s="237" t="str">
        <f t="shared" si="396"/>
        <v/>
      </c>
      <c r="CF680" s="237" t="str">
        <f t="shared" si="396"/>
        <v/>
      </c>
      <c r="CG680" s="237" t="str">
        <f t="shared" si="396"/>
        <v/>
      </c>
      <c r="CH680" s="237" t="str">
        <f t="shared" si="396"/>
        <v/>
      </c>
      <c r="CI680" s="252" t="str">
        <f t="shared" si="393"/>
        <v/>
      </c>
      <c r="CP680" s="241" t="str">
        <f t="shared" si="380"/>
        <v/>
      </c>
      <c r="CQ680" s="241" t="str">
        <f t="shared" si="400"/>
        <v/>
      </c>
      <c r="CR680" s="241" t="str">
        <f t="shared" si="400"/>
        <v/>
      </c>
      <c r="CS680" s="241" t="str">
        <f t="shared" si="400"/>
        <v/>
      </c>
      <c r="CT680" s="241" t="str">
        <f t="shared" si="400"/>
        <v/>
      </c>
      <c r="CU680" s="241" t="str">
        <f t="shared" si="400"/>
        <v/>
      </c>
      <c r="CV680" s="241" t="str">
        <f t="shared" si="397"/>
        <v/>
      </c>
      <c r="CW680" s="241" t="str">
        <f t="shared" si="397"/>
        <v/>
      </c>
      <c r="CX680" s="241" t="str">
        <f t="shared" si="397"/>
        <v/>
      </c>
      <c r="CY680" s="241" t="str">
        <f t="shared" si="397"/>
        <v/>
      </c>
      <c r="CZ680" s="241" t="str">
        <f t="shared" si="397"/>
        <v/>
      </c>
      <c r="DA680" s="253" t="str">
        <f t="shared" si="394"/>
        <v/>
      </c>
      <c r="DB680" s="237"/>
      <c r="DC680" s="237"/>
      <c r="DD680" s="237"/>
      <c r="DE680" s="237"/>
      <c r="DF680" s="237"/>
      <c r="DG680" s="237"/>
      <c r="DH680" s="237" t="str">
        <f t="shared" si="381"/>
        <v/>
      </c>
      <c r="DI680" s="237" t="str">
        <f t="shared" si="401"/>
        <v/>
      </c>
      <c r="DJ680" s="237" t="str">
        <f t="shared" si="401"/>
        <v/>
      </c>
      <c r="DK680" s="237" t="str">
        <f t="shared" si="401"/>
        <v/>
      </c>
      <c r="DL680" s="237" t="str">
        <f t="shared" si="401"/>
        <v/>
      </c>
      <c r="DM680" s="237" t="str">
        <f t="shared" si="401"/>
        <v/>
      </c>
      <c r="DN680" s="237" t="str">
        <f t="shared" si="398"/>
        <v/>
      </c>
      <c r="DO680" s="237" t="str">
        <f t="shared" si="398"/>
        <v/>
      </c>
      <c r="DP680" s="237" t="str">
        <f t="shared" si="398"/>
        <v/>
      </c>
      <c r="DQ680" s="237" t="str">
        <f t="shared" si="398"/>
        <v/>
      </c>
      <c r="DR680" s="237" t="str">
        <f t="shared" si="398"/>
        <v/>
      </c>
      <c r="DS680" s="252" t="str">
        <f t="shared" si="395"/>
        <v/>
      </c>
      <c r="DY680" s="254" t="str">
        <f t="shared" si="382"/>
        <v/>
      </c>
      <c r="DZ680" s="254" t="str">
        <f t="shared" si="383"/>
        <v/>
      </c>
      <c r="EA680" s="254" t="str">
        <f t="shared" si="378"/>
        <v/>
      </c>
      <c r="EB680" s="254" t="str">
        <f t="shared" si="378"/>
        <v/>
      </c>
      <c r="EC680" s="254" t="str">
        <f t="shared" si="378"/>
        <v/>
      </c>
      <c r="ED680" s="254" t="str">
        <f t="shared" si="377"/>
        <v/>
      </c>
      <c r="EE680" s="254" t="str">
        <f t="shared" si="377"/>
        <v/>
      </c>
      <c r="EF680" s="254" t="str">
        <f t="shared" si="377"/>
        <v/>
      </c>
      <c r="EG680" s="254" t="str">
        <f t="shared" si="377"/>
        <v/>
      </c>
      <c r="EH680" s="254" t="str">
        <f t="shared" si="377"/>
        <v/>
      </c>
      <c r="EI680" s="254" t="str">
        <f t="shared" si="384"/>
        <v/>
      </c>
      <c r="EJ680" s="254" t="str">
        <f t="shared" si="385"/>
        <v/>
      </c>
      <c r="EK680" s="265" t="str">
        <f t="shared" si="403"/>
        <v/>
      </c>
      <c r="EQ680" s="255"/>
      <c r="ER680" s="255"/>
      <c r="ES680" s="255"/>
      <c r="ET680" s="255"/>
      <c r="EU680" s="255"/>
      <c r="EV680" s="255"/>
      <c r="EW680" s="255"/>
      <c r="EX680" s="255"/>
      <c r="EY680" s="255"/>
      <c r="EZ680" s="255"/>
      <c r="FA680" s="255"/>
      <c r="FB680" s="255"/>
      <c r="FC680" s="252"/>
      <c r="FI680" s="254"/>
      <c r="FJ680" s="254"/>
      <c r="FK680" s="254"/>
      <c r="FL680" s="254"/>
      <c r="FM680" s="254"/>
      <c r="FN680" s="254"/>
      <c r="FO680" s="254"/>
      <c r="FP680" s="254"/>
      <c r="FQ680" s="254"/>
      <c r="FR680" s="254"/>
      <c r="FS680" s="254"/>
      <c r="FT680" s="254"/>
      <c r="FU680" s="252"/>
      <c r="FY680" s="258" t="str">
        <f t="shared" si="404"/>
        <v/>
      </c>
      <c r="FZ680" s="266">
        <f t="shared" si="392"/>
        <v>0</v>
      </c>
      <c r="GA680" s="268">
        <f t="shared" si="387"/>
        <v>0</v>
      </c>
      <c r="GB680" s="269">
        <f t="shared" si="388"/>
        <v>0</v>
      </c>
      <c r="GC680" s="269">
        <f t="shared" si="389"/>
        <v>0</v>
      </c>
      <c r="GD680" s="270"/>
      <c r="GE680" s="271" t="str">
        <f t="shared" si="386"/>
        <v/>
      </c>
      <c r="GF680" s="271" t="str">
        <f t="shared" si="402"/>
        <v/>
      </c>
      <c r="GG680" s="272" t="str">
        <f t="shared" si="390"/>
        <v/>
      </c>
      <c r="GH680" s="272" t="str">
        <f t="shared" si="391"/>
        <v/>
      </c>
    </row>
    <row r="681" spans="1:190" ht="12.75" x14ac:dyDescent="0.2">
      <c r="A681" s="250"/>
      <c r="B681" s="65"/>
      <c r="C681" s="264"/>
      <c r="F681" s="237"/>
      <c r="H681" s="251"/>
      <c r="I681" s="238"/>
      <c r="J681" s="267"/>
      <c r="K681" s="234"/>
      <c r="L681" s="239"/>
      <c r="M681" s="240"/>
      <c r="BX681" s="237" t="str">
        <f t="shared" si="379"/>
        <v/>
      </c>
      <c r="BY681" s="237" t="str">
        <f t="shared" si="399"/>
        <v/>
      </c>
      <c r="BZ681" s="237" t="str">
        <f t="shared" si="399"/>
        <v/>
      </c>
      <c r="CA681" s="237" t="str">
        <f t="shared" si="399"/>
        <v/>
      </c>
      <c r="CB681" s="237" t="str">
        <f t="shared" si="399"/>
        <v/>
      </c>
      <c r="CC681" s="237" t="str">
        <f t="shared" si="399"/>
        <v/>
      </c>
      <c r="CD681" s="237" t="str">
        <f t="shared" si="396"/>
        <v/>
      </c>
      <c r="CE681" s="237" t="str">
        <f t="shared" si="396"/>
        <v/>
      </c>
      <c r="CF681" s="237" t="str">
        <f t="shared" si="396"/>
        <v/>
      </c>
      <c r="CG681" s="237" t="str">
        <f t="shared" si="396"/>
        <v/>
      </c>
      <c r="CH681" s="237" t="str">
        <f t="shared" si="396"/>
        <v/>
      </c>
      <c r="CI681" s="252" t="str">
        <f t="shared" si="393"/>
        <v/>
      </c>
      <c r="CP681" s="241" t="str">
        <f t="shared" si="380"/>
        <v/>
      </c>
      <c r="CQ681" s="241" t="str">
        <f t="shared" si="400"/>
        <v/>
      </c>
      <c r="CR681" s="241" t="str">
        <f t="shared" si="400"/>
        <v/>
      </c>
      <c r="CS681" s="241" t="str">
        <f t="shared" si="400"/>
        <v/>
      </c>
      <c r="CT681" s="241" t="str">
        <f t="shared" si="400"/>
        <v/>
      </c>
      <c r="CU681" s="241" t="str">
        <f t="shared" si="400"/>
        <v/>
      </c>
      <c r="CV681" s="241" t="str">
        <f t="shared" si="397"/>
        <v/>
      </c>
      <c r="CW681" s="241" t="str">
        <f t="shared" si="397"/>
        <v/>
      </c>
      <c r="CX681" s="241" t="str">
        <f t="shared" si="397"/>
        <v/>
      </c>
      <c r="CY681" s="241" t="str">
        <f t="shared" si="397"/>
        <v/>
      </c>
      <c r="CZ681" s="241" t="str">
        <f t="shared" si="397"/>
        <v/>
      </c>
      <c r="DA681" s="253" t="str">
        <f t="shared" si="394"/>
        <v/>
      </c>
      <c r="DB681" s="237"/>
      <c r="DC681" s="237"/>
      <c r="DD681" s="237"/>
      <c r="DE681" s="237"/>
      <c r="DF681" s="237"/>
      <c r="DG681" s="237"/>
      <c r="DH681" s="237" t="str">
        <f t="shared" si="381"/>
        <v/>
      </c>
      <c r="DI681" s="237" t="str">
        <f t="shared" si="401"/>
        <v/>
      </c>
      <c r="DJ681" s="237" t="str">
        <f t="shared" si="401"/>
        <v/>
      </c>
      <c r="DK681" s="237" t="str">
        <f t="shared" si="401"/>
        <v/>
      </c>
      <c r="DL681" s="237" t="str">
        <f t="shared" si="401"/>
        <v/>
      </c>
      <c r="DM681" s="237" t="str">
        <f t="shared" si="401"/>
        <v/>
      </c>
      <c r="DN681" s="237" t="str">
        <f t="shared" si="398"/>
        <v/>
      </c>
      <c r="DO681" s="237" t="str">
        <f t="shared" si="398"/>
        <v/>
      </c>
      <c r="DP681" s="237" t="str">
        <f t="shared" si="398"/>
        <v/>
      </c>
      <c r="DQ681" s="237" t="str">
        <f t="shared" si="398"/>
        <v/>
      </c>
      <c r="DR681" s="237" t="str">
        <f t="shared" si="398"/>
        <v/>
      </c>
      <c r="DS681" s="252" t="str">
        <f t="shared" si="395"/>
        <v/>
      </c>
      <c r="DY681" s="254" t="str">
        <f t="shared" si="382"/>
        <v/>
      </c>
      <c r="DZ681" s="254" t="str">
        <f t="shared" si="383"/>
        <v/>
      </c>
      <c r="EA681" s="254" t="str">
        <f t="shared" si="378"/>
        <v/>
      </c>
      <c r="EB681" s="254" t="str">
        <f t="shared" si="378"/>
        <v/>
      </c>
      <c r="EC681" s="254" t="str">
        <f t="shared" si="378"/>
        <v/>
      </c>
      <c r="ED681" s="254" t="str">
        <f t="shared" si="377"/>
        <v/>
      </c>
      <c r="EE681" s="254" t="str">
        <f t="shared" si="377"/>
        <v/>
      </c>
      <c r="EF681" s="254" t="str">
        <f t="shared" si="377"/>
        <v/>
      </c>
      <c r="EG681" s="254" t="str">
        <f t="shared" si="377"/>
        <v/>
      </c>
      <c r="EH681" s="254" t="str">
        <f t="shared" si="377"/>
        <v/>
      </c>
      <c r="EI681" s="254" t="str">
        <f t="shared" si="384"/>
        <v/>
      </c>
      <c r="EJ681" s="254" t="str">
        <f t="shared" si="385"/>
        <v/>
      </c>
      <c r="EK681" s="265" t="str">
        <f t="shared" si="403"/>
        <v/>
      </c>
      <c r="EQ681" s="255"/>
      <c r="ER681" s="255"/>
      <c r="ES681" s="255"/>
      <c r="ET681" s="255"/>
      <c r="EU681" s="255"/>
      <c r="EV681" s="255"/>
      <c r="EW681" s="255"/>
      <c r="EX681" s="255"/>
      <c r="EY681" s="255"/>
      <c r="EZ681" s="255"/>
      <c r="FA681" s="255"/>
      <c r="FB681" s="255"/>
      <c r="FC681" s="252"/>
      <c r="FI681" s="254"/>
      <c r="FJ681" s="254"/>
      <c r="FK681" s="254"/>
      <c r="FL681" s="254"/>
      <c r="FM681" s="254"/>
      <c r="FN681" s="254"/>
      <c r="FO681" s="254"/>
      <c r="FP681" s="254"/>
      <c r="FQ681" s="254"/>
      <c r="FR681" s="254"/>
      <c r="FS681" s="254"/>
      <c r="FT681" s="254"/>
      <c r="FU681" s="252"/>
      <c r="FY681" s="258" t="str">
        <f t="shared" si="404"/>
        <v/>
      </c>
      <c r="FZ681" s="266">
        <f t="shared" si="392"/>
        <v>0</v>
      </c>
      <c r="GA681" s="268">
        <f t="shared" si="387"/>
        <v>0</v>
      </c>
      <c r="GB681" s="269">
        <f t="shared" si="388"/>
        <v>0</v>
      </c>
      <c r="GC681" s="269">
        <f t="shared" si="389"/>
        <v>0</v>
      </c>
      <c r="GD681" s="270"/>
      <c r="GE681" s="271" t="str">
        <f t="shared" si="386"/>
        <v/>
      </c>
      <c r="GF681" s="271" t="str">
        <f t="shared" si="402"/>
        <v/>
      </c>
      <c r="GG681" s="272" t="str">
        <f t="shared" si="390"/>
        <v/>
      </c>
      <c r="GH681" s="272" t="str">
        <f t="shared" si="391"/>
        <v/>
      </c>
    </row>
    <row r="682" spans="1:190" ht="12.75" x14ac:dyDescent="0.2">
      <c r="A682" s="250"/>
      <c r="B682" s="65"/>
      <c r="C682" s="264"/>
      <c r="F682" s="237"/>
      <c r="H682" s="251"/>
      <c r="I682" s="238"/>
      <c r="J682" s="267"/>
      <c r="K682" s="234"/>
      <c r="L682" s="239"/>
      <c r="M682" s="240"/>
      <c r="BX682" s="237" t="str">
        <f t="shared" si="379"/>
        <v/>
      </c>
      <c r="BY682" s="237" t="str">
        <f t="shared" si="399"/>
        <v/>
      </c>
      <c r="BZ682" s="237" t="str">
        <f t="shared" si="399"/>
        <v/>
      </c>
      <c r="CA682" s="237" t="str">
        <f t="shared" si="399"/>
        <v/>
      </c>
      <c r="CB682" s="237" t="str">
        <f t="shared" si="399"/>
        <v/>
      </c>
      <c r="CC682" s="237" t="str">
        <f t="shared" si="399"/>
        <v/>
      </c>
      <c r="CD682" s="237" t="str">
        <f t="shared" si="396"/>
        <v/>
      </c>
      <c r="CE682" s="237" t="str">
        <f t="shared" si="396"/>
        <v/>
      </c>
      <c r="CF682" s="237" t="str">
        <f t="shared" si="396"/>
        <v/>
      </c>
      <c r="CG682" s="237" t="str">
        <f t="shared" si="396"/>
        <v/>
      </c>
      <c r="CH682" s="237" t="str">
        <f t="shared" si="396"/>
        <v/>
      </c>
      <c r="CI682" s="252" t="str">
        <f t="shared" si="393"/>
        <v/>
      </c>
      <c r="CP682" s="241" t="str">
        <f t="shared" si="380"/>
        <v/>
      </c>
      <c r="CQ682" s="241" t="str">
        <f t="shared" si="400"/>
        <v/>
      </c>
      <c r="CR682" s="241" t="str">
        <f t="shared" si="400"/>
        <v/>
      </c>
      <c r="CS682" s="241" t="str">
        <f t="shared" si="400"/>
        <v/>
      </c>
      <c r="CT682" s="241" t="str">
        <f t="shared" si="400"/>
        <v/>
      </c>
      <c r="CU682" s="241" t="str">
        <f t="shared" si="400"/>
        <v/>
      </c>
      <c r="CV682" s="241" t="str">
        <f t="shared" si="397"/>
        <v/>
      </c>
      <c r="CW682" s="241" t="str">
        <f t="shared" si="397"/>
        <v/>
      </c>
      <c r="CX682" s="241" t="str">
        <f t="shared" si="397"/>
        <v/>
      </c>
      <c r="CY682" s="241" t="str">
        <f t="shared" si="397"/>
        <v/>
      </c>
      <c r="CZ682" s="241" t="str">
        <f t="shared" si="397"/>
        <v/>
      </c>
      <c r="DA682" s="253" t="str">
        <f t="shared" si="394"/>
        <v/>
      </c>
      <c r="DB682" s="237"/>
      <c r="DC682" s="237"/>
      <c r="DD682" s="237"/>
      <c r="DE682" s="237"/>
      <c r="DF682" s="237"/>
      <c r="DG682" s="237"/>
      <c r="DH682" s="237" t="str">
        <f t="shared" si="381"/>
        <v/>
      </c>
      <c r="DI682" s="237" t="str">
        <f t="shared" si="401"/>
        <v/>
      </c>
      <c r="DJ682" s="237" t="str">
        <f t="shared" si="401"/>
        <v/>
      </c>
      <c r="DK682" s="237" t="str">
        <f t="shared" si="401"/>
        <v/>
      </c>
      <c r="DL682" s="237" t="str">
        <f t="shared" si="401"/>
        <v/>
      </c>
      <c r="DM682" s="237" t="str">
        <f t="shared" si="401"/>
        <v/>
      </c>
      <c r="DN682" s="237" t="str">
        <f t="shared" si="398"/>
        <v/>
      </c>
      <c r="DO682" s="237" t="str">
        <f t="shared" si="398"/>
        <v/>
      </c>
      <c r="DP682" s="237" t="str">
        <f t="shared" si="398"/>
        <v/>
      </c>
      <c r="DQ682" s="237" t="str">
        <f t="shared" si="398"/>
        <v/>
      </c>
      <c r="DR682" s="237" t="str">
        <f t="shared" si="398"/>
        <v/>
      </c>
      <c r="DS682" s="252" t="str">
        <f t="shared" si="395"/>
        <v/>
      </c>
      <c r="DY682" s="254" t="str">
        <f t="shared" si="382"/>
        <v/>
      </c>
      <c r="DZ682" s="254" t="str">
        <f t="shared" si="383"/>
        <v/>
      </c>
      <c r="EA682" s="254" t="str">
        <f t="shared" si="378"/>
        <v/>
      </c>
      <c r="EB682" s="254" t="str">
        <f t="shared" si="378"/>
        <v/>
      </c>
      <c r="EC682" s="254" t="str">
        <f t="shared" si="378"/>
        <v/>
      </c>
      <c r="ED682" s="254" t="str">
        <f t="shared" si="377"/>
        <v/>
      </c>
      <c r="EE682" s="254" t="str">
        <f t="shared" si="377"/>
        <v/>
      </c>
      <c r="EF682" s="254" t="str">
        <f t="shared" si="377"/>
        <v/>
      </c>
      <c r="EG682" s="254" t="str">
        <f t="shared" si="377"/>
        <v/>
      </c>
      <c r="EH682" s="254" t="str">
        <f t="shared" si="377"/>
        <v/>
      </c>
      <c r="EI682" s="254" t="str">
        <f t="shared" si="384"/>
        <v/>
      </c>
      <c r="EJ682" s="254" t="str">
        <f t="shared" si="385"/>
        <v/>
      </c>
      <c r="EK682" s="265" t="str">
        <f t="shared" si="403"/>
        <v/>
      </c>
      <c r="EQ682" s="255"/>
      <c r="ER682" s="255"/>
      <c r="ES682" s="255"/>
      <c r="ET682" s="255"/>
      <c r="EU682" s="255"/>
      <c r="EV682" s="255"/>
      <c r="EW682" s="255"/>
      <c r="EX682" s="255"/>
      <c r="EY682" s="255"/>
      <c r="EZ682" s="255"/>
      <c r="FA682" s="255"/>
      <c r="FB682" s="255"/>
      <c r="FC682" s="252"/>
      <c r="FI682" s="254"/>
      <c r="FJ682" s="254"/>
      <c r="FK682" s="254"/>
      <c r="FL682" s="254"/>
      <c r="FM682" s="254"/>
      <c r="FN682" s="254"/>
      <c r="FO682" s="254"/>
      <c r="FP682" s="254"/>
      <c r="FQ682" s="254"/>
      <c r="FR682" s="254"/>
      <c r="FS682" s="254"/>
      <c r="FT682" s="254"/>
      <c r="FU682" s="252"/>
      <c r="FY682" s="258" t="str">
        <f t="shared" si="404"/>
        <v/>
      </c>
      <c r="FZ682" s="266">
        <f t="shared" si="392"/>
        <v>0</v>
      </c>
      <c r="GA682" s="268">
        <f t="shared" si="387"/>
        <v>0</v>
      </c>
      <c r="GB682" s="269">
        <f t="shared" si="388"/>
        <v>0</v>
      </c>
      <c r="GC682" s="269">
        <f t="shared" si="389"/>
        <v>0</v>
      </c>
      <c r="GD682" s="270"/>
      <c r="GE682" s="271" t="str">
        <f t="shared" si="386"/>
        <v/>
      </c>
      <c r="GF682" s="271" t="str">
        <f t="shared" si="402"/>
        <v/>
      </c>
      <c r="GG682" s="272" t="str">
        <f t="shared" si="390"/>
        <v/>
      </c>
      <c r="GH682" s="272" t="str">
        <f t="shared" si="391"/>
        <v/>
      </c>
    </row>
    <row r="683" spans="1:190" ht="12.75" x14ac:dyDescent="0.2">
      <c r="A683" s="250"/>
      <c r="B683" s="65"/>
      <c r="C683" s="264"/>
      <c r="F683" s="237"/>
      <c r="H683" s="251"/>
      <c r="I683" s="238"/>
      <c r="J683" s="267"/>
      <c r="K683" s="234"/>
      <c r="L683" s="239"/>
      <c r="M683" s="240"/>
      <c r="BX683" s="237" t="str">
        <f t="shared" si="379"/>
        <v/>
      </c>
      <c r="BY683" s="237" t="str">
        <f t="shared" si="399"/>
        <v/>
      </c>
      <c r="BZ683" s="237" t="str">
        <f t="shared" si="399"/>
        <v/>
      </c>
      <c r="CA683" s="237" t="str">
        <f t="shared" si="399"/>
        <v/>
      </c>
      <c r="CB683" s="237" t="str">
        <f t="shared" si="399"/>
        <v/>
      </c>
      <c r="CC683" s="237" t="str">
        <f t="shared" si="399"/>
        <v/>
      </c>
      <c r="CD683" s="237" t="str">
        <f t="shared" si="396"/>
        <v/>
      </c>
      <c r="CE683" s="237" t="str">
        <f t="shared" si="396"/>
        <v/>
      </c>
      <c r="CF683" s="237" t="str">
        <f t="shared" si="396"/>
        <v/>
      </c>
      <c r="CG683" s="237" t="str">
        <f t="shared" si="396"/>
        <v/>
      </c>
      <c r="CH683" s="237" t="str">
        <f t="shared" si="396"/>
        <v/>
      </c>
      <c r="CI683" s="252" t="str">
        <f t="shared" si="393"/>
        <v/>
      </c>
      <c r="CP683" s="241" t="str">
        <f t="shared" si="380"/>
        <v/>
      </c>
      <c r="CQ683" s="241" t="str">
        <f t="shared" si="400"/>
        <v/>
      </c>
      <c r="CR683" s="241" t="str">
        <f t="shared" si="400"/>
        <v/>
      </c>
      <c r="CS683" s="241" t="str">
        <f t="shared" si="400"/>
        <v/>
      </c>
      <c r="CT683" s="241" t="str">
        <f t="shared" si="400"/>
        <v/>
      </c>
      <c r="CU683" s="241" t="str">
        <f t="shared" si="400"/>
        <v/>
      </c>
      <c r="CV683" s="241" t="str">
        <f t="shared" si="397"/>
        <v/>
      </c>
      <c r="CW683" s="241" t="str">
        <f t="shared" si="397"/>
        <v/>
      </c>
      <c r="CX683" s="241" t="str">
        <f t="shared" si="397"/>
        <v/>
      </c>
      <c r="CY683" s="241" t="str">
        <f t="shared" si="397"/>
        <v/>
      </c>
      <c r="CZ683" s="241" t="str">
        <f t="shared" si="397"/>
        <v/>
      </c>
      <c r="DA683" s="253" t="str">
        <f t="shared" si="394"/>
        <v/>
      </c>
      <c r="DB683" s="237"/>
      <c r="DC683" s="237"/>
      <c r="DD683" s="237"/>
      <c r="DE683" s="237"/>
      <c r="DF683" s="237"/>
      <c r="DG683" s="237"/>
      <c r="DH683" s="237" t="str">
        <f t="shared" si="381"/>
        <v/>
      </c>
      <c r="DI683" s="237" t="str">
        <f t="shared" si="401"/>
        <v/>
      </c>
      <c r="DJ683" s="237" t="str">
        <f t="shared" si="401"/>
        <v/>
      </c>
      <c r="DK683" s="237" t="str">
        <f t="shared" si="401"/>
        <v/>
      </c>
      <c r="DL683" s="237" t="str">
        <f t="shared" si="401"/>
        <v/>
      </c>
      <c r="DM683" s="237" t="str">
        <f t="shared" si="401"/>
        <v/>
      </c>
      <c r="DN683" s="237" t="str">
        <f t="shared" si="398"/>
        <v/>
      </c>
      <c r="DO683" s="237" t="str">
        <f t="shared" si="398"/>
        <v/>
      </c>
      <c r="DP683" s="237" t="str">
        <f t="shared" si="398"/>
        <v/>
      </c>
      <c r="DQ683" s="237" t="str">
        <f t="shared" si="398"/>
        <v/>
      </c>
      <c r="DR683" s="237" t="str">
        <f t="shared" si="398"/>
        <v/>
      </c>
      <c r="DS683" s="252" t="str">
        <f t="shared" si="395"/>
        <v/>
      </c>
      <c r="DY683" s="254" t="str">
        <f t="shared" si="382"/>
        <v/>
      </c>
      <c r="DZ683" s="254" t="str">
        <f t="shared" si="383"/>
        <v/>
      </c>
      <c r="EA683" s="254" t="str">
        <f t="shared" si="378"/>
        <v/>
      </c>
      <c r="EB683" s="254" t="str">
        <f t="shared" si="378"/>
        <v/>
      </c>
      <c r="EC683" s="254" t="str">
        <f t="shared" si="378"/>
        <v/>
      </c>
      <c r="ED683" s="254" t="str">
        <f t="shared" si="377"/>
        <v/>
      </c>
      <c r="EE683" s="254" t="str">
        <f t="shared" si="377"/>
        <v/>
      </c>
      <c r="EF683" s="254" t="str">
        <f t="shared" si="377"/>
        <v/>
      </c>
      <c r="EG683" s="254" t="str">
        <f t="shared" si="377"/>
        <v/>
      </c>
      <c r="EH683" s="254" t="str">
        <f t="shared" si="377"/>
        <v/>
      </c>
      <c r="EI683" s="254" t="str">
        <f t="shared" si="384"/>
        <v/>
      </c>
      <c r="EJ683" s="254" t="str">
        <f t="shared" si="385"/>
        <v/>
      </c>
      <c r="EK683" s="265" t="str">
        <f t="shared" si="403"/>
        <v/>
      </c>
      <c r="EQ683" s="255"/>
      <c r="ER683" s="255"/>
      <c r="ES683" s="255"/>
      <c r="ET683" s="255"/>
      <c r="EU683" s="255"/>
      <c r="EV683" s="255"/>
      <c r="EW683" s="255"/>
      <c r="EX683" s="255"/>
      <c r="EY683" s="255"/>
      <c r="EZ683" s="255"/>
      <c r="FA683" s="255"/>
      <c r="FB683" s="255"/>
      <c r="FC683" s="252"/>
      <c r="FI683" s="254"/>
      <c r="FJ683" s="254"/>
      <c r="FK683" s="254"/>
      <c r="FL683" s="254"/>
      <c r="FM683" s="254"/>
      <c r="FN683" s="254"/>
      <c r="FO683" s="254"/>
      <c r="FP683" s="254"/>
      <c r="FQ683" s="254"/>
      <c r="FR683" s="254"/>
      <c r="FS683" s="254"/>
      <c r="FT683" s="254"/>
      <c r="FU683" s="252"/>
      <c r="FY683" s="258" t="str">
        <f t="shared" si="404"/>
        <v/>
      </c>
      <c r="FZ683" s="266">
        <f t="shared" si="392"/>
        <v>0</v>
      </c>
      <c r="GA683" s="268">
        <f t="shared" si="387"/>
        <v>0</v>
      </c>
      <c r="GB683" s="269">
        <f t="shared" si="388"/>
        <v>0</v>
      </c>
      <c r="GC683" s="269">
        <f t="shared" si="389"/>
        <v>0</v>
      </c>
      <c r="GD683" s="270"/>
      <c r="GE683" s="271" t="str">
        <f t="shared" si="386"/>
        <v/>
      </c>
      <c r="GF683" s="271" t="str">
        <f t="shared" si="402"/>
        <v/>
      </c>
      <c r="GG683" s="272" t="str">
        <f t="shared" si="390"/>
        <v/>
      </c>
      <c r="GH683" s="272" t="str">
        <f t="shared" si="391"/>
        <v/>
      </c>
    </row>
    <row r="684" spans="1:190" ht="12.75" x14ac:dyDescent="0.2">
      <c r="A684" s="250"/>
      <c r="B684" s="65"/>
      <c r="C684" s="264"/>
      <c r="F684" s="237"/>
      <c r="H684" s="251"/>
      <c r="I684" s="238"/>
      <c r="J684" s="267"/>
      <c r="K684" s="234"/>
      <c r="L684" s="239"/>
      <c r="M684" s="240"/>
      <c r="BX684" s="237" t="str">
        <f t="shared" si="379"/>
        <v/>
      </c>
      <c r="BY684" s="237" t="str">
        <f t="shared" si="399"/>
        <v/>
      </c>
      <c r="BZ684" s="237" t="str">
        <f t="shared" si="399"/>
        <v/>
      </c>
      <c r="CA684" s="237" t="str">
        <f t="shared" si="399"/>
        <v/>
      </c>
      <c r="CB684" s="237" t="str">
        <f t="shared" si="399"/>
        <v/>
      </c>
      <c r="CC684" s="237" t="str">
        <f t="shared" si="399"/>
        <v/>
      </c>
      <c r="CD684" s="237" t="str">
        <f t="shared" si="396"/>
        <v/>
      </c>
      <c r="CE684" s="237" t="str">
        <f t="shared" si="396"/>
        <v/>
      </c>
      <c r="CF684" s="237" t="str">
        <f t="shared" si="396"/>
        <v/>
      </c>
      <c r="CG684" s="237" t="str">
        <f t="shared" si="396"/>
        <v/>
      </c>
      <c r="CH684" s="237" t="str">
        <f t="shared" si="396"/>
        <v/>
      </c>
      <c r="CI684" s="252" t="str">
        <f t="shared" si="393"/>
        <v/>
      </c>
      <c r="CP684" s="241" t="str">
        <f t="shared" si="380"/>
        <v/>
      </c>
      <c r="CQ684" s="241" t="str">
        <f t="shared" si="400"/>
        <v/>
      </c>
      <c r="CR684" s="241" t="str">
        <f t="shared" si="400"/>
        <v/>
      </c>
      <c r="CS684" s="241" t="str">
        <f t="shared" si="400"/>
        <v/>
      </c>
      <c r="CT684" s="241" t="str">
        <f t="shared" si="400"/>
        <v/>
      </c>
      <c r="CU684" s="241" t="str">
        <f t="shared" si="400"/>
        <v/>
      </c>
      <c r="CV684" s="241" t="str">
        <f t="shared" si="397"/>
        <v/>
      </c>
      <c r="CW684" s="241" t="str">
        <f t="shared" si="397"/>
        <v/>
      </c>
      <c r="CX684" s="241" t="str">
        <f t="shared" si="397"/>
        <v/>
      </c>
      <c r="CY684" s="241" t="str">
        <f t="shared" si="397"/>
        <v/>
      </c>
      <c r="CZ684" s="241" t="str">
        <f t="shared" si="397"/>
        <v/>
      </c>
      <c r="DA684" s="253" t="str">
        <f t="shared" si="394"/>
        <v/>
      </c>
      <c r="DB684" s="237"/>
      <c r="DC684" s="237"/>
      <c r="DD684" s="237"/>
      <c r="DE684" s="237"/>
      <c r="DF684" s="237"/>
      <c r="DG684" s="237"/>
      <c r="DH684" s="237" t="str">
        <f t="shared" si="381"/>
        <v/>
      </c>
      <c r="DI684" s="237" t="str">
        <f t="shared" si="401"/>
        <v/>
      </c>
      <c r="DJ684" s="237" t="str">
        <f t="shared" si="401"/>
        <v/>
      </c>
      <c r="DK684" s="237" t="str">
        <f t="shared" si="401"/>
        <v/>
      </c>
      <c r="DL684" s="237" t="str">
        <f t="shared" si="401"/>
        <v/>
      </c>
      <c r="DM684" s="237" t="str">
        <f t="shared" si="401"/>
        <v/>
      </c>
      <c r="DN684" s="237" t="str">
        <f t="shared" si="398"/>
        <v/>
      </c>
      <c r="DO684" s="237" t="str">
        <f t="shared" si="398"/>
        <v/>
      </c>
      <c r="DP684" s="237" t="str">
        <f t="shared" si="398"/>
        <v/>
      </c>
      <c r="DQ684" s="237" t="str">
        <f t="shared" si="398"/>
        <v/>
      </c>
      <c r="DR684" s="237" t="str">
        <f t="shared" si="398"/>
        <v/>
      </c>
      <c r="DS684" s="252" t="str">
        <f t="shared" si="395"/>
        <v/>
      </c>
      <c r="DY684" s="254" t="str">
        <f t="shared" si="382"/>
        <v/>
      </c>
      <c r="DZ684" s="254" t="str">
        <f t="shared" si="383"/>
        <v/>
      </c>
      <c r="EA684" s="254" t="str">
        <f t="shared" si="378"/>
        <v/>
      </c>
      <c r="EB684" s="254" t="str">
        <f t="shared" si="378"/>
        <v/>
      </c>
      <c r="EC684" s="254" t="str">
        <f t="shared" si="378"/>
        <v/>
      </c>
      <c r="ED684" s="254" t="str">
        <f t="shared" si="377"/>
        <v/>
      </c>
      <c r="EE684" s="254" t="str">
        <f t="shared" si="377"/>
        <v/>
      </c>
      <c r="EF684" s="254" t="str">
        <f t="shared" si="377"/>
        <v/>
      </c>
      <c r="EG684" s="254" t="str">
        <f t="shared" si="377"/>
        <v/>
      </c>
      <c r="EH684" s="254" t="str">
        <f t="shared" si="377"/>
        <v/>
      </c>
      <c r="EI684" s="254" t="str">
        <f t="shared" si="384"/>
        <v/>
      </c>
      <c r="EJ684" s="254" t="str">
        <f t="shared" si="385"/>
        <v/>
      </c>
      <c r="EK684" s="265" t="str">
        <f t="shared" si="403"/>
        <v/>
      </c>
      <c r="EQ684" s="255"/>
      <c r="ER684" s="255"/>
      <c r="ES684" s="255"/>
      <c r="ET684" s="255"/>
      <c r="EU684" s="255"/>
      <c r="EV684" s="255"/>
      <c r="EW684" s="255"/>
      <c r="EX684" s="255"/>
      <c r="EY684" s="255"/>
      <c r="EZ684" s="255"/>
      <c r="FA684" s="255"/>
      <c r="FB684" s="255"/>
      <c r="FC684" s="252"/>
      <c r="FI684" s="254"/>
      <c r="FJ684" s="254"/>
      <c r="FK684" s="254"/>
      <c r="FL684" s="254"/>
      <c r="FM684" s="254"/>
      <c r="FN684" s="254"/>
      <c r="FO684" s="254"/>
      <c r="FP684" s="254"/>
      <c r="FQ684" s="254"/>
      <c r="FR684" s="254"/>
      <c r="FS684" s="254"/>
      <c r="FT684" s="254"/>
      <c r="FU684" s="252"/>
      <c r="FY684" s="258" t="str">
        <f t="shared" si="404"/>
        <v/>
      </c>
      <c r="FZ684" s="266">
        <f t="shared" si="392"/>
        <v>0</v>
      </c>
      <c r="GA684" s="268">
        <f t="shared" si="387"/>
        <v>0</v>
      </c>
      <c r="GB684" s="269">
        <f t="shared" si="388"/>
        <v>0</v>
      </c>
      <c r="GC684" s="269">
        <f t="shared" si="389"/>
        <v>0</v>
      </c>
      <c r="GD684" s="270"/>
      <c r="GE684" s="271" t="str">
        <f t="shared" si="386"/>
        <v/>
      </c>
      <c r="GF684" s="271" t="str">
        <f t="shared" si="402"/>
        <v/>
      </c>
      <c r="GG684" s="272" t="str">
        <f t="shared" si="390"/>
        <v/>
      </c>
      <c r="GH684" s="272" t="str">
        <f t="shared" si="391"/>
        <v/>
      </c>
    </row>
    <row r="685" spans="1:190" ht="12.75" x14ac:dyDescent="0.2">
      <c r="A685" s="250"/>
      <c r="B685" s="65"/>
      <c r="C685" s="264"/>
      <c r="F685" s="237"/>
      <c r="H685" s="251"/>
      <c r="I685" s="238"/>
      <c r="J685" s="267"/>
      <c r="K685" s="234"/>
      <c r="L685" s="239"/>
      <c r="M685" s="240"/>
      <c r="BX685" s="237" t="str">
        <f t="shared" si="379"/>
        <v/>
      </c>
      <c r="BY685" s="237" t="str">
        <f t="shared" si="399"/>
        <v/>
      </c>
      <c r="BZ685" s="237" t="str">
        <f t="shared" si="399"/>
        <v/>
      </c>
      <c r="CA685" s="237" t="str">
        <f t="shared" si="399"/>
        <v/>
      </c>
      <c r="CB685" s="237" t="str">
        <f t="shared" si="399"/>
        <v/>
      </c>
      <c r="CC685" s="237" t="str">
        <f t="shared" si="399"/>
        <v/>
      </c>
      <c r="CD685" s="237" t="str">
        <f t="shared" si="396"/>
        <v/>
      </c>
      <c r="CE685" s="237" t="str">
        <f t="shared" si="396"/>
        <v/>
      </c>
      <c r="CF685" s="237" t="str">
        <f t="shared" si="396"/>
        <v/>
      </c>
      <c r="CG685" s="237" t="str">
        <f t="shared" si="396"/>
        <v/>
      </c>
      <c r="CH685" s="237" t="str">
        <f t="shared" si="396"/>
        <v/>
      </c>
      <c r="CI685" s="252" t="str">
        <f t="shared" si="393"/>
        <v/>
      </c>
      <c r="CP685" s="241" t="str">
        <f t="shared" si="380"/>
        <v/>
      </c>
      <c r="CQ685" s="241" t="str">
        <f t="shared" si="400"/>
        <v/>
      </c>
      <c r="CR685" s="241" t="str">
        <f t="shared" si="400"/>
        <v/>
      </c>
      <c r="CS685" s="241" t="str">
        <f t="shared" si="400"/>
        <v/>
      </c>
      <c r="CT685" s="241" t="str">
        <f t="shared" si="400"/>
        <v/>
      </c>
      <c r="CU685" s="241" t="str">
        <f t="shared" si="400"/>
        <v/>
      </c>
      <c r="CV685" s="241" t="str">
        <f t="shared" si="397"/>
        <v/>
      </c>
      <c r="CW685" s="241" t="str">
        <f t="shared" si="397"/>
        <v/>
      </c>
      <c r="CX685" s="241" t="str">
        <f t="shared" si="397"/>
        <v/>
      </c>
      <c r="CY685" s="241" t="str">
        <f t="shared" si="397"/>
        <v/>
      </c>
      <c r="CZ685" s="241" t="str">
        <f t="shared" si="397"/>
        <v/>
      </c>
      <c r="DA685" s="253" t="str">
        <f t="shared" si="394"/>
        <v/>
      </c>
      <c r="DB685" s="237"/>
      <c r="DC685" s="237"/>
      <c r="DD685" s="237"/>
      <c r="DE685" s="237"/>
      <c r="DF685" s="237"/>
      <c r="DG685" s="237"/>
      <c r="DH685" s="237" t="str">
        <f t="shared" si="381"/>
        <v/>
      </c>
      <c r="DI685" s="237" t="str">
        <f t="shared" si="401"/>
        <v/>
      </c>
      <c r="DJ685" s="237" t="str">
        <f t="shared" si="401"/>
        <v/>
      </c>
      <c r="DK685" s="237" t="str">
        <f t="shared" si="401"/>
        <v/>
      </c>
      <c r="DL685" s="237" t="str">
        <f t="shared" si="401"/>
        <v/>
      </c>
      <c r="DM685" s="237" t="str">
        <f t="shared" si="401"/>
        <v/>
      </c>
      <c r="DN685" s="237" t="str">
        <f t="shared" si="398"/>
        <v/>
      </c>
      <c r="DO685" s="237" t="str">
        <f t="shared" si="398"/>
        <v/>
      </c>
      <c r="DP685" s="237" t="str">
        <f t="shared" si="398"/>
        <v/>
      </c>
      <c r="DQ685" s="237" t="str">
        <f t="shared" si="398"/>
        <v/>
      </c>
      <c r="DR685" s="237" t="str">
        <f t="shared" si="398"/>
        <v/>
      </c>
      <c r="DS685" s="252" t="str">
        <f t="shared" si="395"/>
        <v/>
      </c>
      <c r="DY685" s="254" t="str">
        <f t="shared" si="382"/>
        <v/>
      </c>
      <c r="DZ685" s="254" t="str">
        <f t="shared" si="383"/>
        <v/>
      </c>
      <c r="EA685" s="254" t="str">
        <f t="shared" si="378"/>
        <v/>
      </c>
      <c r="EB685" s="254" t="str">
        <f t="shared" si="378"/>
        <v/>
      </c>
      <c r="EC685" s="254" t="str">
        <f t="shared" si="378"/>
        <v/>
      </c>
      <c r="ED685" s="254" t="str">
        <f t="shared" si="377"/>
        <v/>
      </c>
      <c r="EE685" s="254" t="str">
        <f t="shared" si="377"/>
        <v/>
      </c>
      <c r="EF685" s="254" t="str">
        <f t="shared" si="377"/>
        <v/>
      </c>
      <c r="EG685" s="254" t="str">
        <f t="shared" si="377"/>
        <v/>
      </c>
      <c r="EH685" s="254" t="str">
        <f t="shared" si="377"/>
        <v/>
      </c>
      <c r="EI685" s="254" t="str">
        <f t="shared" si="384"/>
        <v/>
      </c>
      <c r="EJ685" s="254" t="str">
        <f t="shared" si="385"/>
        <v/>
      </c>
      <c r="EK685" s="265" t="str">
        <f t="shared" si="403"/>
        <v/>
      </c>
      <c r="EQ685" s="255"/>
      <c r="ER685" s="255"/>
      <c r="ES685" s="255"/>
      <c r="ET685" s="255"/>
      <c r="EU685" s="255"/>
      <c r="EV685" s="255"/>
      <c r="EW685" s="255"/>
      <c r="EX685" s="255"/>
      <c r="EY685" s="255"/>
      <c r="EZ685" s="255"/>
      <c r="FA685" s="255"/>
      <c r="FB685" s="255"/>
      <c r="FC685" s="252"/>
      <c r="FI685" s="254"/>
      <c r="FJ685" s="254"/>
      <c r="FK685" s="254"/>
      <c r="FL685" s="254"/>
      <c r="FM685" s="254"/>
      <c r="FN685" s="254"/>
      <c r="FO685" s="254"/>
      <c r="FP685" s="254"/>
      <c r="FQ685" s="254"/>
      <c r="FR685" s="254"/>
      <c r="FS685" s="254"/>
      <c r="FT685" s="254"/>
      <c r="FU685" s="252"/>
      <c r="FY685" s="258" t="str">
        <f t="shared" si="404"/>
        <v/>
      </c>
      <c r="FZ685" s="266">
        <f t="shared" si="392"/>
        <v>0</v>
      </c>
      <c r="GA685" s="268">
        <f t="shared" si="387"/>
        <v>0</v>
      </c>
      <c r="GB685" s="269">
        <f t="shared" si="388"/>
        <v>0</v>
      </c>
      <c r="GC685" s="269">
        <f t="shared" si="389"/>
        <v>0</v>
      </c>
      <c r="GD685" s="270"/>
      <c r="GE685" s="271" t="str">
        <f t="shared" si="386"/>
        <v/>
      </c>
      <c r="GF685" s="271" t="str">
        <f t="shared" si="402"/>
        <v/>
      </c>
      <c r="GG685" s="272" t="str">
        <f t="shared" si="390"/>
        <v/>
      </c>
      <c r="GH685" s="272" t="str">
        <f t="shared" si="391"/>
        <v/>
      </c>
    </row>
    <row r="686" spans="1:190" ht="12.75" x14ac:dyDescent="0.2">
      <c r="A686" s="250"/>
      <c r="B686" s="65"/>
      <c r="C686" s="264"/>
      <c r="F686" s="237"/>
      <c r="H686" s="251"/>
      <c r="I686" s="238"/>
      <c r="J686" s="267"/>
      <c r="K686" s="234"/>
      <c r="L686" s="239"/>
      <c r="M686" s="240"/>
      <c r="BX686" s="237" t="str">
        <f t="shared" si="379"/>
        <v/>
      </c>
      <c r="BY686" s="237" t="str">
        <f t="shared" si="399"/>
        <v/>
      </c>
      <c r="BZ686" s="237" t="str">
        <f t="shared" si="399"/>
        <v/>
      </c>
      <c r="CA686" s="237" t="str">
        <f t="shared" si="399"/>
        <v/>
      </c>
      <c r="CB686" s="237" t="str">
        <f t="shared" si="399"/>
        <v/>
      </c>
      <c r="CC686" s="237" t="str">
        <f t="shared" si="399"/>
        <v/>
      </c>
      <c r="CD686" s="237" t="str">
        <f t="shared" si="396"/>
        <v/>
      </c>
      <c r="CE686" s="237" t="str">
        <f t="shared" si="396"/>
        <v/>
      </c>
      <c r="CF686" s="237" t="str">
        <f t="shared" si="396"/>
        <v/>
      </c>
      <c r="CG686" s="237" t="str">
        <f t="shared" si="396"/>
        <v/>
      </c>
      <c r="CH686" s="237" t="str">
        <f t="shared" si="396"/>
        <v/>
      </c>
      <c r="CI686" s="252" t="str">
        <f t="shared" si="393"/>
        <v/>
      </c>
      <c r="CP686" s="241" t="str">
        <f t="shared" si="380"/>
        <v/>
      </c>
      <c r="CQ686" s="241" t="str">
        <f t="shared" si="400"/>
        <v/>
      </c>
      <c r="CR686" s="241" t="str">
        <f t="shared" si="400"/>
        <v/>
      </c>
      <c r="CS686" s="241" t="str">
        <f t="shared" si="400"/>
        <v/>
      </c>
      <c r="CT686" s="241" t="str">
        <f t="shared" si="400"/>
        <v/>
      </c>
      <c r="CU686" s="241" t="str">
        <f t="shared" si="400"/>
        <v/>
      </c>
      <c r="CV686" s="241" t="str">
        <f t="shared" si="397"/>
        <v/>
      </c>
      <c r="CW686" s="241" t="str">
        <f t="shared" si="397"/>
        <v/>
      </c>
      <c r="CX686" s="241" t="str">
        <f t="shared" si="397"/>
        <v/>
      </c>
      <c r="CY686" s="241" t="str">
        <f t="shared" si="397"/>
        <v/>
      </c>
      <c r="CZ686" s="241" t="str">
        <f t="shared" si="397"/>
        <v/>
      </c>
      <c r="DA686" s="253" t="str">
        <f t="shared" si="394"/>
        <v/>
      </c>
      <c r="DB686" s="237"/>
      <c r="DC686" s="237"/>
      <c r="DD686" s="237"/>
      <c r="DE686" s="237"/>
      <c r="DF686" s="237"/>
      <c r="DG686" s="237"/>
      <c r="DH686" s="237" t="str">
        <f t="shared" si="381"/>
        <v/>
      </c>
      <c r="DI686" s="237" t="str">
        <f t="shared" si="401"/>
        <v/>
      </c>
      <c r="DJ686" s="237" t="str">
        <f t="shared" si="401"/>
        <v/>
      </c>
      <c r="DK686" s="237" t="str">
        <f t="shared" si="401"/>
        <v/>
      </c>
      <c r="DL686" s="237" t="str">
        <f t="shared" si="401"/>
        <v/>
      </c>
      <c r="DM686" s="237" t="str">
        <f t="shared" si="401"/>
        <v/>
      </c>
      <c r="DN686" s="237" t="str">
        <f t="shared" si="398"/>
        <v/>
      </c>
      <c r="DO686" s="237" t="str">
        <f t="shared" si="398"/>
        <v/>
      </c>
      <c r="DP686" s="237" t="str">
        <f t="shared" si="398"/>
        <v/>
      </c>
      <c r="DQ686" s="237" t="str">
        <f t="shared" si="398"/>
        <v/>
      </c>
      <c r="DR686" s="237" t="str">
        <f t="shared" si="398"/>
        <v/>
      </c>
      <c r="DS686" s="252" t="str">
        <f t="shared" si="395"/>
        <v/>
      </c>
      <c r="DY686" s="254" t="str">
        <f t="shared" si="382"/>
        <v/>
      </c>
      <c r="DZ686" s="254" t="str">
        <f t="shared" si="383"/>
        <v/>
      </c>
      <c r="EA686" s="254" t="str">
        <f t="shared" si="378"/>
        <v/>
      </c>
      <c r="EB686" s="254" t="str">
        <f t="shared" si="378"/>
        <v/>
      </c>
      <c r="EC686" s="254" t="str">
        <f t="shared" si="378"/>
        <v/>
      </c>
      <c r="ED686" s="254" t="str">
        <f t="shared" si="377"/>
        <v/>
      </c>
      <c r="EE686" s="254" t="str">
        <f t="shared" si="377"/>
        <v/>
      </c>
      <c r="EF686" s="254" t="str">
        <f t="shared" si="377"/>
        <v/>
      </c>
      <c r="EG686" s="254" t="str">
        <f t="shared" si="377"/>
        <v/>
      </c>
      <c r="EH686" s="254" t="str">
        <f t="shared" si="377"/>
        <v/>
      </c>
      <c r="EI686" s="254" t="str">
        <f t="shared" si="384"/>
        <v/>
      </c>
      <c r="EJ686" s="254" t="str">
        <f t="shared" si="385"/>
        <v/>
      </c>
      <c r="EK686" s="265" t="str">
        <f t="shared" si="403"/>
        <v/>
      </c>
      <c r="EQ686" s="255"/>
      <c r="ER686" s="255"/>
      <c r="ES686" s="255"/>
      <c r="ET686" s="255"/>
      <c r="EU686" s="255"/>
      <c r="EV686" s="255"/>
      <c r="EW686" s="255"/>
      <c r="EX686" s="255"/>
      <c r="EY686" s="255"/>
      <c r="EZ686" s="255"/>
      <c r="FA686" s="255"/>
      <c r="FB686" s="255"/>
      <c r="FC686" s="252"/>
      <c r="FI686" s="254"/>
      <c r="FJ686" s="254"/>
      <c r="FK686" s="254"/>
      <c r="FL686" s="254"/>
      <c r="FM686" s="254"/>
      <c r="FN686" s="254"/>
      <c r="FO686" s="254"/>
      <c r="FP686" s="254"/>
      <c r="FQ686" s="254"/>
      <c r="FR686" s="254"/>
      <c r="FS686" s="254"/>
      <c r="FT686" s="254"/>
      <c r="FU686" s="252"/>
      <c r="FY686" s="258" t="str">
        <f t="shared" si="404"/>
        <v/>
      </c>
      <c r="FZ686" s="266">
        <f t="shared" si="392"/>
        <v>0</v>
      </c>
      <c r="GA686" s="268">
        <f t="shared" si="387"/>
        <v>0</v>
      </c>
      <c r="GB686" s="269">
        <f t="shared" si="388"/>
        <v>0</v>
      </c>
      <c r="GC686" s="269">
        <f t="shared" si="389"/>
        <v>0</v>
      </c>
      <c r="GD686" s="270"/>
      <c r="GE686" s="271" t="str">
        <f t="shared" si="386"/>
        <v/>
      </c>
      <c r="GF686" s="271" t="str">
        <f t="shared" si="402"/>
        <v/>
      </c>
      <c r="GG686" s="272" t="str">
        <f t="shared" si="390"/>
        <v/>
      </c>
      <c r="GH686" s="272" t="str">
        <f t="shared" si="391"/>
        <v/>
      </c>
    </row>
    <row r="687" spans="1:190" ht="12.75" x14ac:dyDescent="0.2">
      <c r="A687" s="250"/>
      <c r="B687" s="65"/>
      <c r="C687" s="264"/>
      <c r="F687" s="237"/>
      <c r="H687" s="251"/>
      <c r="I687" s="238"/>
      <c r="J687" s="267"/>
      <c r="K687" s="234"/>
      <c r="L687" s="239"/>
      <c r="M687" s="240"/>
      <c r="BX687" s="237" t="str">
        <f t="shared" si="379"/>
        <v/>
      </c>
      <c r="BY687" s="237" t="str">
        <f t="shared" si="399"/>
        <v/>
      </c>
      <c r="BZ687" s="237" t="str">
        <f t="shared" si="399"/>
        <v/>
      </c>
      <c r="CA687" s="237" t="str">
        <f t="shared" si="399"/>
        <v/>
      </c>
      <c r="CB687" s="237" t="str">
        <f t="shared" si="399"/>
        <v/>
      </c>
      <c r="CC687" s="237" t="str">
        <f t="shared" si="399"/>
        <v/>
      </c>
      <c r="CD687" s="237" t="str">
        <f t="shared" si="396"/>
        <v/>
      </c>
      <c r="CE687" s="237" t="str">
        <f t="shared" si="396"/>
        <v/>
      </c>
      <c r="CF687" s="237" t="str">
        <f t="shared" si="396"/>
        <v/>
      </c>
      <c r="CG687" s="237" t="str">
        <f t="shared" si="396"/>
        <v/>
      </c>
      <c r="CH687" s="237" t="str">
        <f t="shared" si="396"/>
        <v/>
      </c>
      <c r="CI687" s="252" t="str">
        <f t="shared" si="393"/>
        <v/>
      </c>
      <c r="CP687" s="241" t="str">
        <f t="shared" si="380"/>
        <v/>
      </c>
      <c r="CQ687" s="241" t="str">
        <f t="shared" si="400"/>
        <v/>
      </c>
      <c r="CR687" s="241" t="str">
        <f t="shared" si="400"/>
        <v/>
      </c>
      <c r="CS687" s="241" t="str">
        <f t="shared" si="400"/>
        <v/>
      </c>
      <c r="CT687" s="241" t="str">
        <f t="shared" si="400"/>
        <v/>
      </c>
      <c r="CU687" s="241" t="str">
        <f t="shared" si="400"/>
        <v/>
      </c>
      <c r="CV687" s="241" t="str">
        <f t="shared" si="397"/>
        <v/>
      </c>
      <c r="CW687" s="241" t="str">
        <f t="shared" si="397"/>
        <v/>
      </c>
      <c r="CX687" s="241" t="str">
        <f t="shared" si="397"/>
        <v/>
      </c>
      <c r="CY687" s="241" t="str">
        <f t="shared" si="397"/>
        <v/>
      </c>
      <c r="CZ687" s="241" t="str">
        <f t="shared" si="397"/>
        <v/>
      </c>
      <c r="DA687" s="253" t="str">
        <f t="shared" si="394"/>
        <v/>
      </c>
      <c r="DB687" s="237"/>
      <c r="DC687" s="237"/>
      <c r="DD687" s="237"/>
      <c r="DE687" s="237"/>
      <c r="DF687" s="237"/>
      <c r="DG687" s="237"/>
      <c r="DH687" s="237" t="str">
        <f t="shared" si="381"/>
        <v/>
      </c>
      <c r="DI687" s="237" t="str">
        <f t="shared" si="401"/>
        <v/>
      </c>
      <c r="DJ687" s="237" t="str">
        <f t="shared" si="401"/>
        <v/>
      </c>
      <c r="DK687" s="237" t="str">
        <f t="shared" si="401"/>
        <v/>
      </c>
      <c r="DL687" s="237" t="str">
        <f t="shared" si="401"/>
        <v/>
      </c>
      <c r="DM687" s="237" t="str">
        <f t="shared" si="401"/>
        <v/>
      </c>
      <c r="DN687" s="237" t="str">
        <f t="shared" si="398"/>
        <v/>
      </c>
      <c r="DO687" s="237" t="str">
        <f t="shared" si="398"/>
        <v/>
      </c>
      <c r="DP687" s="237" t="str">
        <f t="shared" si="398"/>
        <v/>
      </c>
      <c r="DQ687" s="237" t="str">
        <f t="shared" si="398"/>
        <v/>
      </c>
      <c r="DR687" s="237" t="str">
        <f t="shared" si="398"/>
        <v/>
      </c>
      <c r="DS687" s="252" t="str">
        <f t="shared" si="395"/>
        <v/>
      </c>
      <c r="DY687" s="254" t="str">
        <f t="shared" si="382"/>
        <v/>
      </c>
      <c r="DZ687" s="254" t="str">
        <f t="shared" si="383"/>
        <v/>
      </c>
      <c r="EA687" s="254" t="str">
        <f t="shared" si="378"/>
        <v/>
      </c>
      <c r="EB687" s="254" t="str">
        <f t="shared" si="378"/>
        <v/>
      </c>
      <c r="EC687" s="254" t="str">
        <f t="shared" si="378"/>
        <v/>
      </c>
      <c r="ED687" s="254" t="str">
        <f t="shared" si="377"/>
        <v/>
      </c>
      <c r="EE687" s="254" t="str">
        <f t="shared" si="377"/>
        <v/>
      </c>
      <c r="EF687" s="254" t="str">
        <f t="shared" si="377"/>
        <v/>
      </c>
      <c r="EG687" s="254" t="str">
        <f t="shared" si="377"/>
        <v/>
      </c>
      <c r="EH687" s="254" t="str">
        <f t="shared" si="377"/>
        <v/>
      </c>
      <c r="EI687" s="254" t="str">
        <f t="shared" si="384"/>
        <v/>
      </c>
      <c r="EJ687" s="254" t="str">
        <f t="shared" si="385"/>
        <v/>
      </c>
      <c r="EK687" s="265" t="str">
        <f t="shared" si="403"/>
        <v/>
      </c>
      <c r="EQ687" s="255"/>
      <c r="ER687" s="255"/>
      <c r="ES687" s="255"/>
      <c r="ET687" s="255"/>
      <c r="EU687" s="255"/>
      <c r="EV687" s="255"/>
      <c r="EW687" s="255"/>
      <c r="EX687" s="255"/>
      <c r="EY687" s="255"/>
      <c r="EZ687" s="255"/>
      <c r="FA687" s="255"/>
      <c r="FB687" s="255"/>
      <c r="FC687" s="252"/>
      <c r="FI687" s="254"/>
      <c r="FJ687" s="254"/>
      <c r="FK687" s="254"/>
      <c r="FL687" s="254"/>
      <c r="FM687" s="254"/>
      <c r="FN687" s="254"/>
      <c r="FO687" s="254"/>
      <c r="FP687" s="254"/>
      <c r="FQ687" s="254"/>
      <c r="FR687" s="254"/>
      <c r="FS687" s="254"/>
      <c r="FT687" s="254"/>
      <c r="FU687" s="252"/>
      <c r="FY687" s="258" t="str">
        <f t="shared" si="404"/>
        <v/>
      </c>
      <c r="FZ687" s="266">
        <f t="shared" si="392"/>
        <v>0</v>
      </c>
      <c r="GA687" s="268">
        <f t="shared" si="387"/>
        <v>0</v>
      </c>
      <c r="GB687" s="269">
        <f t="shared" si="388"/>
        <v>0</v>
      </c>
      <c r="GC687" s="269">
        <f t="shared" si="389"/>
        <v>0</v>
      </c>
      <c r="GD687" s="270"/>
      <c r="GE687" s="271" t="str">
        <f t="shared" si="386"/>
        <v/>
      </c>
      <c r="GF687" s="271" t="str">
        <f t="shared" si="402"/>
        <v/>
      </c>
      <c r="GG687" s="272" t="str">
        <f t="shared" si="390"/>
        <v/>
      </c>
      <c r="GH687" s="272" t="str">
        <f t="shared" si="391"/>
        <v/>
      </c>
    </row>
    <row r="688" spans="1:190" ht="12.75" x14ac:dyDescent="0.2">
      <c r="A688" s="250"/>
      <c r="B688" s="65"/>
      <c r="C688" s="264"/>
      <c r="F688" s="237"/>
      <c r="H688" s="251"/>
      <c r="I688" s="238"/>
      <c r="J688" s="267"/>
      <c r="K688" s="234"/>
      <c r="L688" s="239"/>
      <c r="M688" s="240"/>
      <c r="BX688" s="237" t="str">
        <f t="shared" si="379"/>
        <v/>
      </c>
      <c r="BY688" s="237" t="str">
        <f t="shared" si="399"/>
        <v/>
      </c>
      <c r="BZ688" s="237" t="str">
        <f t="shared" si="399"/>
        <v/>
      </c>
      <c r="CA688" s="237" t="str">
        <f t="shared" si="399"/>
        <v/>
      </c>
      <c r="CB688" s="237" t="str">
        <f t="shared" si="399"/>
        <v/>
      </c>
      <c r="CC688" s="237" t="str">
        <f t="shared" si="399"/>
        <v/>
      </c>
      <c r="CD688" s="237" t="str">
        <f t="shared" si="396"/>
        <v/>
      </c>
      <c r="CE688" s="237" t="str">
        <f t="shared" si="396"/>
        <v/>
      </c>
      <c r="CF688" s="237" t="str">
        <f t="shared" si="396"/>
        <v/>
      </c>
      <c r="CG688" s="237" t="str">
        <f t="shared" si="396"/>
        <v/>
      </c>
      <c r="CH688" s="237" t="str">
        <f t="shared" si="396"/>
        <v/>
      </c>
      <c r="CI688" s="252" t="str">
        <f t="shared" si="393"/>
        <v/>
      </c>
      <c r="CP688" s="241" t="str">
        <f t="shared" si="380"/>
        <v/>
      </c>
      <c r="CQ688" s="241" t="str">
        <f t="shared" si="400"/>
        <v/>
      </c>
      <c r="CR688" s="241" t="str">
        <f t="shared" si="400"/>
        <v/>
      </c>
      <c r="CS688" s="241" t="str">
        <f t="shared" si="400"/>
        <v/>
      </c>
      <c r="CT688" s="241" t="str">
        <f t="shared" si="400"/>
        <v/>
      </c>
      <c r="CU688" s="241" t="str">
        <f t="shared" si="400"/>
        <v/>
      </c>
      <c r="CV688" s="241" t="str">
        <f t="shared" si="397"/>
        <v/>
      </c>
      <c r="CW688" s="241" t="str">
        <f t="shared" si="397"/>
        <v/>
      </c>
      <c r="CX688" s="241" t="str">
        <f t="shared" si="397"/>
        <v/>
      </c>
      <c r="CY688" s="241" t="str">
        <f t="shared" si="397"/>
        <v/>
      </c>
      <c r="CZ688" s="241" t="str">
        <f t="shared" si="397"/>
        <v/>
      </c>
      <c r="DA688" s="253" t="str">
        <f t="shared" si="394"/>
        <v/>
      </c>
      <c r="DB688" s="237"/>
      <c r="DC688" s="237"/>
      <c r="DD688" s="237"/>
      <c r="DE688" s="237"/>
      <c r="DF688" s="237"/>
      <c r="DG688" s="237"/>
      <c r="DH688" s="237" t="str">
        <f t="shared" si="381"/>
        <v/>
      </c>
      <c r="DI688" s="237" t="str">
        <f t="shared" si="401"/>
        <v/>
      </c>
      <c r="DJ688" s="237" t="str">
        <f t="shared" si="401"/>
        <v/>
      </c>
      <c r="DK688" s="237" t="str">
        <f t="shared" si="401"/>
        <v/>
      </c>
      <c r="DL688" s="237" t="str">
        <f t="shared" si="401"/>
        <v/>
      </c>
      <c r="DM688" s="237" t="str">
        <f t="shared" si="401"/>
        <v/>
      </c>
      <c r="DN688" s="237" t="str">
        <f t="shared" si="398"/>
        <v/>
      </c>
      <c r="DO688" s="237" t="str">
        <f t="shared" si="398"/>
        <v/>
      </c>
      <c r="DP688" s="237" t="str">
        <f t="shared" si="398"/>
        <v/>
      </c>
      <c r="DQ688" s="237" t="str">
        <f t="shared" si="398"/>
        <v/>
      </c>
      <c r="DR688" s="237" t="str">
        <f t="shared" si="398"/>
        <v/>
      </c>
      <c r="DS688" s="252" t="str">
        <f t="shared" si="395"/>
        <v/>
      </c>
      <c r="DY688" s="254" t="str">
        <f t="shared" si="382"/>
        <v/>
      </c>
      <c r="DZ688" s="254" t="str">
        <f t="shared" si="383"/>
        <v/>
      </c>
      <c r="EA688" s="254" t="str">
        <f t="shared" si="378"/>
        <v/>
      </c>
      <c r="EB688" s="254" t="str">
        <f t="shared" si="378"/>
        <v/>
      </c>
      <c r="EC688" s="254" t="str">
        <f t="shared" si="378"/>
        <v/>
      </c>
      <c r="ED688" s="254" t="str">
        <f t="shared" si="377"/>
        <v/>
      </c>
      <c r="EE688" s="254" t="str">
        <f t="shared" si="377"/>
        <v/>
      </c>
      <c r="EF688" s="254" t="str">
        <f t="shared" si="377"/>
        <v/>
      </c>
      <c r="EG688" s="254" t="str">
        <f t="shared" si="377"/>
        <v/>
      </c>
      <c r="EH688" s="254" t="str">
        <f t="shared" si="377"/>
        <v/>
      </c>
      <c r="EI688" s="254" t="str">
        <f t="shared" si="384"/>
        <v/>
      </c>
      <c r="EJ688" s="254" t="str">
        <f t="shared" si="385"/>
        <v/>
      </c>
      <c r="EK688" s="265" t="str">
        <f t="shared" si="403"/>
        <v/>
      </c>
      <c r="EQ688" s="255"/>
      <c r="ER688" s="255"/>
      <c r="ES688" s="255"/>
      <c r="ET688" s="255"/>
      <c r="EU688" s="255"/>
      <c r="EV688" s="255"/>
      <c r="EW688" s="255"/>
      <c r="EX688" s="255"/>
      <c r="EY688" s="255"/>
      <c r="EZ688" s="255"/>
      <c r="FA688" s="255"/>
      <c r="FB688" s="255"/>
      <c r="FC688" s="252"/>
      <c r="FI688" s="254"/>
      <c r="FJ688" s="254"/>
      <c r="FK688" s="254"/>
      <c r="FL688" s="254"/>
      <c r="FM688" s="254"/>
      <c r="FN688" s="254"/>
      <c r="FO688" s="254"/>
      <c r="FP688" s="254"/>
      <c r="FQ688" s="254"/>
      <c r="FR688" s="254"/>
      <c r="FS688" s="254"/>
      <c r="FT688" s="254"/>
      <c r="FU688" s="252"/>
      <c r="FY688" s="258" t="str">
        <f t="shared" si="404"/>
        <v/>
      </c>
      <c r="FZ688" s="266">
        <f t="shared" si="392"/>
        <v>0</v>
      </c>
      <c r="GA688" s="268">
        <f t="shared" si="387"/>
        <v>0</v>
      </c>
      <c r="GB688" s="269">
        <f t="shared" si="388"/>
        <v>0</v>
      </c>
      <c r="GC688" s="269">
        <f t="shared" si="389"/>
        <v>0</v>
      </c>
      <c r="GD688" s="270"/>
      <c r="GE688" s="271" t="str">
        <f t="shared" si="386"/>
        <v/>
      </c>
      <c r="GF688" s="271" t="str">
        <f t="shared" si="402"/>
        <v/>
      </c>
      <c r="GG688" s="272" t="str">
        <f t="shared" si="390"/>
        <v/>
      </c>
      <c r="GH688" s="272" t="str">
        <f t="shared" si="391"/>
        <v/>
      </c>
    </row>
    <row r="689" spans="1:190" ht="12.75" x14ac:dyDescent="0.2">
      <c r="A689" s="250"/>
      <c r="B689" s="65"/>
      <c r="C689" s="264"/>
      <c r="F689" s="237"/>
      <c r="H689" s="251"/>
      <c r="I689" s="238"/>
      <c r="J689" s="267"/>
      <c r="K689" s="234"/>
      <c r="L689" s="239"/>
      <c r="M689" s="240"/>
      <c r="BX689" s="237" t="str">
        <f t="shared" si="379"/>
        <v/>
      </c>
      <c r="BY689" s="237" t="str">
        <f t="shared" si="399"/>
        <v/>
      </c>
      <c r="BZ689" s="237" t="str">
        <f t="shared" si="399"/>
        <v/>
      </c>
      <c r="CA689" s="237" t="str">
        <f t="shared" si="399"/>
        <v/>
      </c>
      <c r="CB689" s="237" t="str">
        <f t="shared" si="399"/>
        <v/>
      </c>
      <c r="CC689" s="237" t="str">
        <f t="shared" si="399"/>
        <v/>
      </c>
      <c r="CD689" s="237" t="str">
        <f t="shared" si="396"/>
        <v/>
      </c>
      <c r="CE689" s="237" t="str">
        <f t="shared" si="396"/>
        <v/>
      </c>
      <c r="CF689" s="237" t="str">
        <f t="shared" si="396"/>
        <v/>
      </c>
      <c r="CG689" s="237" t="str">
        <f t="shared" si="396"/>
        <v/>
      </c>
      <c r="CH689" s="237" t="str">
        <f t="shared" si="396"/>
        <v/>
      </c>
      <c r="CI689" s="252" t="str">
        <f t="shared" si="393"/>
        <v/>
      </c>
      <c r="CP689" s="241" t="str">
        <f t="shared" si="380"/>
        <v/>
      </c>
      <c r="CQ689" s="241" t="str">
        <f t="shared" si="400"/>
        <v/>
      </c>
      <c r="CR689" s="241" t="str">
        <f t="shared" si="400"/>
        <v/>
      </c>
      <c r="CS689" s="241" t="str">
        <f t="shared" si="400"/>
        <v/>
      </c>
      <c r="CT689" s="241" t="str">
        <f t="shared" si="400"/>
        <v/>
      </c>
      <c r="CU689" s="241" t="str">
        <f t="shared" si="400"/>
        <v/>
      </c>
      <c r="CV689" s="241" t="str">
        <f t="shared" si="397"/>
        <v/>
      </c>
      <c r="CW689" s="241" t="str">
        <f t="shared" si="397"/>
        <v/>
      </c>
      <c r="CX689" s="241" t="str">
        <f t="shared" si="397"/>
        <v/>
      </c>
      <c r="CY689" s="241" t="str">
        <f t="shared" si="397"/>
        <v/>
      </c>
      <c r="CZ689" s="241" t="str">
        <f t="shared" si="397"/>
        <v/>
      </c>
      <c r="DA689" s="253" t="str">
        <f t="shared" si="394"/>
        <v/>
      </c>
      <c r="DB689" s="237"/>
      <c r="DC689" s="237"/>
      <c r="DD689" s="237"/>
      <c r="DE689" s="237"/>
      <c r="DF689" s="237"/>
      <c r="DG689" s="237"/>
      <c r="DH689" s="237" t="str">
        <f t="shared" si="381"/>
        <v/>
      </c>
      <c r="DI689" s="237" t="str">
        <f t="shared" si="401"/>
        <v/>
      </c>
      <c r="DJ689" s="237" t="str">
        <f t="shared" si="401"/>
        <v/>
      </c>
      <c r="DK689" s="237" t="str">
        <f t="shared" si="401"/>
        <v/>
      </c>
      <c r="DL689" s="237" t="str">
        <f t="shared" si="401"/>
        <v/>
      </c>
      <c r="DM689" s="237" t="str">
        <f t="shared" si="401"/>
        <v/>
      </c>
      <c r="DN689" s="237" t="str">
        <f t="shared" si="398"/>
        <v/>
      </c>
      <c r="DO689" s="237" t="str">
        <f t="shared" si="398"/>
        <v/>
      </c>
      <c r="DP689" s="237" t="str">
        <f t="shared" si="398"/>
        <v/>
      </c>
      <c r="DQ689" s="237" t="str">
        <f t="shared" si="398"/>
        <v/>
      </c>
      <c r="DR689" s="237" t="str">
        <f t="shared" si="398"/>
        <v/>
      </c>
      <c r="DS689" s="252" t="str">
        <f t="shared" si="395"/>
        <v/>
      </c>
      <c r="DY689" s="254" t="str">
        <f t="shared" si="382"/>
        <v/>
      </c>
      <c r="DZ689" s="254" t="str">
        <f t="shared" si="383"/>
        <v/>
      </c>
      <c r="EA689" s="254" t="str">
        <f t="shared" si="378"/>
        <v/>
      </c>
      <c r="EB689" s="254" t="str">
        <f t="shared" si="378"/>
        <v/>
      </c>
      <c r="EC689" s="254" t="str">
        <f t="shared" si="378"/>
        <v/>
      </c>
      <c r="ED689" s="254" t="str">
        <f t="shared" si="377"/>
        <v/>
      </c>
      <c r="EE689" s="254" t="str">
        <f t="shared" si="377"/>
        <v/>
      </c>
      <c r="EF689" s="254" t="str">
        <f t="shared" si="377"/>
        <v/>
      </c>
      <c r="EG689" s="254" t="str">
        <f t="shared" si="377"/>
        <v/>
      </c>
      <c r="EH689" s="254" t="str">
        <f t="shared" si="377"/>
        <v/>
      </c>
      <c r="EI689" s="254" t="str">
        <f t="shared" si="384"/>
        <v/>
      </c>
      <c r="EJ689" s="254" t="str">
        <f t="shared" si="385"/>
        <v/>
      </c>
      <c r="EK689" s="265" t="str">
        <f t="shared" si="403"/>
        <v/>
      </c>
      <c r="EQ689" s="255"/>
      <c r="ER689" s="255"/>
      <c r="ES689" s="255"/>
      <c r="ET689" s="255"/>
      <c r="EU689" s="255"/>
      <c r="EV689" s="255"/>
      <c r="EW689" s="255"/>
      <c r="EX689" s="255"/>
      <c r="EY689" s="255"/>
      <c r="EZ689" s="255"/>
      <c r="FA689" s="255"/>
      <c r="FB689" s="255"/>
      <c r="FC689" s="252"/>
      <c r="FI689" s="254"/>
      <c r="FJ689" s="254"/>
      <c r="FK689" s="254"/>
      <c r="FL689" s="254"/>
      <c r="FM689" s="254"/>
      <c r="FN689" s="254"/>
      <c r="FO689" s="254"/>
      <c r="FP689" s="254"/>
      <c r="FQ689" s="254"/>
      <c r="FR689" s="254"/>
      <c r="FS689" s="254"/>
      <c r="FT689" s="254"/>
      <c r="FU689" s="252"/>
      <c r="FY689" s="258" t="str">
        <f t="shared" si="404"/>
        <v/>
      </c>
      <c r="FZ689" s="266">
        <f t="shared" si="392"/>
        <v>0</v>
      </c>
      <c r="GA689" s="268">
        <f t="shared" si="387"/>
        <v>0</v>
      </c>
      <c r="GB689" s="269">
        <f t="shared" si="388"/>
        <v>0</v>
      </c>
      <c r="GC689" s="269">
        <f t="shared" si="389"/>
        <v>0</v>
      </c>
      <c r="GD689" s="270"/>
      <c r="GE689" s="271" t="str">
        <f t="shared" si="386"/>
        <v/>
      </c>
      <c r="GF689" s="271" t="str">
        <f t="shared" si="402"/>
        <v/>
      </c>
      <c r="GG689" s="272" t="str">
        <f t="shared" si="390"/>
        <v/>
      </c>
      <c r="GH689" s="272" t="str">
        <f t="shared" si="391"/>
        <v/>
      </c>
    </row>
    <row r="690" spans="1:190" ht="12.75" x14ac:dyDescent="0.2">
      <c r="A690" s="250"/>
      <c r="B690" s="65"/>
      <c r="C690" s="264"/>
      <c r="F690" s="237"/>
      <c r="H690" s="251"/>
      <c r="I690" s="238"/>
      <c r="J690" s="267"/>
      <c r="K690" s="234"/>
      <c r="L690" s="239"/>
      <c r="M690" s="240"/>
      <c r="BX690" s="237" t="str">
        <f t="shared" si="379"/>
        <v/>
      </c>
      <c r="BY690" s="237" t="str">
        <f t="shared" si="399"/>
        <v/>
      </c>
      <c r="BZ690" s="237" t="str">
        <f t="shared" si="399"/>
        <v/>
      </c>
      <c r="CA690" s="237" t="str">
        <f t="shared" si="399"/>
        <v/>
      </c>
      <c r="CB690" s="237" t="str">
        <f t="shared" si="399"/>
        <v/>
      </c>
      <c r="CC690" s="237" t="str">
        <f t="shared" si="399"/>
        <v/>
      </c>
      <c r="CD690" s="237" t="str">
        <f t="shared" si="396"/>
        <v/>
      </c>
      <c r="CE690" s="237" t="str">
        <f t="shared" si="396"/>
        <v/>
      </c>
      <c r="CF690" s="237" t="str">
        <f t="shared" si="396"/>
        <v/>
      </c>
      <c r="CG690" s="237" t="str">
        <f t="shared" si="396"/>
        <v/>
      </c>
      <c r="CH690" s="237" t="str">
        <f t="shared" si="396"/>
        <v/>
      </c>
      <c r="CI690" s="252" t="str">
        <f t="shared" si="393"/>
        <v/>
      </c>
      <c r="CP690" s="241" t="str">
        <f t="shared" si="380"/>
        <v/>
      </c>
      <c r="CQ690" s="241" t="str">
        <f t="shared" si="400"/>
        <v/>
      </c>
      <c r="CR690" s="241" t="str">
        <f t="shared" si="400"/>
        <v/>
      </c>
      <c r="CS690" s="241" t="str">
        <f t="shared" si="400"/>
        <v/>
      </c>
      <c r="CT690" s="241" t="str">
        <f t="shared" si="400"/>
        <v/>
      </c>
      <c r="CU690" s="241" t="str">
        <f t="shared" si="400"/>
        <v/>
      </c>
      <c r="CV690" s="241" t="str">
        <f t="shared" si="397"/>
        <v/>
      </c>
      <c r="CW690" s="241" t="str">
        <f t="shared" si="397"/>
        <v/>
      </c>
      <c r="CX690" s="241" t="str">
        <f t="shared" si="397"/>
        <v/>
      </c>
      <c r="CY690" s="241" t="str">
        <f t="shared" si="397"/>
        <v/>
      </c>
      <c r="CZ690" s="241" t="str">
        <f t="shared" si="397"/>
        <v/>
      </c>
      <c r="DA690" s="253" t="str">
        <f t="shared" si="394"/>
        <v/>
      </c>
      <c r="DB690" s="237"/>
      <c r="DC690" s="237"/>
      <c r="DD690" s="237"/>
      <c r="DE690" s="237"/>
      <c r="DF690" s="237"/>
      <c r="DG690" s="237"/>
      <c r="DH690" s="237" t="str">
        <f t="shared" si="381"/>
        <v/>
      </c>
      <c r="DI690" s="237" t="str">
        <f t="shared" si="401"/>
        <v/>
      </c>
      <c r="DJ690" s="237" t="str">
        <f t="shared" si="401"/>
        <v/>
      </c>
      <c r="DK690" s="237" t="str">
        <f t="shared" si="401"/>
        <v/>
      </c>
      <c r="DL690" s="237" t="str">
        <f t="shared" si="401"/>
        <v/>
      </c>
      <c r="DM690" s="237" t="str">
        <f t="shared" si="401"/>
        <v/>
      </c>
      <c r="DN690" s="237" t="str">
        <f t="shared" si="398"/>
        <v/>
      </c>
      <c r="DO690" s="237" t="str">
        <f t="shared" si="398"/>
        <v/>
      </c>
      <c r="DP690" s="237" t="str">
        <f t="shared" si="398"/>
        <v/>
      </c>
      <c r="DQ690" s="237" t="str">
        <f t="shared" si="398"/>
        <v/>
      </c>
      <c r="DR690" s="237" t="str">
        <f t="shared" si="398"/>
        <v/>
      </c>
      <c r="DS690" s="252" t="str">
        <f t="shared" si="395"/>
        <v/>
      </c>
      <c r="DY690" s="254" t="str">
        <f t="shared" si="382"/>
        <v/>
      </c>
      <c r="DZ690" s="254" t="str">
        <f t="shared" si="383"/>
        <v/>
      </c>
      <c r="EA690" s="254" t="str">
        <f t="shared" si="378"/>
        <v/>
      </c>
      <c r="EB690" s="254" t="str">
        <f t="shared" si="378"/>
        <v/>
      </c>
      <c r="EC690" s="254" t="str">
        <f t="shared" si="378"/>
        <v/>
      </c>
      <c r="ED690" s="254" t="str">
        <f t="shared" si="377"/>
        <v/>
      </c>
      <c r="EE690" s="254" t="str">
        <f t="shared" si="377"/>
        <v/>
      </c>
      <c r="EF690" s="254" t="str">
        <f t="shared" si="377"/>
        <v/>
      </c>
      <c r="EG690" s="254" t="str">
        <f t="shared" si="377"/>
        <v/>
      </c>
      <c r="EH690" s="254" t="str">
        <f t="shared" si="377"/>
        <v/>
      </c>
      <c r="EI690" s="254" t="str">
        <f t="shared" si="384"/>
        <v/>
      </c>
      <c r="EJ690" s="254" t="str">
        <f t="shared" si="385"/>
        <v/>
      </c>
      <c r="EK690" s="265" t="str">
        <f t="shared" si="403"/>
        <v/>
      </c>
      <c r="EQ690" s="255"/>
      <c r="ER690" s="255"/>
      <c r="ES690" s="255"/>
      <c r="ET690" s="255"/>
      <c r="EU690" s="255"/>
      <c r="EV690" s="255"/>
      <c r="EW690" s="255"/>
      <c r="EX690" s="255"/>
      <c r="EY690" s="255"/>
      <c r="EZ690" s="255"/>
      <c r="FA690" s="255"/>
      <c r="FB690" s="255"/>
      <c r="FC690" s="252"/>
      <c r="FI690" s="254"/>
      <c r="FJ690" s="254"/>
      <c r="FK690" s="254"/>
      <c r="FL690" s="254"/>
      <c r="FM690" s="254"/>
      <c r="FN690" s="254"/>
      <c r="FO690" s="254"/>
      <c r="FP690" s="254"/>
      <c r="FQ690" s="254"/>
      <c r="FR690" s="254"/>
      <c r="FS690" s="254"/>
      <c r="FT690" s="254"/>
      <c r="FU690" s="252"/>
      <c r="FY690" s="258" t="str">
        <f t="shared" si="404"/>
        <v/>
      </c>
      <c r="FZ690" s="266">
        <f t="shared" si="392"/>
        <v>0</v>
      </c>
      <c r="GA690" s="268">
        <f t="shared" si="387"/>
        <v>0</v>
      </c>
      <c r="GB690" s="269">
        <f t="shared" si="388"/>
        <v>0</v>
      </c>
      <c r="GC690" s="269">
        <f t="shared" si="389"/>
        <v>0</v>
      </c>
      <c r="GD690" s="270"/>
      <c r="GE690" s="271" t="str">
        <f t="shared" si="386"/>
        <v/>
      </c>
      <c r="GF690" s="271" t="str">
        <f t="shared" si="402"/>
        <v/>
      </c>
      <c r="GG690" s="272" t="str">
        <f t="shared" si="390"/>
        <v/>
      </c>
      <c r="GH690" s="272" t="str">
        <f t="shared" si="391"/>
        <v/>
      </c>
    </row>
    <row r="691" spans="1:190" ht="12.75" x14ac:dyDescent="0.2">
      <c r="A691" s="250"/>
      <c r="B691" s="65"/>
      <c r="C691" s="264"/>
      <c r="F691" s="237"/>
      <c r="H691" s="251"/>
      <c r="I691" s="238"/>
      <c r="J691" s="267"/>
      <c r="K691" s="234"/>
      <c r="L691" s="239"/>
      <c r="M691" s="240"/>
      <c r="BX691" s="237" t="str">
        <f t="shared" si="379"/>
        <v/>
      </c>
      <c r="BY691" s="237" t="str">
        <f t="shared" si="399"/>
        <v/>
      </c>
      <c r="BZ691" s="237" t="str">
        <f t="shared" si="399"/>
        <v/>
      </c>
      <c r="CA691" s="237" t="str">
        <f t="shared" si="399"/>
        <v/>
      </c>
      <c r="CB691" s="237" t="str">
        <f t="shared" si="399"/>
        <v/>
      </c>
      <c r="CC691" s="237" t="str">
        <f t="shared" si="399"/>
        <v/>
      </c>
      <c r="CD691" s="237" t="str">
        <f t="shared" si="396"/>
        <v/>
      </c>
      <c r="CE691" s="237" t="str">
        <f t="shared" si="396"/>
        <v/>
      </c>
      <c r="CF691" s="237" t="str">
        <f t="shared" si="396"/>
        <v/>
      </c>
      <c r="CG691" s="237" t="str">
        <f t="shared" si="396"/>
        <v/>
      </c>
      <c r="CH691" s="237" t="str">
        <f t="shared" si="396"/>
        <v/>
      </c>
      <c r="CI691" s="252" t="str">
        <f t="shared" si="393"/>
        <v/>
      </c>
      <c r="CP691" s="241" t="str">
        <f t="shared" si="380"/>
        <v/>
      </c>
      <c r="CQ691" s="241" t="str">
        <f t="shared" si="400"/>
        <v/>
      </c>
      <c r="CR691" s="241" t="str">
        <f t="shared" si="400"/>
        <v/>
      </c>
      <c r="CS691" s="241" t="str">
        <f t="shared" si="400"/>
        <v/>
      </c>
      <c r="CT691" s="241" t="str">
        <f t="shared" si="400"/>
        <v/>
      </c>
      <c r="CU691" s="241" t="str">
        <f t="shared" si="400"/>
        <v/>
      </c>
      <c r="CV691" s="241" t="str">
        <f t="shared" si="397"/>
        <v/>
      </c>
      <c r="CW691" s="241" t="str">
        <f t="shared" si="397"/>
        <v/>
      </c>
      <c r="CX691" s="241" t="str">
        <f t="shared" si="397"/>
        <v/>
      </c>
      <c r="CY691" s="241" t="str">
        <f t="shared" si="397"/>
        <v/>
      </c>
      <c r="CZ691" s="241" t="str">
        <f t="shared" si="397"/>
        <v/>
      </c>
      <c r="DA691" s="253" t="str">
        <f t="shared" si="394"/>
        <v/>
      </c>
      <c r="DB691" s="237"/>
      <c r="DC691" s="237"/>
      <c r="DD691" s="237"/>
      <c r="DE691" s="237"/>
      <c r="DF691" s="237"/>
      <c r="DG691" s="237"/>
      <c r="DH691" s="237" t="str">
        <f t="shared" si="381"/>
        <v/>
      </c>
      <c r="DI691" s="237" t="str">
        <f t="shared" si="401"/>
        <v/>
      </c>
      <c r="DJ691" s="237" t="str">
        <f t="shared" si="401"/>
        <v/>
      </c>
      <c r="DK691" s="237" t="str">
        <f t="shared" si="401"/>
        <v/>
      </c>
      <c r="DL691" s="237" t="str">
        <f t="shared" si="401"/>
        <v/>
      </c>
      <c r="DM691" s="237" t="str">
        <f t="shared" si="401"/>
        <v/>
      </c>
      <c r="DN691" s="237" t="str">
        <f t="shared" si="398"/>
        <v/>
      </c>
      <c r="DO691" s="237" t="str">
        <f t="shared" si="398"/>
        <v/>
      </c>
      <c r="DP691" s="237" t="str">
        <f t="shared" si="398"/>
        <v/>
      </c>
      <c r="DQ691" s="237" t="str">
        <f t="shared" si="398"/>
        <v/>
      </c>
      <c r="DR691" s="237" t="str">
        <f t="shared" si="398"/>
        <v/>
      </c>
      <c r="DS691" s="252" t="str">
        <f t="shared" si="395"/>
        <v/>
      </c>
      <c r="DY691" s="254" t="str">
        <f t="shared" si="382"/>
        <v/>
      </c>
      <c r="DZ691" s="254" t="str">
        <f t="shared" si="383"/>
        <v/>
      </c>
      <c r="EA691" s="254" t="str">
        <f t="shared" si="378"/>
        <v/>
      </c>
      <c r="EB691" s="254" t="str">
        <f t="shared" si="378"/>
        <v/>
      </c>
      <c r="EC691" s="254" t="str">
        <f t="shared" si="378"/>
        <v/>
      </c>
      <c r="ED691" s="254" t="str">
        <f t="shared" si="377"/>
        <v/>
      </c>
      <c r="EE691" s="254" t="str">
        <f t="shared" si="377"/>
        <v/>
      </c>
      <c r="EF691" s="254" t="str">
        <f t="shared" si="377"/>
        <v/>
      </c>
      <c r="EG691" s="254" t="str">
        <f t="shared" si="377"/>
        <v/>
      </c>
      <c r="EH691" s="254" t="str">
        <f t="shared" si="377"/>
        <v/>
      </c>
      <c r="EI691" s="254" t="str">
        <f t="shared" si="384"/>
        <v/>
      </c>
      <c r="EJ691" s="254" t="str">
        <f t="shared" si="385"/>
        <v/>
      </c>
      <c r="EK691" s="265" t="str">
        <f t="shared" si="403"/>
        <v/>
      </c>
      <c r="EQ691" s="255"/>
      <c r="ER691" s="255"/>
      <c r="ES691" s="255"/>
      <c r="ET691" s="255"/>
      <c r="EU691" s="255"/>
      <c r="EV691" s="255"/>
      <c r="EW691" s="255"/>
      <c r="EX691" s="255"/>
      <c r="EY691" s="255"/>
      <c r="EZ691" s="255"/>
      <c r="FA691" s="255"/>
      <c r="FB691" s="255"/>
      <c r="FC691" s="252"/>
      <c r="FI691" s="254"/>
      <c r="FJ691" s="254"/>
      <c r="FK691" s="254"/>
      <c r="FL691" s="254"/>
      <c r="FM691" s="254"/>
      <c r="FN691" s="254"/>
      <c r="FO691" s="254"/>
      <c r="FP691" s="254"/>
      <c r="FQ691" s="254"/>
      <c r="FR691" s="254"/>
      <c r="FS691" s="254"/>
      <c r="FT691" s="254"/>
      <c r="FU691" s="252"/>
      <c r="FY691" s="258" t="str">
        <f t="shared" si="404"/>
        <v/>
      </c>
      <c r="FZ691" s="266">
        <f t="shared" si="392"/>
        <v>0</v>
      </c>
      <c r="GA691" s="268">
        <f t="shared" si="387"/>
        <v>0</v>
      </c>
      <c r="GB691" s="269">
        <f t="shared" si="388"/>
        <v>0</v>
      </c>
      <c r="GC691" s="269">
        <f t="shared" si="389"/>
        <v>0</v>
      </c>
      <c r="GD691" s="270"/>
      <c r="GE691" s="271" t="str">
        <f t="shared" si="386"/>
        <v/>
      </c>
      <c r="GF691" s="271" t="str">
        <f t="shared" si="402"/>
        <v/>
      </c>
      <c r="GG691" s="272" t="str">
        <f t="shared" si="390"/>
        <v/>
      </c>
      <c r="GH691" s="272" t="str">
        <f t="shared" si="391"/>
        <v/>
      </c>
    </row>
    <row r="692" spans="1:190" ht="12.75" x14ac:dyDescent="0.2">
      <c r="A692" s="250"/>
      <c r="B692" s="65"/>
      <c r="C692" s="264"/>
      <c r="F692" s="237"/>
      <c r="H692" s="251"/>
      <c r="I692" s="238"/>
      <c r="J692" s="267"/>
      <c r="K692" s="234"/>
      <c r="L692" s="239"/>
      <c r="M692" s="240"/>
      <c r="BX692" s="237" t="str">
        <f t="shared" si="379"/>
        <v/>
      </c>
      <c r="BY692" s="237" t="str">
        <f t="shared" si="399"/>
        <v/>
      </c>
      <c r="BZ692" s="237" t="str">
        <f t="shared" si="399"/>
        <v/>
      </c>
      <c r="CA692" s="237" t="str">
        <f t="shared" si="399"/>
        <v/>
      </c>
      <c r="CB692" s="237" t="str">
        <f t="shared" si="399"/>
        <v/>
      </c>
      <c r="CC692" s="237" t="str">
        <f t="shared" si="399"/>
        <v/>
      </c>
      <c r="CD692" s="237" t="str">
        <f t="shared" si="396"/>
        <v/>
      </c>
      <c r="CE692" s="237" t="str">
        <f t="shared" si="396"/>
        <v/>
      </c>
      <c r="CF692" s="237" t="str">
        <f t="shared" si="396"/>
        <v/>
      </c>
      <c r="CG692" s="237" t="str">
        <f t="shared" si="396"/>
        <v/>
      </c>
      <c r="CH692" s="237" t="str">
        <f t="shared" si="396"/>
        <v/>
      </c>
      <c r="CI692" s="252" t="str">
        <f t="shared" si="393"/>
        <v/>
      </c>
      <c r="CP692" s="241" t="str">
        <f t="shared" si="380"/>
        <v/>
      </c>
      <c r="CQ692" s="241" t="str">
        <f t="shared" si="400"/>
        <v/>
      </c>
      <c r="CR692" s="241" t="str">
        <f t="shared" si="400"/>
        <v/>
      </c>
      <c r="CS692" s="241" t="str">
        <f t="shared" si="400"/>
        <v/>
      </c>
      <c r="CT692" s="241" t="str">
        <f t="shared" si="400"/>
        <v/>
      </c>
      <c r="CU692" s="241" t="str">
        <f t="shared" si="400"/>
        <v/>
      </c>
      <c r="CV692" s="241" t="str">
        <f t="shared" si="397"/>
        <v/>
      </c>
      <c r="CW692" s="241" t="str">
        <f t="shared" si="397"/>
        <v/>
      </c>
      <c r="CX692" s="241" t="str">
        <f t="shared" si="397"/>
        <v/>
      </c>
      <c r="CY692" s="241" t="str">
        <f t="shared" si="397"/>
        <v/>
      </c>
      <c r="CZ692" s="241" t="str">
        <f t="shared" si="397"/>
        <v/>
      </c>
      <c r="DA692" s="253" t="str">
        <f t="shared" si="394"/>
        <v/>
      </c>
      <c r="DB692" s="237"/>
      <c r="DC692" s="237"/>
      <c r="DD692" s="237"/>
      <c r="DE692" s="237"/>
      <c r="DF692" s="237"/>
      <c r="DG692" s="237"/>
      <c r="DH692" s="237" t="str">
        <f t="shared" si="381"/>
        <v/>
      </c>
      <c r="DI692" s="237" t="str">
        <f t="shared" si="401"/>
        <v/>
      </c>
      <c r="DJ692" s="237" t="str">
        <f t="shared" si="401"/>
        <v/>
      </c>
      <c r="DK692" s="237" t="str">
        <f t="shared" si="401"/>
        <v/>
      </c>
      <c r="DL692" s="237" t="str">
        <f t="shared" si="401"/>
        <v/>
      </c>
      <c r="DM692" s="237" t="str">
        <f t="shared" si="401"/>
        <v/>
      </c>
      <c r="DN692" s="237" t="str">
        <f t="shared" si="398"/>
        <v/>
      </c>
      <c r="DO692" s="237" t="str">
        <f t="shared" si="398"/>
        <v/>
      </c>
      <c r="DP692" s="237" t="str">
        <f t="shared" si="398"/>
        <v/>
      </c>
      <c r="DQ692" s="237" t="str">
        <f t="shared" si="398"/>
        <v/>
      </c>
      <c r="DR692" s="237" t="str">
        <f t="shared" si="398"/>
        <v/>
      </c>
      <c r="DS692" s="252" t="str">
        <f t="shared" si="395"/>
        <v/>
      </c>
      <c r="DY692" s="254" t="str">
        <f t="shared" si="382"/>
        <v/>
      </c>
      <c r="DZ692" s="254" t="str">
        <f t="shared" si="383"/>
        <v/>
      </c>
      <c r="EA692" s="254" t="str">
        <f t="shared" si="378"/>
        <v/>
      </c>
      <c r="EB692" s="254" t="str">
        <f t="shared" si="378"/>
        <v/>
      </c>
      <c r="EC692" s="254" t="str">
        <f t="shared" si="378"/>
        <v/>
      </c>
      <c r="ED692" s="254" t="str">
        <f t="shared" si="377"/>
        <v/>
      </c>
      <c r="EE692" s="254" t="str">
        <f t="shared" si="377"/>
        <v/>
      </c>
      <c r="EF692" s="254" t="str">
        <f t="shared" si="377"/>
        <v/>
      </c>
      <c r="EG692" s="254" t="str">
        <f t="shared" si="377"/>
        <v/>
      </c>
      <c r="EH692" s="254" t="str">
        <f t="shared" si="377"/>
        <v/>
      </c>
      <c r="EI692" s="254" t="str">
        <f t="shared" si="384"/>
        <v/>
      </c>
      <c r="EJ692" s="254" t="str">
        <f t="shared" si="385"/>
        <v/>
      </c>
      <c r="EK692" s="265" t="str">
        <f t="shared" si="403"/>
        <v/>
      </c>
      <c r="EQ692" s="255"/>
      <c r="ER692" s="255"/>
      <c r="ES692" s="255"/>
      <c r="ET692" s="255"/>
      <c r="EU692" s="255"/>
      <c r="EV692" s="255"/>
      <c r="EW692" s="255"/>
      <c r="EX692" s="255"/>
      <c r="EY692" s="255"/>
      <c r="EZ692" s="255"/>
      <c r="FA692" s="255"/>
      <c r="FB692" s="255"/>
      <c r="FC692" s="252"/>
      <c r="FI692" s="254"/>
      <c r="FJ692" s="254"/>
      <c r="FK692" s="254"/>
      <c r="FL692" s="254"/>
      <c r="FM692" s="254"/>
      <c r="FN692" s="254"/>
      <c r="FO692" s="254"/>
      <c r="FP692" s="254"/>
      <c r="FQ692" s="254"/>
      <c r="FR692" s="254"/>
      <c r="FS692" s="254"/>
      <c r="FT692" s="254"/>
      <c r="FU692" s="252"/>
      <c r="FY692" s="258" t="str">
        <f t="shared" si="404"/>
        <v/>
      </c>
      <c r="FZ692" s="266">
        <f t="shared" si="392"/>
        <v>0</v>
      </c>
      <c r="GA692" s="268">
        <f t="shared" si="387"/>
        <v>0</v>
      </c>
      <c r="GB692" s="269">
        <f t="shared" si="388"/>
        <v>0</v>
      </c>
      <c r="GC692" s="269">
        <f t="shared" si="389"/>
        <v>0</v>
      </c>
      <c r="GD692" s="270"/>
      <c r="GE692" s="271" t="str">
        <f t="shared" si="386"/>
        <v/>
      </c>
      <c r="GF692" s="271" t="str">
        <f t="shared" si="402"/>
        <v/>
      </c>
      <c r="GG692" s="272" t="str">
        <f t="shared" si="390"/>
        <v/>
      </c>
      <c r="GH692" s="272" t="str">
        <f t="shared" si="391"/>
        <v/>
      </c>
    </row>
    <row r="693" spans="1:190" ht="12.75" x14ac:dyDescent="0.2">
      <c r="A693" s="250"/>
      <c r="B693" s="65"/>
      <c r="C693" s="264"/>
      <c r="F693" s="237"/>
      <c r="H693" s="251"/>
      <c r="I693" s="238"/>
      <c r="J693" s="267"/>
      <c r="K693" s="234"/>
      <c r="L693" s="239"/>
      <c r="M693" s="240"/>
      <c r="BX693" s="237" t="str">
        <f t="shared" si="379"/>
        <v/>
      </c>
      <c r="BY693" s="237" t="str">
        <f t="shared" si="399"/>
        <v/>
      </c>
      <c r="BZ693" s="237" t="str">
        <f t="shared" si="399"/>
        <v/>
      </c>
      <c r="CA693" s="237" t="str">
        <f t="shared" si="399"/>
        <v/>
      </c>
      <c r="CB693" s="237" t="str">
        <f t="shared" si="399"/>
        <v/>
      </c>
      <c r="CC693" s="237" t="str">
        <f t="shared" si="399"/>
        <v/>
      </c>
      <c r="CD693" s="237" t="str">
        <f t="shared" si="396"/>
        <v/>
      </c>
      <c r="CE693" s="237" t="str">
        <f t="shared" si="396"/>
        <v/>
      </c>
      <c r="CF693" s="237" t="str">
        <f t="shared" si="396"/>
        <v/>
      </c>
      <c r="CG693" s="237" t="str">
        <f t="shared" si="396"/>
        <v/>
      </c>
      <c r="CH693" s="237" t="str">
        <f t="shared" si="396"/>
        <v/>
      </c>
      <c r="CI693" s="252" t="str">
        <f t="shared" si="393"/>
        <v/>
      </c>
      <c r="CP693" s="241" t="str">
        <f t="shared" si="380"/>
        <v/>
      </c>
      <c r="CQ693" s="241" t="str">
        <f t="shared" si="400"/>
        <v/>
      </c>
      <c r="CR693" s="241" t="str">
        <f t="shared" si="400"/>
        <v/>
      </c>
      <c r="CS693" s="241" t="str">
        <f t="shared" si="400"/>
        <v/>
      </c>
      <c r="CT693" s="241" t="str">
        <f t="shared" si="400"/>
        <v/>
      </c>
      <c r="CU693" s="241" t="str">
        <f t="shared" si="400"/>
        <v/>
      </c>
      <c r="CV693" s="241" t="str">
        <f t="shared" si="397"/>
        <v/>
      </c>
      <c r="CW693" s="241" t="str">
        <f t="shared" si="397"/>
        <v/>
      </c>
      <c r="CX693" s="241" t="str">
        <f t="shared" si="397"/>
        <v/>
      </c>
      <c r="CY693" s="241" t="str">
        <f t="shared" si="397"/>
        <v/>
      </c>
      <c r="CZ693" s="241" t="str">
        <f t="shared" si="397"/>
        <v/>
      </c>
      <c r="DA693" s="253" t="str">
        <f t="shared" si="394"/>
        <v/>
      </c>
      <c r="DB693" s="237"/>
      <c r="DC693" s="237"/>
      <c r="DD693" s="237"/>
      <c r="DE693" s="237"/>
      <c r="DF693" s="237"/>
      <c r="DG693" s="237"/>
      <c r="DH693" s="237" t="str">
        <f t="shared" si="381"/>
        <v/>
      </c>
      <c r="DI693" s="237" t="str">
        <f t="shared" si="401"/>
        <v/>
      </c>
      <c r="DJ693" s="237" t="str">
        <f t="shared" si="401"/>
        <v/>
      </c>
      <c r="DK693" s="237" t="str">
        <f t="shared" si="401"/>
        <v/>
      </c>
      <c r="DL693" s="237" t="str">
        <f t="shared" si="401"/>
        <v/>
      </c>
      <c r="DM693" s="237" t="str">
        <f t="shared" si="401"/>
        <v/>
      </c>
      <c r="DN693" s="237" t="str">
        <f t="shared" si="398"/>
        <v/>
      </c>
      <c r="DO693" s="237" t="str">
        <f t="shared" si="398"/>
        <v/>
      </c>
      <c r="DP693" s="237" t="str">
        <f t="shared" si="398"/>
        <v/>
      </c>
      <c r="DQ693" s="237" t="str">
        <f t="shared" si="398"/>
        <v/>
      </c>
      <c r="DR693" s="237" t="str">
        <f t="shared" si="398"/>
        <v/>
      </c>
      <c r="DS693" s="252" t="str">
        <f t="shared" si="395"/>
        <v/>
      </c>
      <c r="DY693" s="254" t="str">
        <f t="shared" si="382"/>
        <v/>
      </c>
      <c r="DZ693" s="254" t="str">
        <f t="shared" si="383"/>
        <v/>
      </c>
      <c r="EA693" s="254" t="str">
        <f t="shared" si="378"/>
        <v/>
      </c>
      <c r="EB693" s="254" t="str">
        <f t="shared" si="378"/>
        <v/>
      </c>
      <c r="EC693" s="254" t="str">
        <f t="shared" si="378"/>
        <v/>
      </c>
      <c r="ED693" s="254" t="str">
        <f t="shared" si="377"/>
        <v/>
      </c>
      <c r="EE693" s="254" t="str">
        <f t="shared" si="377"/>
        <v/>
      </c>
      <c r="EF693" s="254" t="str">
        <f t="shared" ref="EF693:EH741" si="405">IF($A693=1,"",IF(OR(AND(AA693&gt;0,AB693&gt;0),AND(AB693&gt;0,AD693&gt;0),AND(AD693&gt;0,AE693&gt;0)),EF$1,""))</f>
        <v/>
      </c>
      <c r="EG693" s="254" t="str">
        <f t="shared" si="405"/>
        <v/>
      </c>
      <c r="EH693" s="254" t="str">
        <f t="shared" si="405"/>
        <v/>
      </c>
      <c r="EI693" s="254" t="str">
        <f t="shared" si="384"/>
        <v/>
      </c>
      <c r="EJ693" s="254" t="str">
        <f t="shared" si="385"/>
        <v/>
      </c>
      <c r="EK693" s="265" t="str">
        <f t="shared" si="403"/>
        <v/>
      </c>
      <c r="EQ693" s="255"/>
      <c r="ER693" s="255"/>
      <c r="ES693" s="255"/>
      <c r="ET693" s="255"/>
      <c r="EU693" s="255"/>
      <c r="EV693" s="255"/>
      <c r="EW693" s="255"/>
      <c r="EX693" s="255"/>
      <c r="EY693" s="255"/>
      <c r="EZ693" s="255"/>
      <c r="FA693" s="255"/>
      <c r="FB693" s="255"/>
      <c r="FC693" s="252"/>
      <c r="FI693" s="254"/>
      <c r="FJ693" s="254"/>
      <c r="FK693" s="254"/>
      <c r="FL693" s="254"/>
      <c r="FM693" s="254"/>
      <c r="FN693" s="254"/>
      <c r="FO693" s="254"/>
      <c r="FP693" s="254"/>
      <c r="FQ693" s="254"/>
      <c r="FR693" s="254"/>
      <c r="FS693" s="254"/>
      <c r="FT693" s="254"/>
      <c r="FU693" s="252"/>
      <c r="FY693" s="258" t="str">
        <f t="shared" si="404"/>
        <v/>
      </c>
      <c r="FZ693" s="266">
        <f t="shared" si="392"/>
        <v>0</v>
      </c>
      <c r="GA693" s="268">
        <f t="shared" si="387"/>
        <v>0</v>
      </c>
      <c r="GB693" s="269">
        <f t="shared" si="388"/>
        <v>0</v>
      </c>
      <c r="GC693" s="269">
        <f t="shared" si="389"/>
        <v>0</v>
      </c>
      <c r="GD693" s="270"/>
      <c r="GE693" s="271" t="str">
        <f t="shared" si="386"/>
        <v/>
      </c>
      <c r="GF693" s="271" t="str">
        <f t="shared" si="402"/>
        <v/>
      </c>
      <c r="GG693" s="272" t="str">
        <f t="shared" si="390"/>
        <v/>
      </c>
      <c r="GH693" s="272" t="str">
        <f t="shared" si="391"/>
        <v/>
      </c>
    </row>
    <row r="694" spans="1:190" ht="12.75" x14ac:dyDescent="0.2">
      <c r="A694" s="250"/>
      <c r="B694" s="65"/>
      <c r="C694" s="264"/>
      <c r="F694" s="237"/>
      <c r="H694" s="251"/>
      <c r="I694" s="238"/>
      <c r="J694" s="267"/>
      <c r="K694" s="234"/>
      <c r="L694" s="239"/>
      <c r="M694" s="240"/>
      <c r="BX694" s="237" t="str">
        <f t="shared" si="379"/>
        <v/>
      </c>
      <c r="BY694" s="237" t="str">
        <f t="shared" si="399"/>
        <v/>
      </c>
      <c r="BZ694" s="237" t="str">
        <f t="shared" si="399"/>
        <v/>
      </c>
      <c r="CA694" s="237" t="str">
        <f t="shared" si="399"/>
        <v/>
      </c>
      <c r="CB694" s="237" t="str">
        <f t="shared" si="399"/>
        <v/>
      </c>
      <c r="CC694" s="237" t="str">
        <f t="shared" si="399"/>
        <v/>
      </c>
      <c r="CD694" s="237" t="str">
        <f t="shared" si="396"/>
        <v/>
      </c>
      <c r="CE694" s="237" t="str">
        <f t="shared" si="396"/>
        <v/>
      </c>
      <c r="CF694" s="237" t="str">
        <f t="shared" si="396"/>
        <v/>
      </c>
      <c r="CG694" s="237" t="str">
        <f t="shared" si="396"/>
        <v/>
      </c>
      <c r="CH694" s="237" t="str">
        <f t="shared" si="396"/>
        <v/>
      </c>
      <c r="CI694" s="252" t="str">
        <f t="shared" si="393"/>
        <v/>
      </c>
      <c r="CP694" s="241" t="str">
        <f t="shared" si="380"/>
        <v/>
      </c>
      <c r="CQ694" s="241" t="str">
        <f t="shared" si="400"/>
        <v/>
      </c>
      <c r="CR694" s="241" t="str">
        <f t="shared" si="400"/>
        <v/>
      </c>
      <c r="CS694" s="241" t="str">
        <f t="shared" si="400"/>
        <v/>
      </c>
      <c r="CT694" s="241" t="str">
        <f t="shared" si="400"/>
        <v/>
      </c>
      <c r="CU694" s="241" t="str">
        <f t="shared" si="400"/>
        <v/>
      </c>
      <c r="CV694" s="241" t="str">
        <f t="shared" si="397"/>
        <v/>
      </c>
      <c r="CW694" s="241" t="str">
        <f t="shared" si="397"/>
        <v/>
      </c>
      <c r="CX694" s="241" t="str">
        <f t="shared" si="397"/>
        <v/>
      </c>
      <c r="CY694" s="241" t="str">
        <f t="shared" si="397"/>
        <v/>
      </c>
      <c r="CZ694" s="241" t="str">
        <f t="shared" si="397"/>
        <v/>
      </c>
      <c r="DA694" s="253" t="str">
        <f t="shared" si="394"/>
        <v/>
      </c>
      <c r="DB694" s="237"/>
      <c r="DC694" s="237"/>
      <c r="DD694" s="237"/>
      <c r="DE694" s="237"/>
      <c r="DF694" s="237"/>
      <c r="DG694" s="237"/>
      <c r="DH694" s="237" t="str">
        <f t="shared" si="381"/>
        <v/>
      </c>
      <c r="DI694" s="237" t="str">
        <f t="shared" si="401"/>
        <v/>
      </c>
      <c r="DJ694" s="237" t="str">
        <f t="shared" si="401"/>
        <v/>
      </c>
      <c r="DK694" s="237" t="str">
        <f t="shared" si="401"/>
        <v/>
      </c>
      <c r="DL694" s="237" t="str">
        <f t="shared" si="401"/>
        <v/>
      </c>
      <c r="DM694" s="237" t="str">
        <f t="shared" si="401"/>
        <v/>
      </c>
      <c r="DN694" s="237" t="str">
        <f t="shared" si="398"/>
        <v/>
      </c>
      <c r="DO694" s="237" t="str">
        <f t="shared" si="398"/>
        <v/>
      </c>
      <c r="DP694" s="237" t="str">
        <f t="shared" si="398"/>
        <v/>
      </c>
      <c r="DQ694" s="237" t="str">
        <f t="shared" si="398"/>
        <v/>
      </c>
      <c r="DR694" s="237" t="str">
        <f t="shared" si="398"/>
        <v/>
      </c>
      <c r="DS694" s="252" t="str">
        <f t="shared" si="395"/>
        <v/>
      </c>
      <c r="DY694" s="254" t="str">
        <f t="shared" si="382"/>
        <v/>
      </c>
      <c r="DZ694" s="254" t="str">
        <f t="shared" si="383"/>
        <v/>
      </c>
      <c r="EA694" s="254" t="str">
        <f t="shared" si="378"/>
        <v/>
      </c>
      <c r="EB694" s="254" t="str">
        <f t="shared" si="378"/>
        <v/>
      </c>
      <c r="EC694" s="254" t="str">
        <f t="shared" si="378"/>
        <v/>
      </c>
      <c r="ED694" s="254" t="str">
        <f t="shared" si="378"/>
        <v/>
      </c>
      <c r="EE694" s="254" t="str">
        <f t="shared" si="378"/>
        <v/>
      </c>
      <c r="EF694" s="254" t="str">
        <f t="shared" si="405"/>
        <v/>
      </c>
      <c r="EG694" s="254" t="str">
        <f t="shared" si="405"/>
        <v/>
      </c>
      <c r="EH694" s="254" t="str">
        <f t="shared" si="405"/>
        <v/>
      </c>
      <c r="EI694" s="254" t="str">
        <f t="shared" si="384"/>
        <v/>
      </c>
      <c r="EJ694" s="254" t="str">
        <f t="shared" si="385"/>
        <v/>
      </c>
      <c r="EK694" s="265" t="str">
        <f t="shared" si="403"/>
        <v/>
      </c>
      <c r="EQ694" s="255"/>
      <c r="ER694" s="255"/>
      <c r="ES694" s="255"/>
      <c r="ET694" s="255"/>
      <c r="EU694" s="255"/>
      <c r="EV694" s="255"/>
      <c r="EW694" s="255"/>
      <c r="EX694" s="255"/>
      <c r="EY694" s="255"/>
      <c r="EZ694" s="255"/>
      <c r="FA694" s="255"/>
      <c r="FB694" s="255"/>
      <c r="FC694" s="252"/>
      <c r="FI694" s="254"/>
      <c r="FJ694" s="254"/>
      <c r="FK694" s="254"/>
      <c r="FL694" s="254"/>
      <c r="FM694" s="254"/>
      <c r="FN694" s="254"/>
      <c r="FO694" s="254"/>
      <c r="FP694" s="254"/>
      <c r="FQ694" s="254"/>
      <c r="FR694" s="254"/>
      <c r="FS694" s="254"/>
      <c r="FT694" s="254"/>
      <c r="FU694" s="252"/>
      <c r="FY694" s="258" t="str">
        <f t="shared" si="404"/>
        <v/>
      </c>
      <c r="FZ694" s="266">
        <f t="shared" si="392"/>
        <v>0</v>
      </c>
      <c r="GA694" s="268">
        <f t="shared" si="387"/>
        <v>0</v>
      </c>
      <c r="GB694" s="269">
        <f t="shared" si="388"/>
        <v>0</v>
      </c>
      <c r="GC694" s="269">
        <f t="shared" si="389"/>
        <v>0</v>
      </c>
      <c r="GD694" s="270"/>
      <c r="GE694" s="271" t="str">
        <f t="shared" si="386"/>
        <v/>
      </c>
      <c r="GF694" s="271" t="str">
        <f t="shared" si="402"/>
        <v/>
      </c>
      <c r="GG694" s="272" t="str">
        <f t="shared" si="390"/>
        <v/>
      </c>
      <c r="GH694" s="272" t="str">
        <f t="shared" si="391"/>
        <v/>
      </c>
    </row>
    <row r="695" spans="1:190" ht="12.75" x14ac:dyDescent="0.2">
      <c r="A695" s="250"/>
      <c r="B695" s="65"/>
      <c r="C695" s="264"/>
      <c r="F695" s="237"/>
      <c r="H695" s="251"/>
      <c r="I695" s="238"/>
      <c r="J695" s="267"/>
      <c r="K695" s="234"/>
      <c r="L695" s="239"/>
      <c r="M695" s="240"/>
      <c r="BX695" s="237" t="str">
        <f t="shared" si="379"/>
        <v/>
      </c>
      <c r="BY695" s="237" t="str">
        <f t="shared" si="399"/>
        <v/>
      </c>
      <c r="BZ695" s="237" t="str">
        <f t="shared" si="399"/>
        <v/>
      </c>
      <c r="CA695" s="237" t="str">
        <f t="shared" si="399"/>
        <v/>
      </c>
      <c r="CB695" s="237" t="str">
        <f t="shared" si="399"/>
        <v/>
      </c>
      <c r="CC695" s="237" t="str">
        <f t="shared" si="399"/>
        <v/>
      </c>
      <c r="CD695" s="237" t="str">
        <f t="shared" si="396"/>
        <v/>
      </c>
      <c r="CE695" s="237" t="str">
        <f t="shared" si="396"/>
        <v/>
      </c>
      <c r="CF695" s="237" t="str">
        <f t="shared" si="396"/>
        <v/>
      </c>
      <c r="CG695" s="237" t="str">
        <f t="shared" si="396"/>
        <v/>
      </c>
      <c r="CH695" s="237" t="str">
        <f t="shared" si="396"/>
        <v/>
      </c>
      <c r="CI695" s="252" t="str">
        <f t="shared" si="393"/>
        <v/>
      </c>
      <c r="CP695" s="241" t="str">
        <f t="shared" si="380"/>
        <v/>
      </c>
      <c r="CQ695" s="241" t="str">
        <f t="shared" si="400"/>
        <v/>
      </c>
      <c r="CR695" s="241" t="str">
        <f t="shared" si="400"/>
        <v/>
      </c>
      <c r="CS695" s="241" t="str">
        <f t="shared" si="400"/>
        <v/>
      </c>
      <c r="CT695" s="241" t="str">
        <f t="shared" si="400"/>
        <v/>
      </c>
      <c r="CU695" s="241" t="str">
        <f t="shared" si="400"/>
        <v/>
      </c>
      <c r="CV695" s="241" t="str">
        <f t="shared" si="397"/>
        <v/>
      </c>
      <c r="CW695" s="241" t="str">
        <f t="shared" si="397"/>
        <v/>
      </c>
      <c r="CX695" s="241" t="str">
        <f t="shared" si="397"/>
        <v/>
      </c>
      <c r="CY695" s="241" t="str">
        <f t="shared" si="397"/>
        <v/>
      </c>
      <c r="CZ695" s="241" t="str">
        <f t="shared" si="397"/>
        <v/>
      </c>
      <c r="DA695" s="253" t="str">
        <f t="shared" si="394"/>
        <v/>
      </c>
      <c r="DB695" s="237"/>
      <c r="DC695" s="237"/>
      <c r="DD695" s="237"/>
      <c r="DE695" s="237"/>
      <c r="DF695" s="237"/>
      <c r="DG695" s="237"/>
      <c r="DH695" s="237" t="str">
        <f t="shared" si="381"/>
        <v/>
      </c>
      <c r="DI695" s="237" t="str">
        <f t="shared" si="401"/>
        <v/>
      </c>
      <c r="DJ695" s="237" t="str">
        <f t="shared" si="401"/>
        <v/>
      </c>
      <c r="DK695" s="237" t="str">
        <f t="shared" si="401"/>
        <v/>
      </c>
      <c r="DL695" s="237" t="str">
        <f t="shared" si="401"/>
        <v/>
      </c>
      <c r="DM695" s="237" t="str">
        <f t="shared" si="401"/>
        <v/>
      </c>
      <c r="DN695" s="237" t="str">
        <f t="shared" si="398"/>
        <v/>
      </c>
      <c r="DO695" s="237" t="str">
        <f t="shared" si="398"/>
        <v/>
      </c>
      <c r="DP695" s="237" t="str">
        <f t="shared" si="398"/>
        <v/>
      </c>
      <c r="DQ695" s="237" t="str">
        <f t="shared" si="398"/>
        <v/>
      </c>
      <c r="DR695" s="237" t="str">
        <f t="shared" si="398"/>
        <v/>
      </c>
      <c r="DS695" s="252" t="str">
        <f t="shared" si="395"/>
        <v/>
      </c>
      <c r="DY695" s="254" t="str">
        <f t="shared" si="382"/>
        <v/>
      </c>
      <c r="DZ695" s="254" t="str">
        <f t="shared" si="383"/>
        <v/>
      </c>
      <c r="EA695" s="254" t="str">
        <f t="shared" si="378"/>
        <v/>
      </c>
      <c r="EB695" s="254" t="str">
        <f t="shared" si="378"/>
        <v/>
      </c>
      <c r="EC695" s="254" t="str">
        <f t="shared" si="378"/>
        <v/>
      </c>
      <c r="ED695" s="254" t="str">
        <f t="shared" si="378"/>
        <v/>
      </c>
      <c r="EE695" s="254" t="str">
        <f t="shared" si="378"/>
        <v/>
      </c>
      <c r="EF695" s="254" t="str">
        <f t="shared" si="405"/>
        <v/>
      </c>
      <c r="EG695" s="254" t="str">
        <f t="shared" si="405"/>
        <v/>
      </c>
      <c r="EH695" s="254" t="str">
        <f t="shared" si="405"/>
        <v/>
      </c>
      <c r="EI695" s="254" t="str">
        <f t="shared" si="384"/>
        <v/>
      </c>
      <c r="EJ695" s="254" t="str">
        <f t="shared" si="385"/>
        <v/>
      </c>
      <c r="EK695" s="265" t="str">
        <f t="shared" si="403"/>
        <v/>
      </c>
      <c r="EQ695" s="255"/>
      <c r="ER695" s="255"/>
      <c r="ES695" s="255"/>
      <c r="ET695" s="255"/>
      <c r="EU695" s="255"/>
      <c r="EV695" s="255"/>
      <c r="EW695" s="255"/>
      <c r="EX695" s="255"/>
      <c r="EY695" s="255"/>
      <c r="EZ695" s="255"/>
      <c r="FA695" s="255"/>
      <c r="FB695" s="255"/>
      <c r="FC695" s="252"/>
      <c r="FI695" s="254"/>
      <c r="FJ695" s="254"/>
      <c r="FK695" s="254"/>
      <c r="FL695" s="254"/>
      <c r="FM695" s="254"/>
      <c r="FN695" s="254"/>
      <c r="FO695" s="254"/>
      <c r="FP695" s="254"/>
      <c r="FQ695" s="254"/>
      <c r="FR695" s="254"/>
      <c r="FS695" s="254"/>
      <c r="FT695" s="254"/>
      <c r="FU695" s="252"/>
      <c r="FY695" s="258" t="str">
        <f t="shared" si="404"/>
        <v/>
      </c>
      <c r="FZ695" s="266">
        <f t="shared" si="392"/>
        <v>0</v>
      </c>
      <c r="GA695" s="268">
        <f t="shared" si="387"/>
        <v>0</v>
      </c>
      <c r="GB695" s="269">
        <f t="shared" si="388"/>
        <v>0</v>
      </c>
      <c r="GC695" s="269">
        <f t="shared" si="389"/>
        <v>0</v>
      </c>
      <c r="GD695" s="270"/>
      <c r="GE695" s="271" t="str">
        <f t="shared" si="386"/>
        <v/>
      </c>
      <c r="GF695" s="271" t="str">
        <f t="shared" si="402"/>
        <v/>
      </c>
      <c r="GG695" s="272" t="str">
        <f t="shared" si="390"/>
        <v/>
      </c>
      <c r="GH695" s="272" t="str">
        <f t="shared" si="391"/>
        <v/>
      </c>
    </row>
    <row r="696" spans="1:190" ht="12.75" x14ac:dyDescent="0.2">
      <c r="A696" s="250"/>
      <c r="B696" s="65"/>
      <c r="C696" s="264"/>
      <c r="F696" s="237"/>
      <c r="H696" s="251"/>
      <c r="I696" s="238"/>
      <c r="J696" s="267"/>
      <c r="K696" s="234"/>
      <c r="L696" s="239"/>
      <c r="M696" s="240"/>
      <c r="BX696" s="237" t="str">
        <f t="shared" si="379"/>
        <v/>
      </c>
      <c r="BY696" s="237" t="str">
        <f t="shared" si="399"/>
        <v/>
      </c>
      <c r="BZ696" s="237" t="str">
        <f t="shared" si="399"/>
        <v/>
      </c>
      <c r="CA696" s="237" t="str">
        <f t="shared" si="399"/>
        <v/>
      </c>
      <c r="CB696" s="237" t="str">
        <f t="shared" si="399"/>
        <v/>
      </c>
      <c r="CC696" s="237" t="str">
        <f t="shared" si="399"/>
        <v/>
      </c>
      <c r="CD696" s="237" t="str">
        <f t="shared" si="396"/>
        <v/>
      </c>
      <c r="CE696" s="237" t="str">
        <f t="shared" si="396"/>
        <v/>
      </c>
      <c r="CF696" s="237" t="str">
        <f t="shared" si="396"/>
        <v/>
      </c>
      <c r="CG696" s="237" t="str">
        <f t="shared" si="396"/>
        <v/>
      </c>
      <c r="CH696" s="237" t="str">
        <f t="shared" si="396"/>
        <v/>
      </c>
      <c r="CI696" s="252" t="str">
        <f t="shared" si="393"/>
        <v/>
      </c>
      <c r="CP696" s="241" t="str">
        <f t="shared" si="380"/>
        <v/>
      </c>
      <c r="CQ696" s="241" t="str">
        <f t="shared" si="400"/>
        <v/>
      </c>
      <c r="CR696" s="241" t="str">
        <f t="shared" si="400"/>
        <v/>
      </c>
      <c r="CS696" s="241" t="str">
        <f t="shared" si="400"/>
        <v/>
      </c>
      <c r="CT696" s="241" t="str">
        <f t="shared" si="400"/>
        <v/>
      </c>
      <c r="CU696" s="241" t="str">
        <f t="shared" si="400"/>
        <v/>
      </c>
      <c r="CV696" s="241" t="str">
        <f t="shared" si="397"/>
        <v/>
      </c>
      <c r="CW696" s="241" t="str">
        <f t="shared" si="397"/>
        <v/>
      </c>
      <c r="CX696" s="241" t="str">
        <f t="shared" si="397"/>
        <v/>
      </c>
      <c r="CY696" s="241" t="str">
        <f t="shared" si="397"/>
        <v/>
      </c>
      <c r="CZ696" s="241" t="str">
        <f t="shared" si="397"/>
        <v/>
      </c>
      <c r="DA696" s="253" t="str">
        <f t="shared" si="394"/>
        <v/>
      </c>
      <c r="DB696" s="237"/>
      <c r="DC696" s="237"/>
      <c r="DD696" s="237"/>
      <c r="DE696" s="237"/>
      <c r="DF696" s="237"/>
      <c r="DG696" s="237"/>
      <c r="DH696" s="237" t="str">
        <f t="shared" si="381"/>
        <v/>
      </c>
      <c r="DI696" s="237" t="str">
        <f t="shared" si="401"/>
        <v/>
      </c>
      <c r="DJ696" s="237" t="str">
        <f t="shared" si="401"/>
        <v/>
      </c>
      <c r="DK696" s="237" t="str">
        <f t="shared" si="401"/>
        <v/>
      </c>
      <c r="DL696" s="237" t="str">
        <f t="shared" si="401"/>
        <v/>
      </c>
      <c r="DM696" s="237" t="str">
        <f t="shared" si="401"/>
        <v/>
      </c>
      <c r="DN696" s="237" t="str">
        <f t="shared" si="398"/>
        <v/>
      </c>
      <c r="DO696" s="237" t="str">
        <f t="shared" si="398"/>
        <v/>
      </c>
      <c r="DP696" s="237" t="str">
        <f t="shared" si="398"/>
        <v/>
      </c>
      <c r="DQ696" s="237" t="str">
        <f t="shared" si="398"/>
        <v/>
      </c>
      <c r="DR696" s="237" t="str">
        <f t="shared" si="398"/>
        <v/>
      </c>
      <c r="DS696" s="252" t="str">
        <f t="shared" si="395"/>
        <v/>
      </c>
      <c r="DY696" s="254" t="str">
        <f t="shared" si="382"/>
        <v/>
      </c>
      <c r="DZ696" s="254" t="str">
        <f t="shared" si="383"/>
        <v/>
      </c>
      <c r="EA696" s="254" t="str">
        <f t="shared" si="378"/>
        <v/>
      </c>
      <c r="EB696" s="254" t="str">
        <f t="shared" si="378"/>
        <v/>
      </c>
      <c r="EC696" s="254" t="str">
        <f t="shared" si="378"/>
        <v/>
      </c>
      <c r="ED696" s="254" t="str">
        <f t="shared" si="378"/>
        <v/>
      </c>
      <c r="EE696" s="254" t="str">
        <f t="shared" si="378"/>
        <v/>
      </c>
      <c r="EF696" s="254" t="str">
        <f t="shared" si="405"/>
        <v/>
      </c>
      <c r="EG696" s="254" t="str">
        <f t="shared" si="405"/>
        <v/>
      </c>
      <c r="EH696" s="254" t="str">
        <f t="shared" si="405"/>
        <v/>
      </c>
      <c r="EI696" s="254" t="str">
        <f t="shared" si="384"/>
        <v/>
      </c>
      <c r="EJ696" s="254" t="str">
        <f t="shared" si="385"/>
        <v/>
      </c>
      <c r="EK696" s="265" t="str">
        <f t="shared" si="403"/>
        <v/>
      </c>
      <c r="EQ696" s="255"/>
      <c r="ER696" s="255"/>
      <c r="ES696" s="255"/>
      <c r="ET696" s="255"/>
      <c r="EU696" s="255"/>
      <c r="EV696" s="255"/>
      <c r="EW696" s="255"/>
      <c r="EX696" s="255"/>
      <c r="EY696" s="255"/>
      <c r="EZ696" s="255"/>
      <c r="FA696" s="255"/>
      <c r="FB696" s="255"/>
      <c r="FC696" s="252"/>
      <c r="FI696" s="254"/>
      <c r="FJ696" s="254"/>
      <c r="FK696" s="254"/>
      <c r="FL696" s="254"/>
      <c r="FM696" s="254"/>
      <c r="FN696" s="254"/>
      <c r="FO696" s="254"/>
      <c r="FP696" s="254"/>
      <c r="FQ696" s="254"/>
      <c r="FR696" s="254"/>
      <c r="FS696" s="254"/>
      <c r="FT696" s="254"/>
      <c r="FU696" s="252"/>
      <c r="FY696" s="258" t="str">
        <f t="shared" si="404"/>
        <v/>
      </c>
      <c r="FZ696" s="266">
        <f t="shared" si="392"/>
        <v>0</v>
      </c>
      <c r="GA696" s="268">
        <f t="shared" si="387"/>
        <v>0</v>
      </c>
      <c r="GB696" s="269">
        <f t="shared" si="388"/>
        <v>0</v>
      </c>
      <c r="GC696" s="269">
        <f t="shared" si="389"/>
        <v>0</v>
      </c>
      <c r="GD696" s="270"/>
      <c r="GE696" s="271" t="str">
        <f t="shared" si="386"/>
        <v/>
      </c>
      <c r="GF696" s="271" t="str">
        <f t="shared" si="402"/>
        <v/>
      </c>
      <c r="GG696" s="272" t="str">
        <f t="shared" si="390"/>
        <v/>
      </c>
      <c r="GH696" s="272" t="str">
        <f t="shared" si="391"/>
        <v/>
      </c>
    </row>
    <row r="697" spans="1:190" ht="12.75" x14ac:dyDescent="0.2">
      <c r="A697" s="250"/>
      <c r="B697" s="65"/>
      <c r="C697" s="264"/>
      <c r="F697" s="237"/>
      <c r="H697" s="251"/>
      <c r="I697" s="238"/>
      <c r="J697" s="267"/>
      <c r="K697" s="234"/>
      <c r="L697" s="239"/>
      <c r="M697" s="240"/>
      <c r="BX697" s="237" t="str">
        <f t="shared" si="379"/>
        <v/>
      </c>
      <c r="BY697" s="237" t="str">
        <f t="shared" si="399"/>
        <v/>
      </c>
      <c r="BZ697" s="237" t="str">
        <f t="shared" si="399"/>
        <v/>
      </c>
      <c r="CA697" s="237" t="str">
        <f t="shared" si="399"/>
        <v/>
      </c>
      <c r="CB697" s="237" t="str">
        <f t="shared" si="399"/>
        <v/>
      </c>
      <c r="CC697" s="237" t="str">
        <f t="shared" si="399"/>
        <v/>
      </c>
      <c r="CD697" s="237" t="str">
        <f t="shared" si="396"/>
        <v/>
      </c>
      <c r="CE697" s="237" t="str">
        <f t="shared" si="396"/>
        <v/>
      </c>
      <c r="CF697" s="237" t="str">
        <f t="shared" si="396"/>
        <v/>
      </c>
      <c r="CG697" s="237" t="str">
        <f t="shared" si="396"/>
        <v/>
      </c>
      <c r="CH697" s="237" t="str">
        <f t="shared" si="396"/>
        <v/>
      </c>
      <c r="CI697" s="252" t="str">
        <f t="shared" si="393"/>
        <v/>
      </c>
      <c r="CP697" s="241" t="str">
        <f t="shared" si="380"/>
        <v/>
      </c>
      <c r="CQ697" s="241" t="str">
        <f t="shared" si="400"/>
        <v/>
      </c>
      <c r="CR697" s="241" t="str">
        <f t="shared" si="400"/>
        <v/>
      </c>
      <c r="CS697" s="241" t="str">
        <f t="shared" si="400"/>
        <v/>
      </c>
      <c r="CT697" s="241" t="str">
        <f t="shared" si="400"/>
        <v/>
      </c>
      <c r="CU697" s="241" t="str">
        <f t="shared" si="400"/>
        <v/>
      </c>
      <c r="CV697" s="241" t="str">
        <f t="shared" si="397"/>
        <v/>
      </c>
      <c r="CW697" s="241" t="str">
        <f t="shared" si="397"/>
        <v/>
      </c>
      <c r="CX697" s="241" t="str">
        <f t="shared" si="397"/>
        <v/>
      </c>
      <c r="CY697" s="241" t="str">
        <f t="shared" si="397"/>
        <v/>
      </c>
      <c r="CZ697" s="241" t="str">
        <f t="shared" si="397"/>
        <v/>
      </c>
      <c r="DA697" s="253" t="str">
        <f t="shared" si="394"/>
        <v/>
      </c>
      <c r="DB697" s="237"/>
      <c r="DC697" s="237"/>
      <c r="DD697" s="237"/>
      <c r="DE697" s="237"/>
      <c r="DF697" s="237"/>
      <c r="DG697" s="237"/>
      <c r="DH697" s="237" t="str">
        <f t="shared" si="381"/>
        <v/>
      </c>
      <c r="DI697" s="237" t="str">
        <f t="shared" si="401"/>
        <v/>
      </c>
      <c r="DJ697" s="237" t="str">
        <f t="shared" si="401"/>
        <v/>
      </c>
      <c r="DK697" s="237" t="str">
        <f t="shared" si="401"/>
        <v/>
      </c>
      <c r="DL697" s="237" t="str">
        <f t="shared" si="401"/>
        <v/>
      </c>
      <c r="DM697" s="237" t="str">
        <f t="shared" si="401"/>
        <v/>
      </c>
      <c r="DN697" s="237" t="str">
        <f t="shared" si="398"/>
        <v/>
      </c>
      <c r="DO697" s="237" t="str">
        <f t="shared" si="398"/>
        <v/>
      </c>
      <c r="DP697" s="237" t="str">
        <f t="shared" si="398"/>
        <v/>
      </c>
      <c r="DQ697" s="237" t="str">
        <f t="shared" si="398"/>
        <v/>
      </c>
      <c r="DR697" s="237" t="str">
        <f t="shared" si="398"/>
        <v/>
      </c>
      <c r="DS697" s="252" t="str">
        <f t="shared" si="395"/>
        <v/>
      </c>
      <c r="DY697" s="254" t="str">
        <f t="shared" si="382"/>
        <v/>
      </c>
      <c r="DZ697" s="254" t="str">
        <f t="shared" si="383"/>
        <v/>
      </c>
      <c r="EA697" s="254" t="str">
        <f t="shared" si="378"/>
        <v/>
      </c>
      <c r="EB697" s="254" t="str">
        <f t="shared" si="378"/>
        <v/>
      </c>
      <c r="EC697" s="254" t="str">
        <f t="shared" si="378"/>
        <v/>
      </c>
      <c r="ED697" s="254" t="str">
        <f t="shared" si="378"/>
        <v/>
      </c>
      <c r="EE697" s="254" t="str">
        <f t="shared" si="378"/>
        <v/>
      </c>
      <c r="EF697" s="254" t="str">
        <f t="shared" si="405"/>
        <v/>
      </c>
      <c r="EG697" s="254" t="str">
        <f t="shared" si="405"/>
        <v/>
      </c>
      <c r="EH697" s="254" t="str">
        <f t="shared" si="405"/>
        <v/>
      </c>
      <c r="EI697" s="254" t="str">
        <f t="shared" si="384"/>
        <v/>
      </c>
      <c r="EJ697" s="254" t="str">
        <f t="shared" si="385"/>
        <v/>
      </c>
      <c r="EK697" s="265" t="str">
        <f t="shared" si="403"/>
        <v/>
      </c>
      <c r="EQ697" s="255"/>
      <c r="ER697" s="255"/>
      <c r="ES697" s="255"/>
      <c r="ET697" s="255"/>
      <c r="EU697" s="255"/>
      <c r="EV697" s="255"/>
      <c r="EW697" s="255"/>
      <c r="EX697" s="255"/>
      <c r="EY697" s="255"/>
      <c r="EZ697" s="255"/>
      <c r="FA697" s="255"/>
      <c r="FB697" s="255"/>
      <c r="FC697" s="252"/>
      <c r="FI697" s="254"/>
      <c r="FJ697" s="254"/>
      <c r="FK697" s="254"/>
      <c r="FL697" s="254"/>
      <c r="FM697" s="254"/>
      <c r="FN697" s="254"/>
      <c r="FO697" s="254"/>
      <c r="FP697" s="254"/>
      <c r="FQ697" s="254"/>
      <c r="FR697" s="254"/>
      <c r="FS697" s="254"/>
      <c r="FT697" s="254"/>
      <c r="FU697" s="252"/>
      <c r="FY697" s="258" t="str">
        <f t="shared" si="404"/>
        <v/>
      </c>
      <c r="FZ697" s="266">
        <f t="shared" si="392"/>
        <v>0</v>
      </c>
      <c r="GA697" s="268">
        <f t="shared" si="387"/>
        <v>0</v>
      </c>
      <c r="GB697" s="269">
        <f t="shared" si="388"/>
        <v>0</v>
      </c>
      <c r="GC697" s="269">
        <f t="shared" si="389"/>
        <v>0</v>
      </c>
      <c r="GD697" s="270"/>
      <c r="GE697" s="271" t="str">
        <f t="shared" si="386"/>
        <v/>
      </c>
      <c r="GF697" s="271" t="str">
        <f t="shared" si="402"/>
        <v/>
      </c>
      <c r="GG697" s="272" t="str">
        <f t="shared" si="390"/>
        <v/>
      </c>
      <c r="GH697" s="272" t="str">
        <f t="shared" si="391"/>
        <v/>
      </c>
    </row>
    <row r="698" spans="1:190" ht="12.75" x14ac:dyDescent="0.2">
      <c r="A698" s="250"/>
      <c r="B698" s="65"/>
      <c r="C698" s="264"/>
      <c r="F698" s="237"/>
      <c r="H698" s="251"/>
      <c r="I698" s="238"/>
      <c r="J698" s="267"/>
      <c r="K698" s="234"/>
      <c r="L698" s="239"/>
      <c r="M698" s="240"/>
      <c r="BX698" s="237" t="str">
        <f t="shared" si="379"/>
        <v/>
      </c>
      <c r="BY698" s="237" t="str">
        <f t="shared" si="399"/>
        <v/>
      </c>
      <c r="BZ698" s="237" t="str">
        <f t="shared" si="399"/>
        <v/>
      </c>
      <c r="CA698" s="237" t="str">
        <f t="shared" si="399"/>
        <v/>
      </c>
      <c r="CB698" s="237" t="str">
        <f t="shared" si="399"/>
        <v/>
      </c>
      <c r="CC698" s="237" t="str">
        <f t="shared" si="399"/>
        <v/>
      </c>
      <c r="CD698" s="237" t="str">
        <f t="shared" si="396"/>
        <v/>
      </c>
      <c r="CE698" s="237" t="str">
        <f t="shared" si="396"/>
        <v/>
      </c>
      <c r="CF698" s="237" t="str">
        <f t="shared" si="396"/>
        <v/>
      </c>
      <c r="CG698" s="237" t="str">
        <f t="shared" si="396"/>
        <v/>
      </c>
      <c r="CH698" s="237" t="str">
        <f t="shared" si="396"/>
        <v/>
      </c>
      <c r="CI698" s="252" t="str">
        <f t="shared" si="393"/>
        <v/>
      </c>
      <c r="CP698" s="241" t="str">
        <f t="shared" si="380"/>
        <v/>
      </c>
      <c r="CQ698" s="241" t="str">
        <f t="shared" si="400"/>
        <v/>
      </c>
      <c r="CR698" s="241" t="str">
        <f t="shared" si="400"/>
        <v/>
      </c>
      <c r="CS698" s="241" t="str">
        <f t="shared" si="400"/>
        <v/>
      </c>
      <c r="CT698" s="241" t="str">
        <f t="shared" si="400"/>
        <v/>
      </c>
      <c r="CU698" s="241" t="str">
        <f t="shared" si="400"/>
        <v/>
      </c>
      <c r="CV698" s="241" t="str">
        <f t="shared" si="397"/>
        <v/>
      </c>
      <c r="CW698" s="241" t="str">
        <f t="shared" si="397"/>
        <v/>
      </c>
      <c r="CX698" s="241" t="str">
        <f t="shared" si="397"/>
        <v/>
      </c>
      <c r="CY698" s="241" t="str">
        <f t="shared" si="397"/>
        <v/>
      </c>
      <c r="CZ698" s="241" t="str">
        <f t="shared" si="397"/>
        <v/>
      </c>
      <c r="DA698" s="253" t="str">
        <f t="shared" si="394"/>
        <v/>
      </c>
      <c r="DB698" s="237"/>
      <c r="DC698" s="237"/>
      <c r="DD698" s="237"/>
      <c r="DE698" s="237"/>
      <c r="DF698" s="237"/>
      <c r="DG698" s="237"/>
      <c r="DH698" s="237" t="str">
        <f t="shared" si="381"/>
        <v/>
      </c>
      <c r="DI698" s="237" t="str">
        <f t="shared" si="401"/>
        <v/>
      </c>
      <c r="DJ698" s="237" t="str">
        <f t="shared" si="401"/>
        <v/>
      </c>
      <c r="DK698" s="237" t="str">
        <f t="shared" si="401"/>
        <v/>
      </c>
      <c r="DL698" s="237" t="str">
        <f t="shared" si="401"/>
        <v/>
      </c>
      <c r="DM698" s="237" t="str">
        <f t="shared" si="401"/>
        <v/>
      </c>
      <c r="DN698" s="237" t="str">
        <f t="shared" si="398"/>
        <v/>
      </c>
      <c r="DO698" s="237" t="str">
        <f t="shared" si="398"/>
        <v/>
      </c>
      <c r="DP698" s="237" t="str">
        <f t="shared" si="398"/>
        <v/>
      </c>
      <c r="DQ698" s="237" t="str">
        <f t="shared" si="398"/>
        <v/>
      </c>
      <c r="DR698" s="237" t="str">
        <f t="shared" si="398"/>
        <v/>
      </c>
      <c r="DS698" s="252" t="str">
        <f t="shared" si="395"/>
        <v/>
      </c>
      <c r="DY698" s="254" t="str">
        <f t="shared" si="382"/>
        <v/>
      </c>
      <c r="DZ698" s="254" t="str">
        <f t="shared" si="383"/>
        <v/>
      </c>
      <c r="EA698" s="254" t="str">
        <f t="shared" si="378"/>
        <v/>
      </c>
      <c r="EB698" s="254" t="str">
        <f t="shared" si="378"/>
        <v/>
      </c>
      <c r="EC698" s="254" t="str">
        <f t="shared" si="378"/>
        <v/>
      </c>
      <c r="ED698" s="254" t="str">
        <f t="shared" si="378"/>
        <v/>
      </c>
      <c r="EE698" s="254" t="str">
        <f t="shared" si="378"/>
        <v/>
      </c>
      <c r="EF698" s="254" t="str">
        <f t="shared" si="405"/>
        <v/>
      </c>
      <c r="EG698" s="254" t="str">
        <f t="shared" si="405"/>
        <v/>
      </c>
      <c r="EH698" s="254" t="str">
        <f t="shared" si="405"/>
        <v/>
      </c>
      <c r="EI698" s="254" t="str">
        <f t="shared" si="384"/>
        <v/>
      </c>
      <c r="EJ698" s="254" t="str">
        <f t="shared" si="385"/>
        <v/>
      </c>
      <c r="EK698" s="265" t="str">
        <f t="shared" si="403"/>
        <v/>
      </c>
      <c r="EQ698" s="255"/>
      <c r="ER698" s="255"/>
      <c r="ES698" s="255"/>
      <c r="ET698" s="255"/>
      <c r="EU698" s="255"/>
      <c r="EV698" s="255"/>
      <c r="EW698" s="255"/>
      <c r="EX698" s="255"/>
      <c r="EY698" s="255"/>
      <c r="EZ698" s="255"/>
      <c r="FA698" s="255"/>
      <c r="FB698" s="255"/>
      <c r="FC698" s="252"/>
      <c r="FI698" s="254"/>
      <c r="FJ698" s="254"/>
      <c r="FK698" s="254"/>
      <c r="FL698" s="254"/>
      <c r="FM698" s="254"/>
      <c r="FN698" s="254"/>
      <c r="FO698" s="254"/>
      <c r="FP698" s="254"/>
      <c r="FQ698" s="254"/>
      <c r="FR698" s="254"/>
      <c r="FS698" s="254"/>
      <c r="FT698" s="254"/>
      <c r="FU698" s="252"/>
      <c r="FY698" s="258" t="str">
        <f t="shared" si="404"/>
        <v/>
      </c>
      <c r="FZ698" s="266">
        <f t="shared" si="392"/>
        <v>0</v>
      </c>
      <c r="GA698" s="268">
        <f t="shared" si="387"/>
        <v>0</v>
      </c>
      <c r="GB698" s="269">
        <f t="shared" si="388"/>
        <v>0</v>
      </c>
      <c r="GC698" s="269">
        <f t="shared" si="389"/>
        <v>0</v>
      </c>
      <c r="GD698" s="270"/>
      <c r="GE698" s="271" t="str">
        <f t="shared" si="386"/>
        <v/>
      </c>
      <c r="GF698" s="271" t="str">
        <f t="shared" si="402"/>
        <v/>
      </c>
      <c r="GG698" s="272" t="str">
        <f t="shared" si="390"/>
        <v/>
      </c>
      <c r="GH698" s="272" t="str">
        <f t="shared" si="391"/>
        <v/>
      </c>
    </row>
    <row r="699" spans="1:190" ht="12.75" x14ac:dyDescent="0.2">
      <c r="A699" s="250"/>
      <c r="B699" s="65"/>
      <c r="C699" s="264"/>
      <c r="F699" s="237"/>
      <c r="H699" s="251"/>
      <c r="I699" s="238"/>
      <c r="J699" s="267"/>
      <c r="K699" s="234"/>
      <c r="L699" s="239"/>
      <c r="M699" s="240"/>
      <c r="BX699" s="237" t="str">
        <f t="shared" si="379"/>
        <v/>
      </c>
      <c r="BY699" s="237" t="str">
        <f t="shared" si="399"/>
        <v/>
      </c>
      <c r="BZ699" s="237" t="str">
        <f t="shared" si="399"/>
        <v/>
      </c>
      <c r="CA699" s="237" t="str">
        <f t="shared" si="399"/>
        <v/>
      </c>
      <c r="CB699" s="237" t="str">
        <f t="shared" si="399"/>
        <v/>
      </c>
      <c r="CC699" s="237" t="str">
        <f t="shared" si="399"/>
        <v/>
      </c>
      <c r="CD699" s="237" t="str">
        <f t="shared" si="396"/>
        <v/>
      </c>
      <c r="CE699" s="237" t="str">
        <f t="shared" si="396"/>
        <v/>
      </c>
      <c r="CF699" s="237" t="str">
        <f t="shared" si="396"/>
        <v/>
      </c>
      <c r="CG699" s="237" t="str">
        <f t="shared" si="396"/>
        <v/>
      </c>
      <c r="CH699" s="237" t="str">
        <f t="shared" si="396"/>
        <v/>
      </c>
      <c r="CI699" s="252" t="str">
        <f t="shared" si="393"/>
        <v/>
      </c>
      <c r="CP699" s="241" t="str">
        <f t="shared" si="380"/>
        <v/>
      </c>
      <c r="CQ699" s="241" t="str">
        <f t="shared" si="400"/>
        <v/>
      </c>
      <c r="CR699" s="241" t="str">
        <f t="shared" si="400"/>
        <v/>
      </c>
      <c r="CS699" s="241" t="str">
        <f t="shared" si="400"/>
        <v/>
      </c>
      <c r="CT699" s="241" t="str">
        <f t="shared" si="400"/>
        <v/>
      </c>
      <c r="CU699" s="241" t="str">
        <f t="shared" si="400"/>
        <v/>
      </c>
      <c r="CV699" s="241" t="str">
        <f t="shared" si="397"/>
        <v/>
      </c>
      <c r="CW699" s="241" t="str">
        <f t="shared" si="397"/>
        <v/>
      </c>
      <c r="CX699" s="241" t="str">
        <f t="shared" si="397"/>
        <v/>
      </c>
      <c r="CY699" s="241" t="str">
        <f t="shared" si="397"/>
        <v/>
      </c>
      <c r="CZ699" s="241" t="str">
        <f t="shared" si="397"/>
        <v/>
      </c>
      <c r="DA699" s="253" t="str">
        <f t="shared" si="394"/>
        <v/>
      </c>
      <c r="DB699" s="237"/>
      <c r="DC699" s="237"/>
      <c r="DD699" s="237"/>
      <c r="DE699" s="237"/>
      <c r="DF699" s="237"/>
      <c r="DG699" s="237"/>
      <c r="DH699" s="237" t="str">
        <f t="shared" si="381"/>
        <v/>
      </c>
      <c r="DI699" s="237" t="str">
        <f t="shared" si="401"/>
        <v/>
      </c>
      <c r="DJ699" s="237" t="str">
        <f t="shared" si="401"/>
        <v/>
      </c>
      <c r="DK699" s="237" t="str">
        <f t="shared" si="401"/>
        <v/>
      </c>
      <c r="DL699" s="237" t="str">
        <f t="shared" si="401"/>
        <v/>
      </c>
      <c r="DM699" s="237" t="str">
        <f t="shared" si="401"/>
        <v/>
      </c>
      <c r="DN699" s="237" t="str">
        <f t="shared" si="398"/>
        <v/>
      </c>
      <c r="DO699" s="237" t="str">
        <f t="shared" si="398"/>
        <v/>
      </c>
      <c r="DP699" s="237" t="str">
        <f t="shared" si="398"/>
        <v/>
      </c>
      <c r="DQ699" s="237" t="str">
        <f t="shared" si="398"/>
        <v/>
      </c>
      <c r="DR699" s="237" t="str">
        <f t="shared" si="398"/>
        <v/>
      </c>
      <c r="DS699" s="252" t="str">
        <f t="shared" si="395"/>
        <v/>
      </c>
      <c r="DY699" s="254" t="str">
        <f t="shared" si="382"/>
        <v/>
      </c>
      <c r="DZ699" s="254" t="str">
        <f t="shared" si="383"/>
        <v/>
      </c>
      <c r="EA699" s="254" t="str">
        <f t="shared" si="378"/>
        <v/>
      </c>
      <c r="EB699" s="254" t="str">
        <f t="shared" si="378"/>
        <v/>
      </c>
      <c r="EC699" s="254" t="str">
        <f t="shared" si="378"/>
        <v/>
      </c>
      <c r="ED699" s="254" t="str">
        <f t="shared" si="378"/>
        <v/>
      </c>
      <c r="EE699" s="254" t="str">
        <f t="shared" si="378"/>
        <v/>
      </c>
      <c r="EF699" s="254" t="str">
        <f t="shared" si="405"/>
        <v/>
      </c>
      <c r="EG699" s="254" t="str">
        <f t="shared" si="405"/>
        <v/>
      </c>
      <c r="EH699" s="254" t="str">
        <f t="shared" si="405"/>
        <v/>
      </c>
      <c r="EI699" s="254" t="str">
        <f t="shared" si="384"/>
        <v/>
      </c>
      <c r="EJ699" s="254" t="str">
        <f t="shared" si="385"/>
        <v/>
      </c>
      <c r="EK699" s="265" t="str">
        <f t="shared" si="403"/>
        <v/>
      </c>
      <c r="EQ699" s="255"/>
      <c r="ER699" s="255"/>
      <c r="ES699" s="255"/>
      <c r="ET699" s="255"/>
      <c r="EU699" s="255"/>
      <c r="EV699" s="255"/>
      <c r="EW699" s="255"/>
      <c r="EX699" s="255"/>
      <c r="EY699" s="255"/>
      <c r="EZ699" s="255"/>
      <c r="FA699" s="255"/>
      <c r="FB699" s="255"/>
      <c r="FC699" s="252"/>
      <c r="FI699" s="254"/>
      <c r="FJ699" s="254"/>
      <c r="FK699" s="254"/>
      <c r="FL699" s="254"/>
      <c r="FM699" s="254"/>
      <c r="FN699" s="254"/>
      <c r="FO699" s="254"/>
      <c r="FP699" s="254"/>
      <c r="FQ699" s="254"/>
      <c r="FR699" s="254"/>
      <c r="FS699" s="254"/>
      <c r="FT699" s="254"/>
      <c r="FU699" s="252"/>
      <c r="FY699" s="258" t="str">
        <f t="shared" si="404"/>
        <v/>
      </c>
      <c r="FZ699" s="266">
        <f t="shared" si="392"/>
        <v>0</v>
      </c>
      <c r="GA699" s="268">
        <f t="shared" si="387"/>
        <v>0</v>
      </c>
      <c r="GB699" s="269">
        <f t="shared" si="388"/>
        <v>0</v>
      </c>
      <c r="GC699" s="269">
        <f t="shared" si="389"/>
        <v>0</v>
      </c>
      <c r="GD699" s="270"/>
      <c r="GE699" s="271" t="str">
        <f t="shared" si="386"/>
        <v/>
      </c>
      <c r="GF699" s="271" t="str">
        <f t="shared" si="402"/>
        <v/>
      </c>
      <c r="GG699" s="272" t="str">
        <f t="shared" si="390"/>
        <v/>
      </c>
      <c r="GH699" s="272" t="str">
        <f t="shared" si="391"/>
        <v/>
      </c>
    </row>
    <row r="700" spans="1:190" ht="12.75" x14ac:dyDescent="0.2">
      <c r="A700" s="250"/>
      <c r="B700" s="65"/>
      <c r="C700" s="264"/>
      <c r="F700" s="237"/>
      <c r="H700" s="251"/>
      <c r="I700" s="238"/>
      <c r="J700" s="267"/>
      <c r="K700" s="234"/>
      <c r="L700" s="239"/>
      <c r="M700" s="240"/>
      <c r="BX700" s="237" t="str">
        <f t="shared" si="379"/>
        <v/>
      </c>
      <c r="BY700" s="237" t="str">
        <f t="shared" si="399"/>
        <v/>
      </c>
      <c r="BZ700" s="237" t="str">
        <f t="shared" si="399"/>
        <v/>
      </c>
      <c r="CA700" s="237" t="str">
        <f t="shared" si="399"/>
        <v/>
      </c>
      <c r="CB700" s="237" t="str">
        <f t="shared" si="399"/>
        <v/>
      </c>
      <c r="CC700" s="237" t="str">
        <f t="shared" si="399"/>
        <v/>
      </c>
      <c r="CD700" s="237" t="str">
        <f t="shared" si="396"/>
        <v/>
      </c>
      <c r="CE700" s="237" t="str">
        <f t="shared" si="396"/>
        <v/>
      </c>
      <c r="CF700" s="237" t="str">
        <f t="shared" si="396"/>
        <v/>
      </c>
      <c r="CG700" s="237" t="str">
        <f t="shared" si="396"/>
        <v/>
      </c>
      <c r="CH700" s="237" t="str">
        <f t="shared" si="396"/>
        <v/>
      </c>
      <c r="CI700" s="252" t="str">
        <f t="shared" si="393"/>
        <v/>
      </c>
      <c r="CP700" s="241" t="str">
        <f t="shared" si="380"/>
        <v/>
      </c>
      <c r="CQ700" s="241" t="str">
        <f t="shared" si="400"/>
        <v/>
      </c>
      <c r="CR700" s="241" t="str">
        <f t="shared" si="400"/>
        <v/>
      </c>
      <c r="CS700" s="241" t="str">
        <f t="shared" si="400"/>
        <v/>
      </c>
      <c r="CT700" s="241" t="str">
        <f t="shared" si="400"/>
        <v/>
      </c>
      <c r="CU700" s="241" t="str">
        <f t="shared" si="400"/>
        <v/>
      </c>
      <c r="CV700" s="241" t="str">
        <f t="shared" si="397"/>
        <v/>
      </c>
      <c r="CW700" s="241" t="str">
        <f t="shared" si="397"/>
        <v/>
      </c>
      <c r="CX700" s="241" t="str">
        <f t="shared" si="397"/>
        <v/>
      </c>
      <c r="CY700" s="241" t="str">
        <f t="shared" si="397"/>
        <v/>
      </c>
      <c r="CZ700" s="241" t="str">
        <f t="shared" si="397"/>
        <v/>
      </c>
      <c r="DA700" s="253" t="str">
        <f t="shared" si="394"/>
        <v/>
      </c>
      <c r="DB700" s="237"/>
      <c r="DC700" s="237"/>
      <c r="DD700" s="237"/>
      <c r="DE700" s="237"/>
      <c r="DF700" s="237"/>
      <c r="DG700" s="237"/>
      <c r="DH700" s="237" t="str">
        <f t="shared" si="381"/>
        <v/>
      </c>
      <c r="DI700" s="237" t="str">
        <f t="shared" si="401"/>
        <v/>
      </c>
      <c r="DJ700" s="237" t="str">
        <f t="shared" si="401"/>
        <v/>
      </c>
      <c r="DK700" s="237" t="str">
        <f t="shared" si="401"/>
        <v/>
      </c>
      <c r="DL700" s="237" t="str">
        <f t="shared" si="401"/>
        <v/>
      </c>
      <c r="DM700" s="237" t="str">
        <f t="shared" si="401"/>
        <v/>
      </c>
      <c r="DN700" s="237" t="str">
        <f t="shared" si="398"/>
        <v/>
      </c>
      <c r="DO700" s="237" t="str">
        <f t="shared" si="398"/>
        <v/>
      </c>
      <c r="DP700" s="237" t="str">
        <f t="shared" si="398"/>
        <v/>
      </c>
      <c r="DQ700" s="237" t="str">
        <f t="shared" si="398"/>
        <v/>
      </c>
      <c r="DR700" s="237" t="str">
        <f t="shared" si="398"/>
        <v/>
      </c>
      <c r="DS700" s="252" t="str">
        <f t="shared" si="395"/>
        <v/>
      </c>
      <c r="DY700" s="254" t="str">
        <f t="shared" si="382"/>
        <v/>
      </c>
      <c r="DZ700" s="254" t="str">
        <f t="shared" si="383"/>
        <v/>
      </c>
      <c r="EA700" s="254" t="str">
        <f t="shared" si="378"/>
        <v/>
      </c>
      <c r="EB700" s="254" t="str">
        <f t="shared" si="378"/>
        <v/>
      </c>
      <c r="EC700" s="254" t="str">
        <f t="shared" si="378"/>
        <v/>
      </c>
      <c r="ED700" s="254" t="str">
        <f t="shared" si="378"/>
        <v/>
      </c>
      <c r="EE700" s="254" t="str">
        <f t="shared" si="378"/>
        <v/>
      </c>
      <c r="EF700" s="254" t="str">
        <f t="shared" si="405"/>
        <v/>
      </c>
      <c r="EG700" s="254" t="str">
        <f t="shared" si="405"/>
        <v/>
      </c>
      <c r="EH700" s="254" t="str">
        <f t="shared" si="405"/>
        <v/>
      </c>
      <c r="EI700" s="254" t="str">
        <f t="shared" si="384"/>
        <v/>
      </c>
      <c r="EJ700" s="254" t="str">
        <f t="shared" si="385"/>
        <v/>
      </c>
      <c r="EK700" s="265" t="str">
        <f t="shared" si="403"/>
        <v/>
      </c>
      <c r="EQ700" s="255"/>
      <c r="ER700" s="255"/>
      <c r="ES700" s="255"/>
      <c r="ET700" s="255"/>
      <c r="EU700" s="255"/>
      <c r="EV700" s="255"/>
      <c r="EW700" s="255"/>
      <c r="EX700" s="255"/>
      <c r="EY700" s="255"/>
      <c r="EZ700" s="255"/>
      <c r="FA700" s="255"/>
      <c r="FB700" s="255"/>
      <c r="FC700" s="252"/>
      <c r="FI700" s="254"/>
      <c r="FJ700" s="254"/>
      <c r="FK700" s="254"/>
      <c r="FL700" s="254"/>
      <c r="FM700" s="254"/>
      <c r="FN700" s="254"/>
      <c r="FO700" s="254"/>
      <c r="FP700" s="254"/>
      <c r="FQ700" s="254"/>
      <c r="FR700" s="254"/>
      <c r="FS700" s="254"/>
      <c r="FT700" s="254"/>
      <c r="FU700" s="252"/>
      <c r="FY700" s="258" t="str">
        <f t="shared" si="404"/>
        <v/>
      </c>
      <c r="FZ700" s="266">
        <f t="shared" si="392"/>
        <v>0</v>
      </c>
      <c r="GA700" s="268">
        <f t="shared" si="387"/>
        <v>0</v>
      </c>
      <c r="GB700" s="269">
        <f t="shared" si="388"/>
        <v>0</v>
      </c>
      <c r="GC700" s="269">
        <f t="shared" si="389"/>
        <v>0</v>
      </c>
      <c r="GD700" s="270"/>
      <c r="GE700" s="271" t="str">
        <f t="shared" si="386"/>
        <v/>
      </c>
      <c r="GF700" s="271" t="str">
        <f t="shared" si="402"/>
        <v/>
      </c>
      <c r="GG700" s="272" t="str">
        <f t="shared" si="390"/>
        <v/>
      </c>
      <c r="GH700" s="272" t="str">
        <f t="shared" si="391"/>
        <v/>
      </c>
    </row>
    <row r="701" spans="1:190" ht="12.75" x14ac:dyDescent="0.2">
      <c r="A701" s="250"/>
      <c r="B701" s="65"/>
      <c r="C701" s="264"/>
      <c r="F701" s="237"/>
      <c r="H701" s="251"/>
      <c r="I701" s="238"/>
      <c r="J701" s="267"/>
      <c r="K701" s="234"/>
      <c r="L701" s="239"/>
      <c r="M701" s="240"/>
      <c r="BX701" s="237" t="str">
        <f t="shared" si="379"/>
        <v/>
      </c>
      <c r="BY701" s="237" t="str">
        <f t="shared" si="399"/>
        <v/>
      </c>
      <c r="BZ701" s="237" t="str">
        <f t="shared" si="399"/>
        <v/>
      </c>
      <c r="CA701" s="237" t="str">
        <f t="shared" si="399"/>
        <v/>
      </c>
      <c r="CB701" s="237" t="str">
        <f t="shared" si="399"/>
        <v/>
      </c>
      <c r="CC701" s="237" t="str">
        <f t="shared" si="399"/>
        <v/>
      </c>
      <c r="CD701" s="237" t="str">
        <f t="shared" si="396"/>
        <v/>
      </c>
      <c r="CE701" s="237" t="str">
        <f t="shared" si="396"/>
        <v/>
      </c>
      <c r="CF701" s="237" t="str">
        <f t="shared" si="396"/>
        <v/>
      </c>
      <c r="CG701" s="237" t="str">
        <f t="shared" si="396"/>
        <v/>
      </c>
      <c r="CH701" s="237" t="str">
        <f t="shared" si="396"/>
        <v/>
      </c>
      <c r="CI701" s="252" t="str">
        <f t="shared" si="393"/>
        <v/>
      </c>
      <c r="CP701" s="241" t="str">
        <f t="shared" si="380"/>
        <v/>
      </c>
      <c r="CQ701" s="241" t="str">
        <f t="shared" si="400"/>
        <v/>
      </c>
      <c r="CR701" s="241" t="str">
        <f t="shared" si="400"/>
        <v/>
      </c>
      <c r="CS701" s="241" t="str">
        <f t="shared" si="400"/>
        <v/>
      </c>
      <c r="CT701" s="241" t="str">
        <f t="shared" si="400"/>
        <v/>
      </c>
      <c r="CU701" s="241" t="str">
        <f t="shared" si="400"/>
        <v/>
      </c>
      <c r="CV701" s="241" t="str">
        <f t="shared" si="397"/>
        <v/>
      </c>
      <c r="CW701" s="241" t="str">
        <f t="shared" si="397"/>
        <v/>
      </c>
      <c r="CX701" s="241" t="str">
        <f t="shared" si="397"/>
        <v/>
      </c>
      <c r="CY701" s="241" t="str">
        <f t="shared" si="397"/>
        <v/>
      </c>
      <c r="CZ701" s="241" t="str">
        <f t="shared" si="397"/>
        <v/>
      </c>
      <c r="DA701" s="253" t="str">
        <f t="shared" si="394"/>
        <v/>
      </c>
      <c r="DB701" s="237"/>
      <c r="DC701" s="237"/>
      <c r="DD701" s="237"/>
      <c r="DE701" s="237"/>
      <c r="DF701" s="237"/>
      <c r="DG701" s="237"/>
      <c r="DH701" s="237" t="str">
        <f t="shared" si="381"/>
        <v/>
      </c>
      <c r="DI701" s="237" t="str">
        <f t="shared" si="401"/>
        <v/>
      </c>
      <c r="DJ701" s="237" t="str">
        <f t="shared" si="401"/>
        <v/>
      </c>
      <c r="DK701" s="237" t="str">
        <f t="shared" si="401"/>
        <v/>
      </c>
      <c r="DL701" s="237" t="str">
        <f t="shared" si="401"/>
        <v/>
      </c>
      <c r="DM701" s="237" t="str">
        <f t="shared" si="401"/>
        <v/>
      </c>
      <c r="DN701" s="237" t="str">
        <f t="shared" si="398"/>
        <v/>
      </c>
      <c r="DO701" s="237" t="str">
        <f t="shared" si="398"/>
        <v/>
      </c>
      <c r="DP701" s="237" t="str">
        <f t="shared" si="398"/>
        <v/>
      </c>
      <c r="DQ701" s="237" t="str">
        <f t="shared" si="398"/>
        <v/>
      </c>
      <c r="DR701" s="237" t="str">
        <f t="shared" si="398"/>
        <v/>
      </c>
      <c r="DS701" s="252" t="str">
        <f t="shared" si="395"/>
        <v/>
      </c>
      <c r="DY701" s="254" t="str">
        <f t="shared" si="382"/>
        <v/>
      </c>
      <c r="DZ701" s="254" t="str">
        <f t="shared" si="383"/>
        <v/>
      </c>
      <c r="EA701" s="254" t="str">
        <f t="shared" si="378"/>
        <v/>
      </c>
      <c r="EB701" s="254" t="str">
        <f t="shared" si="378"/>
        <v/>
      </c>
      <c r="EC701" s="254" t="str">
        <f t="shared" si="378"/>
        <v/>
      </c>
      <c r="ED701" s="254" t="str">
        <f t="shared" si="378"/>
        <v/>
      </c>
      <c r="EE701" s="254" t="str">
        <f t="shared" si="378"/>
        <v/>
      </c>
      <c r="EF701" s="254" t="str">
        <f t="shared" si="405"/>
        <v/>
      </c>
      <c r="EG701" s="254" t="str">
        <f t="shared" si="405"/>
        <v/>
      </c>
      <c r="EH701" s="254" t="str">
        <f t="shared" si="405"/>
        <v/>
      </c>
      <c r="EI701" s="254" t="str">
        <f t="shared" si="384"/>
        <v/>
      </c>
      <c r="EJ701" s="254" t="str">
        <f t="shared" si="385"/>
        <v/>
      </c>
      <c r="EK701" s="265" t="str">
        <f t="shared" si="403"/>
        <v/>
      </c>
      <c r="EQ701" s="255"/>
      <c r="ER701" s="255"/>
      <c r="ES701" s="255"/>
      <c r="ET701" s="255"/>
      <c r="EU701" s="255"/>
      <c r="EV701" s="255"/>
      <c r="EW701" s="255"/>
      <c r="EX701" s="255"/>
      <c r="EY701" s="255"/>
      <c r="EZ701" s="255"/>
      <c r="FA701" s="255"/>
      <c r="FB701" s="255"/>
      <c r="FC701" s="252"/>
      <c r="FI701" s="254"/>
      <c r="FJ701" s="254"/>
      <c r="FK701" s="254"/>
      <c r="FL701" s="254"/>
      <c r="FM701" s="254"/>
      <c r="FN701" s="254"/>
      <c r="FO701" s="254"/>
      <c r="FP701" s="254"/>
      <c r="FQ701" s="254"/>
      <c r="FR701" s="254"/>
      <c r="FS701" s="254"/>
      <c r="FT701" s="254"/>
      <c r="FU701" s="252"/>
      <c r="FY701" s="258" t="str">
        <f t="shared" si="404"/>
        <v/>
      </c>
      <c r="FZ701" s="266">
        <f t="shared" si="392"/>
        <v>0</v>
      </c>
      <c r="GA701" s="268">
        <f t="shared" si="387"/>
        <v>0</v>
      </c>
      <c r="GB701" s="269">
        <f t="shared" si="388"/>
        <v>0</v>
      </c>
      <c r="GC701" s="269">
        <f t="shared" si="389"/>
        <v>0</v>
      </c>
      <c r="GD701" s="270"/>
      <c r="GE701" s="271" t="str">
        <f t="shared" si="386"/>
        <v/>
      </c>
      <c r="GF701" s="271" t="str">
        <f t="shared" si="402"/>
        <v/>
      </c>
      <c r="GG701" s="272" t="str">
        <f t="shared" si="390"/>
        <v/>
      </c>
      <c r="GH701" s="272" t="str">
        <f t="shared" si="391"/>
        <v/>
      </c>
    </row>
    <row r="702" spans="1:190" ht="12.75" x14ac:dyDescent="0.2">
      <c r="A702" s="250"/>
      <c r="B702" s="65"/>
      <c r="C702" s="264"/>
      <c r="F702" s="237"/>
      <c r="H702" s="251"/>
      <c r="I702" s="238"/>
      <c r="J702" s="267"/>
      <c r="K702" s="234"/>
      <c r="L702" s="239"/>
      <c r="M702" s="240"/>
      <c r="BX702" s="237" t="str">
        <f t="shared" si="379"/>
        <v/>
      </c>
      <c r="BY702" s="237" t="str">
        <f t="shared" si="399"/>
        <v/>
      </c>
      <c r="BZ702" s="237" t="str">
        <f t="shared" si="399"/>
        <v/>
      </c>
      <c r="CA702" s="237" t="str">
        <f t="shared" si="399"/>
        <v/>
      </c>
      <c r="CB702" s="237" t="str">
        <f t="shared" si="399"/>
        <v/>
      </c>
      <c r="CC702" s="237" t="str">
        <f t="shared" si="399"/>
        <v/>
      </c>
      <c r="CD702" s="237" t="str">
        <f t="shared" si="396"/>
        <v/>
      </c>
      <c r="CE702" s="237" t="str">
        <f t="shared" si="396"/>
        <v/>
      </c>
      <c r="CF702" s="237" t="str">
        <f t="shared" si="396"/>
        <v/>
      </c>
      <c r="CG702" s="237" t="str">
        <f t="shared" si="396"/>
        <v/>
      </c>
      <c r="CH702" s="237" t="str">
        <f t="shared" si="396"/>
        <v/>
      </c>
      <c r="CI702" s="252" t="str">
        <f t="shared" si="393"/>
        <v/>
      </c>
      <c r="CP702" s="241" t="str">
        <f t="shared" si="380"/>
        <v/>
      </c>
      <c r="CQ702" s="241" t="str">
        <f t="shared" si="400"/>
        <v/>
      </c>
      <c r="CR702" s="241" t="str">
        <f t="shared" si="400"/>
        <v/>
      </c>
      <c r="CS702" s="241" t="str">
        <f t="shared" si="400"/>
        <v/>
      </c>
      <c r="CT702" s="241" t="str">
        <f t="shared" si="400"/>
        <v/>
      </c>
      <c r="CU702" s="241" t="str">
        <f t="shared" si="400"/>
        <v/>
      </c>
      <c r="CV702" s="241" t="str">
        <f t="shared" si="397"/>
        <v/>
      </c>
      <c r="CW702" s="241" t="str">
        <f t="shared" si="397"/>
        <v/>
      </c>
      <c r="CX702" s="241" t="str">
        <f t="shared" si="397"/>
        <v/>
      </c>
      <c r="CY702" s="241" t="str">
        <f t="shared" si="397"/>
        <v/>
      </c>
      <c r="CZ702" s="241" t="str">
        <f t="shared" si="397"/>
        <v/>
      </c>
      <c r="DA702" s="253" t="str">
        <f t="shared" si="394"/>
        <v/>
      </c>
      <c r="DB702" s="237"/>
      <c r="DC702" s="237"/>
      <c r="DD702" s="237"/>
      <c r="DE702" s="237"/>
      <c r="DF702" s="237"/>
      <c r="DG702" s="237"/>
      <c r="DH702" s="237" t="str">
        <f t="shared" si="381"/>
        <v/>
      </c>
      <c r="DI702" s="237" t="str">
        <f t="shared" si="401"/>
        <v/>
      </c>
      <c r="DJ702" s="237" t="str">
        <f t="shared" si="401"/>
        <v/>
      </c>
      <c r="DK702" s="237" t="str">
        <f t="shared" si="401"/>
        <v/>
      </c>
      <c r="DL702" s="237" t="str">
        <f t="shared" si="401"/>
        <v/>
      </c>
      <c r="DM702" s="237" t="str">
        <f t="shared" si="401"/>
        <v/>
      </c>
      <c r="DN702" s="237" t="str">
        <f t="shared" si="398"/>
        <v/>
      </c>
      <c r="DO702" s="237" t="str">
        <f t="shared" si="398"/>
        <v/>
      </c>
      <c r="DP702" s="237" t="str">
        <f t="shared" si="398"/>
        <v/>
      </c>
      <c r="DQ702" s="237" t="str">
        <f t="shared" si="398"/>
        <v/>
      </c>
      <c r="DR702" s="237" t="str">
        <f t="shared" si="398"/>
        <v/>
      </c>
      <c r="DS702" s="252" t="str">
        <f t="shared" si="395"/>
        <v/>
      </c>
      <c r="DY702" s="254" t="str">
        <f t="shared" si="382"/>
        <v/>
      </c>
      <c r="DZ702" s="254" t="str">
        <f t="shared" si="383"/>
        <v/>
      </c>
      <c r="EA702" s="254" t="str">
        <f t="shared" ref="EA702:EE741" si="406">IF($A702=1,"",IF(OR(AND(V702&gt;0,W702&gt;0),AND(W702&gt;0,Y702&gt;0),AND(Y702&gt;0,Z702&gt;0)),EA$1,""))</f>
        <v/>
      </c>
      <c r="EB702" s="254" t="str">
        <f t="shared" si="406"/>
        <v/>
      </c>
      <c r="EC702" s="254" t="str">
        <f t="shared" si="406"/>
        <v/>
      </c>
      <c r="ED702" s="254" t="str">
        <f t="shared" si="406"/>
        <v/>
      </c>
      <c r="EE702" s="254" t="str">
        <f t="shared" si="406"/>
        <v/>
      </c>
      <c r="EF702" s="254" t="str">
        <f t="shared" si="405"/>
        <v/>
      </c>
      <c r="EG702" s="254" t="str">
        <f t="shared" si="405"/>
        <v/>
      </c>
      <c r="EH702" s="254" t="str">
        <f t="shared" si="405"/>
        <v/>
      </c>
      <c r="EI702" s="254" t="str">
        <f t="shared" si="384"/>
        <v/>
      </c>
      <c r="EJ702" s="254" t="str">
        <f t="shared" si="385"/>
        <v/>
      </c>
      <c r="EK702" s="265" t="str">
        <f t="shared" si="403"/>
        <v/>
      </c>
      <c r="EQ702" s="255"/>
      <c r="ER702" s="255"/>
      <c r="ES702" s="255"/>
      <c r="ET702" s="255"/>
      <c r="EU702" s="255"/>
      <c r="EV702" s="255"/>
      <c r="EW702" s="255"/>
      <c r="EX702" s="255"/>
      <c r="EY702" s="255"/>
      <c r="EZ702" s="255"/>
      <c r="FA702" s="255"/>
      <c r="FB702" s="255"/>
      <c r="FC702" s="252"/>
      <c r="FI702" s="254"/>
      <c r="FJ702" s="254"/>
      <c r="FK702" s="254"/>
      <c r="FL702" s="254"/>
      <c r="FM702" s="254"/>
      <c r="FN702" s="254"/>
      <c r="FO702" s="254"/>
      <c r="FP702" s="254"/>
      <c r="FQ702" s="254"/>
      <c r="FR702" s="254"/>
      <c r="FS702" s="254"/>
      <c r="FT702" s="254"/>
      <c r="FU702" s="252"/>
      <c r="FY702" s="258" t="str">
        <f t="shared" si="404"/>
        <v/>
      </c>
      <c r="FZ702" s="266">
        <f t="shared" si="392"/>
        <v>0</v>
      </c>
      <c r="GA702" s="268">
        <f t="shared" si="387"/>
        <v>0</v>
      </c>
      <c r="GB702" s="269">
        <f t="shared" si="388"/>
        <v>0</v>
      </c>
      <c r="GC702" s="269">
        <f t="shared" si="389"/>
        <v>0</v>
      </c>
      <c r="GD702" s="270"/>
      <c r="GE702" s="271" t="str">
        <f t="shared" si="386"/>
        <v/>
      </c>
      <c r="GF702" s="271" t="str">
        <f t="shared" si="402"/>
        <v/>
      </c>
      <c r="GG702" s="272" t="str">
        <f t="shared" si="390"/>
        <v/>
      </c>
      <c r="GH702" s="272" t="str">
        <f t="shared" si="391"/>
        <v/>
      </c>
    </row>
    <row r="703" spans="1:190" ht="12.75" x14ac:dyDescent="0.2">
      <c r="A703" s="250"/>
      <c r="B703" s="65"/>
      <c r="C703" s="264"/>
      <c r="F703" s="237"/>
      <c r="H703" s="251"/>
      <c r="I703" s="238"/>
      <c r="J703" s="267"/>
      <c r="K703" s="234"/>
      <c r="L703" s="239"/>
      <c r="M703" s="240"/>
      <c r="BX703" s="237" t="str">
        <f t="shared" si="379"/>
        <v/>
      </c>
      <c r="BY703" s="237" t="str">
        <f t="shared" si="399"/>
        <v/>
      </c>
      <c r="BZ703" s="237" t="str">
        <f t="shared" si="399"/>
        <v/>
      </c>
      <c r="CA703" s="237" t="str">
        <f t="shared" si="399"/>
        <v/>
      </c>
      <c r="CB703" s="237" t="str">
        <f t="shared" si="399"/>
        <v/>
      </c>
      <c r="CC703" s="237" t="str">
        <f t="shared" si="399"/>
        <v/>
      </c>
      <c r="CD703" s="237" t="str">
        <f t="shared" si="396"/>
        <v/>
      </c>
      <c r="CE703" s="237" t="str">
        <f t="shared" si="396"/>
        <v/>
      </c>
      <c r="CF703" s="237" t="str">
        <f t="shared" si="396"/>
        <v/>
      </c>
      <c r="CG703" s="237" t="str">
        <f t="shared" si="396"/>
        <v/>
      </c>
      <c r="CH703" s="237" t="str">
        <f t="shared" si="396"/>
        <v/>
      </c>
      <c r="CI703" s="252" t="str">
        <f t="shared" si="393"/>
        <v/>
      </c>
      <c r="CP703" s="241" t="str">
        <f t="shared" si="380"/>
        <v/>
      </c>
      <c r="CQ703" s="241" t="str">
        <f t="shared" si="400"/>
        <v/>
      </c>
      <c r="CR703" s="241" t="str">
        <f t="shared" si="400"/>
        <v/>
      </c>
      <c r="CS703" s="241" t="str">
        <f t="shared" si="400"/>
        <v/>
      </c>
      <c r="CT703" s="241" t="str">
        <f t="shared" si="400"/>
        <v/>
      </c>
      <c r="CU703" s="241" t="str">
        <f t="shared" si="400"/>
        <v/>
      </c>
      <c r="CV703" s="241" t="str">
        <f t="shared" si="397"/>
        <v/>
      </c>
      <c r="CW703" s="241" t="str">
        <f t="shared" si="397"/>
        <v/>
      </c>
      <c r="CX703" s="241" t="str">
        <f t="shared" si="397"/>
        <v/>
      </c>
      <c r="CY703" s="241" t="str">
        <f t="shared" si="397"/>
        <v/>
      </c>
      <c r="CZ703" s="241" t="str">
        <f t="shared" si="397"/>
        <v/>
      </c>
      <c r="DA703" s="253" t="str">
        <f t="shared" si="394"/>
        <v/>
      </c>
      <c r="DB703" s="237"/>
      <c r="DC703" s="237"/>
      <c r="DD703" s="237"/>
      <c r="DE703" s="237"/>
      <c r="DF703" s="237"/>
      <c r="DG703" s="237"/>
      <c r="DH703" s="237" t="str">
        <f t="shared" si="381"/>
        <v/>
      </c>
      <c r="DI703" s="237" t="str">
        <f t="shared" si="401"/>
        <v/>
      </c>
      <c r="DJ703" s="237" t="str">
        <f t="shared" si="401"/>
        <v/>
      </c>
      <c r="DK703" s="237" t="str">
        <f t="shared" si="401"/>
        <v/>
      </c>
      <c r="DL703" s="237" t="str">
        <f t="shared" si="401"/>
        <v/>
      </c>
      <c r="DM703" s="237" t="str">
        <f t="shared" si="401"/>
        <v/>
      </c>
      <c r="DN703" s="237" t="str">
        <f t="shared" si="398"/>
        <v/>
      </c>
      <c r="DO703" s="237" t="str">
        <f t="shared" si="398"/>
        <v/>
      </c>
      <c r="DP703" s="237" t="str">
        <f t="shared" si="398"/>
        <v/>
      </c>
      <c r="DQ703" s="237" t="str">
        <f t="shared" si="398"/>
        <v/>
      </c>
      <c r="DR703" s="237" t="str">
        <f t="shared" si="398"/>
        <v/>
      </c>
      <c r="DS703" s="252" t="str">
        <f t="shared" si="395"/>
        <v/>
      </c>
      <c r="DY703" s="254" t="str">
        <f t="shared" si="382"/>
        <v/>
      </c>
      <c r="DZ703" s="254" t="str">
        <f t="shared" si="383"/>
        <v/>
      </c>
      <c r="EA703" s="254" t="str">
        <f t="shared" si="406"/>
        <v/>
      </c>
      <c r="EB703" s="254" t="str">
        <f t="shared" si="406"/>
        <v/>
      </c>
      <c r="EC703" s="254" t="str">
        <f t="shared" si="406"/>
        <v/>
      </c>
      <c r="ED703" s="254" t="str">
        <f t="shared" si="406"/>
        <v/>
      </c>
      <c r="EE703" s="254" t="str">
        <f t="shared" si="406"/>
        <v/>
      </c>
      <c r="EF703" s="254" t="str">
        <f t="shared" si="405"/>
        <v/>
      </c>
      <c r="EG703" s="254" t="str">
        <f t="shared" si="405"/>
        <v/>
      </c>
      <c r="EH703" s="254" t="str">
        <f t="shared" si="405"/>
        <v/>
      </c>
      <c r="EI703" s="254" t="str">
        <f t="shared" si="384"/>
        <v/>
      </c>
      <c r="EJ703" s="254" t="str">
        <f t="shared" si="385"/>
        <v/>
      </c>
      <c r="EK703" s="265" t="str">
        <f t="shared" si="403"/>
        <v/>
      </c>
      <c r="EQ703" s="255"/>
      <c r="ER703" s="255"/>
      <c r="ES703" s="255"/>
      <c r="ET703" s="255"/>
      <c r="EU703" s="255"/>
      <c r="EV703" s="255"/>
      <c r="EW703" s="255"/>
      <c r="EX703" s="255"/>
      <c r="EY703" s="255"/>
      <c r="EZ703" s="255"/>
      <c r="FA703" s="255"/>
      <c r="FB703" s="255"/>
      <c r="FC703" s="252"/>
      <c r="FI703" s="254"/>
      <c r="FJ703" s="254"/>
      <c r="FK703" s="254"/>
      <c r="FL703" s="254"/>
      <c r="FM703" s="254"/>
      <c r="FN703" s="254"/>
      <c r="FO703" s="254"/>
      <c r="FP703" s="254"/>
      <c r="FQ703" s="254"/>
      <c r="FR703" s="254"/>
      <c r="FS703" s="254"/>
      <c r="FT703" s="254"/>
      <c r="FU703" s="252"/>
      <c r="FY703" s="258" t="str">
        <f t="shared" si="404"/>
        <v/>
      </c>
      <c r="FZ703" s="266">
        <f t="shared" si="392"/>
        <v>0</v>
      </c>
      <c r="GA703" s="268">
        <f t="shared" si="387"/>
        <v>0</v>
      </c>
      <c r="GB703" s="269">
        <f t="shared" si="388"/>
        <v>0</v>
      </c>
      <c r="GC703" s="269">
        <f t="shared" si="389"/>
        <v>0</v>
      </c>
      <c r="GD703" s="270"/>
      <c r="GE703" s="271" t="str">
        <f t="shared" si="386"/>
        <v/>
      </c>
      <c r="GF703" s="271" t="str">
        <f t="shared" si="402"/>
        <v/>
      </c>
      <c r="GG703" s="272" t="str">
        <f t="shared" si="390"/>
        <v/>
      </c>
      <c r="GH703" s="272" t="str">
        <f t="shared" si="391"/>
        <v/>
      </c>
    </row>
    <row r="704" spans="1:190" ht="12.75" x14ac:dyDescent="0.2">
      <c r="A704" s="250"/>
      <c r="B704" s="65"/>
      <c r="C704" s="264"/>
      <c r="F704" s="237"/>
      <c r="H704" s="251"/>
      <c r="I704" s="238"/>
      <c r="J704" s="267"/>
      <c r="K704" s="234"/>
      <c r="L704" s="239"/>
      <c r="M704" s="240"/>
      <c r="BX704" s="237" t="str">
        <f t="shared" si="379"/>
        <v/>
      </c>
      <c r="BY704" s="237" t="str">
        <f t="shared" si="399"/>
        <v/>
      </c>
      <c r="BZ704" s="237" t="str">
        <f t="shared" si="399"/>
        <v/>
      </c>
      <c r="CA704" s="237" t="str">
        <f t="shared" si="399"/>
        <v/>
      </c>
      <c r="CB704" s="237" t="str">
        <f t="shared" si="399"/>
        <v/>
      </c>
      <c r="CC704" s="237" t="str">
        <f t="shared" si="399"/>
        <v/>
      </c>
      <c r="CD704" s="237" t="str">
        <f t="shared" si="396"/>
        <v/>
      </c>
      <c r="CE704" s="237" t="str">
        <f t="shared" si="396"/>
        <v/>
      </c>
      <c r="CF704" s="237" t="str">
        <f t="shared" si="396"/>
        <v/>
      </c>
      <c r="CG704" s="237" t="str">
        <f t="shared" si="396"/>
        <v/>
      </c>
      <c r="CH704" s="237" t="str">
        <f t="shared" si="396"/>
        <v/>
      </c>
      <c r="CI704" s="252" t="str">
        <f t="shared" si="393"/>
        <v/>
      </c>
      <c r="CP704" s="241" t="str">
        <f t="shared" si="380"/>
        <v/>
      </c>
      <c r="CQ704" s="241" t="str">
        <f t="shared" si="400"/>
        <v/>
      </c>
      <c r="CR704" s="241" t="str">
        <f t="shared" si="400"/>
        <v/>
      </c>
      <c r="CS704" s="241" t="str">
        <f t="shared" si="400"/>
        <v/>
      </c>
      <c r="CT704" s="241" t="str">
        <f t="shared" si="400"/>
        <v/>
      </c>
      <c r="CU704" s="241" t="str">
        <f t="shared" si="400"/>
        <v/>
      </c>
      <c r="CV704" s="241" t="str">
        <f t="shared" si="397"/>
        <v/>
      </c>
      <c r="CW704" s="241" t="str">
        <f t="shared" si="397"/>
        <v/>
      </c>
      <c r="CX704" s="241" t="str">
        <f t="shared" si="397"/>
        <v/>
      </c>
      <c r="CY704" s="241" t="str">
        <f t="shared" si="397"/>
        <v/>
      </c>
      <c r="CZ704" s="241" t="str">
        <f t="shared" si="397"/>
        <v/>
      </c>
      <c r="DA704" s="253" t="str">
        <f t="shared" si="394"/>
        <v/>
      </c>
      <c r="DB704" s="237"/>
      <c r="DC704" s="237"/>
      <c r="DD704" s="237"/>
      <c r="DE704" s="237"/>
      <c r="DF704" s="237"/>
      <c r="DG704" s="237"/>
      <c r="DH704" s="237" t="str">
        <f t="shared" si="381"/>
        <v/>
      </c>
      <c r="DI704" s="237" t="str">
        <f t="shared" si="401"/>
        <v/>
      </c>
      <c r="DJ704" s="237" t="str">
        <f t="shared" si="401"/>
        <v/>
      </c>
      <c r="DK704" s="237" t="str">
        <f t="shared" si="401"/>
        <v/>
      </c>
      <c r="DL704" s="237" t="str">
        <f t="shared" si="401"/>
        <v/>
      </c>
      <c r="DM704" s="237" t="str">
        <f t="shared" si="401"/>
        <v/>
      </c>
      <c r="DN704" s="237" t="str">
        <f t="shared" si="398"/>
        <v/>
      </c>
      <c r="DO704" s="237" t="str">
        <f t="shared" si="398"/>
        <v/>
      </c>
      <c r="DP704" s="237" t="str">
        <f t="shared" si="398"/>
        <v/>
      </c>
      <c r="DQ704" s="237" t="str">
        <f t="shared" si="398"/>
        <v/>
      </c>
      <c r="DR704" s="237" t="str">
        <f t="shared" si="398"/>
        <v/>
      </c>
      <c r="DS704" s="252" t="str">
        <f t="shared" si="395"/>
        <v/>
      </c>
      <c r="DY704" s="254" t="str">
        <f t="shared" si="382"/>
        <v/>
      </c>
      <c r="DZ704" s="254" t="str">
        <f t="shared" si="383"/>
        <v/>
      </c>
      <c r="EA704" s="254" t="str">
        <f t="shared" si="406"/>
        <v/>
      </c>
      <c r="EB704" s="254" t="str">
        <f t="shared" si="406"/>
        <v/>
      </c>
      <c r="EC704" s="254" t="str">
        <f t="shared" si="406"/>
        <v/>
      </c>
      <c r="ED704" s="254" t="str">
        <f t="shared" si="406"/>
        <v/>
      </c>
      <c r="EE704" s="254" t="str">
        <f t="shared" si="406"/>
        <v/>
      </c>
      <c r="EF704" s="254" t="str">
        <f t="shared" si="405"/>
        <v/>
      </c>
      <c r="EG704" s="254" t="str">
        <f t="shared" si="405"/>
        <v/>
      </c>
      <c r="EH704" s="254" t="str">
        <f t="shared" si="405"/>
        <v/>
      </c>
      <c r="EI704" s="254" t="str">
        <f t="shared" si="384"/>
        <v/>
      </c>
      <c r="EJ704" s="254" t="str">
        <f t="shared" si="385"/>
        <v/>
      </c>
      <c r="EK704" s="265" t="str">
        <f t="shared" si="403"/>
        <v/>
      </c>
      <c r="EQ704" s="255"/>
      <c r="ER704" s="255"/>
      <c r="ES704" s="255"/>
      <c r="ET704" s="255"/>
      <c r="EU704" s="255"/>
      <c r="EV704" s="255"/>
      <c r="EW704" s="255"/>
      <c r="EX704" s="255"/>
      <c r="EY704" s="255"/>
      <c r="EZ704" s="255"/>
      <c r="FA704" s="255"/>
      <c r="FB704" s="255"/>
      <c r="FC704" s="252"/>
      <c r="FI704" s="254"/>
      <c r="FJ704" s="254"/>
      <c r="FK704" s="254"/>
      <c r="FL704" s="254"/>
      <c r="FM704" s="254"/>
      <c r="FN704" s="254"/>
      <c r="FO704" s="254"/>
      <c r="FP704" s="254"/>
      <c r="FQ704" s="254"/>
      <c r="FR704" s="254"/>
      <c r="FS704" s="254"/>
      <c r="FT704" s="254"/>
      <c r="FU704" s="252"/>
      <c r="FY704" s="258" t="str">
        <f t="shared" si="404"/>
        <v/>
      </c>
      <c r="FZ704" s="266">
        <f t="shared" si="392"/>
        <v>0</v>
      </c>
      <c r="GA704" s="268">
        <f t="shared" si="387"/>
        <v>0</v>
      </c>
      <c r="GB704" s="269">
        <f t="shared" si="388"/>
        <v>0</v>
      </c>
      <c r="GC704" s="269">
        <f t="shared" si="389"/>
        <v>0</v>
      </c>
      <c r="GD704" s="270"/>
      <c r="GE704" s="271" t="str">
        <f t="shared" si="386"/>
        <v/>
      </c>
      <c r="GF704" s="271" t="str">
        <f t="shared" si="402"/>
        <v/>
      </c>
      <c r="GG704" s="272" t="str">
        <f t="shared" si="390"/>
        <v/>
      </c>
      <c r="GH704" s="272" t="str">
        <f t="shared" si="391"/>
        <v/>
      </c>
    </row>
    <row r="705" spans="1:190" ht="12.75" x14ac:dyDescent="0.2">
      <c r="A705" s="250"/>
      <c r="B705" s="65"/>
      <c r="C705" s="264"/>
      <c r="F705" s="237"/>
      <c r="H705" s="251"/>
      <c r="I705" s="238"/>
      <c r="J705" s="267"/>
      <c r="K705" s="234"/>
      <c r="L705" s="239"/>
      <c r="M705" s="240"/>
      <c r="BX705" s="237" t="str">
        <f t="shared" si="379"/>
        <v/>
      </c>
      <c r="BY705" s="237" t="str">
        <f t="shared" si="399"/>
        <v/>
      </c>
      <c r="BZ705" s="237" t="str">
        <f t="shared" si="399"/>
        <v/>
      </c>
      <c r="CA705" s="237" t="str">
        <f t="shared" si="399"/>
        <v/>
      </c>
      <c r="CB705" s="237" t="str">
        <f t="shared" si="399"/>
        <v/>
      </c>
      <c r="CC705" s="237" t="str">
        <f t="shared" si="399"/>
        <v/>
      </c>
      <c r="CD705" s="237" t="str">
        <f t="shared" si="396"/>
        <v/>
      </c>
      <c r="CE705" s="237" t="str">
        <f t="shared" si="396"/>
        <v/>
      </c>
      <c r="CF705" s="237" t="str">
        <f t="shared" si="396"/>
        <v/>
      </c>
      <c r="CG705" s="237" t="str">
        <f t="shared" si="396"/>
        <v/>
      </c>
      <c r="CH705" s="237" t="str">
        <f t="shared" si="396"/>
        <v/>
      </c>
      <c r="CI705" s="252" t="str">
        <f t="shared" si="393"/>
        <v/>
      </c>
      <c r="CP705" s="241" t="str">
        <f t="shared" si="380"/>
        <v/>
      </c>
      <c r="CQ705" s="241" t="str">
        <f t="shared" si="400"/>
        <v/>
      </c>
      <c r="CR705" s="241" t="str">
        <f t="shared" si="400"/>
        <v/>
      </c>
      <c r="CS705" s="241" t="str">
        <f t="shared" si="400"/>
        <v/>
      </c>
      <c r="CT705" s="241" t="str">
        <f t="shared" si="400"/>
        <v/>
      </c>
      <c r="CU705" s="241" t="str">
        <f t="shared" si="400"/>
        <v/>
      </c>
      <c r="CV705" s="241" t="str">
        <f t="shared" si="397"/>
        <v/>
      </c>
      <c r="CW705" s="241" t="str">
        <f t="shared" si="397"/>
        <v/>
      </c>
      <c r="CX705" s="241" t="str">
        <f t="shared" si="397"/>
        <v/>
      </c>
      <c r="CY705" s="241" t="str">
        <f t="shared" si="397"/>
        <v/>
      </c>
      <c r="CZ705" s="241" t="str">
        <f t="shared" si="397"/>
        <v/>
      </c>
      <c r="DA705" s="253" t="str">
        <f t="shared" si="394"/>
        <v/>
      </c>
      <c r="DB705" s="237"/>
      <c r="DC705" s="237"/>
      <c r="DD705" s="237"/>
      <c r="DE705" s="237"/>
      <c r="DF705" s="237"/>
      <c r="DG705" s="237"/>
      <c r="DH705" s="237" t="str">
        <f t="shared" si="381"/>
        <v/>
      </c>
      <c r="DI705" s="237" t="str">
        <f t="shared" si="401"/>
        <v/>
      </c>
      <c r="DJ705" s="237" t="str">
        <f t="shared" si="401"/>
        <v/>
      </c>
      <c r="DK705" s="237" t="str">
        <f t="shared" si="401"/>
        <v/>
      </c>
      <c r="DL705" s="237" t="str">
        <f t="shared" si="401"/>
        <v/>
      </c>
      <c r="DM705" s="237" t="str">
        <f t="shared" si="401"/>
        <v/>
      </c>
      <c r="DN705" s="237" t="str">
        <f t="shared" si="398"/>
        <v/>
      </c>
      <c r="DO705" s="237" t="str">
        <f t="shared" si="398"/>
        <v/>
      </c>
      <c r="DP705" s="237" t="str">
        <f t="shared" si="398"/>
        <v/>
      </c>
      <c r="DQ705" s="237" t="str">
        <f t="shared" si="398"/>
        <v/>
      </c>
      <c r="DR705" s="237" t="str">
        <f t="shared" si="398"/>
        <v/>
      </c>
      <c r="DS705" s="252" t="str">
        <f t="shared" si="395"/>
        <v/>
      </c>
      <c r="DY705" s="254" t="str">
        <f t="shared" si="382"/>
        <v/>
      </c>
      <c r="DZ705" s="254" t="str">
        <f t="shared" si="383"/>
        <v/>
      </c>
      <c r="EA705" s="254" t="str">
        <f t="shared" si="406"/>
        <v/>
      </c>
      <c r="EB705" s="254" t="str">
        <f t="shared" si="406"/>
        <v/>
      </c>
      <c r="EC705" s="254" t="str">
        <f t="shared" si="406"/>
        <v/>
      </c>
      <c r="ED705" s="254" t="str">
        <f t="shared" si="406"/>
        <v/>
      </c>
      <c r="EE705" s="254" t="str">
        <f t="shared" si="406"/>
        <v/>
      </c>
      <c r="EF705" s="254" t="str">
        <f t="shared" si="405"/>
        <v/>
      </c>
      <c r="EG705" s="254" t="str">
        <f t="shared" si="405"/>
        <v/>
      </c>
      <c r="EH705" s="254" t="str">
        <f t="shared" si="405"/>
        <v/>
      </c>
      <c r="EI705" s="254" t="str">
        <f t="shared" si="384"/>
        <v/>
      </c>
      <c r="EJ705" s="254" t="str">
        <f t="shared" si="385"/>
        <v/>
      </c>
      <c r="EK705" s="265" t="str">
        <f t="shared" si="403"/>
        <v/>
      </c>
      <c r="EQ705" s="255"/>
      <c r="ER705" s="255"/>
      <c r="ES705" s="255"/>
      <c r="ET705" s="255"/>
      <c r="EU705" s="255"/>
      <c r="EV705" s="255"/>
      <c r="EW705" s="255"/>
      <c r="EX705" s="255"/>
      <c r="EY705" s="255"/>
      <c r="EZ705" s="255"/>
      <c r="FA705" s="255"/>
      <c r="FB705" s="255"/>
      <c r="FC705" s="252"/>
      <c r="FI705" s="254"/>
      <c r="FJ705" s="254"/>
      <c r="FK705" s="254"/>
      <c r="FL705" s="254"/>
      <c r="FM705" s="254"/>
      <c r="FN705" s="254"/>
      <c r="FO705" s="254"/>
      <c r="FP705" s="254"/>
      <c r="FQ705" s="254"/>
      <c r="FR705" s="254"/>
      <c r="FS705" s="254"/>
      <c r="FT705" s="254"/>
      <c r="FU705" s="252"/>
      <c r="FY705" s="258" t="str">
        <f t="shared" si="404"/>
        <v/>
      </c>
      <c r="FZ705" s="266">
        <f t="shared" si="392"/>
        <v>0</v>
      </c>
      <c r="GA705" s="268">
        <f t="shared" si="387"/>
        <v>0</v>
      </c>
      <c r="GB705" s="269">
        <f t="shared" si="388"/>
        <v>0</v>
      </c>
      <c r="GC705" s="269">
        <f t="shared" si="389"/>
        <v>0</v>
      </c>
      <c r="GD705" s="270"/>
      <c r="GE705" s="271" t="str">
        <f t="shared" si="386"/>
        <v/>
      </c>
      <c r="GF705" s="271" t="str">
        <f t="shared" si="402"/>
        <v/>
      </c>
      <c r="GG705" s="272" t="str">
        <f t="shared" si="390"/>
        <v/>
      </c>
      <c r="GH705" s="272" t="str">
        <f t="shared" si="391"/>
        <v/>
      </c>
    </row>
    <row r="706" spans="1:190" ht="12.75" x14ac:dyDescent="0.2">
      <c r="A706" s="250"/>
      <c r="B706" s="65"/>
      <c r="C706" s="264"/>
      <c r="F706" s="237"/>
      <c r="H706" s="251"/>
      <c r="I706" s="238"/>
      <c r="J706" s="267"/>
      <c r="K706" s="234"/>
      <c r="L706" s="239"/>
      <c r="M706" s="240"/>
      <c r="BX706" s="237" t="str">
        <f t="shared" si="379"/>
        <v/>
      </c>
      <c r="BY706" s="237" t="str">
        <f t="shared" si="399"/>
        <v/>
      </c>
      <c r="BZ706" s="237" t="str">
        <f t="shared" si="399"/>
        <v/>
      </c>
      <c r="CA706" s="237" t="str">
        <f t="shared" si="399"/>
        <v/>
      </c>
      <c r="CB706" s="237" t="str">
        <f t="shared" si="399"/>
        <v/>
      </c>
      <c r="CC706" s="237" t="str">
        <f t="shared" si="399"/>
        <v/>
      </c>
      <c r="CD706" s="237" t="str">
        <f t="shared" si="396"/>
        <v/>
      </c>
      <c r="CE706" s="237" t="str">
        <f t="shared" si="396"/>
        <v/>
      </c>
      <c r="CF706" s="237" t="str">
        <f t="shared" si="396"/>
        <v/>
      </c>
      <c r="CG706" s="237" t="str">
        <f t="shared" si="396"/>
        <v/>
      </c>
      <c r="CH706" s="237" t="str">
        <f t="shared" si="396"/>
        <v/>
      </c>
      <c r="CI706" s="252" t="str">
        <f t="shared" si="393"/>
        <v/>
      </c>
      <c r="CP706" s="241" t="str">
        <f t="shared" si="380"/>
        <v/>
      </c>
      <c r="CQ706" s="241" t="str">
        <f t="shared" si="400"/>
        <v/>
      </c>
      <c r="CR706" s="241" t="str">
        <f t="shared" si="400"/>
        <v/>
      </c>
      <c r="CS706" s="241" t="str">
        <f t="shared" si="400"/>
        <v/>
      </c>
      <c r="CT706" s="241" t="str">
        <f t="shared" si="400"/>
        <v/>
      </c>
      <c r="CU706" s="241" t="str">
        <f t="shared" si="400"/>
        <v/>
      </c>
      <c r="CV706" s="241" t="str">
        <f t="shared" si="397"/>
        <v/>
      </c>
      <c r="CW706" s="241" t="str">
        <f t="shared" si="397"/>
        <v/>
      </c>
      <c r="CX706" s="241" t="str">
        <f t="shared" si="397"/>
        <v/>
      </c>
      <c r="CY706" s="241" t="str">
        <f t="shared" si="397"/>
        <v/>
      </c>
      <c r="CZ706" s="241" t="str">
        <f t="shared" si="397"/>
        <v/>
      </c>
      <c r="DA706" s="253" t="str">
        <f t="shared" si="394"/>
        <v/>
      </c>
      <c r="DB706" s="237"/>
      <c r="DC706" s="237"/>
      <c r="DD706" s="237"/>
      <c r="DE706" s="237"/>
      <c r="DF706" s="237"/>
      <c r="DG706" s="237"/>
      <c r="DH706" s="237" t="str">
        <f t="shared" si="381"/>
        <v/>
      </c>
      <c r="DI706" s="237" t="str">
        <f t="shared" si="401"/>
        <v/>
      </c>
      <c r="DJ706" s="237" t="str">
        <f t="shared" si="401"/>
        <v/>
      </c>
      <c r="DK706" s="237" t="str">
        <f t="shared" si="401"/>
        <v/>
      </c>
      <c r="DL706" s="237" t="str">
        <f t="shared" si="401"/>
        <v/>
      </c>
      <c r="DM706" s="237" t="str">
        <f t="shared" si="401"/>
        <v/>
      </c>
      <c r="DN706" s="237" t="str">
        <f t="shared" si="398"/>
        <v/>
      </c>
      <c r="DO706" s="237" t="str">
        <f t="shared" si="398"/>
        <v/>
      </c>
      <c r="DP706" s="237" t="str">
        <f t="shared" si="398"/>
        <v/>
      </c>
      <c r="DQ706" s="237" t="str">
        <f t="shared" si="398"/>
        <v/>
      </c>
      <c r="DR706" s="237" t="str">
        <f t="shared" si="398"/>
        <v/>
      </c>
      <c r="DS706" s="252" t="str">
        <f t="shared" si="395"/>
        <v/>
      </c>
      <c r="DY706" s="254" t="str">
        <f t="shared" si="382"/>
        <v/>
      </c>
      <c r="DZ706" s="254" t="str">
        <f t="shared" si="383"/>
        <v/>
      </c>
      <c r="EA706" s="254" t="str">
        <f t="shared" si="406"/>
        <v/>
      </c>
      <c r="EB706" s="254" t="str">
        <f t="shared" si="406"/>
        <v/>
      </c>
      <c r="EC706" s="254" t="str">
        <f t="shared" si="406"/>
        <v/>
      </c>
      <c r="ED706" s="254" t="str">
        <f t="shared" si="406"/>
        <v/>
      </c>
      <c r="EE706" s="254" t="str">
        <f t="shared" si="406"/>
        <v/>
      </c>
      <c r="EF706" s="254" t="str">
        <f t="shared" si="405"/>
        <v/>
      </c>
      <c r="EG706" s="254" t="str">
        <f t="shared" si="405"/>
        <v/>
      </c>
      <c r="EH706" s="254" t="str">
        <f t="shared" si="405"/>
        <v/>
      </c>
      <c r="EI706" s="254" t="str">
        <f t="shared" si="384"/>
        <v/>
      </c>
      <c r="EJ706" s="254" t="str">
        <f t="shared" si="385"/>
        <v/>
      </c>
      <c r="EK706" s="265" t="str">
        <f t="shared" si="403"/>
        <v/>
      </c>
      <c r="EQ706" s="255"/>
      <c r="ER706" s="255"/>
      <c r="ES706" s="255"/>
      <c r="ET706" s="255"/>
      <c r="EU706" s="255"/>
      <c r="EV706" s="255"/>
      <c r="EW706" s="255"/>
      <c r="EX706" s="255"/>
      <c r="EY706" s="255"/>
      <c r="EZ706" s="255"/>
      <c r="FA706" s="255"/>
      <c r="FB706" s="255"/>
      <c r="FC706" s="252"/>
      <c r="FI706" s="254"/>
      <c r="FJ706" s="254"/>
      <c r="FK706" s="254"/>
      <c r="FL706" s="254"/>
      <c r="FM706" s="254"/>
      <c r="FN706" s="254"/>
      <c r="FO706" s="254"/>
      <c r="FP706" s="254"/>
      <c r="FQ706" s="254"/>
      <c r="FR706" s="254"/>
      <c r="FS706" s="254"/>
      <c r="FT706" s="254"/>
      <c r="FU706" s="252"/>
      <c r="FY706" s="258" t="str">
        <f t="shared" si="404"/>
        <v/>
      </c>
      <c r="FZ706" s="266">
        <f t="shared" si="392"/>
        <v>0</v>
      </c>
      <c r="GA706" s="268">
        <f t="shared" si="387"/>
        <v>0</v>
      </c>
      <c r="GB706" s="269">
        <f t="shared" si="388"/>
        <v>0</v>
      </c>
      <c r="GC706" s="269">
        <f t="shared" si="389"/>
        <v>0</v>
      </c>
      <c r="GD706" s="270"/>
      <c r="GE706" s="271" t="str">
        <f t="shared" si="386"/>
        <v/>
      </c>
      <c r="GF706" s="271" t="str">
        <f t="shared" si="402"/>
        <v/>
      </c>
      <c r="GG706" s="272" t="str">
        <f t="shared" si="390"/>
        <v/>
      </c>
      <c r="GH706" s="272" t="str">
        <f t="shared" si="391"/>
        <v/>
      </c>
    </row>
    <row r="707" spans="1:190" ht="12.75" x14ac:dyDescent="0.2">
      <c r="A707" s="250"/>
      <c r="B707" s="65"/>
      <c r="C707" s="264"/>
      <c r="F707" s="237"/>
      <c r="H707" s="251"/>
      <c r="I707" s="238"/>
      <c r="J707" s="267"/>
      <c r="K707" s="234"/>
      <c r="L707" s="239"/>
      <c r="M707" s="240"/>
      <c r="BX707" s="237" t="str">
        <f t="shared" si="379"/>
        <v/>
      </c>
      <c r="BY707" s="237" t="str">
        <f t="shared" si="399"/>
        <v/>
      </c>
      <c r="BZ707" s="237" t="str">
        <f t="shared" si="399"/>
        <v/>
      </c>
      <c r="CA707" s="237" t="str">
        <f t="shared" si="399"/>
        <v/>
      </c>
      <c r="CB707" s="237" t="str">
        <f t="shared" si="399"/>
        <v/>
      </c>
      <c r="CC707" s="237" t="str">
        <f t="shared" si="399"/>
        <v/>
      </c>
      <c r="CD707" s="237" t="str">
        <f t="shared" si="396"/>
        <v/>
      </c>
      <c r="CE707" s="237" t="str">
        <f t="shared" si="396"/>
        <v/>
      </c>
      <c r="CF707" s="237" t="str">
        <f t="shared" si="396"/>
        <v/>
      </c>
      <c r="CG707" s="237" t="str">
        <f t="shared" si="396"/>
        <v/>
      </c>
      <c r="CH707" s="237" t="str">
        <f t="shared" si="396"/>
        <v/>
      </c>
      <c r="CI707" s="252" t="str">
        <f t="shared" si="393"/>
        <v/>
      </c>
      <c r="CP707" s="241" t="str">
        <f t="shared" si="380"/>
        <v/>
      </c>
      <c r="CQ707" s="241" t="str">
        <f t="shared" si="400"/>
        <v/>
      </c>
      <c r="CR707" s="241" t="str">
        <f t="shared" si="400"/>
        <v/>
      </c>
      <c r="CS707" s="241" t="str">
        <f t="shared" si="400"/>
        <v/>
      </c>
      <c r="CT707" s="241" t="str">
        <f t="shared" si="400"/>
        <v/>
      </c>
      <c r="CU707" s="241" t="str">
        <f t="shared" si="400"/>
        <v/>
      </c>
      <c r="CV707" s="241" t="str">
        <f t="shared" si="397"/>
        <v/>
      </c>
      <c r="CW707" s="241" t="str">
        <f t="shared" si="397"/>
        <v/>
      </c>
      <c r="CX707" s="241" t="str">
        <f t="shared" si="397"/>
        <v/>
      </c>
      <c r="CY707" s="241" t="str">
        <f t="shared" si="397"/>
        <v/>
      </c>
      <c r="CZ707" s="241" t="str">
        <f t="shared" si="397"/>
        <v/>
      </c>
      <c r="DA707" s="253" t="str">
        <f t="shared" si="394"/>
        <v/>
      </c>
      <c r="DB707" s="237"/>
      <c r="DC707" s="237"/>
      <c r="DD707" s="237"/>
      <c r="DE707" s="237"/>
      <c r="DF707" s="237"/>
      <c r="DG707" s="237"/>
      <c r="DH707" s="237" t="str">
        <f t="shared" si="381"/>
        <v/>
      </c>
      <c r="DI707" s="237" t="str">
        <f t="shared" si="401"/>
        <v/>
      </c>
      <c r="DJ707" s="237" t="str">
        <f t="shared" si="401"/>
        <v/>
      </c>
      <c r="DK707" s="237" t="str">
        <f t="shared" si="401"/>
        <v/>
      </c>
      <c r="DL707" s="237" t="str">
        <f t="shared" si="401"/>
        <v/>
      </c>
      <c r="DM707" s="237" t="str">
        <f t="shared" si="401"/>
        <v/>
      </c>
      <c r="DN707" s="237" t="str">
        <f t="shared" si="398"/>
        <v/>
      </c>
      <c r="DO707" s="237" t="str">
        <f t="shared" si="398"/>
        <v/>
      </c>
      <c r="DP707" s="237" t="str">
        <f t="shared" si="398"/>
        <v/>
      </c>
      <c r="DQ707" s="237" t="str">
        <f t="shared" si="398"/>
        <v/>
      </c>
      <c r="DR707" s="237" t="str">
        <f t="shared" si="398"/>
        <v/>
      </c>
      <c r="DS707" s="252" t="str">
        <f t="shared" si="395"/>
        <v/>
      </c>
      <c r="DY707" s="254" t="str">
        <f t="shared" si="382"/>
        <v/>
      </c>
      <c r="DZ707" s="254" t="str">
        <f t="shared" si="383"/>
        <v/>
      </c>
      <c r="EA707" s="254" t="str">
        <f t="shared" si="406"/>
        <v/>
      </c>
      <c r="EB707" s="254" t="str">
        <f t="shared" si="406"/>
        <v/>
      </c>
      <c r="EC707" s="254" t="str">
        <f t="shared" si="406"/>
        <v/>
      </c>
      <c r="ED707" s="254" t="str">
        <f t="shared" si="406"/>
        <v/>
      </c>
      <c r="EE707" s="254" t="str">
        <f t="shared" si="406"/>
        <v/>
      </c>
      <c r="EF707" s="254" t="str">
        <f t="shared" si="405"/>
        <v/>
      </c>
      <c r="EG707" s="254" t="str">
        <f t="shared" si="405"/>
        <v/>
      </c>
      <c r="EH707" s="254" t="str">
        <f t="shared" si="405"/>
        <v/>
      </c>
      <c r="EI707" s="254" t="str">
        <f t="shared" si="384"/>
        <v/>
      </c>
      <c r="EJ707" s="254" t="str">
        <f t="shared" si="385"/>
        <v/>
      </c>
      <c r="EK707" s="265" t="str">
        <f t="shared" si="403"/>
        <v/>
      </c>
      <c r="EQ707" s="255"/>
      <c r="ER707" s="255"/>
      <c r="ES707" s="255"/>
      <c r="ET707" s="255"/>
      <c r="EU707" s="255"/>
      <c r="EV707" s="255"/>
      <c r="EW707" s="255"/>
      <c r="EX707" s="255"/>
      <c r="EY707" s="255"/>
      <c r="EZ707" s="255"/>
      <c r="FA707" s="255"/>
      <c r="FB707" s="255"/>
      <c r="FC707" s="252"/>
      <c r="FI707" s="254"/>
      <c r="FJ707" s="254"/>
      <c r="FK707" s="254"/>
      <c r="FL707" s="254"/>
      <c r="FM707" s="254"/>
      <c r="FN707" s="254"/>
      <c r="FO707" s="254"/>
      <c r="FP707" s="254"/>
      <c r="FQ707" s="254"/>
      <c r="FR707" s="254"/>
      <c r="FS707" s="254"/>
      <c r="FT707" s="254"/>
      <c r="FU707" s="252"/>
      <c r="FY707" s="258" t="str">
        <f t="shared" si="404"/>
        <v/>
      </c>
      <c r="FZ707" s="266">
        <f t="shared" si="392"/>
        <v>0</v>
      </c>
      <c r="GA707" s="268">
        <f t="shared" si="387"/>
        <v>0</v>
      </c>
      <c r="GB707" s="269">
        <f t="shared" si="388"/>
        <v>0</v>
      </c>
      <c r="GC707" s="269">
        <f t="shared" si="389"/>
        <v>0</v>
      </c>
      <c r="GD707" s="270"/>
      <c r="GE707" s="271" t="str">
        <f t="shared" si="386"/>
        <v/>
      </c>
      <c r="GF707" s="271" t="str">
        <f t="shared" si="402"/>
        <v/>
      </c>
      <c r="GG707" s="272" t="str">
        <f t="shared" si="390"/>
        <v/>
      </c>
      <c r="GH707" s="272" t="str">
        <f t="shared" si="391"/>
        <v/>
      </c>
    </row>
    <row r="708" spans="1:190" ht="12.75" x14ac:dyDescent="0.2">
      <c r="A708" s="250"/>
      <c r="B708" s="65"/>
      <c r="C708" s="264"/>
      <c r="F708" s="237"/>
      <c r="H708" s="251"/>
      <c r="I708" s="238"/>
      <c r="J708" s="267"/>
      <c r="K708" s="234"/>
      <c r="L708" s="239"/>
      <c r="M708" s="240"/>
      <c r="BX708" s="237" t="str">
        <f t="shared" si="379"/>
        <v/>
      </c>
      <c r="BY708" s="237" t="str">
        <f t="shared" si="399"/>
        <v/>
      </c>
      <c r="BZ708" s="237" t="str">
        <f t="shared" si="399"/>
        <v/>
      </c>
      <c r="CA708" s="237" t="str">
        <f t="shared" si="399"/>
        <v/>
      </c>
      <c r="CB708" s="237" t="str">
        <f t="shared" si="399"/>
        <v/>
      </c>
      <c r="CC708" s="237" t="str">
        <f t="shared" si="399"/>
        <v/>
      </c>
      <c r="CD708" s="237" t="str">
        <f t="shared" si="396"/>
        <v/>
      </c>
      <c r="CE708" s="237" t="str">
        <f t="shared" si="396"/>
        <v/>
      </c>
      <c r="CF708" s="237" t="str">
        <f t="shared" si="396"/>
        <v/>
      </c>
      <c r="CG708" s="237" t="str">
        <f t="shared" si="396"/>
        <v/>
      </c>
      <c r="CH708" s="237" t="str">
        <f t="shared" si="396"/>
        <v/>
      </c>
      <c r="CI708" s="252" t="str">
        <f t="shared" si="393"/>
        <v/>
      </c>
      <c r="CP708" s="241" t="str">
        <f t="shared" si="380"/>
        <v/>
      </c>
      <c r="CQ708" s="241" t="str">
        <f t="shared" si="400"/>
        <v/>
      </c>
      <c r="CR708" s="241" t="str">
        <f t="shared" si="400"/>
        <v/>
      </c>
      <c r="CS708" s="241" t="str">
        <f t="shared" si="400"/>
        <v/>
      </c>
      <c r="CT708" s="241" t="str">
        <f t="shared" si="400"/>
        <v/>
      </c>
      <c r="CU708" s="241" t="str">
        <f t="shared" si="400"/>
        <v/>
      </c>
      <c r="CV708" s="241" t="str">
        <f t="shared" si="397"/>
        <v/>
      </c>
      <c r="CW708" s="241" t="str">
        <f t="shared" si="397"/>
        <v/>
      </c>
      <c r="CX708" s="241" t="str">
        <f t="shared" si="397"/>
        <v/>
      </c>
      <c r="CY708" s="241" t="str">
        <f t="shared" si="397"/>
        <v/>
      </c>
      <c r="CZ708" s="241" t="str">
        <f t="shared" si="397"/>
        <v/>
      </c>
      <c r="DA708" s="253" t="str">
        <f t="shared" si="394"/>
        <v/>
      </c>
      <c r="DB708" s="237"/>
      <c r="DC708" s="237"/>
      <c r="DD708" s="237"/>
      <c r="DE708" s="237"/>
      <c r="DF708" s="237"/>
      <c r="DG708" s="237"/>
      <c r="DH708" s="237" t="str">
        <f t="shared" si="381"/>
        <v/>
      </c>
      <c r="DI708" s="237" t="str">
        <f t="shared" si="401"/>
        <v/>
      </c>
      <c r="DJ708" s="237" t="str">
        <f t="shared" si="401"/>
        <v/>
      </c>
      <c r="DK708" s="237" t="str">
        <f t="shared" si="401"/>
        <v/>
      </c>
      <c r="DL708" s="237" t="str">
        <f t="shared" si="401"/>
        <v/>
      </c>
      <c r="DM708" s="237" t="str">
        <f t="shared" si="401"/>
        <v/>
      </c>
      <c r="DN708" s="237" t="str">
        <f t="shared" si="398"/>
        <v/>
      </c>
      <c r="DO708" s="237" t="str">
        <f t="shared" si="398"/>
        <v/>
      </c>
      <c r="DP708" s="237" t="str">
        <f t="shared" si="398"/>
        <v/>
      </c>
      <c r="DQ708" s="237" t="str">
        <f t="shared" si="398"/>
        <v/>
      </c>
      <c r="DR708" s="237" t="str">
        <f t="shared" si="398"/>
        <v/>
      </c>
      <c r="DS708" s="252" t="str">
        <f t="shared" si="395"/>
        <v/>
      </c>
      <c r="DY708" s="254" t="str">
        <f t="shared" si="382"/>
        <v/>
      </c>
      <c r="DZ708" s="254" t="str">
        <f t="shared" si="383"/>
        <v/>
      </c>
      <c r="EA708" s="254" t="str">
        <f t="shared" si="406"/>
        <v/>
      </c>
      <c r="EB708" s="254" t="str">
        <f t="shared" si="406"/>
        <v/>
      </c>
      <c r="EC708" s="254" t="str">
        <f t="shared" si="406"/>
        <v/>
      </c>
      <c r="ED708" s="254" t="str">
        <f t="shared" si="406"/>
        <v/>
      </c>
      <c r="EE708" s="254" t="str">
        <f t="shared" si="406"/>
        <v/>
      </c>
      <c r="EF708" s="254" t="str">
        <f t="shared" si="405"/>
        <v/>
      </c>
      <c r="EG708" s="254" t="str">
        <f t="shared" si="405"/>
        <v/>
      </c>
      <c r="EH708" s="254" t="str">
        <f t="shared" si="405"/>
        <v/>
      </c>
      <c r="EI708" s="254" t="str">
        <f t="shared" si="384"/>
        <v/>
      </c>
      <c r="EJ708" s="254" t="str">
        <f t="shared" si="385"/>
        <v/>
      </c>
      <c r="EK708" s="265" t="str">
        <f t="shared" si="403"/>
        <v/>
      </c>
      <c r="EQ708" s="255"/>
      <c r="ER708" s="255"/>
      <c r="ES708" s="255"/>
      <c r="ET708" s="255"/>
      <c r="EU708" s="255"/>
      <c r="EV708" s="255"/>
      <c r="EW708" s="255"/>
      <c r="EX708" s="255"/>
      <c r="EY708" s="255"/>
      <c r="EZ708" s="255"/>
      <c r="FA708" s="255"/>
      <c r="FB708" s="255"/>
      <c r="FC708" s="252"/>
      <c r="FI708" s="254"/>
      <c r="FJ708" s="254"/>
      <c r="FK708" s="254"/>
      <c r="FL708" s="254"/>
      <c r="FM708" s="254"/>
      <c r="FN708" s="254"/>
      <c r="FO708" s="254"/>
      <c r="FP708" s="254"/>
      <c r="FQ708" s="254"/>
      <c r="FR708" s="254"/>
      <c r="FS708" s="254"/>
      <c r="FT708" s="254"/>
      <c r="FU708" s="252"/>
      <c r="FY708" s="258" t="str">
        <f t="shared" si="404"/>
        <v/>
      </c>
      <c r="FZ708" s="266">
        <f t="shared" si="392"/>
        <v>0</v>
      </c>
      <c r="GA708" s="268">
        <f t="shared" si="387"/>
        <v>0</v>
      </c>
      <c r="GB708" s="269">
        <f t="shared" si="388"/>
        <v>0</v>
      </c>
      <c r="GC708" s="269">
        <f t="shared" si="389"/>
        <v>0</v>
      </c>
      <c r="GD708" s="270"/>
      <c r="GE708" s="271" t="str">
        <f t="shared" si="386"/>
        <v/>
      </c>
      <c r="GF708" s="271" t="str">
        <f t="shared" si="402"/>
        <v/>
      </c>
      <c r="GG708" s="272" t="str">
        <f t="shared" si="390"/>
        <v/>
      </c>
      <c r="GH708" s="272" t="str">
        <f t="shared" si="391"/>
        <v/>
      </c>
    </row>
    <row r="709" spans="1:190" ht="12.75" x14ac:dyDescent="0.2">
      <c r="A709" s="250"/>
      <c r="B709" s="65"/>
      <c r="C709" s="264"/>
      <c r="F709" s="237"/>
      <c r="H709" s="251"/>
      <c r="I709" s="238"/>
      <c r="J709" s="267"/>
      <c r="K709" s="234"/>
      <c r="L709" s="239"/>
      <c r="M709" s="240"/>
      <c r="BX709" s="237" t="str">
        <f t="shared" si="379"/>
        <v/>
      </c>
      <c r="BY709" s="237" t="str">
        <f t="shared" si="399"/>
        <v/>
      </c>
      <c r="BZ709" s="237" t="str">
        <f t="shared" si="399"/>
        <v/>
      </c>
      <c r="CA709" s="237" t="str">
        <f t="shared" si="399"/>
        <v/>
      </c>
      <c r="CB709" s="237" t="str">
        <f t="shared" si="399"/>
        <v/>
      </c>
      <c r="CC709" s="237" t="str">
        <f t="shared" si="399"/>
        <v/>
      </c>
      <c r="CD709" s="237" t="str">
        <f t="shared" si="396"/>
        <v/>
      </c>
      <c r="CE709" s="237" t="str">
        <f t="shared" si="396"/>
        <v/>
      </c>
      <c r="CF709" s="237" t="str">
        <f t="shared" si="396"/>
        <v/>
      </c>
      <c r="CG709" s="237" t="str">
        <f t="shared" si="396"/>
        <v/>
      </c>
      <c r="CH709" s="237" t="str">
        <f t="shared" si="396"/>
        <v/>
      </c>
      <c r="CI709" s="252" t="str">
        <f t="shared" si="393"/>
        <v/>
      </c>
      <c r="CP709" s="241" t="str">
        <f t="shared" si="380"/>
        <v/>
      </c>
      <c r="CQ709" s="241" t="str">
        <f t="shared" si="400"/>
        <v/>
      </c>
      <c r="CR709" s="241" t="str">
        <f t="shared" si="400"/>
        <v/>
      </c>
      <c r="CS709" s="241" t="str">
        <f t="shared" si="400"/>
        <v/>
      </c>
      <c r="CT709" s="241" t="str">
        <f t="shared" si="400"/>
        <v/>
      </c>
      <c r="CU709" s="241" t="str">
        <f t="shared" si="400"/>
        <v/>
      </c>
      <c r="CV709" s="241" t="str">
        <f t="shared" si="397"/>
        <v/>
      </c>
      <c r="CW709" s="241" t="str">
        <f t="shared" si="397"/>
        <v/>
      </c>
      <c r="CX709" s="241" t="str">
        <f t="shared" si="397"/>
        <v/>
      </c>
      <c r="CY709" s="241" t="str">
        <f t="shared" si="397"/>
        <v/>
      </c>
      <c r="CZ709" s="241" t="str">
        <f t="shared" si="397"/>
        <v/>
      </c>
      <c r="DA709" s="253" t="str">
        <f t="shared" si="394"/>
        <v/>
      </c>
      <c r="DB709" s="237"/>
      <c r="DC709" s="237"/>
      <c r="DD709" s="237"/>
      <c r="DE709" s="237"/>
      <c r="DF709" s="237"/>
      <c r="DG709" s="237"/>
      <c r="DH709" s="237" t="str">
        <f t="shared" si="381"/>
        <v/>
      </c>
      <c r="DI709" s="237" t="str">
        <f t="shared" si="401"/>
        <v/>
      </c>
      <c r="DJ709" s="237" t="str">
        <f t="shared" si="401"/>
        <v/>
      </c>
      <c r="DK709" s="237" t="str">
        <f t="shared" si="401"/>
        <v/>
      </c>
      <c r="DL709" s="237" t="str">
        <f t="shared" si="401"/>
        <v/>
      </c>
      <c r="DM709" s="237" t="str">
        <f t="shared" si="401"/>
        <v/>
      </c>
      <c r="DN709" s="237" t="str">
        <f t="shared" si="398"/>
        <v/>
      </c>
      <c r="DO709" s="237" t="str">
        <f t="shared" si="398"/>
        <v/>
      </c>
      <c r="DP709" s="237" t="str">
        <f t="shared" si="398"/>
        <v/>
      </c>
      <c r="DQ709" s="237" t="str">
        <f t="shared" si="398"/>
        <v/>
      </c>
      <c r="DR709" s="237" t="str">
        <f t="shared" si="398"/>
        <v/>
      </c>
      <c r="DS709" s="252" t="str">
        <f t="shared" si="395"/>
        <v/>
      </c>
      <c r="DY709" s="254" t="str">
        <f t="shared" si="382"/>
        <v/>
      </c>
      <c r="DZ709" s="254" t="str">
        <f t="shared" si="383"/>
        <v/>
      </c>
      <c r="EA709" s="254" t="str">
        <f t="shared" si="406"/>
        <v/>
      </c>
      <c r="EB709" s="254" t="str">
        <f t="shared" si="406"/>
        <v/>
      </c>
      <c r="EC709" s="254" t="str">
        <f t="shared" si="406"/>
        <v/>
      </c>
      <c r="ED709" s="254" t="str">
        <f t="shared" si="406"/>
        <v/>
      </c>
      <c r="EE709" s="254" t="str">
        <f t="shared" si="406"/>
        <v/>
      </c>
      <c r="EF709" s="254" t="str">
        <f t="shared" si="405"/>
        <v/>
      </c>
      <c r="EG709" s="254" t="str">
        <f t="shared" si="405"/>
        <v/>
      </c>
      <c r="EH709" s="254" t="str">
        <f t="shared" si="405"/>
        <v/>
      </c>
      <c r="EI709" s="254" t="str">
        <f t="shared" si="384"/>
        <v/>
      </c>
      <c r="EJ709" s="254" t="str">
        <f t="shared" si="385"/>
        <v/>
      </c>
      <c r="EK709" s="265" t="str">
        <f t="shared" si="403"/>
        <v/>
      </c>
      <c r="EQ709" s="255"/>
      <c r="ER709" s="255"/>
      <c r="ES709" s="255"/>
      <c r="ET709" s="255"/>
      <c r="EU709" s="255"/>
      <c r="EV709" s="255"/>
      <c r="EW709" s="255"/>
      <c r="EX709" s="255"/>
      <c r="EY709" s="255"/>
      <c r="EZ709" s="255"/>
      <c r="FA709" s="255"/>
      <c r="FB709" s="255"/>
      <c r="FC709" s="252"/>
      <c r="FI709" s="254"/>
      <c r="FJ709" s="254"/>
      <c r="FK709" s="254"/>
      <c r="FL709" s="254"/>
      <c r="FM709" s="254"/>
      <c r="FN709" s="254"/>
      <c r="FO709" s="254"/>
      <c r="FP709" s="254"/>
      <c r="FQ709" s="254"/>
      <c r="FR709" s="254"/>
      <c r="FS709" s="254"/>
      <c r="FT709" s="254"/>
      <c r="FU709" s="252"/>
      <c r="FY709" s="258" t="str">
        <f t="shared" si="404"/>
        <v/>
      </c>
      <c r="FZ709" s="266">
        <f t="shared" si="392"/>
        <v>0</v>
      </c>
      <c r="GA709" s="268">
        <f t="shared" si="387"/>
        <v>0</v>
      </c>
      <c r="GB709" s="269">
        <f t="shared" si="388"/>
        <v>0</v>
      </c>
      <c r="GC709" s="269">
        <f t="shared" si="389"/>
        <v>0</v>
      </c>
      <c r="GD709" s="270"/>
      <c r="GE709" s="271" t="str">
        <f t="shared" si="386"/>
        <v/>
      </c>
      <c r="GF709" s="271" t="str">
        <f t="shared" si="402"/>
        <v/>
      </c>
      <c r="GG709" s="272" t="str">
        <f t="shared" si="390"/>
        <v/>
      </c>
      <c r="GH709" s="272" t="str">
        <f t="shared" si="391"/>
        <v/>
      </c>
    </row>
    <row r="710" spans="1:190" ht="12.75" x14ac:dyDescent="0.2">
      <c r="A710" s="250"/>
      <c r="B710" s="65"/>
      <c r="C710" s="264"/>
      <c r="F710" s="237"/>
      <c r="H710" s="251"/>
      <c r="I710" s="238"/>
      <c r="J710" s="267"/>
      <c r="K710" s="234"/>
      <c r="L710" s="239"/>
      <c r="M710" s="240"/>
      <c r="BX710" s="237" t="str">
        <f t="shared" si="379"/>
        <v/>
      </c>
      <c r="BY710" s="237" t="str">
        <f t="shared" si="399"/>
        <v/>
      </c>
      <c r="BZ710" s="237" t="str">
        <f t="shared" si="399"/>
        <v/>
      </c>
      <c r="CA710" s="237" t="str">
        <f t="shared" si="399"/>
        <v/>
      </c>
      <c r="CB710" s="237" t="str">
        <f t="shared" si="399"/>
        <v/>
      </c>
      <c r="CC710" s="237" t="str">
        <f t="shared" si="399"/>
        <v/>
      </c>
      <c r="CD710" s="237" t="str">
        <f t="shared" si="396"/>
        <v/>
      </c>
      <c r="CE710" s="237" t="str">
        <f t="shared" si="396"/>
        <v/>
      </c>
      <c r="CF710" s="237" t="str">
        <f t="shared" si="396"/>
        <v/>
      </c>
      <c r="CG710" s="237" t="str">
        <f t="shared" si="396"/>
        <v/>
      </c>
      <c r="CH710" s="237" t="str">
        <f t="shared" si="396"/>
        <v/>
      </c>
      <c r="CI710" s="252" t="str">
        <f t="shared" si="393"/>
        <v/>
      </c>
      <c r="CP710" s="241" t="str">
        <f t="shared" si="380"/>
        <v/>
      </c>
      <c r="CQ710" s="241" t="str">
        <f t="shared" si="400"/>
        <v/>
      </c>
      <c r="CR710" s="241" t="str">
        <f t="shared" si="400"/>
        <v/>
      </c>
      <c r="CS710" s="241" t="str">
        <f t="shared" si="400"/>
        <v/>
      </c>
      <c r="CT710" s="241" t="str">
        <f t="shared" si="400"/>
        <v/>
      </c>
      <c r="CU710" s="241" t="str">
        <f t="shared" si="400"/>
        <v/>
      </c>
      <c r="CV710" s="241" t="str">
        <f t="shared" si="397"/>
        <v/>
      </c>
      <c r="CW710" s="241" t="str">
        <f t="shared" si="397"/>
        <v/>
      </c>
      <c r="CX710" s="241" t="str">
        <f t="shared" si="397"/>
        <v/>
      </c>
      <c r="CY710" s="241" t="str">
        <f t="shared" si="397"/>
        <v/>
      </c>
      <c r="CZ710" s="241" t="str">
        <f t="shared" si="397"/>
        <v/>
      </c>
      <c r="DA710" s="253" t="str">
        <f t="shared" si="394"/>
        <v/>
      </c>
      <c r="DB710" s="237"/>
      <c r="DC710" s="237"/>
      <c r="DD710" s="237"/>
      <c r="DE710" s="237"/>
      <c r="DF710" s="237"/>
      <c r="DG710" s="237"/>
      <c r="DH710" s="237" t="str">
        <f t="shared" si="381"/>
        <v/>
      </c>
      <c r="DI710" s="237" t="str">
        <f t="shared" si="401"/>
        <v/>
      </c>
      <c r="DJ710" s="237" t="str">
        <f t="shared" si="401"/>
        <v/>
      </c>
      <c r="DK710" s="237" t="str">
        <f t="shared" si="401"/>
        <v/>
      </c>
      <c r="DL710" s="237" t="str">
        <f t="shared" si="401"/>
        <v/>
      </c>
      <c r="DM710" s="237" t="str">
        <f t="shared" si="401"/>
        <v/>
      </c>
      <c r="DN710" s="237" t="str">
        <f t="shared" si="398"/>
        <v/>
      </c>
      <c r="DO710" s="237" t="str">
        <f t="shared" si="398"/>
        <v/>
      </c>
      <c r="DP710" s="237" t="str">
        <f t="shared" si="398"/>
        <v/>
      </c>
      <c r="DQ710" s="237" t="str">
        <f t="shared" si="398"/>
        <v/>
      </c>
      <c r="DR710" s="237" t="str">
        <f t="shared" si="398"/>
        <v/>
      </c>
      <c r="DS710" s="252" t="str">
        <f t="shared" si="395"/>
        <v/>
      </c>
      <c r="DY710" s="254" t="str">
        <f t="shared" si="382"/>
        <v/>
      </c>
      <c r="DZ710" s="254" t="str">
        <f t="shared" si="383"/>
        <v/>
      </c>
      <c r="EA710" s="254" t="str">
        <f t="shared" si="406"/>
        <v/>
      </c>
      <c r="EB710" s="254" t="str">
        <f t="shared" si="406"/>
        <v/>
      </c>
      <c r="EC710" s="254" t="str">
        <f t="shared" si="406"/>
        <v/>
      </c>
      <c r="ED710" s="254" t="str">
        <f t="shared" si="406"/>
        <v/>
      </c>
      <c r="EE710" s="254" t="str">
        <f t="shared" si="406"/>
        <v/>
      </c>
      <c r="EF710" s="254" t="str">
        <f t="shared" si="405"/>
        <v/>
      </c>
      <c r="EG710" s="254" t="str">
        <f t="shared" si="405"/>
        <v/>
      </c>
      <c r="EH710" s="254" t="str">
        <f t="shared" si="405"/>
        <v/>
      </c>
      <c r="EI710" s="254" t="str">
        <f t="shared" si="384"/>
        <v/>
      </c>
      <c r="EJ710" s="254" t="str">
        <f t="shared" si="385"/>
        <v/>
      </c>
      <c r="EK710" s="265" t="str">
        <f t="shared" si="403"/>
        <v/>
      </c>
      <c r="EQ710" s="255"/>
      <c r="ER710" s="255"/>
      <c r="ES710" s="255"/>
      <c r="ET710" s="255"/>
      <c r="EU710" s="255"/>
      <c r="EV710" s="255"/>
      <c r="EW710" s="255"/>
      <c r="EX710" s="255"/>
      <c r="EY710" s="255"/>
      <c r="EZ710" s="255"/>
      <c r="FA710" s="255"/>
      <c r="FB710" s="255"/>
      <c r="FC710" s="252"/>
      <c r="FI710" s="254"/>
      <c r="FJ710" s="254"/>
      <c r="FK710" s="254"/>
      <c r="FL710" s="254"/>
      <c r="FM710" s="254"/>
      <c r="FN710" s="254"/>
      <c r="FO710" s="254"/>
      <c r="FP710" s="254"/>
      <c r="FQ710" s="254"/>
      <c r="FR710" s="254"/>
      <c r="FS710" s="254"/>
      <c r="FT710" s="254"/>
      <c r="FU710" s="252"/>
      <c r="FY710" s="258" t="str">
        <f t="shared" si="404"/>
        <v/>
      </c>
      <c r="FZ710" s="266">
        <f t="shared" si="392"/>
        <v>0</v>
      </c>
      <c r="GA710" s="268">
        <f t="shared" si="387"/>
        <v>0</v>
      </c>
      <c r="GB710" s="269">
        <f t="shared" si="388"/>
        <v>0</v>
      </c>
      <c r="GC710" s="269">
        <f t="shared" si="389"/>
        <v>0</v>
      </c>
      <c r="GD710" s="270"/>
      <c r="GE710" s="271" t="str">
        <f t="shared" si="386"/>
        <v/>
      </c>
      <c r="GF710" s="271" t="str">
        <f t="shared" si="402"/>
        <v/>
      </c>
      <c r="GG710" s="272" t="str">
        <f t="shared" si="390"/>
        <v/>
      </c>
      <c r="GH710" s="272" t="str">
        <f t="shared" si="391"/>
        <v/>
      </c>
    </row>
    <row r="711" spans="1:190" ht="12.75" x14ac:dyDescent="0.2">
      <c r="A711" s="250"/>
      <c r="B711" s="65"/>
      <c r="C711" s="264"/>
      <c r="F711" s="237"/>
      <c r="H711" s="251"/>
      <c r="I711" s="238"/>
      <c r="J711" s="267"/>
      <c r="K711" s="234"/>
      <c r="L711" s="239"/>
      <c r="M711" s="240"/>
      <c r="BX711" s="237" t="str">
        <f t="shared" si="379"/>
        <v/>
      </c>
      <c r="BY711" s="237" t="str">
        <f t="shared" si="399"/>
        <v/>
      </c>
      <c r="BZ711" s="237" t="str">
        <f t="shared" si="399"/>
        <v/>
      </c>
      <c r="CA711" s="237" t="str">
        <f t="shared" si="399"/>
        <v/>
      </c>
      <c r="CB711" s="237" t="str">
        <f t="shared" si="399"/>
        <v/>
      </c>
      <c r="CC711" s="237" t="str">
        <f t="shared" si="399"/>
        <v/>
      </c>
      <c r="CD711" s="237" t="str">
        <f t="shared" si="396"/>
        <v/>
      </c>
      <c r="CE711" s="237" t="str">
        <f t="shared" si="396"/>
        <v/>
      </c>
      <c r="CF711" s="237" t="str">
        <f t="shared" si="396"/>
        <v/>
      </c>
      <c r="CG711" s="237" t="str">
        <f t="shared" si="396"/>
        <v/>
      </c>
      <c r="CH711" s="237" t="str">
        <f t="shared" si="396"/>
        <v/>
      </c>
      <c r="CI711" s="252" t="str">
        <f t="shared" si="393"/>
        <v/>
      </c>
      <c r="CP711" s="241" t="str">
        <f t="shared" si="380"/>
        <v/>
      </c>
      <c r="CQ711" s="241" t="str">
        <f t="shared" si="400"/>
        <v/>
      </c>
      <c r="CR711" s="241" t="str">
        <f t="shared" si="400"/>
        <v/>
      </c>
      <c r="CS711" s="241" t="str">
        <f t="shared" si="400"/>
        <v/>
      </c>
      <c r="CT711" s="241" t="str">
        <f t="shared" si="400"/>
        <v/>
      </c>
      <c r="CU711" s="241" t="str">
        <f t="shared" si="400"/>
        <v/>
      </c>
      <c r="CV711" s="241" t="str">
        <f t="shared" si="397"/>
        <v/>
      </c>
      <c r="CW711" s="241" t="str">
        <f t="shared" si="397"/>
        <v/>
      </c>
      <c r="CX711" s="241" t="str">
        <f t="shared" si="397"/>
        <v/>
      </c>
      <c r="CY711" s="241" t="str">
        <f t="shared" si="397"/>
        <v/>
      </c>
      <c r="CZ711" s="241" t="str">
        <f t="shared" si="397"/>
        <v/>
      </c>
      <c r="DA711" s="253" t="str">
        <f t="shared" si="394"/>
        <v/>
      </c>
      <c r="DB711" s="237"/>
      <c r="DC711" s="237"/>
      <c r="DD711" s="237"/>
      <c r="DE711" s="237"/>
      <c r="DF711" s="237"/>
      <c r="DG711" s="237"/>
      <c r="DH711" s="237" t="str">
        <f t="shared" si="381"/>
        <v/>
      </c>
      <c r="DI711" s="237" t="str">
        <f t="shared" si="401"/>
        <v/>
      </c>
      <c r="DJ711" s="237" t="str">
        <f t="shared" si="401"/>
        <v/>
      </c>
      <c r="DK711" s="237" t="str">
        <f t="shared" si="401"/>
        <v/>
      </c>
      <c r="DL711" s="237" t="str">
        <f t="shared" si="401"/>
        <v/>
      </c>
      <c r="DM711" s="237" t="str">
        <f t="shared" si="401"/>
        <v/>
      </c>
      <c r="DN711" s="237" t="str">
        <f t="shared" si="398"/>
        <v/>
      </c>
      <c r="DO711" s="237" t="str">
        <f t="shared" si="398"/>
        <v/>
      </c>
      <c r="DP711" s="237" t="str">
        <f t="shared" si="398"/>
        <v/>
      </c>
      <c r="DQ711" s="237" t="str">
        <f t="shared" si="398"/>
        <v/>
      </c>
      <c r="DR711" s="237" t="str">
        <f t="shared" si="398"/>
        <v/>
      </c>
      <c r="DS711" s="252" t="str">
        <f t="shared" si="395"/>
        <v/>
      </c>
      <c r="DY711" s="254" t="str">
        <f t="shared" si="382"/>
        <v/>
      </c>
      <c r="DZ711" s="254" t="str">
        <f t="shared" si="383"/>
        <v/>
      </c>
      <c r="EA711" s="254" t="str">
        <f t="shared" si="406"/>
        <v/>
      </c>
      <c r="EB711" s="254" t="str">
        <f t="shared" si="406"/>
        <v/>
      </c>
      <c r="EC711" s="254" t="str">
        <f t="shared" si="406"/>
        <v/>
      </c>
      <c r="ED711" s="254" t="str">
        <f t="shared" si="406"/>
        <v/>
      </c>
      <c r="EE711" s="254" t="str">
        <f t="shared" si="406"/>
        <v/>
      </c>
      <c r="EF711" s="254" t="str">
        <f t="shared" si="405"/>
        <v/>
      </c>
      <c r="EG711" s="254" t="str">
        <f t="shared" si="405"/>
        <v/>
      </c>
      <c r="EH711" s="254" t="str">
        <f t="shared" si="405"/>
        <v/>
      </c>
      <c r="EI711" s="254" t="str">
        <f t="shared" si="384"/>
        <v/>
      </c>
      <c r="EJ711" s="254" t="str">
        <f t="shared" si="385"/>
        <v/>
      </c>
      <c r="EK711" s="265" t="str">
        <f t="shared" si="403"/>
        <v/>
      </c>
      <c r="EQ711" s="255"/>
      <c r="ER711" s="255"/>
      <c r="ES711" s="255"/>
      <c r="ET711" s="255"/>
      <c r="EU711" s="255"/>
      <c r="EV711" s="255"/>
      <c r="EW711" s="255"/>
      <c r="EX711" s="255"/>
      <c r="EY711" s="255"/>
      <c r="EZ711" s="255"/>
      <c r="FA711" s="255"/>
      <c r="FB711" s="255"/>
      <c r="FC711" s="252"/>
      <c r="FI711" s="254"/>
      <c r="FJ711" s="254"/>
      <c r="FK711" s="254"/>
      <c r="FL711" s="254"/>
      <c r="FM711" s="254"/>
      <c r="FN711" s="254"/>
      <c r="FO711" s="254"/>
      <c r="FP711" s="254"/>
      <c r="FQ711" s="254"/>
      <c r="FR711" s="254"/>
      <c r="FS711" s="254"/>
      <c r="FT711" s="254"/>
      <c r="FU711" s="252"/>
      <c r="FY711" s="258" t="str">
        <f t="shared" si="404"/>
        <v/>
      </c>
      <c r="FZ711" s="266">
        <f t="shared" si="392"/>
        <v>0</v>
      </c>
      <c r="GA711" s="268">
        <f t="shared" si="387"/>
        <v>0</v>
      </c>
      <c r="GB711" s="269">
        <f t="shared" si="388"/>
        <v>0</v>
      </c>
      <c r="GC711" s="269">
        <f t="shared" si="389"/>
        <v>0</v>
      </c>
      <c r="GD711" s="270"/>
      <c r="GE711" s="271" t="str">
        <f t="shared" si="386"/>
        <v/>
      </c>
      <c r="GF711" s="271" t="str">
        <f t="shared" si="402"/>
        <v/>
      </c>
      <c r="GG711" s="272" t="str">
        <f t="shared" si="390"/>
        <v/>
      </c>
      <c r="GH711" s="272" t="str">
        <f t="shared" si="391"/>
        <v/>
      </c>
    </row>
    <row r="712" spans="1:190" ht="12.75" x14ac:dyDescent="0.2">
      <c r="A712" s="250"/>
      <c r="B712" s="65"/>
      <c r="C712" s="264"/>
      <c r="F712" s="237"/>
      <c r="H712" s="251"/>
      <c r="I712" s="238"/>
      <c r="J712" s="267"/>
      <c r="K712" s="234"/>
      <c r="L712" s="239"/>
      <c r="M712" s="240"/>
      <c r="BX712" s="237" t="str">
        <f t="shared" si="379"/>
        <v/>
      </c>
      <c r="BY712" s="237" t="str">
        <f t="shared" si="399"/>
        <v/>
      </c>
      <c r="BZ712" s="237" t="str">
        <f t="shared" si="399"/>
        <v/>
      </c>
      <c r="CA712" s="237" t="str">
        <f t="shared" si="399"/>
        <v/>
      </c>
      <c r="CB712" s="237" t="str">
        <f t="shared" si="399"/>
        <v/>
      </c>
      <c r="CC712" s="237" t="str">
        <f t="shared" si="399"/>
        <v/>
      </c>
      <c r="CD712" s="237" t="str">
        <f t="shared" si="396"/>
        <v/>
      </c>
      <c r="CE712" s="237" t="str">
        <f t="shared" si="396"/>
        <v/>
      </c>
      <c r="CF712" s="237" t="str">
        <f t="shared" si="396"/>
        <v/>
      </c>
      <c r="CG712" s="237" t="str">
        <f t="shared" si="396"/>
        <v/>
      </c>
      <c r="CH712" s="237" t="str">
        <f t="shared" si="396"/>
        <v/>
      </c>
      <c r="CI712" s="252" t="str">
        <f t="shared" si="393"/>
        <v/>
      </c>
      <c r="CP712" s="241" t="str">
        <f t="shared" si="380"/>
        <v/>
      </c>
      <c r="CQ712" s="241" t="str">
        <f t="shared" si="400"/>
        <v/>
      </c>
      <c r="CR712" s="241" t="str">
        <f t="shared" si="400"/>
        <v/>
      </c>
      <c r="CS712" s="241" t="str">
        <f t="shared" si="400"/>
        <v/>
      </c>
      <c r="CT712" s="241" t="str">
        <f t="shared" si="400"/>
        <v/>
      </c>
      <c r="CU712" s="241" t="str">
        <f t="shared" si="400"/>
        <v/>
      </c>
      <c r="CV712" s="241" t="str">
        <f t="shared" si="397"/>
        <v/>
      </c>
      <c r="CW712" s="241" t="str">
        <f t="shared" si="397"/>
        <v/>
      </c>
      <c r="CX712" s="241" t="str">
        <f t="shared" si="397"/>
        <v/>
      </c>
      <c r="CY712" s="241" t="str">
        <f t="shared" si="397"/>
        <v/>
      </c>
      <c r="CZ712" s="241" t="str">
        <f t="shared" si="397"/>
        <v/>
      </c>
      <c r="DA712" s="253" t="str">
        <f t="shared" si="394"/>
        <v/>
      </c>
      <c r="DB712" s="237"/>
      <c r="DC712" s="237"/>
      <c r="DD712" s="237"/>
      <c r="DE712" s="237"/>
      <c r="DF712" s="237"/>
      <c r="DG712" s="237"/>
      <c r="DH712" s="237" t="str">
        <f t="shared" si="381"/>
        <v/>
      </c>
      <c r="DI712" s="237" t="str">
        <f t="shared" si="401"/>
        <v/>
      </c>
      <c r="DJ712" s="237" t="str">
        <f t="shared" si="401"/>
        <v/>
      </c>
      <c r="DK712" s="237" t="str">
        <f t="shared" si="401"/>
        <v/>
      </c>
      <c r="DL712" s="237" t="str">
        <f t="shared" si="401"/>
        <v/>
      </c>
      <c r="DM712" s="237" t="str">
        <f t="shared" si="401"/>
        <v/>
      </c>
      <c r="DN712" s="237" t="str">
        <f t="shared" si="398"/>
        <v/>
      </c>
      <c r="DO712" s="237" t="str">
        <f t="shared" si="398"/>
        <v/>
      </c>
      <c r="DP712" s="237" t="str">
        <f t="shared" si="398"/>
        <v/>
      </c>
      <c r="DQ712" s="237" t="str">
        <f t="shared" si="398"/>
        <v/>
      </c>
      <c r="DR712" s="237" t="str">
        <f t="shared" si="398"/>
        <v/>
      </c>
      <c r="DS712" s="252" t="str">
        <f t="shared" si="395"/>
        <v/>
      </c>
      <c r="DY712" s="254" t="str">
        <f t="shared" si="382"/>
        <v/>
      </c>
      <c r="DZ712" s="254" t="str">
        <f t="shared" si="383"/>
        <v/>
      </c>
      <c r="EA712" s="254" t="str">
        <f t="shared" si="406"/>
        <v/>
      </c>
      <c r="EB712" s="254" t="str">
        <f t="shared" si="406"/>
        <v/>
      </c>
      <c r="EC712" s="254" t="str">
        <f t="shared" si="406"/>
        <v/>
      </c>
      <c r="ED712" s="254" t="str">
        <f t="shared" si="406"/>
        <v/>
      </c>
      <c r="EE712" s="254" t="str">
        <f t="shared" si="406"/>
        <v/>
      </c>
      <c r="EF712" s="254" t="str">
        <f t="shared" si="405"/>
        <v/>
      </c>
      <c r="EG712" s="254" t="str">
        <f t="shared" si="405"/>
        <v/>
      </c>
      <c r="EH712" s="254" t="str">
        <f t="shared" si="405"/>
        <v/>
      </c>
      <c r="EI712" s="254" t="str">
        <f t="shared" si="384"/>
        <v/>
      </c>
      <c r="EJ712" s="254" t="str">
        <f t="shared" si="385"/>
        <v/>
      </c>
      <c r="EK712" s="265" t="str">
        <f t="shared" si="403"/>
        <v/>
      </c>
      <c r="EQ712" s="255"/>
      <c r="ER712" s="255"/>
      <c r="ES712" s="255"/>
      <c r="ET712" s="255"/>
      <c r="EU712" s="255"/>
      <c r="EV712" s="255"/>
      <c r="EW712" s="255"/>
      <c r="EX712" s="255"/>
      <c r="EY712" s="255"/>
      <c r="EZ712" s="255"/>
      <c r="FA712" s="255"/>
      <c r="FB712" s="255"/>
      <c r="FC712" s="252"/>
      <c r="FI712" s="254"/>
      <c r="FJ712" s="254"/>
      <c r="FK712" s="254"/>
      <c r="FL712" s="254"/>
      <c r="FM712" s="254"/>
      <c r="FN712" s="254"/>
      <c r="FO712" s="254"/>
      <c r="FP712" s="254"/>
      <c r="FQ712" s="254"/>
      <c r="FR712" s="254"/>
      <c r="FS712" s="254"/>
      <c r="FT712" s="254"/>
      <c r="FU712" s="252"/>
      <c r="FY712" s="258" t="str">
        <f t="shared" si="404"/>
        <v/>
      </c>
      <c r="FZ712" s="266">
        <f t="shared" si="392"/>
        <v>0</v>
      </c>
      <c r="GA712" s="268">
        <f t="shared" si="387"/>
        <v>0</v>
      </c>
      <c r="GB712" s="269">
        <f t="shared" si="388"/>
        <v>0</v>
      </c>
      <c r="GC712" s="269">
        <f t="shared" si="389"/>
        <v>0</v>
      </c>
      <c r="GD712" s="270"/>
      <c r="GE712" s="271" t="str">
        <f t="shared" si="386"/>
        <v/>
      </c>
      <c r="GF712" s="271" t="str">
        <f t="shared" si="402"/>
        <v/>
      </c>
      <c r="GG712" s="272" t="str">
        <f t="shared" si="390"/>
        <v/>
      </c>
      <c r="GH712" s="272" t="str">
        <f t="shared" si="391"/>
        <v/>
      </c>
    </row>
    <row r="713" spans="1:190" ht="12.75" x14ac:dyDescent="0.2">
      <c r="A713" s="250"/>
      <c r="B713" s="65"/>
      <c r="C713" s="264"/>
      <c r="F713" s="237"/>
      <c r="H713" s="251"/>
      <c r="I713" s="238"/>
      <c r="J713" s="267"/>
      <c r="K713" s="234"/>
      <c r="L713" s="239"/>
      <c r="M713" s="240"/>
      <c r="BX713" s="237" t="str">
        <f t="shared" si="379"/>
        <v/>
      </c>
      <c r="BY713" s="237" t="str">
        <f t="shared" si="399"/>
        <v/>
      </c>
      <c r="BZ713" s="237" t="str">
        <f t="shared" si="399"/>
        <v/>
      </c>
      <c r="CA713" s="237" t="str">
        <f t="shared" si="399"/>
        <v/>
      </c>
      <c r="CB713" s="237" t="str">
        <f t="shared" si="399"/>
        <v/>
      </c>
      <c r="CC713" s="237" t="str">
        <f t="shared" si="399"/>
        <v/>
      </c>
      <c r="CD713" s="237" t="str">
        <f t="shared" ref="CD713:CH741" si="407">IF($A713=1,"",IF(AB713=0,CC713,CC713&amp;CD$2))</f>
        <v/>
      </c>
      <c r="CE713" s="237" t="str">
        <f t="shared" si="407"/>
        <v/>
      </c>
      <c r="CF713" s="237" t="str">
        <f t="shared" si="407"/>
        <v/>
      </c>
      <c r="CG713" s="237" t="str">
        <f t="shared" si="407"/>
        <v/>
      </c>
      <c r="CH713" s="237" t="str">
        <f t="shared" si="407"/>
        <v/>
      </c>
      <c r="CI713" s="252" t="str">
        <f t="shared" si="393"/>
        <v/>
      </c>
      <c r="CP713" s="241" t="str">
        <f t="shared" si="380"/>
        <v/>
      </c>
      <c r="CQ713" s="241" t="str">
        <f t="shared" si="400"/>
        <v/>
      </c>
      <c r="CR713" s="241" t="str">
        <f t="shared" si="400"/>
        <v/>
      </c>
      <c r="CS713" s="241" t="str">
        <f t="shared" si="400"/>
        <v/>
      </c>
      <c r="CT713" s="241" t="str">
        <f t="shared" si="400"/>
        <v/>
      </c>
      <c r="CU713" s="241" t="str">
        <f t="shared" si="400"/>
        <v/>
      </c>
      <c r="CV713" s="241" t="str">
        <f t="shared" ref="CV713:CZ741" si="408">IF($A713=1,"",IF(AT713=0,CU713,CU713&amp;CV$2))</f>
        <v/>
      </c>
      <c r="CW713" s="241" t="str">
        <f t="shared" si="408"/>
        <v/>
      </c>
      <c r="CX713" s="241" t="str">
        <f t="shared" si="408"/>
        <v/>
      </c>
      <c r="CY713" s="241" t="str">
        <f t="shared" si="408"/>
        <v/>
      </c>
      <c r="CZ713" s="241" t="str">
        <f t="shared" si="408"/>
        <v/>
      </c>
      <c r="DA713" s="253" t="str">
        <f t="shared" si="394"/>
        <v/>
      </c>
      <c r="DB713" s="237"/>
      <c r="DC713" s="237"/>
      <c r="DD713" s="237"/>
      <c r="DE713" s="237"/>
      <c r="DF713" s="237"/>
      <c r="DG713" s="237"/>
      <c r="DH713" s="237" t="str">
        <f t="shared" si="381"/>
        <v/>
      </c>
      <c r="DI713" s="237" t="str">
        <f t="shared" si="401"/>
        <v/>
      </c>
      <c r="DJ713" s="237" t="str">
        <f t="shared" si="401"/>
        <v/>
      </c>
      <c r="DK713" s="237" t="str">
        <f t="shared" si="401"/>
        <v/>
      </c>
      <c r="DL713" s="237" t="str">
        <f t="shared" si="401"/>
        <v/>
      </c>
      <c r="DM713" s="237" t="str">
        <f t="shared" si="401"/>
        <v/>
      </c>
      <c r="DN713" s="237" t="str">
        <f t="shared" ref="DN713:DR741" si="409">IF($A713=1,"",IF(BL713=0,DM713,DM713&amp;DN$2))</f>
        <v/>
      </c>
      <c r="DO713" s="237" t="str">
        <f t="shared" si="409"/>
        <v/>
      </c>
      <c r="DP713" s="237" t="str">
        <f t="shared" si="409"/>
        <v/>
      </c>
      <c r="DQ713" s="237" t="str">
        <f t="shared" si="409"/>
        <v/>
      </c>
      <c r="DR713" s="237" t="str">
        <f t="shared" si="409"/>
        <v/>
      </c>
      <c r="DS713" s="252" t="str">
        <f t="shared" si="395"/>
        <v/>
      </c>
      <c r="DY713" s="254" t="str">
        <f t="shared" si="382"/>
        <v/>
      </c>
      <c r="DZ713" s="254" t="str">
        <f t="shared" si="383"/>
        <v/>
      </c>
      <c r="EA713" s="254" t="str">
        <f t="shared" si="406"/>
        <v/>
      </c>
      <c r="EB713" s="254" t="str">
        <f t="shared" si="406"/>
        <v/>
      </c>
      <c r="EC713" s="254" t="str">
        <f t="shared" si="406"/>
        <v/>
      </c>
      <c r="ED713" s="254" t="str">
        <f t="shared" si="406"/>
        <v/>
      </c>
      <c r="EE713" s="254" t="str">
        <f t="shared" si="406"/>
        <v/>
      </c>
      <c r="EF713" s="254" t="str">
        <f t="shared" si="405"/>
        <v/>
      </c>
      <c r="EG713" s="254" t="str">
        <f t="shared" si="405"/>
        <v/>
      </c>
      <c r="EH713" s="254" t="str">
        <f t="shared" si="405"/>
        <v/>
      </c>
      <c r="EI713" s="254" t="str">
        <f t="shared" si="384"/>
        <v/>
      </c>
      <c r="EJ713" s="254" t="str">
        <f t="shared" si="385"/>
        <v/>
      </c>
      <c r="EK713" s="265" t="str">
        <f t="shared" si="403"/>
        <v/>
      </c>
      <c r="EQ713" s="255"/>
      <c r="ER713" s="255"/>
      <c r="ES713" s="255"/>
      <c r="ET713" s="255"/>
      <c r="EU713" s="255"/>
      <c r="EV713" s="255"/>
      <c r="EW713" s="255"/>
      <c r="EX713" s="255"/>
      <c r="EY713" s="255"/>
      <c r="EZ713" s="255"/>
      <c r="FA713" s="255"/>
      <c r="FB713" s="255"/>
      <c r="FC713" s="252"/>
      <c r="FI713" s="254"/>
      <c r="FJ713" s="254"/>
      <c r="FK713" s="254"/>
      <c r="FL713" s="254"/>
      <c r="FM713" s="254"/>
      <c r="FN713" s="254"/>
      <c r="FO713" s="254"/>
      <c r="FP713" s="254"/>
      <c r="FQ713" s="254"/>
      <c r="FR713" s="254"/>
      <c r="FS713" s="254"/>
      <c r="FT713" s="254"/>
      <c r="FU713" s="252"/>
      <c r="FY713" s="258" t="str">
        <f t="shared" si="404"/>
        <v/>
      </c>
      <c r="FZ713" s="266">
        <f t="shared" si="392"/>
        <v>0</v>
      </c>
      <c r="GA713" s="268">
        <f t="shared" si="387"/>
        <v>0</v>
      </c>
      <c r="GB713" s="269">
        <f t="shared" si="388"/>
        <v>0</v>
      </c>
      <c r="GC713" s="269">
        <f t="shared" si="389"/>
        <v>0</v>
      </c>
      <c r="GD713" s="270"/>
      <c r="GE713" s="271" t="str">
        <f t="shared" si="386"/>
        <v/>
      </c>
      <c r="GF713" s="271" t="str">
        <f t="shared" si="402"/>
        <v/>
      </c>
      <c r="GG713" s="272" t="str">
        <f t="shared" si="390"/>
        <v/>
      </c>
      <c r="GH713" s="272" t="str">
        <f t="shared" si="391"/>
        <v/>
      </c>
    </row>
    <row r="714" spans="1:190" ht="12.75" x14ac:dyDescent="0.2">
      <c r="A714" s="250"/>
      <c r="B714" s="65"/>
      <c r="C714" s="264"/>
      <c r="F714" s="237"/>
      <c r="H714" s="251"/>
      <c r="I714" s="238"/>
      <c r="J714" s="267"/>
      <c r="K714" s="234"/>
      <c r="L714" s="239"/>
      <c r="M714" s="240"/>
      <c r="BX714" s="237" t="str">
        <f t="shared" si="379"/>
        <v/>
      </c>
      <c r="BY714" s="237" t="str">
        <f t="shared" ref="BY714:CC741" si="410">IF($A714=1,"",IF(W714=0,BX714,BX714&amp;BY$2))</f>
        <v/>
      </c>
      <c r="BZ714" s="237" t="str">
        <f t="shared" si="410"/>
        <v/>
      </c>
      <c r="CA714" s="237" t="str">
        <f t="shared" si="410"/>
        <v/>
      </c>
      <c r="CB714" s="237" t="str">
        <f t="shared" si="410"/>
        <v/>
      </c>
      <c r="CC714" s="237" t="str">
        <f t="shared" si="410"/>
        <v/>
      </c>
      <c r="CD714" s="237" t="str">
        <f t="shared" si="407"/>
        <v/>
      </c>
      <c r="CE714" s="237" t="str">
        <f t="shared" si="407"/>
        <v/>
      </c>
      <c r="CF714" s="237" t="str">
        <f t="shared" si="407"/>
        <v/>
      </c>
      <c r="CG714" s="237" t="str">
        <f t="shared" si="407"/>
        <v/>
      </c>
      <c r="CH714" s="237" t="str">
        <f t="shared" si="407"/>
        <v/>
      </c>
      <c r="CI714" s="252" t="str">
        <f t="shared" si="393"/>
        <v/>
      </c>
      <c r="CP714" s="241" t="str">
        <f t="shared" si="380"/>
        <v/>
      </c>
      <c r="CQ714" s="241" t="str">
        <f t="shared" ref="CQ714:CU741" si="411">IF($A714=1,"",IF(AO714=0,CP714,CP714&amp;CQ$2))</f>
        <v/>
      </c>
      <c r="CR714" s="241" t="str">
        <f t="shared" si="411"/>
        <v/>
      </c>
      <c r="CS714" s="241" t="str">
        <f t="shared" si="411"/>
        <v/>
      </c>
      <c r="CT714" s="241" t="str">
        <f t="shared" si="411"/>
        <v/>
      </c>
      <c r="CU714" s="241" t="str">
        <f t="shared" si="411"/>
        <v/>
      </c>
      <c r="CV714" s="241" t="str">
        <f t="shared" si="408"/>
        <v/>
      </c>
      <c r="CW714" s="241" t="str">
        <f t="shared" si="408"/>
        <v/>
      </c>
      <c r="CX714" s="241" t="str">
        <f t="shared" si="408"/>
        <v/>
      </c>
      <c r="CY714" s="241" t="str">
        <f t="shared" si="408"/>
        <v/>
      </c>
      <c r="CZ714" s="241" t="str">
        <f t="shared" si="408"/>
        <v/>
      </c>
      <c r="DA714" s="253" t="str">
        <f t="shared" si="394"/>
        <v/>
      </c>
      <c r="DB714" s="237"/>
      <c r="DC714" s="237"/>
      <c r="DD714" s="237"/>
      <c r="DE714" s="237"/>
      <c r="DF714" s="237"/>
      <c r="DG714" s="237"/>
      <c r="DH714" s="237" t="str">
        <f t="shared" si="381"/>
        <v/>
      </c>
      <c r="DI714" s="237" t="str">
        <f t="shared" ref="DI714:DM741" si="412">IF($A714=1,"",IF(BG714=0,DH714,DH714&amp;DI$2))</f>
        <v/>
      </c>
      <c r="DJ714" s="237" t="str">
        <f t="shared" si="412"/>
        <v/>
      </c>
      <c r="DK714" s="237" t="str">
        <f t="shared" si="412"/>
        <v/>
      </c>
      <c r="DL714" s="237" t="str">
        <f t="shared" si="412"/>
        <v/>
      </c>
      <c r="DM714" s="237" t="str">
        <f t="shared" si="412"/>
        <v/>
      </c>
      <c r="DN714" s="237" t="str">
        <f t="shared" si="409"/>
        <v/>
      </c>
      <c r="DO714" s="237" t="str">
        <f t="shared" si="409"/>
        <v/>
      </c>
      <c r="DP714" s="237" t="str">
        <f t="shared" si="409"/>
        <v/>
      </c>
      <c r="DQ714" s="237" t="str">
        <f t="shared" si="409"/>
        <v/>
      </c>
      <c r="DR714" s="237" t="str">
        <f t="shared" si="409"/>
        <v/>
      </c>
      <c r="DS714" s="252" t="str">
        <f t="shared" si="395"/>
        <v/>
      </c>
      <c r="DY714" s="254" t="str">
        <f t="shared" si="382"/>
        <v/>
      </c>
      <c r="DZ714" s="254" t="str">
        <f t="shared" si="383"/>
        <v/>
      </c>
      <c r="EA714" s="254" t="str">
        <f t="shared" si="406"/>
        <v/>
      </c>
      <c r="EB714" s="254" t="str">
        <f t="shared" si="406"/>
        <v/>
      </c>
      <c r="EC714" s="254" t="str">
        <f t="shared" si="406"/>
        <v/>
      </c>
      <c r="ED714" s="254" t="str">
        <f t="shared" si="406"/>
        <v/>
      </c>
      <c r="EE714" s="254" t="str">
        <f t="shared" si="406"/>
        <v/>
      </c>
      <c r="EF714" s="254" t="str">
        <f t="shared" si="405"/>
        <v/>
      </c>
      <c r="EG714" s="254" t="str">
        <f t="shared" si="405"/>
        <v/>
      </c>
      <c r="EH714" s="254" t="str">
        <f t="shared" si="405"/>
        <v/>
      </c>
      <c r="EI714" s="254" t="str">
        <f t="shared" si="384"/>
        <v/>
      </c>
      <c r="EJ714" s="254" t="str">
        <f t="shared" si="385"/>
        <v/>
      </c>
      <c r="EK714" s="265" t="str">
        <f t="shared" si="403"/>
        <v/>
      </c>
      <c r="EQ714" s="255"/>
      <c r="ER714" s="255"/>
      <c r="ES714" s="255"/>
      <c r="ET714" s="255"/>
      <c r="EU714" s="255"/>
      <c r="EV714" s="255"/>
      <c r="EW714" s="255"/>
      <c r="EX714" s="255"/>
      <c r="EY714" s="255"/>
      <c r="EZ714" s="255"/>
      <c r="FA714" s="255"/>
      <c r="FB714" s="255"/>
      <c r="FC714" s="252"/>
      <c r="FI714" s="254"/>
      <c r="FJ714" s="254"/>
      <c r="FK714" s="254"/>
      <c r="FL714" s="254"/>
      <c r="FM714" s="254"/>
      <c r="FN714" s="254"/>
      <c r="FO714" s="254"/>
      <c r="FP714" s="254"/>
      <c r="FQ714" s="254"/>
      <c r="FR714" s="254"/>
      <c r="FS714" s="254"/>
      <c r="FT714" s="254"/>
      <c r="FU714" s="252"/>
      <c r="FY714" s="258" t="str">
        <f t="shared" si="404"/>
        <v/>
      </c>
      <c r="FZ714" s="266">
        <f t="shared" si="392"/>
        <v>0</v>
      </c>
      <c r="GA714" s="268">
        <f t="shared" si="387"/>
        <v>0</v>
      </c>
      <c r="GB714" s="269">
        <f t="shared" si="388"/>
        <v>0</v>
      </c>
      <c r="GC714" s="269">
        <f t="shared" si="389"/>
        <v>0</v>
      </c>
      <c r="GD714" s="270"/>
      <c r="GE714" s="271" t="str">
        <f t="shared" si="386"/>
        <v/>
      </c>
      <c r="GF714" s="271" t="str">
        <f t="shared" si="402"/>
        <v/>
      </c>
      <c r="GG714" s="272" t="str">
        <f t="shared" si="390"/>
        <v/>
      </c>
      <c r="GH714" s="272" t="str">
        <f t="shared" si="391"/>
        <v/>
      </c>
    </row>
    <row r="715" spans="1:190" ht="12.75" x14ac:dyDescent="0.2">
      <c r="A715" s="250"/>
      <c r="B715" s="65"/>
      <c r="C715" s="264"/>
      <c r="F715" s="237"/>
      <c r="H715" s="251"/>
      <c r="I715" s="238"/>
      <c r="J715" s="267"/>
      <c r="K715" s="234"/>
      <c r="L715" s="239"/>
      <c r="M715" s="240"/>
      <c r="BX715" s="237" t="str">
        <f t="shared" ref="BX715:BX741" si="413">IF(OR($A715=1,V715=0),"",BX$2)</f>
        <v/>
      </c>
      <c r="BY715" s="237" t="str">
        <f t="shared" si="410"/>
        <v/>
      </c>
      <c r="BZ715" s="237" t="str">
        <f t="shared" si="410"/>
        <v/>
      </c>
      <c r="CA715" s="237" t="str">
        <f t="shared" si="410"/>
        <v/>
      </c>
      <c r="CB715" s="237" t="str">
        <f t="shared" si="410"/>
        <v/>
      </c>
      <c r="CC715" s="237" t="str">
        <f t="shared" si="410"/>
        <v/>
      </c>
      <c r="CD715" s="237" t="str">
        <f t="shared" si="407"/>
        <v/>
      </c>
      <c r="CE715" s="237" t="str">
        <f t="shared" si="407"/>
        <v/>
      </c>
      <c r="CF715" s="237" t="str">
        <f t="shared" si="407"/>
        <v/>
      </c>
      <c r="CG715" s="237" t="str">
        <f t="shared" si="407"/>
        <v/>
      </c>
      <c r="CH715" s="237" t="str">
        <f t="shared" si="407"/>
        <v/>
      </c>
      <c r="CI715" s="252" t="str">
        <f t="shared" si="393"/>
        <v/>
      </c>
      <c r="CP715" s="241" t="str">
        <f t="shared" ref="CP715:CP741" si="414">IF(OR($A715=1,AN715=0),"",CP$2)</f>
        <v/>
      </c>
      <c r="CQ715" s="241" t="str">
        <f t="shared" si="411"/>
        <v/>
      </c>
      <c r="CR715" s="241" t="str">
        <f t="shared" si="411"/>
        <v/>
      </c>
      <c r="CS715" s="241" t="str">
        <f t="shared" si="411"/>
        <v/>
      </c>
      <c r="CT715" s="241" t="str">
        <f t="shared" si="411"/>
        <v/>
      </c>
      <c r="CU715" s="241" t="str">
        <f t="shared" si="411"/>
        <v/>
      </c>
      <c r="CV715" s="241" t="str">
        <f t="shared" si="408"/>
        <v/>
      </c>
      <c r="CW715" s="241" t="str">
        <f t="shared" si="408"/>
        <v/>
      </c>
      <c r="CX715" s="241" t="str">
        <f t="shared" si="408"/>
        <v/>
      </c>
      <c r="CY715" s="241" t="str">
        <f t="shared" si="408"/>
        <v/>
      </c>
      <c r="CZ715" s="241" t="str">
        <f t="shared" si="408"/>
        <v/>
      </c>
      <c r="DA715" s="253" t="str">
        <f t="shared" si="394"/>
        <v/>
      </c>
      <c r="DB715" s="237"/>
      <c r="DC715" s="237"/>
      <c r="DD715" s="237"/>
      <c r="DE715" s="237"/>
      <c r="DF715" s="237"/>
      <c r="DG715" s="237"/>
      <c r="DH715" s="237" t="str">
        <f t="shared" ref="DH715:DH741" si="415">IF(OR($A715=1,BF715=0),"",DH$2)</f>
        <v/>
      </c>
      <c r="DI715" s="237" t="str">
        <f t="shared" si="412"/>
        <v/>
      </c>
      <c r="DJ715" s="237" t="str">
        <f t="shared" si="412"/>
        <v/>
      </c>
      <c r="DK715" s="237" t="str">
        <f t="shared" si="412"/>
        <v/>
      </c>
      <c r="DL715" s="237" t="str">
        <f t="shared" si="412"/>
        <v/>
      </c>
      <c r="DM715" s="237" t="str">
        <f t="shared" si="412"/>
        <v/>
      </c>
      <c r="DN715" s="237" t="str">
        <f t="shared" si="409"/>
        <v/>
      </c>
      <c r="DO715" s="237" t="str">
        <f t="shared" si="409"/>
        <v/>
      </c>
      <c r="DP715" s="237" t="str">
        <f t="shared" si="409"/>
        <v/>
      </c>
      <c r="DQ715" s="237" t="str">
        <f t="shared" si="409"/>
        <v/>
      </c>
      <c r="DR715" s="237" t="str">
        <f t="shared" si="409"/>
        <v/>
      </c>
      <c r="DS715" s="252" t="str">
        <f t="shared" si="395"/>
        <v/>
      </c>
      <c r="DY715" s="254" t="str">
        <f t="shared" ref="DY715:DY741" si="416">IF($A715=1,"",IF(AND(W715&gt;0,X715&gt;0),DY$1,""))</f>
        <v/>
      </c>
      <c r="DZ715" s="254" t="str">
        <f t="shared" ref="DZ715:DZ741" si="417">IF($A715=1,"",IF(OR(AND(V715&gt;0,X715&gt;0),AND(X715&gt;0,Y715&gt;0)),DZ$1,""))</f>
        <v/>
      </c>
      <c r="EA715" s="254" t="str">
        <f t="shared" si="406"/>
        <v/>
      </c>
      <c r="EB715" s="254" t="str">
        <f t="shared" si="406"/>
        <v/>
      </c>
      <c r="EC715" s="254" t="str">
        <f t="shared" si="406"/>
        <v/>
      </c>
      <c r="ED715" s="254" t="str">
        <f t="shared" si="406"/>
        <v/>
      </c>
      <c r="EE715" s="254" t="str">
        <f t="shared" si="406"/>
        <v/>
      </c>
      <c r="EF715" s="254" t="str">
        <f t="shared" si="405"/>
        <v/>
      </c>
      <c r="EG715" s="254" t="str">
        <f t="shared" si="405"/>
        <v/>
      </c>
      <c r="EH715" s="254" t="str">
        <f t="shared" si="405"/>
        <v/>
      </c>
      <c r="EI715" s="254" t="str">
        <f t="shared" ref="EI715:EI741" si="418">IF($A715=1,"",IF(OR(AND(AD715&gt;0,AE715&gt;0),AND(AE715&gt;0,AG715&gt;0)),EI$1,""))</f>
        <v/>
      </c>
      <c r="EJ715" s="254" t="str">
        <f t="shared" ref="EJ715:EJ741" si="419">IF($A715=1,"",IF(OR(AND(AE715&gt;0,AF715&gt;0)),EJ$1,""))</f>
        <v/>
      </c>
      <c r="EK715" s="265" t="str">
        <f t="shared" si="403"/>
        <v/>
      </c>
      <c r="EQ715" s="255"/>
      <c r="ER715" s="255"/>
      <c r="ES715" s="255"/>
      <c r="ET715" s="255"/>
      <c r="EU715" s="255"/>
      <c r="EV715" s="255"/>
      <c r="EW715" s="255"/>
      <c r="EX715" s="255"/>
      <c r="EY715" s="255"/>
      <c r="EZ715" s="255"/>
      <c r="FA715" s="255"/>
      <c r="FB715" s="255"/>
      <c r="FC715" s="252"/>
      <c r="FI715" s="254"/>
      <c r="FJ715" s="254"/>
      <c r="FK715" s="254"/>
      <c r="FL715" s="254"/>
      <c r="FM715" s="254"/>
      <c r="FN715" s="254"/>
      <c r="FO715" s="254"/>
      <c r="FP715" s="254"/>
      <c r="FQ715" s="254"/>
      <c r="FR715" s="254"/>
      <c r="FS715" s="254"/>
      <c r="FT715" s="254"/>
      <c r="FU715" s="252"/>
      <c r="FY715" s="258" t="str">
        <f t="shared" si="404"/>
        <v/>
      </c>
      <c r="FZ715" s="266">
        <f t="shared" si="392"/>
        <v>0</v>
      </c>
      <c r="GA715" s="268">
        <f t="shared" si="387"/>
        <v>0</v>
      </c>
      <c r="GB715" s="269">
        <f t="shared" si="388"/>
        <v>0</v>
      </c>
      <c r="GC715" s="269">
        <f t="shared" si="389"/>
        <v>0</v>
      </c>
      <c r="GD715" s="270"/>
      <c r="GE715" s="271" t="str">
        <f t="shared" si="386"/>
        <v/>
      </c>
      <c r="GF715" s="271" t="str">
        <f t="shared" si="402"/>
        <v/>
      </c>
      <c r="GG715" s="272" t="str">
        <f t="shared" si="390"/>
        <v/>
      </c>
      <c r="GH715" s="272" t="str">
        <f t="shared" si="391"/>
        <v/>
      </c>
    </row>
    <row r="716" spans="1:190" ht="12.75" x14ac:dyDescent="0.2">
      <c r="A716" s="250"/>
      <c r="B716" s="65"/>
      <c r="C716" s="264"/>
      <c r="F716" s="237"/>
      <c r="H716" s="251"/>
      <c r="I716" s="238"/>
      <c r="J716" s="267"/>
      <c r="K716" s="234"/>
      <c r="L716" s="239"/>
      <c r="M716" s="240"/>
      <c r="BX716" s="237" t="str">
        <f t="shared" si="413"/>
        <v/>
      </c>
      <c r="BY716" s="237" t="str">
        <f t="shared" si="410"/>
        <v/>
      </c>
      <c r="BZ716" s="237" t="str">
        <f t="shared" si="410"/>
        <v/>
      </c>
      <c r="CA716" s="237" t="str">
        <f t="shared" si="410"/>
        <v/>
      </c>
      <c r="CB716" s="237" t="str">
        <f t="shared" si="410"/>
        <v/>
      </c>
      <c r="CC716" s="237" t="str">
        <f t="shared" si="410"/>
        <v/>
      </c>
      <c r="CD716" s="237" t="str">
        <f t="shared" si="407"/>
        <v/>
      </c>
      <c r="CE716" s="237" t="str">
        <f t="shared" si="407"/>
        <v/>
      </c>
      <c r="CF716" s="237" t="str">
        <f t="shared" si="407"/>
        <v/>
      </c>
      <c r="CG716" s="237" t="str">
        <f t="shared" si="407"/>
        <v/>
      </c>
      <c r="CH716" s="237" t="str">
        <f t="shared" si="407"/>
        <v/>
      </c>
      <c r="CI716" s="252" t="str">
        <f t="shared" si="393"/>
        <v/>
      </c>
      <c r="CP716" s="241" t="str">
        <f t="shared" si="414"/>
        <v/>
      </c>
      <c r="CQ716" s="241" t="str">
        <f t="shared" si="411"/>
        <v/>
      </c>
      <c r="CR716" s="241" t="str">
        <f t="shared" si="411"/>
        <v/>
      </c>
      <c r="CS716" s="241" t="str">
        <f t="shared" si="411"/>
        <v/>
      </c>
      <c r="CT716" s="241" t="str">
        <f t="shared" si="411"/>
        <v/>
      </c>
      <c r="CU716" s="241" t="str">
        <f t="shared" si="411"/>
        <v/>
      </c>
      <c r="CV716" s="241" t="str">
        <f t="shared" si="408"/>
        <v/>
      </c>
      <c r="CW716" s="241" t="str">
        <f t="shared" si="408"/>
        <v/>
      </c>
      <c r="CX716" s="241" t="str">
        <f t="shared" si="408"/>
        <v/>
      </c>
      <c r="CY716" s="241" t="str">
        <f t="shared" si="408"/>
        <v/>
      </c>
      <c r="CZ716" s="241" t="str">
        <f t="shared" si="408"/>
        <v/>
      </c>
      <c r="DA716" s="253" t="str">
        <f t="shared" si="394"/>
        <v/>
      </c>
      <c r="DB716" s="237"/>
      <c r="DC716" s="237"/>
      <c r="DD716" s="237"/>
      <c r="DE716" s="237"/>
      <c r="DF716" s="237"/>
      <c r="DG716" s="237"/>
      <c r="DH716" s="237" t="str">
        <f t="shared" si="415"/>
        <v/>
      </c>
      <c r="DI716" s="237" t="str">
        <f t="shared" si="412"/>
        <v/>
      </c>
      <c r="DJ716" s="237" t="str">
        <f t="shared" si="412"/>
        <v/>
      </c>
      <c r="DK716" s="237" t="str">
        <f t="shared" si="412"/>
        <v/>
      </c>
      <c r="DL716" s="237" t="str">
        <f t="shared" si="412"/>
        <v/>
      </c>
      <c r="DM716" s="237" t="str">
        <f t="shared" si="412"/>
        <v/>
      </c>
      <c r="DN716" s="237" t="str">
        <f t="shared" si="409"/>
        <v/>
      </c>
      <c r="DO716" s="237" t="str">
        <f t="shared" si="409"/>
        <v/>
      </c>
      <c r="DP716" s="237" t="str">
        <f t="shared" si="409"/>
        <v/>
      </c>
      <c r="DQ716" s="237" t="str">
        <f t="shared" si="409"/>
        <v/>
      </c>
      <c r="DR716" s="237" t="str">
        <f t="shared" si="409"/>
        <v/>
      </c>
      <c r="DS716" s="252" t="str">
        <f t="shared" si="395"/>
        <v/>
      </c>
      <c r="DY716" s="254" t="str">
        <f t="shared" si="416"/>
        <v/>
      </c>
      <c r="DZ716" s="254" t="str">
        <f t="shared" si="417"/>
        <v/>
      </c>
      <c r="EA716" s="254" t="str">
        <f t="shared" si="406"/>
        <v/>
      </c>
      <c r="EB716" s="254" t="str">
        <f t="shared" si="406"/>
        <v/>
      </c>
      <c r="EC716" s="254" t="str">
        <f t="shared" si="406"/>
        <v/>
      </c>
      <c r="ED716" s="254" t="str">
        <f t="shared" si="406"/>
        <v/>
      </c>
      <c r="EE716" s="254" t="str">
        <f t="shared" si="406"/>
        <v/>
      </c>
      <c r="EF716" s="254" t="str">
        <f t="shared" si="405"/>
        <v/>
      </c>
      <c r="EG716" s="254" t="str">
        <f t="shared" si="405"/>
        <v/>
      </c>
      <c r="EH716" s="254" t="str">
        <f t="shared" si="405"/>
        <v/>
      </c>
      <c r="EI716" s="254" t="str">
        <f t="shared" si="418"/>
        <v/>
      </c>
      <c r="EJ716" s="254" t="str">
        <f t="shared" si="419"/>
        <v/>
      </c>
      <c r="EK716" s="265" t="str">
        <f t="shared" si="403"/>
        <v/>
      </c>
      <c r="EQ716" s="255"/>
      <c r="ER716" s="255"/>
      <c r="ES716" s="255"/>
      <c r="ET716" s="255"/>
      <c r="EU716" s="255"/>
      <c r="EV716" s="255"/>
      <c r="EW716" s="255"/>
      <c r="EX716" s="255"/>
      <c r="EY716" s="255"/>
      <c r="EZ716" s="255"/>
      <c r="FA716" s="255"/>
      <c r="FB716" s="255"/>
      <c r="FC716" s="252"/>
      <c r="FI716" s="254"/>
      <c r="FJ716" s="254"/>
      <c r="FK716" s="254"/>
      <c r="FL716" s="254"/>
      <c r="FM716" s="254"/>
      <c r="FN716" s="254"/>
      <c r="FO716" s="254"/>
      <c r="FP716" s="254"/>
      <c r="FQ716" s="254"/>
      <c r="FR716" s="254"/>
      <c r="FS716" s="254"/>
      <c r="FT716" s="254"/>
      <c r="FU716" s="252"/>
      <c r="FY716" s="258" t="str">
        <f t="shared" si="404"/>
        <v/>
      </c>
      <c r="FZ716" s="266">
        <f t="shared" si="392"/>
        <v>0</v>
      </c>
      <c r="GA716" s="268">
        <f t="shared" si="387"/>
        <v>0</v>
      </c>
      <c r="GB716" s="269">
        <f t="shared" si="388"/>
        <v>0</v>
      </c>
      <c r="GC716" s="269">
        <f t="shared" si="389"/>
        <v>0</v>
      </c>
      <c r="GD716" s="270"/>
      <c r="GE716" s="271" t="str">
        <f t="shared" ref="GE716:GE741" si="420">IF(G716="","",IF(GC716=0,IF(GA716&lt;31,VLOOKUP(FZ716,betsynum,3,FALSE),VLOOKUP(FZ716,betsynum,5,FALSE)),REPLACE(IF(GA716&lt;31,VLOOKUP(FZ716,betsynum,3,FALSE),VLOOKUP(FZ716,betsynum,5,FALSE)),LEN(IF(GA716&lt;31,VLOOKUP(FZ716,betsynum,3,FALSE),VLOOKUP(FZ716,betsynum,5,FALSE))),1,"")))</f>
        <v/>
      </c>
      <c r="GF716" s="271" t="str">
        <f t="shared" si="402"/>
        <v/>
      </c>
      <c r="GG716" s="272" t="str">
        <f t="shared" si="390"/>
        <v/>
      </c>
      <c r="GH716" s="272" t="str">
        <f t="shared" si="391"/>
        <v/>
      </c>
    </row>
    <row r="717" spans="1:190" ht="12.75" x14ac:dyDescent="0.2">
      <c r="A717" s="250"/>
      <c r="B717" s="65"/>
      <c r="C717" s="264"/>
      <c r="F717" s="237"/>
      <c r="H717" s="251"/>
      <c r="I717" s="238"/>
      <c r="J717" s="267"/>
      <c r="K717" s="234"/>
      <c r="L717" s="239"/>
      <c r="M717" s="240"/>
      <c r="BX717" s="237" t="str">
        <f t="shared" si="413"/>
        <v/>
      </c>
      <c r="BY717" s="237" t="str">
        <f t="shared" si="410"/>
        <v/>
      </c>
      <c r="BZ717" s="237" t="str">
        <f t="shared" si="410"/>
        <v/>
      </c>
      <c r="CA717" s="237" t="str">
        <f t="shared" si="410"/>
        <v/>
      </c>
      <c r="CB717" s="237" t="str">
        <f t="shared" si="410"/>
        <v/>
      </c>
      <c r="CC717" s="237" t="str">
        <f t="shared" si="410"/>
        <v/>
      </c>
      <c r="CD717" s="237" t="str">
        <f t="shared" si="407"/>
        <v/>
      </c>
      <c r="CE717" s="237" t="str">
        <f t="shared" si="407"/>
        <v/>
      </c>
      <c r="CF717" s="237" t="str">
        <f t="shared" si="407"/>
        <v/>
      </c>
      <c r="CG717" s="237" t="str">
        <f t="shared" si="407"/>
        <v/>
      </c>
      <c r="CH717" s="237" t="str">
        <f t="shared" si="407"/>
        <v/>
      </c>
      <c r="CI717" s="252" t="str">
        <f t="shared" si="393"/>
        <v/>
      </c>
      <c r="CP717" s="241" t="str">
        <f t="shared" si="414"/>
        <v/>
      </c>
      <c r="CQ717" s="241" t="str">
        <f t="shared" si="411"/>
        <v/>
      </c>
      <c r="CR717" s="241" t="str">
        <f t="shared" si="411"/>
        <v/>
      </c>
      <c r="CS717" s="241" t="str">
        <f t="shared" si="411"/>
        <v/>
      </c>
      <c r="CT717" s="241" t="str">
        <f t="shared" si="411"/>
        <v/>
      </c>
      <c r="CU717" s="241" t="str">
        <f t="shared" si="411"/>
        <v/>
      </c>
      <c r="CV717" s="241" t="str">
        <f t="shared" si="408"/>
        <v/>
      </c>
      <c r="CW717" s="241" t="str">
        <f t="shared" si="408"/>
        <v/>
      </c>
      <c r="CX717" s="241" t="str">
        <f t="shared" si="408"/>
        <v/>
      </c>
      <c r="CY717" s="241" t="str">
        <f t="shared" si="408"/>
        <v/>
      </c>
      <c r="CZ717" s="241" t="str">
        <f t="shared" si="408"/>
        <v/>
      </c>
      <c r="DA717" s="253" t="str">
        <f t="shared" si="394"/>
        <v/>
      </c>
      <c r="DB717" s="237"/>
      <c r="DC717" s="237"/>
      <c r="DD717" s="237"/>
      <c r="DE717" s="237"/>
      <c r="DF717" s="237"/>
      <c r="DG717" s="237"/>
      <c r="DH717" s="237" t="str">
        <f t="shared" si="415"/>
        <v/>
      </c>
      <c r="DI717" s="237" t="str">
        <f t="shared" si="412"/>
        <v/>
      </c>
      <c r="DJ717" s="237" t="str">
        <f t="shared" si="412"/>
        <v/>
      </c>
      <c r="DK717" s="237" t="str">
        <f t="shared" si="412"/>
        <v/>
      </c>
      <c r="DL717" s="237" t="str">
        <f t="shared" si="412"/>
        <v/>
      </c>
      <c r="DM717" s="237" t="str">
        <f t="shared" si="412"/>
        <v/>
      </c>
      <c r="DN717" s="237" t="str">
        <f t="shared" si="409"/>
        <v/>
      </c>
      <c r="DO717" s="237" t="str">
        <f t="shared" si="409"/>
        <v/>
      </c>
      <c r="DP717" s="237" t="str">
        <f t="shared" si="409"/>
        <v/>
      </c>
      <c r="DQ717" s="237" t="str">
        <f t="shared" si="409"/>
        <v/>
      </c>
      <c r="DR717" s="237" t="str">
        <f t="shared" si="409"/>
        <v/>
      </c>
      <c r="DS717" s="252" t="str">
        <f t="shared" si="395"/>
        <v/>
      </c>
      <c r="DY717" s="254" t="str">
        <f t="shared" si="416"/>
        <v/>
      </c>
      <c r="DZ717" s="254" t="str">
        <f t="shared" si="417"/>
        <v/>
      </c>
      <c r="EA717" s="254" t="str">
        <f t="shared" si="406"/>
        <v/>
      </c>
      <c r="EB717" s="254" t="str">
        <f t="shared" si="406"/>
        <v/>
      </c>
      <c r="EC717" s="254" t="str">
        <f t="shared" si="406"/>
        <v/>
      </c>
      <c r="ED717" s="254" t="str">
        <f t="shared" si="406"/>
        <v/>
      </c>
      <c r="EE717" s="254" t="str">
        <f t="shared" si="406"/>
        <v/>
      </c>
      <c r="EF717" s="254" t="str">
        <f t="shared" si="405"/>
        <v/>
      </c>
      <c r="EG717" s="254" t="str">
        <f t="shared" si="405"/>
        <v/>
      </c>
      <c r="EH717" s="254" t="str">
        <f t="shared" si="405"/>
        <v/>
      </c>
      <c r="EI717" s="254" t="str">
        <f t="shared" si="418"/>
        <v/>
      </c>
      <c r="EJ717" s="254" t="str">
        <f t="shared" si="419"/>
        <v/>
      </c>
      <c r="EK717" s="265" t="str">
        <f t="shared" si="403"/>
        <v/>
      </c>
      <c r="EQ717" s="255"/>
      <c r="ER717" s="255"/>
      <c r="ES717" s="255"/>
      <c r="ET717" s="255"/>
      <c r="EU717" s="255"/>
      <c r="EV717" s="255"/>
      <c r="EW717" s="255"/>
      <c r="EX717" s="255"/>
      <c r="EY717" s="255"/>
      <c r="EZ717" s="255"/>
      <c r="FA717" s="255"/>
      <c r="FB717" s="255"/>
      <c r="FC717" s="252"/>
      <c r="FI717" s="254"/>
      <c r="FJ717" s="254"/>
      <c r="FK717" s="254"/>
      <c r="FL717" s="254"/>
      <c r="FM717" s="254"/>
      <c r="FN717" s="254"/>
      <c r="FO717" s="254"/>
      <c r="FP717" s="254"/>
      <c r="FQ717" s="254"/>
      <c r="FR717" s="254"/>
      <c r="FS717" s="254"/>
      <c r="FT717" s="254"/>
      <c r="FU717" s="252"/>
      <c r="FY717" s="258" t="str">
        <f t="shared" si="404"/>
        <v/>
      </c>
      <c r="FZ717" s="266">
        <f t="shared" si="392"/>
        <v>0</v>
      </c>
      <c r="GA717" s="268">
        <f t="shared" ref="GA717:GA741" si="421">J717</f>
        <v>0</v>
      </c>
      <c r="GB717" s="269">
        <f t="shared" si="388"/>
        <v>0</v>
      </c>
      <c r="GC717" s="269">
        <f t="shared" si="389"/>
        <v>0</v>
      </c>
      <c r="GD717" s="270"/>
      <c r="GE717" s="271" t="str">
        <f t="shared" si="420"/>
        <v/>
      </c>
      <c r="GF717" s="271" t="str">
        <f t="shared" si="402"/>
        <v/>
      </c>
      <c r="GG717" s="272" t="str">
        <f t="shared" si="390"/>
        <v/>
      </c>
      <c r="GH717" s="272" t="str">
        <f t="shared" si="391"/>
        <v/>
      </c>
    </row>
    <row r="718" spans="1:190" ht="12.75" x14ac:dyDescent="0.2">
      <c r="A718" s="250"/>
      <c r="B718" s="65"/>
      <c r="C718" s="264"/>
      <c r="F718" s="237"/>
      <c r="H718" s="251"/>
      <c r="I718" s="238"/>
      <c r="J718" s="267"/>
      <c r="K718" s="234"/>
      <c r="L718" s="239"/>
      <c r="M718" s="240"/>
      <c r="BX718" s="237" t="str">
        <f t="shared" si="413"/>
        <v/>
      </c>
      <c r="BY718" s="237" t="str">
        <f t="shared" si="410"/>
        <v/>
      </c>
      <c r="BZ718" s="237" t="str">
        <f t="shared" si="410"/>
        <v/>
      </c>
      <c r="CA718" s="237" t="str">
        <f t="shared" si="410"/>
        <v/>
      </c>
      <c r="CB718" s="237" t="str">
        <f t="shared" si="410"/>
        <v/>
      </c>
      <c r="CC718" s="237" t="str">
        <f t="shared" si="410"/>
        <v/>
      </c>
      <c r="CD718" s="237" t="str">
        <f t="shared" si="407"/>
        <v/>
      </c>
      <c r="CE718" s="237" t="str">
        <f t="shared" si="407"/>
        <v/>
      </c>
      <c r="CF718" s="237" t="str">
        <f t="shared" si="407"/>
        <v/>
      </c>
      <c r="CG718" s="237" t="str">
        <f t="shared" si="407"/>
        <v/>
      </c>
      <c r="CH718" s="237" t="str">
        <f t="shared" si="407"/>
        <v/>
      </c>
      <c r="CI718" s="252" t="str">
        <f t="shared" si="393"/>
        <v/>
      </c>
      <c r="CP718" s="241" t="str">
        <f t="shared" si="414"/>
        <v/>
      </c>
      <c r="CQ718" s="241" t="str">
        <f t="shared" si="411"/>
        <v/>
      </c>
      <c r="CR718" s="241" t="str">
        <f t="shared" si="411"/>
        <v/>
      </c>
      <c r="CS718" s="241" t="str">
        <f t="shared" si="411"/>
        <v/>
      </c>
      <c r="CT718" s="241" t="str">
        <f t="shared" si="411"/>
        <v/>
      </c>
      <c r="CU718" s="241" t="str">
        <f t="shared" si="411"/>
        <v/>
      </c>
      <c r="CV718" s="241" t="str">
        <f t="shared" si="408"/>
        <v/>
      </c>
      <c r="CW718" s="241" t="str">
        <f t="shared" si="408"/>
        <v/>
      </c>
      <c r="CX718" s="241" t="str">
        <f t="shared" si="408"/>
        <v/>
      </c>
      <c r="CY718" s="241" t="str">
        <f t="shared" si="408"/>
        <v/>
      </c>
      <c r="CZ718" s="241" t="str">
        <f t="shared" si="408"/>
        <v/>
      </c>
      <c r="DA718" s="253" t="str">
        <f t="shared" si="394"/>
        <v/>
      </c>
      <c r="DB718" s="237"/>
      <c r="DC718" s="237"/>
      <c r="DD718" s="237"/>
      <c r="DE718" s="237"/>
      <c r="DF718" s="237"/>
      <c r="DG718" s="237"/>
      <c r="DH718" s="237" t="str">
        <f t="shared" si="415"/>
        <v/>
      </c>
      <c r="DI718" s="237" t="str">
        <f t="shared" si="412"/>
        <v/>
      </c>
      <c r="DJ718" s="237" t="str">
        <f t="shared" si="412"/>
        <v/>
      </c>
      <c r="DK718" s="237" t="str">
        <f t="shared" si="412"/>
        <v/>
      </c>
      <c r="DL718" s="237" t="str">
        <f t="shared" si="412"/>
        <v/>
      </c>
      <c r="DM718" s="237" t="str">
        <f t="shared" si="412"/>
        <v/>
      </c>
      <c r="DN718" s="237" t="str">
        <f t="shared" si="409"/>
        <v/>
      </c>
      <c r="DO718" s="237" t="str">
        <f t="shared" si="409"/>
        <v/>
      </c>
      <c r="DP718" s="237" t="str">
        <f t="shared" si="409"/>
        <v/>
      </c>
      <c r="DQ718" s="237" t="str">
        <f t="shared" si="409"/>
        <v/>
      </c>
      <c r="DR718" s="237" t="str">
        <f t="shared" si="409"/>
        <v/>
      </c>
      <c r="DS718" s="252" t="str">
        <f t="shared" si="395"/>
        <v/>
      </c>
      <c r="DY718" s="254" t="str">
        <f t="shared" si="416"/>
        <v/>
      </c>
      <c r="DZ718" s="254" t="str">
        <f t="shared" si="417"/>
        <v/>
      </c>
      <c r="EA718" s="254" t="str">
        <f t="shared" si="406"/>
        <v/>
      </c>
      <c r="EB718" s="254" t="str">
        <f t="shared" si="406"/>
        <v/>
      </c>
      <c r="EC718" s="254" t="str">
        <f t="shared" si="406"/>
        <v/>
      </c>
      <c r="ED718" s="254" t="str">
        <f t="shared" si="406"/>
        <v/>
      </c>
      <c r="EE718" s="254" t="str">
        <f t="shared" si="406"/>
        <v/>
      </c>
      <c r="EF718" s="254" t="str">
        <f t="shared" si="405"/>
        <v/>
      </c>
      <c r="EG718" s="254" t="str">
        <f t="shared" si="405"/>
        <v/>
      </c>
      <c r="EH718" s="254" t="str">
        <f t="shared" si="405"/>
        <v/>
      </c>
      <c r="EI718" s="254" t="str">
        <f t="shared" si="418"/>
        <v/>
      </c>
      <c r="EJ718" s="254" t="str">
        <f t="shared" si="419"/>
        <v/>
      </c>
      <c r="EK718" s="265" t="str">
        <f t="shared" si="403"/>
        <v/>
      </c>
      <c r="EQ718" s="255"/>
      <c r="ER718" s="255"/>
      <c r="ES718" s="255"/>
      <c r="ET718" s="255"/>
      <c r="EU718" s="255"/>
      <c r="EV718" s="255"/>
      <c r="EW718" s="255"/>
      <c r="EX718" s="255"/>
      <c r="EY718" s="255"/>
      <c r="EZ718" s="255"/>
      <c r="FA718" s="255"/>
      <c r="FB718" s="255"/>
      <c r="FC718" s="252"/>
      <c r="FI718" s="254"/>
      <c r="FJ718" s="254"/>
      <c r="FK718" s="254"/>
      <c r="FL718" s="254"/>
      <c r="FM718" s="254"/>
      <c r="FN718" s="254"/>
      <c r="FO718" s="254"/>
      <c r="FP718" s="254"/>
      <c r="FQ718" s="254"/>
      <c r="FR718" s="254"/>
      <c r="FS718" s="254"/>
      <c r="FT718" s="254"/>
      <c r="FU718" s="252"/>
      <c r="FY718" s="258" t="str">
        <f t="shared" si="404"/>
        <v/>
      </c>
      <c r="FZ718" s="266">
        <f t="shared" si="392"/>
        <v>0</v>
      </c>
      <c r="GA718" s="268">
        <f t="shared" si="421"/>
        <v>0</v>
      </c>
      <c r="GB718" s="269">
        <f t="shared" ref="GB718:GB741" si="422">IF(GA718&lt;31,GA718,GA718-GC718*3)</f>
        <v>0</v>
      </c>
      <c r="GC718" s="269">
        <f t="shared" ref="GC718:GC741" si="423">IF(GA718&gt;30,10,GA718-GB718)</f>
        <v>0</v>
      </c>
      <c r="GD718" s="270"/>
      <c r="GE718" s="271" t="str">
        <f t="shared" si="420"/>
        <v/>
      </c>
      <c r="GF718" s="271" t="str">
        <f t="shared" si="402"/>
        <v/>
      </c>
      <c r="GG718" s="272" t="str">
        <f t="shared" si="390"/>
        <v/>
      </c>
      <c r="GH718" s="272" t="str">
        <f t="shared" si="391"/>
        <v/>
      </c>
    </row>
    <row r="719" spans="1:190" ht="12.75" x14ac:dyDescent="0.2">
      <c r="A719" s="250"/>
      <c r="B719" s="65"/>
      <c r="C719" s="264"/>
      <c r="F719" s="237"/>
      <c r="H719" s="251"/>
      <c r="I719" s="238"/>
      <c r="J719" s="267"/>
      <c r="K719" s="234"/>
      <c r="L719" s="239"/>
      <c r="M719" s="240"/>
      <c r="BX719" s="237" t="str">
        <f t="shared" si="413"/>
        <v/>
      </c>
      <c r="BY719" s="237" t="str">
        <f t="shared" si="410"/>
        <v/>
      </c>
      <c r="BZ719" s="237" t="str">
        <f t="shared" si="410"/>
        <v/>
      </c>
      <c r="CA719" s="237" t="str">
        <f t="shared" si="410"/>
        <v/>
      </c>
      <c r="CB719" s="237" t="str">
        <f t="shared" si="410"/>
        <v/>
      </c>
      <c r="CC719" s="237" t="str">
        <f t="shared" si="410"/>
        <v/>
      </c>
      <c r="CD719" s="237" t="str">
        <f t="shared" si="407"/>
        <v/>
      </c>
      <c r="CE719" s="237" t="str">
        <f t="shared" si="407"/>
        <v/>
      </c>
      <c r="CF719" s="237" t="str">
        <f t="shared" si="407"/>
        <v/>
      </c>
      <c r="CG719" s="237" t="str">
        <f t="shared" si="407"/>
        <v/>
      </c>
      <c r="CH719" s="237" t="str">
        <f t="shared" si="407"/>
        <v/>
      </c>
      <c r="CI719" s="252" t="str">
        <f t="shared" si="393"/>
        <v/>
      </c>
      <c r="CP719" s="241" t="str">
        <f t="shared" si="414"/>
        <v/>
      </c>
      <c r="CQ719" s="241" t="str">
        <f t="shared" si="411"/>
        <v/>
      </c>
      <c r="CR719" s="241" t="str">
        <f t="shared" si="411"/>
        <v/>
      </c>
      <c r="CS719" s="241" t="str">
        <f t="shared" si="411"/>
        <v/>
      </c>
      <c r="CT719" s="241" t="str">
        <f t="shared" si="411"/>
        <v/>
      </c>
      <c r="CU719" s="241" t="str">
        <f t="shared" si="411"/>
        <v/>
      </c>
      <c r="CV719" s="241" t="str">
        <f t="shared" si="408"/>
        <v/>
      </c>
      <c r="CW719" s="241" t="str">
        <f t="shared" si="408"/>
        <v/>
      </c>
      <c r="CX719" s="241" t="str">
        <f t="shared" si="408"/>
        <v/>
      </c>
      <c r="CY719" s="241" t="str">
        <f t="shared" si="408"/>
        <v/>
      </c>
      <c r="CZ719" s="241" t="str">
        <f t="shared" si="408"/>
        <v/>
      </c>
      <c r="DA719" s="253" t="str">
        <f t="shared" si="394"/>
        <v/>
      </c>
      <c r="DB719" s="237"/>
      <c r="DC719" s="237"/>
      <c r="DD719" s="237"/>
      <c r="DE719" s="237"/>
      <c r="DF719" s="237"/>
      <c r="DG719" s="237"/>
      <c r="DH719" s="237" t="str">
        <f t="shared" si="415"/>
        <v/>
      </c>
      <c r="DI719" s="237" t="str">
        <f t="shared" si="412"/>
        <v/>
      </c>
      <c r="DJ719" s="237" t="str">
        <f t="shared" si="412"/>
        <v/>
      </c>
      <c r="DK719" s="237" t="str">
        <f t="shared" si="412"/>
        <v/>
      </c>
      <c r="DL719" s="237" t="str">
        <f t="shared" si="412"/>
        <v/>
      </c>
      <c r="DM719" s="237" t="str">
        <f t="shared" si="412"/>
        <v/>
      </c>
      <c r="DN719" s="237" t="str">
        <f t="shared" si="409"/>
        <v/>
      </c>
      <c r="DO719" s="237" t="str">
        <f t="shared" si="409"/>
        <v/>
      </c>
      <c r="DP719" s="237" t="str">
        <f t="shared" si="409"/>
        <v/>
      </c>
      <c r="DQ719" s="237" t="str">
        <f t="shared" si="409"/>
        <v/>
      </c>
      <c r="DR719" s="237" t="str">
        <f t="shared" si="409"/>
        <v/>
      </c>
      <c r="DS719" s="252" t="str">
        <f t="shared" si="395"/>
        <v/>
      </c>
      <c r="DY719" s="254" t="str">
        <f t="shared" si="416"/>
        <v/>
      </c>
      <c r="DZ719" s="254" t="str">
        <f t="shared" si="417"/>
        <v/>
      </c>
      <c r="EA719" s="254" t="str">
        <f t="shared" si="406"/>
        <v/>
      </c>
      <c r="EB719" s="254" t="str">
        <f t="shared" si="406"/>
        <v/>
      </c>
      <c r="EC719" s="254" t="str">
        <f t="shared" si="406"/>
        <v/>
      </c>
      <c r="ED719" s="254" t="str">
        <f t="shared" si="406"/>
        <v/>
      </c>
      <c r="EE719" s="254" t="str">
        <f t="shared" si="406"/>
        <v/>
      </c>
      <c r="EF719" s="254" t="str">
        <f t="shared" si="405"/>
        <v/>
      </c>
      <c r="EG719" s="254" t="str">
        <f t="shared" si="405"/>
        <v/>
      </c>
      <c r="EH719" s="254" t="str">
        <f t="shared" si="405"/>
        <v/>
      </c>
      <c r="EI719" s="254" t="str">
        <f t="shared" si="418"/>
        <v/>
      </c>
      <c r="EJ719" s="254" t="str">
        <f t="shared" si="419"/>
        <v/>
      </c>
      <c r="EK719" s="265" t="str">
        <f t="shared" si="403"/>
        <v/>
      </c>
      <c r="EQ719" s="255"/>
      <c r="ER719" s="255"/>
      <c r="ES719" s="255"/>
      <c r="ET719" s="255"/>
      <c r="EU719" s="255"/>
      <c r="EV719" s="255"/>
      <c r="EW719" s="255"/>
      <c r="EX719" s="255"/>
      <c r="EY719" s="255"/>
      <c r="EZ719" s="255"/>
      <c r="FA719" s="255"/>
      <c r="FB719" s="255"/>
      <c r="FC719" s="252"/>
      <c r="FI719" s="254"/>
      <c r="FJ719" s="254"/>
      <c r="FK719" s="254"/>
      <c r="FL719" s="254"/>
      <c r="FM719" s="254"/>
      <c r="FN719" s="254"/>
      <c r="FO719" s="254"/>
      <c r="FP719" s="254"/>
      <c r="FQ719" s="254"/>
      <c r="FR719" s="254"/>
      <c r="FS719" s="254"/>
      <c r="FT719" s="254"/>
      <c r="FU719" s="252"/>
      <c r="FY719" s="258" t="str">
        <f t="shared" si="404"/>
        <v/>
      </c>
      <c r="FZ719" s="266">
        <f t="shared" si="392"/>
        <v>0</v>
      </c>
      <c r="GA719" s="268">
        <f t="shared" si="421"/>
        <v>0</v>
      </c>
      <c r="GB719" s="269">
        <f t="shared" si="422"/>
        <v>0</v>
      </c>
      <c r="GC719" s="269">
        <f t="shared" si="423"/>
        <v>0</v>
      </c>
      <c r="GD719" s="270"/>
      <c r="GE719" s="271" t="str">
        <f t="shared" si="420"/>
        <v/>
      </c>
      <c r="GF719" s="271" t="str">
        <f t="shared" si="402"/>
        <v/>
      </c>
      <c r="GG719" s="272" t="str">
        <f t="shared" ref="GG719:GG741" si="424">IF(OR(GB719=0,$GE719=""),"",IF($H719=1,GB719,IF($H719=2,GB719&amp;","&amp;GB719,IF($H719=3,GB719&amp;","&amp;GB719&amp;","&amp;GB719,IF($H719=4,GB719&amp;","&amp;GB719&amp;","&amp;GB719&amp;","&amp;GB719,IF($H719=5,GB719&amp;","&amp;GB719&amp;","&amp;GB719&amp;","&amp;GB719&amp;","&amp;GB719,GB719&amp;","&amp;GB719&amp;","&amp;GB719&amp;","&amp;GB719&amp;","&amp;GB719&amp;","&amp;GB719))))))</f>
        <v/>
      </c>
      <c r="GH719" s="272" t="str">
        <f t="shared" ref="GH719:GH741" si="425">IF(OR(GC719=0,$GE719=""),"",IF($H719=1,GC719&amp;","&amp;GC719&amp;","&amp;GC719,IF($H719=2,GC719&amp;","&amp;GC719&amp;","&amp;GC719&amp;","&amp;GC719&amp;","&amp;GC719&amp;","&amp;GC719,IF($H719=3,GC719&amp;","&amp;GC719&amp;","&amp;GC719&amp;","&amp;GC719&amp;","&amp;GC719&amp;","&amp;GC719&amp;","&amp;GC719&amp;","&amp;GC719&amp;","&amp;GC719,IF($H719=4,GC719&amp;","&amp;GC719&amp;","&amp;GC719&amp;","&amp;GC719&amp;","&amp;GC719&amp;","&amp;GC719&amp;","&amp;GC719&amp;","&amp;GC719&amp;","&amp;GC719&amp;","&amp;GC719&amp;","&amp;GC719&amp;","&amp;GC719,IF($H719=5,GC719&amp;","&amp;GC719&amp;","&amp;GC719&amp;","&amp;GC719&amp;","&amp;GC719&amp;","&amp;GC719&amp;","&amp;GC719&amp;","&amp;GC719&amp;","&amp;GC719&amp;","&amp;GC719&amp;","&amp;GC719&amp;","&amp;GC719&amp;","&amp;GC719&amp;","&amp;GC719&amp;","&amp;GC719,GC719&amp;","&amp;GC719&amp;","&amp;GC719&amp;","&amp;GC719&amp;","&amp;GC719&amp;","&amp;GC719&amp;","&amp;GC719&amp;","&amp;GC719&amp;","&amp;GC719&amp;","&amp;GC719&amp;","&amp;GC719&amp;","&amp;GC719&amp;","&amp;GC719&amp;","&amp;GC719&amp;","&amp;GC719&amp;","&amp;GC719&amp;","&amp;GC719&amp;","&amp;GC719))))))</f>
        <v/>
      </c>
    </row>
    <row r="720" spans="1:190" ht="12.75" x14ac:dyDescent="0.2">
      <c r="A720" s="250"/>
      <c r="B720" s="65"/>
      <c r="C720" s="264"/>
      <c r="F720" s="237"/>
      <c r="H720" s="251"/>
      <c r="I720" s="238"/>
      <c r="J720" s="267"/>
      <c r="K720" s="234"/>
      <c r="L720" s="239"/>
      <c r="M720" s="240"/>
      <c r="BX720" s="237" t="str">
        <f t="shared" si="413"/>
        <v/>
      </c>
      <c r="BY720" s="237" t="str">
        <f t="shared" si="410"/>
        <v/>
      </c>
      <c r="BZ720" s="237" t="str">
        <f t="shared" si="410"/>
        <v/>
      </c>
      <c r="CA720" s="237" t="str">
        <f t="shared" si="410"/>
        <v/>
      </c>
      <c r="CB720" s="237" t="str">
        <f t="shared" si="410"/>
        <v/>
      </c>
      <c r="CC720" s="237" t="str">
        <f t="shared" si="410"/>
        <v/>
      </c>
      <c r="CD720" s="237" t="str">
        <f t="shared" si="407"/>
        <v/>
      </c>
      <c r="CE720" s="237" t="str">
        <f t="shared" si="407"/>
        <v/>
      </c>
      <c r="CF720" s="237" t="str">
        <f t="shared" si="407"/>
        <v/>
      </c>
      <c r="CG720" s="237" t="str">
        <f t="shared" si="407"/>
        <v/>
      </c>
      <c r="CH720" s="237" t="str">
        <f t="shared" si="407"/>
        <v/>
      </c>
      <c r="CI720" s="252" t="str">
        <f t="shared" si="393"/>
        <v/>
      </c>
      <c r="CP720" s="241" t="str">
        <f t="shared" si="414"/>
        <v/>
      </c>
      <c r="CQ720" s="241" t="str">
        <f t="shared" si="411"/>
        <v/>
      </c>
      <c r="CR720" s="241" t="str">
        <f t="shared" si="411"/>
        <v/>
      </c>
      <c r="CS720" s="241" t="str">
        <f t="shared" si="411"/>
        <v/>
      </c>
      <c r="CT720" s="241" t="str">
        <f t="shared" si="411"/>
        <v/>
      </c>
      <c r="CU720" s="241" t="str">
        <f t="shared" si="411"/>
        <v/>
      </c>
      <c r="CV720" s="241" t="str">
        <f t="shared" si="408"/>
        <v/>
      </c>
      <c r="CW720" s="241" t="str">
        <f t="shared" si="408"/>
        <v/>
      </c>
      <c r="CX720" s="241" t="str">
        <f t="shared" si="408"/>
        <v/>
      </c>
      <c r="CY720" s="241" t="str">
        <f t="shared" si="408"/>
        <v/>
      </c>
      <c r="CZ720" s="241" t="str">
        <f t="shared" si="408"/>
        <v/>
      </c>
      <c r="DA720" s="253" t="str">
        <f t="shared" si="394"/>
        <v/>
      </c>
      <c r="DB720" s="237"/>
      <c r="DC720" s="237"/>
      <c r="DD720" s="237"/>
      <c r="DE720" s="237"/>
      <c r="DF720" s="237"/>
      <c r="DG720" s="237"/>
      <c r="DH720" s="237" t="str">
        <f t="shared" si="415"/>
        <v/>
      </c>
      <c r="DI720" s="237" t="str">
        <f t="shared" si="412"/>
        <v/>
      </c>
      <c r="DJ720" s="237" t="str">
        <f t="shared" si="412"/>
        <v/>
      </c>
      <c r="DK720" s="237" t="str">
        <f t="shared" si="412"/>
        <v/>
      </c>
      <c r="DL720" s="237" t="str">
        <f t="shared" si="412"/>
        <v/>
      </c>
      <c r="DM720" s="237" t="str">
        <f t="shared" si="412"/>
        <v/>
      </c>
      <c r="DN720" s="237" t="str">
        <f t="shared" si="409"/>
        <v/>
      </c>
      <c r="DO720" s="237" t="str">
        <f t="shared" si="409"/>
        <v/>
      </c>
      <c r="DP720" s="237" t="str">
        <f t="shared" si="409"/>
        <v/>
      </c>
      <c r="DQ720" s="237" t="str">
        <f t="shared" si="409"/>
        <v/>
      </c>
      <c r="DR720" s="237" t="str">
        <f t="shared" si="409"/>
        <v/>
      </c>
      <c r="DS720" s="252" t="str">
        <f t="shared" si="395"/>
        <v/>
      </c>
      <c r="DY720" s="254" t="str">
        <f t="shared" si="416"/>
        <v/>
      </c>
      <c r="DZ720" s="254" t="str">
        <f t="shared" si="417"/>
        <v/>
      </c>
      <c r="EA720" s="254" t="str">
        <f t="shared" si="406"/>
        <v/>
      </c>
      <c r="EB720" s="254" t="str">
        <f t="shared" si="406"/>
        <v/>
      </c>
      <c r="EC720" s="254" t="str">
        <f t="shared" si="406"/>
        <v/>
      </c>
      <c r="ED720" s="254" t="str">
        <f t="shared" si="406"/>
        <v/>
      </c>
      <c r="EE720" s="254" t="str">
        <f t="shared" si="406"/>
        <v/>
      </c>
      <c r="EF720" s="254" t="str">
        <f t="shared" si="405"/>
        <v/>
      </c>
      <c r="EG720" s="254" t="str">
        <f t="shared" si="405"/>
        <v/>
      </c>
      <c r="EH720" s="254" t="str">
        <f t="shared" si="405"/>
        <v/>
      </c>
      <c r="EI720" s="254" t="str">
        <f t="shared" si="418"/>
        <v/>
      </c>
      <c r="EJ720" s="254" t="str">
        <f t="shared" si="419"/>
        <v/>
      </c>
      <c r="EK720" s="265" t="str">
        <f t="shared" si="403"/>
        <v/>
      </c>
      <c r="EQ720" s="255"/>
      <c r="ER720" s="255"/>
      <c r="ES720" s="255"/>
      <c r="ET720" s="255"/>
      <c r="EU720" s="255"/>
      <c r="EV720" s="255"/>
      <c r="EW720" s="255"/>
      <c r="EX720" s="255"/>
      <c r="EY720" s="255"/>
      <c r="EZ720" s="255"/>
      <c r="FA720" s="255"/>
      <c r="FB720" s="255"/>
      <c r="FC720" s="252"/>
      <c r="FI720" s="254"/>
      <c r="FJ720" s="254"/>
      <c r="FK720" s="254"/>
      <c r="FL720" s="254"/>
      <c r="FM720" s="254"/>
      <c r="FN720" s="254"/>
      <c r="FO720" s="254"/>
      <c r="FP720" s="254"/>
      <c r="FQ720" s="254"/>
      <c r="FR720" s="254"/>
      <c r="FS720" s="254"/>
      <c r="FT720" s="254"/>
      <c r="FU720" s="252"/>
      <c r="FY720" s="258" t="str">
        <f t="shared" si="404"/>
        <v/>
      </c>
      <c r="FZ720" s="266">
        <f t="shared" si="392"/>
        <v>0</v>
      </c>
      <c r="GA720" s="268">
        <f t="shared" si="421"/>
        <v>0</v>
      </c>
      <c r="GB720" s="269">
        <f t="shared" si="422"/>
        <v>0</v>
      </c>
      <c r="GC720" s="269">
        <f t="shared" si="423"/>
        <v>0</v>
      </c>
      <c r="GD720" s="270"/>
      <c r="GE720" s="271" t="str">
        <f t="shared" si="420"/>
        <v/>
      </c>
      <c r="GF720" s="271" t="str">
        <f t="shared" si="402"/>
        <v/>
      </c>
      <c r="GG720" s="272" t="str">
        <f t="shared" si="424"/>
        <v/>
      </c>
      <c r="GH720" s="272" t="str">
        <f t="shared" si="425"/>
        <v/>
      </c>
    </row>
    <row r="721" spans="1:190" ht="12.75" x14ac:dyDescent="0.2">
      <c r="A721" s="250"/>
      <c r="B721" s="65"/>
      <c r="C721" s="264"/>
      <c r="F721" s="237"/>
      <c r="H721" s="251"/>
      <c r="I721" s="238"/>
      <c r="J721" s="267"/>
      <c r="K721" s="234"/>
      <c r="L721" s="239"/>
      <c r="M721" s="240"/>
      <c r="BX721" s="237" t="str">
        <f t="shared" si="413"/>
        <v/>
      </c>
      <c r="BY721" s="237" t="str">
        <f t="shared" si="410"/>
        <v/>
      </c>
      <c r="BZ721" s="237" t="str">
        <f t="shared" si="410"/>
        <v/>
      </c>
      <c r="CA721" s="237" t="str">
        <f t="shared" si="410"/>
        <v/>
      </c>
      <c r="CB721" s="237" t="str">
        <f t="shared" si="410"/>
        <v/>
      </c>
      <c r="CC721" s="237" t="str">
        <f t="shared" si="410"/>
        <v/>
      </c>
      <c r="CD721" s="237" t="str">
        <f t="shared" si="407"/>
        <v/>
      </c>
      <c r="CE721" s="237" t="str">
        <f t="shared" si="407"/>
        <v/>
      </c>
      <c r="CF721" s="237" t="str">
        <f t="shared" si="407"/>
        <v/>
      </c>
      <c r="CG721" s="237" t="str">
        <f t="shared" si="407"/>
        <v/>
      </c>
      <c r="CH721" s="237" t="str">
        <f t="shared" si="407"/>
        <v/>
      </c>
      <c r="CI721" s="252" t="str">
        <f t="shared" si="393"/>
        <v/>
      </c>
      <c r="CP721" s="241" t="str">
        <f t="shared" si="414"/>
        <v/>
      </c>
      <c r="CQ721" s="241" t="str">
        <f t="shared" si="411"/>
        <v/>
      </c>
      <c r="CR721" s="241" t="str">
        <f t="shared" si="411"/>
        <v/>
      </c>
      <c r="CS721" s="241" t="str">
        <f t="shared" si="411"/>
        <v/>
      </c>
      <c r="CT721" s="241" t="str">
        <f t="shared" si="411"/>
        <v/>
      </c>
      <c r="CU721" s="241" t="str">
        <f t="shared" si="411"/>
        <v/>
      </c>
      <c r="CV721" s="241" t="str">
        <f t="shared" si="408"/>
        <v/>
      </c>
      <c r="CW721" s="241" t="str">
        <f t="shared" si="408"/>
        <v/>
      </c>
      <c r="CX721" s="241" t="str">
        <f t="shared" si="408"/>
        <v/>
      </c>
      <c r="CY721" s="241" t="str">
        <f t="shared" si="408"/>
        <v/>
      </c>
      <c r="CZ721" s="241" t="str">
        <f t="shared" si="408"/>
        <v/>
      </c>
      <c r="DA721" s="253" t="str">
        <f t="shared" si="394"/>
        <v/>
      </c>
      <c r="DB721" s="237"/>
      <c r="DC721" s="237"/>
      <c r="DD721" s="237"/>
      <c r="DE721" s="237"/>
      <c r="DF721" s="237"/>
      <c r="DG721" s="237"/>
      <c r="DH721" s="237" t="str">
        <f t="shared" si="415"/>
        <v/>
      </c>
      <c r="DI721" s="237" t="str">
        <f t="shared" si="412"/>
        <v/>
      </c>
      <c r="DJ721" s="237" t="str">
        <f t="shared" si="412"/>
        <v/>
      </c>
      <c r="DK721" s="237" t="str">
        <f t="shared" si="412"/>
        <v/>
      </c>
      <c r="DL721" s="237" t="str">
        <f t="shared" si="412"/>
        <v/>
      </c>
      <c r="DM721" s="237" t="str">
        <f t="shared" si="412"/>
        <v/>
      </c>
      <c r="DN721" s="237" t="str">
        <f t="shared" si="409"/>
        <v/>
      </c>
      <c r="DO721" s="237" t="str">
        <f t="shared" si="409"/>
        <v/>
      </c>
      <c r="DP721" s="237" t="str">
        <f t="shared" si="409"/>
        <v/>
      </c>
      <c r="DQ721" s="237" t="str">
        <f t="shared" si="409"/>
        <v/>
      </c>
      <c r="DR721" s="237" t="str">
        <f t="shared" si="409"/>
        <v/>
      </c>
      <c r="DS721" s="252" t="str">
        <f t="shared" si="395"/>
        <v/>
      </c>
      <c r="DY721" s="254" t="str">
        <f t="shared" si="416"/>
        <v/>
      </c>
      <c r="DZ721" s="254" t="str">
        <f t="shared" si="417"/>
        <v/>
      </c>
      <c r="EA721" s="254" t="str">
        <f t="shared" si="406"/>
        <v/>
      </c>
      <c r="EB721" s="254" t="str">
        <f t="shared" si="406"/>
        <v/>
      </c>
      <c r="EC721" s="254" t="str">
        <f t="shared" si="406"/>
        <v/>
      </c>
      <c r="ED721" s="254" t="str">
        <f t="shared" si="406"/>
        <v/>
      </c>
      <c r="EE721" s="254" t="str">
        <f t="shared" si="406"/>
        <v/>
      </c>
      <c r="EF721" s="254" t="str">
        <f t="shared" si="405"/>
        <v/>
      </c>
      <c r="EG721" s="254" t="str">
        <f t="shared" si="405"/>
        <v/>
      </c>
      <c r="EH721" s="254" t="str">
        <f t="shared" si="405"/>
        <v/>
      </c>
      <c r="EI721" s="254" t="str">
        <f t="shared" si="418"/>
        <v/>
      </c>
      <c r="EJ721" s="254" t="str">
        <f t="shared" si="419"/>
        <v/>
      </c>
      <c r="EK721" s="265" t="str">
        <f t="shared" si="403"/>
        <v/>
      </c>
      <c r="EQ721" s="255"/>
      <c r="ER721" s="255"/>
      <c r="ES721" s="255"/>
      <c r="ET721" s="255"/>
      <c r="EU721" s="255"/>
      <c r="EV721" s="255"/>
      <c r="EW721" s="255"/>
      <c r="EX721" s="255"/>
      <c r="EY721" s="255"/>
      <c r="EZ721" s="255"/>
      <c r="FA721" s="255"/>
      <c r="FB721" s="255"/>
      <c r="FC721" s="252"/>
      <c r="FI721" s="254"/>
      <c r="FJ721" s="254"/>
      <c r="FK721" s="254"/>
      <c r="FL721" s="254"/>
      <c r="FM721" s="254"/>
      <c r="FN721" s="254"/>
      <c r="FO721" s="254"/>
      <c r="FP721" s="254"/>
      <c r="FQ721" s="254"/>
      <c r="FR721" s="254"/>
      <c r="FS721" s="254"/>
      <c r="FT721" s="254"/>
      <c r="FU721" s="252"/>
      <c r="FY721" s="258" t="str">
        <f t="shared" si="404"/>
        <v/>
      </c>
      <c r="FZ721" s="266">
        <f t="shared" si="392"/>
        <v>0</v>
      </c>
      <c r="GA721" s="268">
        <f t="shared" si="421"/>
        <v>0</v>
      </c>
      <c r="GB721" s="269">
        <f t="shared" si="422"/>
        <v>0</v>
      </c>
      <c r="GC721" s="269">
        <f t="shared" si="423"/>
        <v>0</v>
      </c>
      <c r="GD721" s="270"/>
      <c r="GE721" s="271" t="str">
        <f t="shared" si="420"/>
        <v/>
      </c>
      <c r="GF721" s="271" t="str">
        <f t="shared" si="402"/>
        <v/>
      </c>
      <c r="GG721" s="272" t="str">
        <f t="shared" si="424"/>
        <v/>
      </c>
      <c r="GH721" s="272" t="str">
        <f t="shared" si="425"/>
        <v/>
      </c>
    </row>
    <row r="722" spans="1:190" ht="12.75" x14ac:dyDescent="0.2">
      <c r="A722" s="250"/>
      <c r="B722" s="65"/>
      <c r="C722" s="264"/>
      <c r="F722" s="237"/>
      <c r="H722" s="251"/>
      <c r="I722" s="238"/>
      <c r="J722" s="267"/>
      <c r="K722" s="234"/>
      <c r="L722" s="239"/>
      <c r="M722" s="240"/>
      <c r="BX722" s="237" t="str">
        <f t="shared" si="413"/>
        <v/>
      </c>
      <c r="BY722" s="237" t="str">
        <f t="shared" si="410"/>
        <v/>
      </c>
      <c r="BZ722" s="237" t="str">
        <f t="shared" si="410"/>
        <v/>
      </c>
      <c r="CA722" s="237" t="str">
        <f t="shared" si="410"/>
        <v/>
      </c>
      <c r="CB722" s="237" t="str">
        <f t="shared" si="410"/>
        <v/>
      </c>
      <c r="CC722" s="237" t="str">
        <f t="shared" si="410"/>
        <v/>
      </c>
      <c r="CD722" s="237" t="str">
        <f t="shared" si="407"/>
        <v/>
      </c>
      <c r="CE722" s="237" t="str">
        <f t="shared" si="407"/>
        <v/>
      </c>
      <c r="CF722" s="237" t="str">
        <f t="shared" si="407"/>
        <v/>
      </c>
      <c r="CG722" s="237" t="str">
        <f t="shared" si="407"/>
        <v/>
      </c>
      <c r="CH722" s="237" t="str">
        <f t="shared" si="407"/>
        <v/>
      </c>
      <c r="CI722" s="252" t="str">
        <f t="shared" si="393"/>
        <v/>
      </c>
      <c r="CP722" s="241" t="str">
        <f t="shared" si="414"/>
        <v/>
      </c>
      <c r="CQ722" s="241" t="str">
        <f t="shared" si="411"/>
        <v/>
      </c>
      <c r="CR722" s="241" t="str">
        <f t="shared" si="411"/>
        <v/>
      </c>
      <c r="CS722" s="241" t="str">
        <f t="shared" si="411"/>
        <v/>
      </c>
      <c r="CT722" s="241" t="str">
        <f t="shared" si="411"/>
        <v/>
      </c>
      <c r="CU722" s="241" t="str">
        <f t="shared" si="411"/>
        <v/>
      </c>
      <c r="CV722" s="241" t="str">
        <f t="shared" si="408"/>
        <v/>
      </c>
      <c r="CW722" s="241" t="str">
        <f t="shared" si="408"/>
        <v/>
      </c>
      <c r="CX722" s="241" t="str">
        <f t="shared" si="408"/>
        <v/>
      </c>
      <c r="CY722" s="241" t="str">
        <f t="shared" si="408"/>
        <v/>
      </c>
      <c r="CZ722" s="241" t="str">
        <f t="shared" si="408"/>
        <v/>
      </c>
      <c r="DA722" s="253" t="str">
        <f t="shared" si="394"/>
        <v/>
      </c>
      <c r="DB722" s="237"/>
      <c r="DC722" s="237"/>
      <c r="DD722" s="237"/>
      <c r="DE722" s="237"/>
      <c r="DF722" s="237"/>
      <c r="DG722" s="237"/>
      <c r="DH722" s="237" t="str">
        <f t="shared" si="415"/>
        <v/>
      </c>
      <c r="DI722" s="237" t="str">
        <f t="shared" si="412"/>
        <v/>
      </c>
      <c r="DJ722" s="237" t="str">
        <f t="shared" si="412"/>
        <v/>
      </c>
      <c r="DK722" s="237" t="str">
        <f t="shared" si="412"/>
        <v/>
      </c>
      <c r="DL722" s="237" t="str">
        <f t="shared" si="412"/>
        <v/>
      </c>
      <c r="DM722" s="237" t="str">
        <f t="shared" si="412"/>
        <v/>
      </c>
      <c r="DN722" s="237" t="str">
        <f t="shared" si="409"/>
        <v/>
      </c>
      <c r="DO722" s="237" t="str">
        <f t="shared" si="409"/>
        <v/>
      </c>
      <c r="DP722" s="237" t="str">
        <f t="shared" si="409"/>
        <v/>
      </c>
      <c r="DQ722" s="237" t="str">
        <f t="shared" si="409"/>
        <v/>
      </c>
      <c r="DR722" s="237" t="str">
        <f t="shared" si="409"/>
        <v/>
      </c>
      <c r="DS722" s="252" t="str">
        <f t="shared" si="395"/>
        <v/>
      </c>
      <c r="DY722" s="254" t="str">
        <f t="shared" si="416"/>
        <v/>
      </c>
      <c r="DZ722" s="254" t="str">
        <f t="shared" si="417"/>
        <v/>
      </c>
      <c r="EA722" s="254" t="str">
        <f t="shared" si="406"/>
        <v/>
      </c>
      <c r="EB722" s="254" t="str">
        <f t="shared" si="406"/>
        <v/>
      </c>
      <c r="EC722" s="254" t="str">
        <f t="shared" si="406"/>
        <v/>
      </c>
      <c r="ED722" s="254" t="str">
        <f t="shared" si="406"/>
        <v/>
      </c>
      <c r="EE722" s="254" t="str">
        <f t="shared" si="406"/>
        <v/>
      </c>
      <c r="EF722" s="254" t="str">
        <f t="shared" si="405"/>
        <v/>
      </c>
      <c r="EG722" s="254" t="str">
        <f t="shared" si="405"/>
        <v/>
      </c>
      <c r="EH722" s="254" t="str">
        <f t="shared" si="405"/>
        <v/>
      </c>
      <c r="EI722" s="254" t="str">
        <f t="shared" si="418"/>
        <v/>
      </c>
      <c r="EJ722" s="254" t="str">
        <f t="shared" si="419"/>
        <v/>
      </c>
      <c r="EK722" s="265" t="str">
        <f t="shared" si="403"/>
        <v/>
      </c>
      <c r="EQ722" s="255"/>
      <c r="ER722" s="255"/>
      <c r="ES722" s="255"/>
      <c r="ET722" s="255"/>
      <c r="EU722" s="255"/>
      <c r="EV722" s="255"/>
      <c r="EW722" s="255"/>
      <c r="EX722" s="255"/>
      <c r="EY722" s="255"/>
      <c r="EZ722" s="255"/>
      <c r="FA722" s="255"/>
      <c r="FB722" s="255"/>
      <c r="FC722" s="252"/>
      <c r="FI722" s="254"/>
      <c r="FJ722" s="254"/>
      <c r="FK722" s="254"/>
      <c r="FL722" s="254"/>
      <c r="FM722" s="254"/>
      <c r="FN722" s="254"/>
      <c r="FO722" s="254"/>
      <c r="FP722" s="254"/>
      <c r="FQ722" s="254"/>
      <c r="FR722" s="254"/>
      <c r="FS722" s="254"/>
      <c r="FT722" s="254"/>
      <c r="FU722" s="252"/>
      <c r="FY722" s="258" t="str">
        <f t="shared" si="404"/>
        <v/>
      </c>
      <c r="FZ722" s="266">
        <f t="shared" ref="FZ722:FZ741" si="426">G722</f>
        <v>0</v>
      </c>
      <c r="GA722" s="268">
        <f t="shared" si="421"/>
        <v>0</v>
      </c>
      <c r="GB722" s="269">
        <f t="shared" si="422"/>
        <v>0</v>
      </c>
      <c r="GC722" s="269">
        <f t="shared" si="423"/>
        <v>0</v>
      </c>
      <c r="GD722" s="270"/>
      <c r="GE722" s="271" t="str">
        <f t="shared" si="420"/>
        <v/>
      </c>
      <c r="GF722" s="271" t="str">
        <f t="shared" si="402"/>
        <v/>
      </c>
      <c r="GG722" s="272" t="str">
        <f t="shared" si="424"/>
        <v/>
      </c>
      <c r="GH722" s="272" t="str">
        <f t="shared" si="425"/>
        <v/>
      </c>
    </row>
    <row r="723" spans="1:190" ht="12.75" x14ac:dyDescent="0.2">
      <c r="A723" s="250"/>
      <c r="B723" s="65"/>
      <c r="C723" s="264"/>
      <c r="F723" s="237"/>
      <c r="H723" s="251"/>
      <c r="I723" s="238"/>
      <c r="J723" s="267"/>
      <c r="K723" s="234"/>
      <c r="L723" s="239"/>
      <c r="M723" s="240"/>
      <c r="BX723" s="237" t="str">
        <f t="shared" si="413"/>
        <v/>
      </c>
      <c r="BY723" s="237" t="str">
        <f t="shared" si="410"/>
        <v/>
      </c>
      <c r="BZ723" s="237" t="str">
        <f t="shared" si="410"/>
        <v/>
      </c>
      <c r="CA723" s="237" t="str">
        <f t="shared" si="410"/>
        <v/>
      </c>
      <c r="CB723" s="237" t="str">
        <f t="shared" si="410"/>
        <v/>
      </c>
      <c r="CC723" s="237" t="str">
        <f t="shared" si="410"/>
        <v/>
      </c>
      <c r="CD723" s="237" t="str">
        <f t="shared" si="407"/>
        <v/>
      </c>
      <c r="CE723" s="237" t="str">
        <f t="shared" si="407"/>
        <v/>
      </c>
      <c r="CF723" s="237" t="str">
        <f t="shared" si="407"/>
        <v/>
      </c>
      <c r="CG723" s="237" t="str">
        <f t="shared" si="407"/>
        <v/>
      </c>
      <c r="CH723" s="237" t="str">
        <f t="shared" si="407"/>
        <v/>
      </c>
      <c r="CI723" s="252" t="str">
        <f t="shared" ref="CI723:CI741" si="427">IF(C722="","",IF($A723=1,"",IF(AG723=0,CH723,CH723&amp;CI$2)))</f>
        <v/>
      </c>
      <c r="CP723" s="241" t="str">
        <f t="shared" si="414"/>
        <v/>
      </c>
      <c r="CQ723" s="241" t="str">
        <f t="shared" si="411"/>
        <v/>
      </c>
      <c r="CR723" s="241" t="str">
        <f t="shared" si="411"/>
        <v/>
      </c>
      <c r="CS723" s="241" t="str">
        <f t="shared" si="411"/>
        <v/>
      </c>
      <c r="CT723" s="241" t="str">
        <f t="shared" si="411"/>
        <v/>
      </c>
      <c r="CU723" s="241" t="str">
        <f t="shared" si="411"/>
        <v/>
      </c>
      <c r="CV723" s="241" t="str">
        <f t="shared" si="408"/>
        <v/>
      </c>
      <c r="CW723" s="241" t="str">
        <f t="shared" si="408"/>
        <v/>
      </c>
      <c r="CX723" s="241" t="str">
        <f t="shared" si="408"/>
        <v/>
      </c>
      <c r="CY723" s="241" t="str">
        <f t="shared" si="408"/>
        <v/>
      </c>
      <c r="CZ723" s="241" t="str">
        <f t="shared" si="408"/>
        <v/>
      </c>
      <c r="DA723" s="253" t="str">
        <f t="shared" ref="DA723:DA741" si="428">IF(C722="","",IF($A723=1,"",IF(AY723=0,CZ723,CZ723&amp;DA$2)))</f>
        <v/>
      </c>
      <c r="DB723" s="237"/>
      <c r="DC723" s="237"/>
      <c r="DD723" s="237"/>
      <c r="DE723" s="237"/>
      <c r="DF723" s="237"/>
      <c r="DG723" s="237"/>
      <c r="DH723" s="237" t="str">
        <f t="shared" si="415"/>
        <v/>
      </c>
      <c r="DI723" s="237" t="str">
        <f t="shared" si="412"/>
        <v/>
      </c>
      <c r="DJ723" s="237" t="str">
        <f t="shared" si="412"/>
        <v/>
      </c>
      <c r="DK723" s="237" t="str">
        <f t="shared" si="412"/>
        <v/>
      </c>
      <c r="DL723" s="237" t="str">
        <f t="shared" si="412"/>
        <v/>
      </c>
      <c r="DM723" s="237" t="str">
        <f t="shared" si="412"/>
        <v/>
      </c>
      <c r="DN723" s="237" t="str">
        <f t="shared" si="409"/>
        <v/>
      </c>
      <c r="DO723" s="237" t="str">
        <f t="shared" si="409"/>
        <v/>
      </c>
      <c r="DP723" s="237" t="str">
        <f t="shared" si="409"/>
        <v/>
      </c>
      <c r="DQ723" s="237" t="str">
        <f t="shared" si="409"/>
        <v/>
      </c>
      <c r="DR723" s="237" t="str">
        <f t="shared" si="409"/>
        <v/>
      </c>
      <c r="DS723" s="252" t="str">
        <f t="shared" ref="DS723:DS741" si="429">IF(C722="","",IF($A723=1,"",IF(BQ723=0,DR723,DR723&amp;DS$2)))</f>
        <v/>
      </c>
      <c r="DY723" s="254" t="str">
        <f t="shared" si="416"/>
        <v/>
      </c>
      <c r="DZ723" s="254" t="str">
        <f t="shared" si="417"/>
        <v/>
      </c>
      <c r="EA723" s="254" t="str">
        <f t="shared" si="406"/>
        <v/>
      </c>
      <c r="EB723" s="254" t="str">
        <f t="shared" si="406"/>
        <v/>
      </c>
      <c r="EC723" s="254" t="str">
        <f t="shared" si="406"/>
        <v/>
      </c>
      <c r="ED723" s="254" t="str">
        <f t="shared" si="406"/>
        <v/>
      </c>
      <c r="EE723" s="254" t="str">
        <f t="shared" si="406"/>
        <v/>
      </c>
      <c r="EF723" s="254" t="str">
        <f t="shared" si="405"/>
        <v/>
      </c>
      <c r="EG723" s="254" t="str">
        <f t="shared" si="405"/>
        <v/>
      </c>
      <c r="EH723" s="254" t="str">
        <f t="shared" si="405"/>
        <v/>
      </c>
      <c r="EI723" s="254" t="str">
        <f t="shared" si="418"/>
        <v/>
      </c>
      <c r="EJ723" s="254" t="str">
        <f t="shared" si="419"/>
        <v/>
      </c>
      <c r="EK723" s="265" t="str">
        <f t="shared" si="403"/>
        <v/>
      </c>
      <c r="EQ723" s="255"/>
      <c r="ER723" s="255"/>
      <c r="ES723" s="255"/>
      <c r="ET723" s="255"/>
      <c r="EU723" s="255"/>
      <c r="EV723" s="255"/>
      <c r="EW723" s="255"/>
      <c r="EX723" s="255"/>
      <c r="EY723" s="255"/>
      <c r="EZ723" s="255"/>
      <c r="FA723" s="255"/>
      <c r="FB723" s="255"/>
      <c r="FC723" s="252"/>
      <c r="FI723" s="254"/>
      <c r="FJ723" s="254"/>
      <c r="FK723" s="254"/>
      <c r="FL723" s="254"/>
      <c r="FM723" s="254"/>
      <c r="FN723" s="254"/>
      <c r="FO723" s="254"/>
      <c r="FP723" s="254"/>
      <c r="FQ723" s="254"/>
      <c r="FR723" s="254"/>
      <c r="FS723" s="254"/>
      <c r="FT723" s="254"/>
      <c r="FU723" s="252"/>
      <c r="FY723" s="258" t="str">
        <f t="shared" si="404"/>
        <v/>
      </c>
      <c r="FZ723" s="266">
        <f t="shared" si="426"/>
        <v>0</v>
      </c>
      <c r="GA723" s="268">
        <f t="shared" si="421"/>
        <v>0</v>
      </c>
      <c r="GB723" s="269">
        <f t="shared" si="422"/>
        <v>0</v>
      </c>
      <c r="GC723" s="269">
        <f t="shared" si="423"/>
        <v>0</v>
      </c>
      <c r="GD723" s="270"/>
      <c r="GE723" s="271" t="str">
        <f t="shared" si="420"/>
        <v/>
      </c>
      <c r="GF723" s="271" t="str">
        <f t="shared" si="402"/>
        <v/>
      </c>
      <c r="GG723" s="272" t="str">
        <f t="shared" si="424"/>
        <v/>
      </c>
      <c r="GH723" s="272" t="str">
        <f t="shared" si="425"/>
        <v/>
      </c>
    </row>
    <row r="724" spans="1:190" ht="12.75" x14ac:dyDescent="0.2">
      <c r="A724" s="250"/>
      <c r="B724" s="65"/>
      <c r="C724" s="264"/>
      <c r="F724" s="237"/>
      <c r="H724" s="251"/>
      <c r="I724" s="238"/>
      <c r="J724" s="267"/>
      <c r="K724" s="234"/>
      <c r="L724" s="239"/>
      <c r="M724" s="240"/>
      <c r="BX724" s="237" t="str">
        <f t="shared" si="413"/>
        <v/>
      </c>
      <c r="BY724" s="237" t="str">
        <f t="shared" si="410"/>
        <v/>
      </c>
      <c r="BZ724" s="237" t="str">
        <f t="shared" si="410"/>
        <v/>
      </c>
      <c r="CA724" s="237" t="str">
        <f t="shared" si="410"/>
        <v/>
      </c>
      <c r="CB724" s="237" t="str">
        <f t="shared" si="410"/>
        <v/>
      </c>
      <c r="CC724" s="237" t="str">
        <f t="shared" si="410"/>
        <v/>
      </c>
      <c r="CD724" s="237" t="str">
        <f t="shared" si="407"/>
        <v/>
      </c>
      <c r="CE724" s="237" t="str">
        <f t="shared" si="407"/>
        <v/>
      </c>
      <c r="CF724" s="237" t="str">
        <f t="shared" si="407"/>
        <v/>
      </c>
      <c r="CG724" s="237" t="str">
        <f t="shared" si="407"/>
        <v/>
      </c>
      <c r="CH724" s="237" t="str">
        <f t="shared" si="407"/>
        <v/>
      </c>
      <c r="CI724" s="252" t="str">
        <f t="shared" si="427"/>
        <v/>
      </c>
      <c r="CP724" s="241" t="str">
        <f t="shared" si="414"/>
        <v/>
      </c>
      <c r="CQ724" s="241" t="str">
        <f t="shared" si="411"/>
        <v/>
      </c>
      <c r="CR724" s="241" t="str">
        <f t="shared" si="411"/>
        <v/>
      </c>
      <c r="CS724" s="241" t="str">
        <f t="shared" si="411"/>
        <v/>
      </c>
      <c r="CT724" s="241" t="str">
        <f t="shared" si="411"/>
        <v/>
      </c>
      <c r="CU724" s="241" t="str">
        <f t="shared" si="411"/>
        <v/>
      </c>
      <c r="CV724" s="241" t="str">
        <f t="shared" si="408"/>
        <v/>
      </c>
      <c r="CW724" s="241" t="str">
        <f t="shared" si="408"/>
        <v/>
      </c>
      <c r="CX724" s="241" t="str">
        <f t="shared" si="408"/>
        <v/>
      </c>
      <c r="CY724" s="241" t="str">
        <f t="shared" si="408"/>
        <v/>
      </c>
      <c r="CZ724" s="241" t="str">
        <f t="shared" si="408"/>
        <v/>
      </c>
      <c r="DA724" s="253" t="str">
        <f t="shared" si="428"/>
        <v/>
      </c>
      <c r="DB724" s="237"/>
      <c r="DC724" s="237"/>
      <c r="DD724" s="237"/>
      <c r="DE724" s="237"/>
      <c r="DF724" s="237"/>
      <c r="DG724" s="237"/>
      <c r="DH724" s="237" t="str">
        <f t="shared" si="415"/>
        <v/>
      </c>
      <c r="DI724" s="237" t="str">
        <f t="shared" si="412"/>
        <v/>
      </c>
      <c r="DJ724" s="237" t="str">
        <f t="shared" si="412"/>
        <v/>
      </c>
      <c r="DK724" s="237" t="str">
        <f t="shared" si="412"/>
        <v/>
      </c>
      <c r="DL724" s="237" t="str">
        <f t="shared" si="412"/>
        <v/>
      </c>
      <c r="DM724" s="237" t="str">
        <f t="shared" si="412"/>
        <v/>
      </c>
      <c r="DN724" s="237" t="str">
        <f t="shared" si="409"/>
        <v/>
      </c>
      <c r="DO724" s="237" t="str">
        <f t="shared" si="409"/>
        <v/>
      </c>
      <c r="DP724" s="237" t="str">
        <f t="shared" si="409"/>
        <v/>
      </c>
      <c r="DQ724" s="237" t="str">
        <f t="shared" si="409"/>
        <v/>
      </c>
      <c r="DR724" s="237" t="str">
        <f t="shared" si="409"/>
        <v/>
      </c>
      <c r="DS724" s="252" t="str">
        <f t="shared" si="429"/>
        <v/>
      </c>
      <c r="DY724" s="254" t="str">
        <f t="shared" si="416"/>
        <v/>
      </c>
      <c r="DZ724" s="254" t="str">
        <f t="shared" si="417"/>
        <v/>
      </c>
      <c r="EA724" s="254" t="str">
        <f t="shared" si="406"/>
        <v/>
      </c>
      <c r="EB724" s="254" t="str">
        <f t="shared" si="406"/>
        <v/>
      </c>
      <c r="EC724" s="254" t="str">
        <f t="shared" si="406"/>
        <v/>
      </c>
      <c r="ED724" s="254" t="str">
        <f t="shared" si="406"/>
        <v/>
      </c>
      <c r="EE724" s="254" t="str">
        <f t="shared" si="406"/>
        <v/>
      </c>
      <c r="EF724" s="254" t="str">
        <f t="shared" si="405"/>
        <v/>
      </c>
      <c r="EG724" s="254" t="str">
        <f t="shared" si="405"/>
        <v/>
      </c>
      <c r="EH724" s="254" t="str">
        <f t="shared" si="405"/>
        <v/>
      </c>
      <c r="EI724" s="254" t="str">
        <f t="shared" si="418"/>
        <v/>
      </c>
      <c r="EJ724" s="254" t="str">
        <f t="shared" si="419"/>
        <v/>
      </c>
      <c r="EK724" s="265" t="str">
        <f t="shared" si="403"/>
        <v/>
      </c>
      <c r="EQ724" s="255"/>
      <c r="ER724" s="255"/>
      <c r="ES724" s="255"/>
      <c r="ET724" s="255"/>
      <c r="EU724" s="255"/>
      <c r="EV724" s="255"/>
      <c r="EW724" s="255"/>
      <c r="EX724" s="255"/>
      <c r="EY724" s="255"/>
      <c r="EZ724" s="255"/>
      <c r="FA724" s="255"/>
      <c r="FB724" s="255"/>
      <c r="FC724" s="252"/>
      <c r="FI724" s="254"/>
      <c r="FJ724" s="254"/>
      <c r="FK724" s="254"/>
      <c r="FL724" s="254"/>
      <c r="FM724" s="254"/>
      <c r="FN724" s="254"/>
      <c r="FO724" s="254"/>
      <c r="FP724" s="254"/>
      <c r="FQ724" s="254"/>
      <c r="FR724" s="254"/>
      <c r="FS724" s="254"/>
      <c r="FT724" s="254"/>
      <c r="FU724" s="252"/>
      <c r="FY724" s="258" t="str">
        <f t="shared" si="404"/>
        <v/>
      </c>
      <c r="FZ724" s="266">
        <f t="shared" si="426"/>
        <v>0</v>
      </c>
      <c r="GA724" s="268">
        <f t="shared" si="421"/>
        <v>0</v>
      </c>
      <c r="GB724" s="269">
        <f t="shared" si="422"/>
        <v>0</v>
      </c>
      <c r="GC724" s="269">
        <f t="shared" si="423"/>
        <v>0</v>
      </c>
      <c r="GD724" s="270"/>
      <c r="GE724" s="271" t="str">
        <f t="shared" si="420"/>
        <v/>
      </c>
      <c r="GF724" s="271" t="str">
        <f t="shared" si="402"/>
        <v/>
      </c>
      <c r="GG724" s="272" t="str">
        <f t="shared" si="424"/>
        <v/>
      </c>
      <c r="GH724" s="272" t="str">
        <f t="shared" si="425"/>
        <v/>
      </c>
    </row>
    <row r="725" spans="1:190" ht="12.75" x14ac:dyDescent="0.2">
      <c r="A725" s="250"/>
      <c r="B725" s="65"/>
      <c r="C725" s="264"/>
      <c r="F725" s="237"/>
      <c r="H725" s="251"/>
      <c r="I725" s="238"/>
      <c r="J725" s="267"/>
      <c r="K725" s="234"/>
      <c r="L725" s="239"/>
      <c r="M725" s="240"/>
      <c r="BX725" s="237" t="str">
        <f t="shared" si="413"/>
        <v/>
      </c>
      <c r="BY725" s="237" t="str">
        <f t="shared" si="410"/>
        <v/>
      </c>
      <c r="BZ725" s="237" t="str">
        <f t="shared" si="410"/>
        <v/>
      </c>
      <c r="CA725" s="237" t="str">
        <f t="shared" si="410"/>
        <v/>
      </c>
      <c r="CB725" s="237" t="str">
        <f t="shared" si="410"/>
        <v/>
      </c>
      <c r="CC725" s="237" t="str">
        <f t="shared" si="410"/>
        <v/>
      </c>
      <c r="CD725" s="237" t="str">
        <f t="shared" si="407"/>
        <v/>
      </c>
      <c r="CE725" s="237" t="str">
        <f t="shared" si="407"/>
        <v/>
      </c>
      <c r="CF725" s="237" t="str">
        <f t="shared" si="407"/>
        <v/>
      </c>
      <c r="CG725" s="237" t="str">
        <f t="shared" si="407"/>
        <v/>
      </c>
      <c r="CH725" s="237" t="str">
        <f t="shared" si="407"/>
        <v/>
      </c>
      <c r="CI725" s="252" t="str">
        <f t="shared" si="427"/>
        <v/>
      </c>
      <c r="CP725" s="241" t="str">
        <f t="shared" si="414"/>
        <v/>
      </c>
      <c r="CQ725" s="241" t="str">
        <f t="shared" si="411"/>
        <v/>
      </c>
      <c r="CR725" s="241" t="str">
        <f t="shared" si="411"/>
        <v/>
      </c>
      <c r="CS725" s="241" t="str">
        <f t="shared" si="411"/>
        <v/>
      </c>
      <c r="CT725" s="241" t="str">
        <f t="shared" si="411"/>
        <v/>
      </c>
      <c r="CU725" s="241" t="str">
        <f t="shared" si="411"/>
        <v/>
      </c>
      <c r="CV725" s="241" t="str">
        <f t="shared" si="408"/>
        <v/>
      </c>
      <c r="CW725" s="241" t="str">
        <f t="shared" si="408"/>
        <v/>
      </c>
      <c r="CX725" s="241" t="str">
        <f t="shared" si="408"/>
        <v/>
      </c>
      <c r="CY725" s="241" t="str">
        <f t="shared" si="408"/>
        <v/>
      </c>
      <c r="CZ725" s="241" t="str">
        <f t="shared" si="408"/>
        <v/>
      </c>
      <c r="DA725" s="253" t="str">
        <f t="shared" si="428"/>
        <v/>
      </c>
      <c r="DB725" s="237"/>
      <c r="DC725" s="237"/>
      <c r="DD725" s="237"/>
      <c r="DE725" s="237"/>
      <c r="DF725" s="237"/>
      <c r="DG725" s="237"/>
      <c r="DH725" s="237" t="str">
        <f t="shared" si="415"/>
        <v/>
      </c>
      <c r="DI725" s="237" t="str">
        <f t="shared" si="412"/>
        <v/>
      </c>
      <c r="DJ725" s="237" t="str">
        <f t="shared" si="412"/>
        <v/>
      </c>
      <c r="DK725" s="237" t="str">
        <f t="shared" si="412"/>
        <v/>
      </c>
      <c r="DL725" s="237" t="str">
        <f t="shared" si="412"/>
        <v/>
      </c>
      <c r="DM725" s="237" t="str">
        <f t="shared" si="412"/>
        <v/>
      </c>
      <c r="DN725" s="237" t="str">
        <f t="shared" si="409"/>
        <v/>
      </c>
      <c r="DO725" s="237" t="str">
        <f t="shared" si="409"/>
        <v/>
      </c>
      <c r="DP725" s="237" t="str">
        <f t="shared" si="409"/>
        <v/>
      </c>
      <c r="DQ725" s="237" t="str">
        <f t="shared" si="409"/>
        <v/>
      </c>
      <c r="DR725" s="237" t="str">
        <f t="shared" si="409"/>
        <v/>
      </c>
      <c r="DS725" s="252" t="str">
        <f t="shared" si="429"/>
        <v/>
      </c>
      <c r="DY725" s="254" t="str">
        <f t="shared" si="416"/>
        <v/>
      </c>
      <c r="DZ725" s="254" t="str">
        <f t="shared" si="417"/>
        <v/>
      </c>
      <c r="EA725" s="254" t="str">
        <f t="shared" si="406"/>
        <v/>
      </c>
      <c r="EB725" s="254" t="str">
        <f t="shared" si="406"/>
        <v/>
      </c>
      <c r="EC725" s="254" t="str">
        <f t="shared" si="406"/>
        <v/>
      </c>
      <c r="ED725" s="254" t="str">
        <f t="shared" si="406"/>
        <v/>
      </c>
      <c r="EE725" s="254" t="str">
        <f t="shared" si="406"/>
        <v/>
      </c>
      <c r="EF725" s="254" t="str">
        <f t="shared" si="405"/>
        <v/>
      </c>
      <c r="EG725" s="254" t="str">
        <f t="shared" si="405"/>
        <v/>
      </c>
      <c r="EH725" s="254" t="str">
        <f t="shared" si="405"/>
        <v/>
      </c>
      <c r="EI725" s="254" t="str">
        <f t="shared" si="418"/>
        <v/>
      </c>
      <c r="EJ725" s="254" t="str">
        <f t="shared" si="419"/>
        <v/>
      </c>
      <c r="EK725" s="265" t="str">
        <f t="shared" si="403"/>
        <v/>
      </c>
      <c r="EQ725" s="255"/>
      <c r="ER725" s="255"/>
      <c r="ES725" s="255"/>
      <c r="ET725" s="255"/>
      <c r="EU725" s="255"/>
      <c r="EV725" s="255"/>
      <c r="EW725" s="255"/>
      <c r="EX725" s="255"/>
      <c r="EY725" s="255"/>
      <c r="EZ725" s="255"/>
      <c r="FA725" s="255"/>
      <c r="FB725" s="255"/>
      <c r="FC725" s="252"/>
      <c r="FI725" s="254"/>
      <c r="FJ725" s="254"/>
      <c r="FK725" s="254"/>
      <c r="FL725" s="254"/>
      <c r="FM725" s="254"/>
      <c r="FN725" s="254"/>
      <c r="FO725" s="254"/>
      <c r="FP725" s="254"/>
      <c r="FQ725" s="254"/>
      <c r="FR725" s="254"/>
      <c r="FS725" s="254"/>
      <c r="FT725" s="254"/>
      <c r="FU725" s="252"/>
      <c r="FY725" s="258" t="str">
        <f t="shared" si="404"/>
        <v/>
      </c>
      <c r="FZ725" s="266">
        <f t="shared" si="426"/>
        <v>0</v>
      </c>
      <c r="GA725" s="268">
        <f t="shared" si="421"/>
        <v>0</v>
      </c>
      <c r="GB725" s="269">
        <f t="shared" si="422"/>
        <v>0</v>
      </c>
      <c r="GC725" s="269">
        <f t="shared" si="423"/>
        <v>0</v>
      </c>
      <c r="GD725" s="270"/>
      <c r="GE725" s="271" t="str">
        <f t="shared" si="420"/>
        <v/>
      </c>
      <c r="GF725" s="271" t="str">
        <f t="shared" si="402"/>
        <v/>
      </c>
      <c r="GG725" s="272" t="str">
        <f t="shared" si="424"/>
        <v/>
      </c>
      <c r="GH725" s="272" t="str">
        <f t="shared" si="425"/>
        <v/>
      </c>
    </row>
    <row r="726" spans="1:190" ht="12.75" x14ac:dyDescent="0.2">
      <c r="A726" s="250"/>
      <c r="B726" s="65"/>
      <c r="C726" s="264"/>
      <c r="F726" s="237"/>
      <c r="H726" s="251"/>
      <c r="I726" s="238"/>
      <c r="J726" s="267"/>
      <c r="K726" s="234"/>
      <c r="L726" s="239"/>
      <c r="M726" s="240"/>
      <c r="BX726" s="237" t="str">
        <f t="shared" si="413"/>
        <v/>
      </c>
      <c r="BY726" s="237" t="str">
        <f t="shared" si="410"/>
        <v/>
      </c>
      <c r="BZ726" s="237" t="str">
        <f t="shared" si="410"/>
        <v/>
      </c>
      <c r="CA726" s="237" t="str">
        <f t="shared" si="410"/>
        <v/>
      </c>
      <c r="CB726" s="237" t="str">
        <f t="shared" si="410"/>
        <v/>
      </c>
      <c r="CC726" s="237" t="str">
        <f t="shared" si="410"/>
        <v/>
      </c>
      <c r="CD726" s="237" t="str">
        <f t="shared" si="407"/>
        <v/>
      </c>
      <c r="CE726" s="237" t="str">
        <f t="shared" si="407"/>
        <v/>
      </c>
      <c r="CF726" s="237" t="str">
        <f t="shared" si="407"/>
        <v/>
      </c>
      <c r="CG726" s="237" t="str">
        <f t="shared" si="407"/>
        <v/>
      </c>
      <c r="CH726" s="237" t="str">
        <f t="shared" si="407"/>
        <v/>
      </c>
      <c r="CI726" s="252" t="str">
        <f t="shared" si="427"/>
        <v/>
      </c>
      <c r="CP726" s="241" t="str">
        <f t="shared" si="414"/>
        <v/>
      </c>
      <c r="CQ726" s="241" t="str">
        <f t="shared" si="411"/>
        <v/>
      </c>
      <c r="CR726" s="241" t="str">
        <f t="shared" si="411"/>
        <v/>
      </c>
      <c r="CS726" s="241" t="str">
        <f t="shared" si="411"/>
        <v/>
      </c>
      <c r="CT726" s="241" t="str">
        <f t="shared" si="411"/>
        <v/>
      </c>
      <c r="CU726" s="241" t="str">
        <f t="shared" si="411"/>
        <v/>
      </c>
      <c r="CV726" s="241" t="str">
        <f t="shared" si="408"/>
        <v/>
      </c>
      <c r="CW726" s="241" t="str">
        <f t="shared" si="408"/>
        <v/>
      </c>
      <c r="CX726" s="241" t="str">
        <f t="shared" si="408"/>
        <v/>
      </c>
      <c r="CY726" s="241" t="str">
        <f t="shared" si="408"/>
        <v/>
      </c>
      <c r="CZ726" s="241" t="str">
        <f t="shared" si="408"/>
        <v/>
      </c>
      <c r="DA726" s="253" t="str">
        <f t="shared" si="428"/>
        <v/>
      </c>
      <c r="DB726" s="237"/>
      <c r="DC726" s="237"/>
      <c r="DD726" s="237"/>
      <c r="DE726" s="237"/>
      <c r="DF726" s="237"/>
      <c r="DG726" s="237"/>
      <c r="DH726" s="237" t="str">
        <f t="shared" si="415"/>
        <v/>
      </c>
      <c r="DI726" s="237" t="str">
        <f t="shared" si="412"/>
        <v/>
      </c>
      <c r="DJ726" s="237" t="str">
        <f t="shared" si="412"/>
        <v/>
      </c>
      <c r="DK726" s="237" t="str">
        <f t="shared" si="412"/>
        <v/>
      </c>
      <c r="DL726" s="237" t="str">
        <f t="shared" si="412"/>
        <v/>
      </c>
      <c r="DM726" s="237" t="str">
        <f t="shared" si="412"/>
        <v/>
      </c>
      <c r="DN726" s="237" t="str">
        <f t="shared" si="409"/>
        <v/>
      </c>
      <c r="DO726" s="237" t="str">
        <f t="shared" si="409"/>
        <v/>
      </c>
      <c r="DP726" s="237" t="str">
        <f t="shared" si="409"/>
        <v/>
      </c>
      <c r="DQ726" s="237" t="str">
        <f t="shared" si="409"/>
        <v/>
      </c>
      <c r="DR726" s="237" t="str">
        <f t="shared" si="409"/>
        <v/>
      </c>
      <c r="DS726" s="252" t="str">
        <f t="shared" si="429"/>
        <v/>
      </c>
      <c r="DY726" s="254" t="str">
        <f t="shared" si="416"/>
        <v/>
      </c>
      <c r="DZ726" s="254" t="str">
        <f t="shared" si="417"/>
        <v/>
      </c>
      <c r="EA726" s="254" t="str">
        <f t="shared" si="406"/>
        <v/>
      </c>
      <c r="EB726" s="254" t="str">
        <f t="shared" si="406"/>
        <v/>
      </c>
      <c r="EC726" s="254" t="str">
        <f t="shared" si="406"/>
        <v/>
      </c>
      <c r="ED726" s="254" t="str">
        <f t="shared" si="406"/>
        <v/>
      </c>
      <c r="EE726" s="254" t="str">
        <f t="shared" si="406"/>
        <v/>
      </c>
      <c r="EF726" s="254" t="str">
        <f t="shared" si="405"/>
        <v/>
      </c>
      <c r="EG726" s="254" t="str">
        <f t="shared" si="405"/>
        <v/>
      </c>
      <c r="EH726" s="254" t="str">
        <f t="shared" si="405"/>
        <v/>
      </c>
      <c r="EI726" s="254" t="str">
        <f t="shared" si="418"/>
        <v/>
      </c>
      <c r="EJ726" s="254" t="str">
        <f t="shared" si="419"/>
        <v/>
      </c>
      <c r="EK726" s="265" t="str">
        <f t="shared" si="403"/>
        <v/>
      </c>
      <c r="EQ726" s="255"/>
      <c r="ER726" s="255"/>
      <c r="ES726" s="255"/>
      <c r="ET726" s="255"/>
      <c r="EU726" s="255"/>
      <c r="EV726" s="255"/>
      <c r="EW726" s="255"/>
      <c r="EX726" s="255"/>
      <c r="EY726" s="255"/>
      <c r="EZ726" s="255"/>
      <c r="FA726" s="255"/>
      <c r="FB726" s="255"/>
      <c r="FC726" s="252"/>
      <c r="FI726" s="254"/>
      <c r="FJ726" s="254"/>
      <c r="FK726" s="254"/>
      <c r="FL726" s="254"/>
      <c r="FM726" s="254"/>
      <c r="FN726" s="254"/>
      <c r="FO726" s="254"/>
      <c r="FP726" s="254"/>
      <c r="FQ726" s="254"/>
      <c r="FR726" s="254"/>
      <c r="FS726" s="254"/>
      <c r="FT726" s="254"/>
      <c r="FU726" s="252"/>
      <c r="FY726" s="258" t="str">
        <f t="shared" si="404"/>
        <v/>
      </c>
      <c r="FZ726" s="266">
        <f t="shared" si="426"/>
        <v>0</v>
      </c>
      <c r="GA726" s="268">
        <f t="shared" si="421"/>
        <v>0</v>
      </c>
      <c r="GB726" s="269">
        <f t="shared" si="422"/>
        <v>0</v>
      </c>
      <c r="GC726" s="269">
        <f t="shared" si="423"/>
        <v>0</v>
      </c>
      <c r="GD726" s="270"/>
      <c r="GE726" s="271" t="str">
        <f t="shared" si="420"/>
        <v/>
      </c>
      <c r="GF726" s="271" t="str">
        <f t="shared" si="402"/>
        <v/>
      </c>
      <c r="GG726" s="272" t="str">
        <f t="shared" si="424"/>
        <v/>
      </c>
      <c r="GH726" s="272" t="str">
        <f t="shared" si="425"/>
        <v/>
      </c>
    </row>
    <row r="727" spans="1:190" ht="12.75" x14ac:dyDescent="0.2">
      <c r="A727" s="250"/>
      <c r="B727" s="65"/>
      <c r="C727" s="264"/>
      <c r="F727" s="237"/>
      <c r="H727" s="251"/>
      <c r="I727" s="238"/>
      <c r="J727" s="267"/>
      <c r="K727" s="234"/>
      <c r="L727" s="239"/>
      <c r="M727" s="240"/>
      <c r="BX727" s="237" t="str">
        <f t="shared" si="413"/>
        <v/>
      </c>
      <c r="BY727" s="237" t="str">
        <f t="shared" si="410"/>
        <v/>
      </c>
      <c r="BZ727" s="237" t="str">
        <f t="shared" si="410"/>
        <v/>
      </c>
      <c r="CA727" s="237" t="str">
        <f t="shared" si="410"/>
        <v/>
      </c>
      <c r="CB727" s="237" t="str">
        <f t="shared" si="410"/>
        <v/>
      </c>
      <c r="CC727" s="237" t="str">
        <f t="shared" si="410"/>
        <v/>
      </c>
      <c r="CD727" s="237" t="str">
        <f t="shared" si="407"/>
        <v/>
      </c>
      <c r="CE727" s="237" t="str">
        <f t="shared" si="407"/>
        <v/>
      </c>
      <c r="CF727" s="237" t="str">
        <f t="shared" si="407"/>
        <v/>
      </c>
      <c r="CG727" s="237" t="str">
        <f t="shared" si="407"/>
        <v/>
      </c>
      <c r="CH727" s="237" t="str">
        <f t="shared" si="407"/>
        <v/>
      </c>
      <c r="CI727" s="252" t="str">
        <f t="shared" si="427"/>
        <v/>
      </c>
      <c r="CP727" s="241" t="str">
        <f t="shared" si="414"/>
        <v/>
      </c>
      <c r="CQ727" s="241" t="str">
        <f t="shared" si="411"/>
        <v/>
      </c>
      <c r="CR727" s="241" t="str">
        <f t="shared" si="411"/>
        <v/>
      </c>
      <c r="CS727" s="241" t="str">
        <f t="shared" si="411"/>
        <v/>
      </c>
      <c r="CT727" s="241" t="str">
        <f t="shared" si="411"/>
        <v/>
      </c>
      <c r="CU727" s="241" t="str">
        <f t="shared" si="411"/>
        <v/>
      </c>
      <c r="CV727" s="241" t="str">
        <f t="shared" si="408"/>
        <v/>
      </c>
      <c r="CW727" s="241" t="str">
        <f t="shared" si="408"/>
        <v/>
      </c>
      <c r="CX727" s="241" t="str">
        <f t="shared" si="408"/>
        <v/>
      </c>
      <c r="CY727" s="241" t="str">
        <f t="shared" si="408"/>
        <v/>
      </c>
      <c r="CZ727" s="241" t="str">
        <f t="shared" si="408"/>
        <v/>
      </c>
      <c r="DA727" s="253" t="str">
        <f t="shared" si="428"/>
        <v/>
      </c>
      <c r="DB727" s="237"/>
      <c r="DC727" s="237"/>
      <c r="DD727" s="237"/>
      <c r="DE727" s="237"/>
      <c r="DF727" s="237"/>
      <c r="DG727" s="237"/>
      <c r="DH727" s="237" t="str">
        <f t="shared" si="415"/>
        <v/>
      </c>
      <c r="DI727" s="237" t="str">
        <f t="shared" si="412"/>
        <v/>
      </c>
      <c r="DJ727" s="237" t="str">
        <f t="shared" si="412"/>
        <v/>
      </c>
      <c r="DK727" s="237" t="str">
        <f t="shared" si="412"/>
        <v/>
      </c>
      <c r="DL727" s="237" t="str">
        <f t="shared" si="412"/>
        <v/>
      </c>
      <c r="DM727" s="237" t="str">
        <f t="shared" si="412"/>
        <v/>
      </c>
      <c r="DN727" s="237" t="str">
        <f t="shared" si="409"/>
        <v/>
      </c>
      <c r="DO727" s="237" t="str">
        <f t="shared" si="409"/>
        <v/>
      </c>
      <c r="DP727" s="237" t="str">
        <f t="shared" si="409"/>
        <v/>
      </c>
      <c r="DQ727" s="237" t="str">
        <f t="shared" si="409"/>
        <v/>
      </c>
      <c r="DR727" s="237" t="str">
        <f t="shared" si="409"/>
        <v/>
      </c>
      <c r="DS727" s="252" t="str">
        <f t="shared" si="429"/>
        <v/>
      </c>
      <c r="DY727" s="254" t="str">
        <f t="shared" si="416"/>
        <v/>
      </c>
      <c r="DZ727" s="254" t="str">
        <f t="shared" si="417"/>
        <v/>
      </c>
      <c r="EA727" s="254" t="str">
        <f t="shared" si="406"/>
        <v/>
      </c>
      <c r="EB727" s="254" t="str">
        <f t="shared" si="406"/>
        <v/>
      </c>
      <c r="EC727" s="254" t="str">
        <f t="shared" si="406"/>
        <v/>
      </c>
      <c r="ED727" s="254" t="str">
        <f t="shared" si="406"/>
        <v/>
      </c>
      <c r="EE727" s="254" t="str">
        <f t="shared" si="406"/>
        <v/>
      </c>
      <c r="EF727" s="254" t="str">
        <f t="shared" si="405"/>
        <v/>
      </c>
      <c r="EG727" s="254" t="str">
        <f t="shared" si="405"/>
        <v/>
      </c>
      <c r="EH727" s="254" t="str">
        <f t="shared" si="405"/>
        <v/>
      </c>
      <c r="EI727" s="254" t="str">
        <f t="shared" si="418"/>
        <v/>
      </c>
      <c r="EJ727" s="254" t="str">
        <f t="shared" si="419"/>
        <v/>
      </c>
      <c r="EK727" s="265" t="str">
        <f t="shared" si="403"/>
        <v/>
      </c>
      <c r="EQ727" s="255"/>
      <c r="ER727" s="255"/>
      <c r="ES727" s="255"/>
      <c r="ET727" s="255"/>
      <c r="EU727" s="255"/>
      <c r="EV727" s="255"/>
      <c r="EW727" s="255"/>
      <c r="EX727" s="255"/>
      <c r="EY727" s="255"/>
      <c r="EZ727" s="255"/>
      <c r="FA727" s="255"/>
      <c r="FB727" s="255"/>
      <c r="FC727" s="252"/>
      <c r="FI727" s="254"/>
      <c r="FJ727" s="254"/>
      <c r="FK727" s="254"/>
      <c r="FL727" s="254"/>
      <c r="FM727" s="254"/>
      <c r="FN727" s="254"/>
      <c r="FO727" s="254"/>
      <c r="FP727" s="254"/>
      <c r="FQ727" s="254"/>
      <c r="FR727" s="254"/>
      <c r="FS727" s="254"/>
      <c r="FT727" s="254"/>
      <c r="FU727" s="252"/>
      <c r="FY727" s="258" t="str">
        <f t="shared" si="404"/>
        <v/>
      </c>
      <c r="FZ727" s="266">
        <f t="shared" si="426"/>
        <v>0</v>
      </c>
      <c r="GA727" s="268">
        <f t="shared" si="421"/>
        <v>0</v>
      </c>
      <c r="GB727" s="269">
        <f t="shared" si="422"/>
        <v>0</v>
      </c>
      <c r="GC727" s="269">
        <f t="shared" si="423"/>
        <v>0</v>
      </c>
      <c r="GD727" s="270"/>
      <c r="GE727" s="271" t="str">
        <f t="shared" si="420"/>
        <v/>
      </c>
      <c r="GF727" s="271" t="str">
        <f t="shared" si="402"/>
        <v/>
      </c>
      <c r="GG727" s="272" t="str">
        <f t="shared" si="424"/>
        <v/>
      </c>
      <c r="GH727" s="272" t="str">
        <f t="shared" si="425"/>
        <v/>
      </c>
    </row>
    <row r="728" spans="1:190" ht="12.75" x14ac:dyDescent="0.2">
      <c r="A728" s="250"/>
      <c r="B728" s="65"/>
      <c r="C728" s="264"/>
      <c r="F728" s="237"/>
      <c r="H728" s="251"/>
      <c r="I728" s="238"/>
      <c r="J728" s="267"/>
      <c r="K728" s="234"/>
      <c r="L728" s="239"/>
      <c r="M728" s="240"/>
      <c r="BX728" s="237" t="str">
        <f t="shared" si="413"/>
        <v/>
      </c>
      <c r="BY728" s="237" t="str">
        <f t="shared" si="410"/>
        <v/>
      </c>
      <c r="BZ728" s="237" t="str">
        <f t="shared" si="410"/>
        <v/>
      </c>
      <c r="CA728" s="237" t="str">
        <f t="shared" si="410"/>
        <v/>
      </c>
      <c r="CB728" s="237" t="str">
        <f t="shared" si="410"/>
        <v/>
      </c>
      <c r="CC728" s="237" t="str">
        <f t="shared" si="410"/>
        <v/>
      </c>
      <c r="CD728" s="237" t="str">
        <f t="shared" si="407"/>
        <v/>
      </c>
      <c r="CE728" s="237" t="str">
        <f t="shared" si="407"/>
        <v/>
      </c>
      <c r="CF728" s="237" t="str">
        <f t="shared" si="407"/>
        <v/>
      </c>
      <c r="CG728" s="237" t="str">
        <f t="shared" si="407"/>
        <v/>
      </c>
      <c r="CH728" s="237" t="str">
        <f t="shared" si="407"/>
        <v/>
      </c>
      <c r="CI728" s="252" t="str">
        <f t="shared" si="427"/>
        <v/>
      </c>
      <c r="CP728" s="241" t="str">
        <f t="shared" si="414"/>
        <v/>
      </c>
      <c r="CQ728" s="241" t="str">
        <f t="shared" si="411"/>
        <v/>
      </c>
      <c r="CR728" s="241" t="str">
        <f t="shared" si="411"/>
        <v/>
      </c>
      <c r="CS728" s="241" t="str">
        <f t="shared" si="411"/>
        <v/>
      </c>
      <c r="CT728" s="241" t="str">
        <f t="shared" si="411"/>
        <v/>
      </c>
      <c r="CU728" s="241" t="str">
        <f t="shared" si="411"/>
        <v/>
      </c>
      <c r="CV728" s="241" t="str">
        <f t="shared" si="408"/>
        <v/>
      </c>
      <c r="CW728" s="241" t="str">
        <f t="shared" si="408"/>
        <v/>
      </c>
      <c r="CX728" s="241" t="str">
        <f t="shared" si="408"/>
        <v/>
      </c>
      <c r="CY728" s="241" t="str">
        <f t="shared" si="408"/>
        <v/>
      </c>
      <c r="CZ728" s="241" t="str">
        <f t="shared" si="408"/>
        <v/>
      </c>
      <c r="DA728" s="253" t="str">
        <f t="shared" si="428"/>
        <v/>
      </c>
      <c r="DB728" s="237"/>
      <c r="DC728" s="237"/>
      <c r="DD728" s="237"/>
      <c r="DE728" s="237"/>
      <c r="DF728" s="237"/>
      <c r="DG728" s="237"/>
      <c r="DH728" s="237" t="str">
        <f t="shared" si="415"/>
        <v/>
      </c>
      <c r="DI728" s="237" t="str">
        <f t="shared" si="412"/>
        <v/>
      </c>
      <c r="DJ728" s="237" t="str">
        <f t="shared" si="412"/>
        <v/>
      </c>
      <c r="DK728" s="237" t="str">
        <f t="shared" si="412"/>
        <v/>
      </c>
      <c r="DL728" s="237" t="str">
        <f t="shared" si="412"/>
        <v/>
      </c>
      <c r="DM728" s="237" t="str">
        <f t="shared" si="412"/>
        <v/>
      </c>
      <c r="DN728" s="237" t="str">
        <f t="shared" si="409"/>
        <v/>
      </c>
      <c r="DO728" s="237" t="str">
        <f t="shared" si="409"/>
        <v/>
      </c>
      <c r="DP728" s="237" t="str">
        <f t="shared" si="409"/>
        <v/>
      </c>
      <c r="DQ728" s="237" t="str">
        <f t="shared" si="409"/>
        <v/>
      </c>
      <c r="DR728" s="237" t="str">
        <f t="shared" si="409"/>
        <v/>
      </c>
      <c r="DS728" s="252" t="str">
        <f t="shared" si="429"/>
        <v/>
      </c>
      <c r="DY728" s="254" t="str">
        <f t="shared" si="416"/>
        <v/>
      </c>
      <c r="DZ728" s="254" t="str">
        <f t="shared" si="417"/>
        <v/>
      </c>
      <c r="EA728" s="254" t="str">
        <f t="shared" si="406"/>
        <v/>
      </c>
      <c r="EB728" s="254" t="str">
        <f t="shared" si="406"/>
        <v/>
      </c>
      <c r="EC728" s="254" t="str">
        <f t="shared" si="406"/>
        <v/>
      </c>
      <c r="ED728" s="254" t="str">
        <f t="shared" si="406"/>
        <v/>
      </c>
      <c r="EE728" s="254" t="str">
        <f t="shared" si="406"/>
        <v/>
      </c>
      <c r="EF728" s="254" t="str">
        <f t="shared" si="405"/>
        <v/>
      </c>
      <c r="EG728" s="254" t="str">
        <f t="shared" si="405"/>
        <v/>
      </c>
      <c r="EH728" s="254" t="str">
        <f t="shared" si="405"/>
        <v/>
      </c>
      <c r="EI728" s="254" t="str">
        <f t="shared" si="418"/>
        <v/>
      </c>
      <c r="EJ728" s="254" t="str">
        <f t="shared" si="419"/>
        <v/>
      </c>
      <c r="EK728" s="265" t="str">
        <f t="shared" si="403"/>
        <v/>
      </c>
      <c r="EQ728" s="255"/>
      <c r="ER728" s="255"/>
      <c r="ES728" s="255"/>
      <c r="ET728" s="255"/>
      <c r="EU728" s="255"/>
      <c r="EV728" s="255"/>
      <c r="EW728" s="255"/>
      <c r="EX728" s="255"/>
      <c r="EY728" s="255"/>
      <c r="EZ728" s="255"/>
      <c r="FA728" s="255"/>
      <c r="FB728" s="255"/>
      <c r="FC728" s="252"/>
      <c r="FI728" s="254"/>
      <c r="FJ728" s="254"/>
      <c r="FK728" s="254"/>
      <c r="FL728" s="254"/>
      <c r="FM728" s="254"/>
      <c r="FN728" s="254"/>
      <c r="FO728" s="254"/>
      <c r="FP728" s="254"/>
      <c r="FQ728" s="254"/>
      <c r="FR728" s="254"/>
      <c r="FS728" s="254"/>
      <c r="FT728" s="254"/>
      <c r="FU728" s="252"/>
      <c r="FY728" s="258" t="str">
        <f t="shared" si="404"/>
        <v/>
      </c>
      <c r="FZ728" s="266">
        <f t="shared" si="426"/>
        <v>0</v>
      </c>
      <c r="GA728" s="268">
        <f t="shared" si="421"/>
        <v>0</v>
      </c>
      <c r="GB728" s="269">
        <f t="shared" si="422"/>
        <v>0</v>
      </c>
      <c r="GC728" s="269">
        <f t="shared" si="423"/>
        <v>0</v>
      </c>
      <c r="GD728" s="270"/>
      <c r="GE728" s="271" t="str">
        <f t="shared" si="420"/>
        <v/>
      </c>
      <c r="GF728" s="271" t="str">
        <f t="shared" si="402"/>
        <v/>
      </c>
      <c r="GG728" s="272" t="str">
        <f t="shared" si="424"/>
        <v/>
      </c>
      <c r="GH728" s="272" t="str">
        <f t="shared" si="425"/>
        <v/>
      </c>
    </row>
    <row r="729" spans="1:190" ht="12.75" x14ac:dyDescent="0.2">
      <c r="A729" s="250"/>
      <c r="B729" s="65"/>
      <c r="C729" s="264"/>
      <c r="F729" s="237"/>
      <c r="H729" s="251"/>
      <c r="I729" s="238"/>
      <c r="J729" s="267"/>
      <c r="K729" s="234"/>
      <c r="L729" s="239"/>
      <c r="M729" s="240"/>
      <c r="BX729" s="237" t="str">
        <f t="shared" si="413"/>
        <v/>
      </c>
      <c r="BY729" s="237" t="str">
        <f t="shared" si="410"/>
        <v/>
      </c>
      <c r="BZ729" s="237" t="str">
        <f t="shared" si="410"/>
        <v/>
      </c>
      <c r="CA729" s="237" t="str">
        <f t="shared" si="410"/>
        <v/>
      </c>
      <c r="CB729" s="237" t="str">
        <f t="shared" si="410"/>
        <v/>
      </c>
      <c r="CC729" s="237" t="str">
        <f t="shared" si="410"/>
        <v/>
      </c>
      <c r="CD729" s="237" t="str">
        <f t="shared" si="407"/>
        <v/>
      </c>
      <c r="CE729" s="237" t="str">
        <f t="shared" si="407"/>
        <v/>
      </c>
      <c r="CF729" s="237" t="str">
        <f t="shared" si="407"/>
        <v/>
      </c>
      <c r="CG729" s="237" t="str">
        <f t="shared" si="407"/>
        <v/>
      </c>
      <c r="CH729" s="237" t="str">
        <f t="shared" si="407"/>
        <v/>
      </c>
      <c r="CI729" s="252" t="str">
        <f t="shared" si="427"/>
        <v/>
      </c>
      <c r="CP729" s="241" t="str">
        <f t="shared" si="414"/>
        <v/>
      </c>
      <c r="CQ729" s="241" t="str">
        <f t="shared" si="411"/>
        <v/>
      </c>
      <c r="CR729" s="241" t="str">
        <f t="shared" si="411"/>
        <v/>
      </c>
      <c r="CS729" s="241" t="str">
        <f t="shared" si="411"/>
        <v/>
      </c>
      <c r="CT729" s="241" t="str">
        <f t="shared" si="411"/>
        <v/>
      </c>
      <c r="CU729" s="241" t="str">
        <f t="shared" si="411"/>
        <v/>
      </c>
      <c r="CV729" s="241" t="str">
        <f t="shared" si="408"/>
        <v/>
      </c>
      <c r="CW729" s="241" t="str">
        <f t="shared" si="408"/>
        <v/>
      </c>
      <c r="CX729" s="241" t="str">
        <f t="shared" si="408"/>
        <v/>
      </c>
      <c r="CY729" s="241" t="str">
        <f t="shared" si="408"/>
        <v/>
      </c>
      <c r="CZ729" s="241" t="str">
        <f t="shared" si="408"/>
        <v/>
      </c>
      <c r="DA729" s="253" t="str">
        <f t="shared" si="428"/>
        <v/>
      </c>
      <c r="DB729" s="237"/>
      <c r="DC729" s="237"/>
      <c r="DD729" s="237"/>
      <c r="DE729" s="237"/>
      <c r="DF729" s="237"/>
      <c r="DG729" s="237"/>
      <c r="DH729" s="237" t="str">
        <f t="shared" si="415"/>
        <v/>
      </c>
      <c r="DI729" s="237" t="str">
        <f t="shared" si="412"/>
        <v/>
      </c>
      <c r="DJ729" s="237" t="str">
        <f t="shared" si="412"/>
        <v/>
      </c>
      <c r="DK729" s="237" t="str">
        <f t="shared" si="412"/>
        <v/>
      </c>
      <c r="DL729" s="237" t="str">
        <f t="shared" si="412"/>
        <v/>
      </c>
      <c r="DM729" s="237" t="str">
        <f t="shared" si="412"/>
        <v/>
      </c>
      <c r="DN729" s="237" t="str">
        <f t="shared" si="409"/>
        <v/>
      </c>
      <c r="DO729" s="237" t="str">
        <f t="shared" si="409"/>
        <v/>
      </c>
      <c r="DP729" s="237" t="str">
        <f t="shared" si="409"/>
        <v/>
      </c>
      <c r="DQ729" s="237" t="str">
        <f t="shared" si="409"/>
        <v/>
      </c>
      <c r="DR729" s="237" t="str">
        <f t="shared" si="409"/>
        <v/>
      </c>
      <c r="DS729" s="252" t="str">
        <f t="shared" si="429"/>
        <v/>
      </c>
      <c r="DY729" s="254" t="str">
        <f t="shared" si="416"/>
        <v/>
      </c>
      <c r="DZ729" s="254" t="str">
        <f t="shared" si="417"/>
        <v/>
      </c>
      <c r="EA729" s="254" t="str">
        <f t="shared" si="406"/>
        <v/>
      </c>
      <c r="EB729" s="254" t="str">
        <f t="shared" si="406"/>
        <v/>
      </c>
      <c r="EC729" s="254" t="str">
        <f t="shared" si="406"/>
        <v/>
      </c>
      <c r="ED729" s="254" t="str">
        <f t="shared" si="406"/>
        <v/>
      </c>
      <c r="EE729" s="254" t="str">
        <f t="shared" si="406"/>
        <v/>
      </c>
      <c r="EF729" s="254" t="str">
        <f t="shared" si="405"/>
        <v/>
      </c>
      <c r="EG729" s="254" t="str">
        <f t="shared" si="405"/>
        <v/>
      </c>
      <c r="EH729" s="254" t="str">
        <f t="shared" si="405"/>
        <v/>
      </c>
      <c r="EI729" s="254" t="str">
        <f t="shared" si="418"/>
        <v/>
      </c>
      <c r="EJ729" s="254" t="str">
        <f t="shared" si="419"/>
        <v/>
      </c>
      <c r="EK729" s="265" t="str">
        <f t="shared" si="403"/>
        <v/>
      </c>
      <c r="EQ729" s="255"/>
      <c r="ER729" s="255"/>
      <c r="ES729" s="255"/>
      <c r="ET729" s="255"/>
      <c r="EU729" s="255"/>
      <c r="EV729" s="255"/>
      <c r="EW729" s="255"/>
      <c r="EX729" s="255"/>
      <c r="EY729" s="255"/>
      <c r="EZ729" s="255"/>
      <c r="FA729" s="255"/>
      <c r="FB729" s="255"/>
      <c r="FC729" s="252"/>
      <c r="FI729" s="254"/>
      <c r="FJ729" s="254"/>
      <c r="FK729" s="254"/>
      <c r="FL729" s="254"/>
      <c r="FM729" s="254"/>
      <c r="FN729" s="254"/>
      <c r="FO729" s="254"/>
      <c r="FP729" s="254"/>
      <c r="FQ729" s="254"/>
      <c r="FR729" s="254"/>
      <c r="FS729" s="254"/>
      <c r="FT729" s="254"/>
      <c r="FU729" s="252"/>
      <c r="FY729" s="258" t="str">
        <f t="shared" si="404"/>
        <v/>
      </c>
      <c r="FZ729" s="266">
        <f t="shared" si="426"/>
        <v>0</v>
      </c>
      <c r="GA729" s="268">
        <f t="shared" si="421"/>
        <v>0</v>
      </c>
      <c r="GB729" s="269">
        <f t="shared" si="422"/>
        <v>0</v>
      </c>
      <c r="GC729" s="269">
        <f t="shared" si="423"/>
        <v>0</v>
      </c>
      <c r="GD729" s="270"/>
      <c r="GE729" s="271" t="str">
        <f t="shared" si="420"/>
        <v/>
      </c>
      <c r="GF729" s="271" t="str">
        <f t="shared" si="402"/>
        <v/>
      </c>
      <c r="GG729" s="272" t="str">
        <f t="shared" si="424"/>
        <v/>
      </c>
      <c r="GH729" s="272" t="str">
        <f t="shared" si="425"/>
        <v/>
      </c>
    </row>
    <row r="730" spans="1:190" ht="12.75" x14ac:dyDescent="0.2">
      <c r="A730" s="250"/>
      <c r="B730" s="65"/>
      <c r="C730" s="264"/>
      <c r="F730" s="237"/>
      <c r="H730" s="251"/>
      <c r="I730" s="238"/>
      <c r="J730" s="267"/>
      <c r="K730" s="234"/>
      <c r="L730" s="239"/>
      <c r="M730" s="240"/>
      <c r="BX730" s="237" t="str">
        <f t="shared" si="413"/>
        <v/>
      </c>
      <c r="BY730" s="237" t="str">
        <f t="shared" si="410"/>
        <v/>
      </c>
      <c r="BZ730" s="237" t="str">
        <f t="shared" si="410"/>
        <v/>
      </c>
      <c r="CA730" s="237" t="str">
        <f t="shared" si="410"/>
        <v/>
      </c>
      <c r="CB730" s="237" t="str">
        <f t="shared" si="410"/>
        <v/>
      </c>
      <c r="CC730" s="237" t="str">
        <f t="shared" si="410"/>
        <v/>
      </c>
      <c r="CD730" s="237" t="str">
        <f t="shared" si="407"/>
        <v/>
      </c>
      <c r="CE730" s="237" t="str">
        <f t="shared" si="407"/>
        <v/>
      </c>
      <c r="CF730" s="237" t="str">
        <f t="shared" si="407"/>
        <v/>
      </c>
      <c r="CG730" s="237" t="str">
        <f t="shared" si="407"/>
        <v/>
      </c>
      <c r="CH730" s="237" t="str">
        <f t="shared" si="407"/>
        <v/>
      </c>
      <c r="CI730" s="252" t="str">
        <f t="shared" si="427"/>
        <v/>
      </c>
      <c r="CP730" s="241" t="str">
        <f t="shared" si="414"/>
        <v/>
      </c>
      <c r="CQ730" s="241" t="str">
        <f t="shared" si="411"/>
        <v/>
      </c>
      <c r="CR730" s="241" t="str">
        <f t="shared" si="411"/>
        <v/>
      </c>
      <c r="CS730" s="241" t="str">
        <f t="shared" si="411"/>
        <v/>
      </c>
      <c r="CT730" s="241" t="str">
        <f t="shared" si="411"/>
        <v/>
      </c>
      <c r="CU730" s="241" t="str">
        <f t="shared" si="411"/>
        <v/>
      </c>
      <c r="CV730" s="241" t="str">
        <f t="shared" si="408"/>
        <v/>
      </c>
      <c r="CW730" s="241" t="str">
        <f t="shared" si="408"/>
        <v/>
      </c>
      <c r="CX730" s="241" t="str">
        <f t="shared" si="408"/>
        <v/>
      </c>
      <c r="CY730" s="241" t="str">
        <f t="shared" si="408"/>
        <v/>
      </c>
      <c r="CZ730" s="241" t="str">
        <f t="shared" si="408"/>
        <v/>
      </c>
      <c r="DA730" s="253" t="str">
        <f t="shared" si="428"/>
        <v/>
      </c>
      <c r="DB730" s="237"/>
      <c r="DC730" s="237"/>
      <c r="DD730" s="237"/>
      <c r="DE730" s="237"/>
      <c r="DF730" s="237"/>
      <c r="DG730" s="237"/>
      <c r="DH730" s="237" t="str">
        <f t="shared" si="415"/>
        <v/>
      </c>
      <c r="DI730" s="237" t="str">
        <f t="shared" si="412"/>
        <v/>
      </c>
      <c r="DJ730" s="237" t="str">
        <f t="shared" si="412"/>
        <v/>
      </c>
      <c r="DK730" s="237" t="str">
        <f t="shared" si="412"/>
        <v/>
      </c>
      <c r="DL730" s="237" t="str">
        <f t="shared" si="412"/>
        <v/>
      </c>
      <c r="DM730" s="237" t="str">
        <f t="shared" si="412"/>
        <v/>
      </c>
      <c r="DN730" s="237" t="str">
        <f t="shared" si="409"/>
        <v/>
      </c>
      <c r="DO730" s="237" t="str">
        <f t="shared" si="409"/>
        <v/>
      </c>
      <c r="DP730" s="237" t="str">
        <f t="shared" si="409"/>
        <v/>
      </c>
      <c r="DQ730" s="237" t="str">
        <f t="shared" si="409"/>
        <v/>
      </c>
      <c r="DR730" s="237" t="str">
        <f t="shared" si="409"/>
        <v/>
      </c>
      <c r="DS730" s="252" t="str">
        <f t="shared" si="429"/>
        <v/>
      </c>
      <c r="DY730" s="254" t="str">
        <f t="shared" si="416"/>
        <v/>
      </c>
      <c r="DZ730" s="254" t="str">
        <f t="shared" si="417"/>
        <v/>
      </c>
      <c r="EA730" s="254" t="str">
        <f t="shared" si="406"/>
        <v/>
      </c>
      <c r="EB730" s="254" t="str">
        <f t="shared" si="406"/>
        <v/>
      </c>
      <c r="EC730" s="254" t="str">
        <f t="shared" si="406"/>
        <v/>
      </c>
      <c r="ED730" s="254" t="str">
        <f t="shared" si="406"/>
        <v/>
      </c>
      <c r="EE730" s="254" t="str">
        <f t="shared" si="406"/>
        <v/>
      </c>
      <c r="EF730" s="254" t="str">
        <f t="shared" si="405"/>
        <v/>
      </c>
      <c r="EG730" s="254" t="str">
        <f t="shared" si="405"/>
        <v/>
      </c>
      <c r="EH730" s="254" t="str">
        <f t="shared" si="405"/>
        <v/>
      </c>
      <c r="EI730" s="254" t="str">
        <f t="shared" si="418"/>
        <v/>
      </c>
      <c r="EJ730" s="254" t="str">
        <f t="shared" si="419"/>
        <v/>
      </c>
      <c r="EK730" s="265" t="str">
        <f t="shared" si="403"/>
        <v/>
      </c>
      <c r="EQ730" s="255"/>
      <c r="ER730" s="255"/>
      <c r="ES730" s="255"/>
      <c r="ET730" s="255"/>
      <c r="EU730" s="255"/>
      <c r="EV730" s="255"/>
      <c r="EW730" s="255"/>
      <c r="EX730" s="255"/>
      <c r="EY730" s="255"/>
      <c r="EZ730" s="255"/>
      <c r="FA730" s="255"/>
      <c r="FB730" s="255"/>
      <c r="FC730" s="252"/>
      <c r="FI730" s="254"/>
      <c r="FJ730" s="254"/>
      <c r="FK730" s="254"/>
      <c r="FL730" s="254"/>
      <c r="FM730" s="254"/>
      <c r="FN730" s="254"/>
      <c r="FO730" s="254"/>
      <c r="FP730" s="254"/>
      <c r="FQ730" s="254"/>
      <c r="FR730" s="254"/>
      <c r="FS730" s="254"/>
      <c r="FT730" s="254"/>
      <c r="FU730" s="252"/>
      <c r="FY730" s="258" t="str">
        <f t="shared" si="404"/>
        <v/>
      </c>
      <c r="FZ730" s="266">
        <f t="shared" si="426"/>
        <v>0</v>
      </c>
      <c r="GA730" s="268">
        <f t="shared" si="421"/>
        <v>0</v>
      </c>
      <c r="GB730" s="269">
        <f t="shared" si="422"/>
        <v>0</v>
      </c>
      <c r="GC730" s="269">
        <f t="shared" si="423"/>
        <v>0</v>
      </c>
      <c r="GD730" s="270"/>
      <c r="GE730" s="271" t="str">
        <f t="shared" si="420"/>
        <v/>
      </c>
      <c r="GF730" s="271" t="str">
        <f t="shared" ref="GF730:GF741" si="430">IF(GG730="",GH730,IF(GH730="",GG730,GG730&amp;GH730))</f>
        <v/>
      </c>
      <c r="GG730" s="272" t="str">
        <f t="shared" si="424"/>
        <v/>
      </c>
      <c r="GH730" s="272" t="str">
        <f t="shared" si="425"/>
        <v/>
      </c>
    </row>
    <row r="731" spans="1:190" ht="12.75" x14ac:dyDescent="0.2">
      <c r="A731" s="250"/>
      <c r="B731" s="65"/>
      <c r="C731" s="264"/>
      <c r="F731" s="237"/>
      <c r="H731" s="251"/>
      <c r="I731" s="238"/>
      <c r="J731" s="267"/>
      <c r="K731" s="234"/>
      <c r="L731" s="239"/>
      <c r="M731" s="240"/>
      <c r="BX731" s="237" t="str">
        <f t="shared" si="413"/>
        <v/>
      </c>
      <c r="BY731" s="237" t="str">
        <f t="shared" si="410"/>
        <v/>
      </c>
      <c r="BZ731" s="237" t="str">
        <f t="shared" si="410"/>
        <v/>
      </c>
      <c r="CA731" s="237" t="str">
        <f t="shared" si="410"/>
        <v/>
      </c>
      <c r="CB731" s="237" t="str">
        <f t="shared" si="410"/>
        <v/>
      </c>
      <c r="CC731" s="237" t="str">
        <f t="shared" si="410"/>
        <v/>
      </c>
      <c r="CD731" s="237" t="str">
        <f t="shared" si="407"/>
        <v/>
      </c>
      <c r="CE731" s="237" t="str">
        <f t="shared" si="407"/>
        <v/>
      </c>
      <c r="CF731" s="237" t="str">
        <f t="shared" si="407"/>
        <v/>
      </c>
      <c r="CG731" s="237" t="str">
        <f t="shared" si="407"/>
        <v/>
      </c>
      <c r="CH731" s="237" t="str">
        <f t="shared" si="407"/>
        <v/>
      </c>
      <c r="CI731" s="252" t="str">
        <f t="shared" si="427"/>
        <v/>
      </c>
      <c r="CP731" s="241" t="str">
        <f t="shared" si="414"/>
        <v/>
      </c>
      <c r="CQ731" s="241" t="str">
        <f t="shared" si="411"/>
        <v/>
      </c>
      <c r="CR731" s="241" t="str">
        <f t="shared" si="411"/>
        <v/>
      </c>
      <c r="CS731" s="241" t="str">
        <f t="shared" si="411"/>
        <v/>
      </c>
      <c r="CT731" s="241" t="str">
        <f t="shared" si="411"/>
        <v/>
      </c>
      <c r="CU731" s="241" t="str">
        <f t="shared" si="411"/>
        <v/>
      </c>
      <c r="CV731" s="241" t="str">
        <f t="shared" si="408"/>
        <v/>
      </c>
      <c r="CW731" s="241" t="str">
        <f t="shared" si="408"/>
        <v/>
      </c>
      <c r="CX731" s="241" t="str">
        <f t="shared" si="408"/>
        <v/>
      </c>
      <c r="CY731" s="241" t="str">
        <f t="shared" si="408"/>
        <v/>
      </c>
      <c r="CZ731" s="241" t="str">
        <f t="shared" si="408"/>
        <v/>
      </c>
      <c r="DA731" s="253" t="str">
        <f t="shared" si="428"/>
        <v/>
      </c>
      <c r="DB731" s="237"/>
      <c r="DC731" s="237"/>
      <c r="DD731" s="237"/>
      <c r="DE731" s="237"/>
      <c r="DF731" s="237"/>
      <c r="DG731" s="237"/>
      <c r="DH731" s="237" t="str">
        <f t="shared" si="415"/>
        <v/>
      </c>
      <c r="DI731" s="237" t="str">
        <f t="shared" si="412"/>
        <v/>
      </c>
      <c r="DJ731" s="237" t="str">
        <f t="shared" si="412"/>
        <v/>
      </c>
      <c r="DK731" s="237" t="str">
        <f t="shared" si="412"/>
        <v/>
      </c>
      <c r="DL731" s="237" t="str">
        <f t="shared" si="412"/>
        <v/>
      </c>
      <c r="DM731" s="237" t="str">
        <f t="shared" si="412"/>
        <v/>
      </c>
      <c r="DN731" s="237" t="str">
        <f t="shared" si="409"/>
        <v/>
      </c>
      <c r="DO731" s="237" t="str">
        <f t="shared" si="409"/>
        <v/>
      </c>
      <c r="DP731" s="237" t="str">
        <f t="shared" si="409"/>
        <v/>
      </c>
      <c r="DQ731" s="237" t="str">
        <f t="shared" si="409"/>
        <v/>
      </c>
      <c r="DR731" s="237" t="str">
        <f t="shared" si="409"/>
        <v/>
      </c>
      <c r="DS731" s="252" t="str">
        <f t="shared" si="429"/>
        <v/>
      </c>
      <c r="DY731" s="254" t="str">
        <f t="shared" si="416"/>
        <v/>
      </c>
      <c r="DZ731" s="254" t="str">
        <f t="shared" si="417"/>
        <v/>
      </c>
      <c r="EA731" s="254" t="str">
        <f t="shared" si="406"/>
        <v/>
      </c>
      <c r="EB731" s="254" t="str">
        <f t="shared" si="406"/>
        <v/>
      </c>
      <c r="EC731" s="254" t="str">
        <f t="shared" si="406"/>
        <v/>
      </c>
      <c r="ED731" s="254" t="str">
        <f t="shared" si="406"/>
        <v/>
      </c>
      <c r="EE731" s="254" t="str">
        <f t="shared" si="406"/>
        <v/>
      </c>
      <c r="EF731" s="254" t="str">
        <f t="shared" si="405"/>
        <v/>
      </c>
      <c r="EG731" s="254" t="str">
        <f t="shared" si="405"/>
        <v/>
      </c>
      <c r="EH731" s="254" t="str">
        <f t="shared" si="405"/>
        <v/>
      </c>
      <c r="EI731" s="254" t="str">
        <f t="shared" si="418"/>
        <v/>
      </c>
      <c r="EJ731" s="254" t="str">
        <f t="shared" si="419"/>
        <v/>
      </c>
      <c r="EK731" s="265" t="str">
        <f t="shared" si="403"/>
        <v/>
      </c>
      <c r="EQ731" s="255"/>
      <c r="ER731" s="255"/>
      <c r="ES731" s="255"/>
      <c r="ET731" s="255"/>
      <c r="EU731" s="255"/>
      <c r="EV731" s="255"/>
      <c r="EW731" s="255"/>
      <c r="EX731" s="255"/>
      <c r="EY731" s="255"/>
      <c r="EZ731" s="255"/>
      <c r="FA731" s="255"/>
      <c r="FB731" s="255"/>
      <c r="FC731" s="252"/>
      <c r="FI731" s="254"/>
      <c r="FJ731" s="254"/>
      <c r="FK731" s="254"/>
      <c r="FL731" s="254"/>
      <c r="FM731" s="254"/>
      <c r="FN731" s="254"/>
      <c r="FO731" s="254"/>
      <c r="FP731" s="254"/>
      <c r="FQ731" s="254"/>
      <c r="FR731" s="254"/>
      <c r="FS731" s="254"/>
      <c r="FT731" s="254"/>
      <c r="FU731" s="252"/>
      <c r="FY731" s="258" t="str">
        <f t="shared" si="404"/>
        <v/>
      </c>
      <c r="FZ731" s="266">
        <f t="shared" si="426"/>
        <v>0</v>
      </c>
      <c r="GA731" s="268">
        <f t="shared" si="421"/>
        <v>0</v>
      </c>
      <c r="GB731" s="269">
        <f t="shared" si="422"/>
        <v>0</v>
      </c>
      <c r="GC731" s="269">
        <f t="shared" si="423"/>
        <v>0</v>
      </c>
      <c r="GD731" s="270"/>
      <c r="GE731" s="271" t="str">
        <f t="shared" si="420"/>
        <v/>
      </c>
      <c r="GF731" s="271" t="str">
        <f t="shared" si="430"/>
        <v/>
      </c>
      <c r="GG731" s="272" t="str">
        <f t="shared" si="424"/>
        <v/>
      </c>
      <c r="GH731" s="272" t="str">
        <f t="shared" si="425"/>
        <v/>
      </c>
    </row>
    <row r="732" spans="1:190" ht="12.75" x14ac:dyDescent="0.2">
      <c r="A732" s="250"/>
      <c r="B732" s="65"/>
      <c r="C732" s="264"/>
      <c r="F732" s="237"/>
      <c r="H732" s="251"/>
      <c r="I732" s="238"/>
      <c r="J732" s="267"/>
      <c r="K732" s="234"/>
      <c r="L732" s="239"/>
      <c r="M732" s="240"/>
      <c r="BX732" s="237" t="str">
        <f t="shared" si="413"/>
        <v/>
      </c>
      <c r="BY732" s="237" t="str">
        <f t="shared" si="410"/>
        <v/>
      </c>
      <c r="BZ732" s="237" t="str">
        <f t="shared" si="410"/>
        <v/>
      </c>
      <c r="CA732" s="237" t="str">
        <f t="shared" si="410"/>
        <v/>
      </c>
      <c r="CB732" s="237" t="str">
        <f t="shared" si="410"/>
        <v/>
      </c>
      <c r="CC732" s="237" t="str">
        <f t="shared" si="410"/>
        <v/>
      </c>
      <c r="CD732" s="237" t="str">
        <f t="shared" si="407"/>
        <v/>
      </c>
      <c r="CE732" s="237" t="str">
        <f t="shared" si="407"/>
        <v/>
      </c>
      <c r="CF732" s="237" t="str">
        <f t="shared" si="407"/>
        <v/>
      </c>
      <c r="CG732" s="237" t="str">
        <f t="shared" si="407"/>
        <v/>
      </c>
      <c r="CH732" s="237" t="str">
        <f t="shared" si="407"/>
        <v/>
      </c>
      <c r="CI732" s="252" t="str">
        <f t="shared" si="427"/>
        <v/>
      </c>
      <c r="CP732" s="241" t="str">
        <f t="shared" si="414"/>
        <v/>
      </c>
      <c r="CQ732" s="241" t="str">
        <f t="shared" si="411"/>
        <v/>
      </c>
      <c r="CR732" s="241" t="str">
        <f t="shared" si="411"/>
        <v/>
      </c>
      <c r="CS732" s="241" t="str">
        <f t="shared" si="411"/>
        <v/>
      </c>
      <c r="CT732" s="241" t="str">
        <f t="shared" si="411"/>
        <v/>
      </c>
      <c r="CU732" s="241" t="str">
        <f t="shared" si="411"/>
        <v/>
      </c>
      <c r="CV732" s="241" t="str">
        <f t="shared" si="408"/>
        <v/>
      </c>
      <c r="CW732" s="241" t="str">
        <f t="shared" si="408"/>
        <v/>
      </c>
      <c r="CX732" s="241" t="str">
        <f t="shared" si="408"/>
        <v/>
      </c>
      <c r="CY732" s="241" t="str">
        <f t="shared" si="408"/>
        <v/>
      </c>
      <c r="CZ732" s="241" t="str">
        <f t="shared" si="408"/>
        <v/>
      </c>
      <c r="DA732" s="253" t="str">
        <f t="shared" si="428"/>
        <v/>
      </c>
      <c r="DB732" s="237"/>
      <c r="DC732" s="237"/>
      <c r="DD732" s="237"/>
      <c r="DE732" s="237"/>
      <c r="DF732" s="237"/>
      <c r="DG732" s="237"/>
      <c r="DH732" s="237" t="str">
        <f t="shared" si="415"/>
        <v/>
      </c>
      <c r="DI732" s="237" t="str">
        <f t="shared" si="412"/>
        <v/>
      </c>
      <c r="DJ732" s="237" t="str">
        <f t="shared" si="412"/>
        <v/>
      </c>
      <c r="DK732" s="237" t="str">
        <f t="shared" si="412"/>
        <v/>
      </c>
      <c r="DL732" s="237" t="str">
        <f t="shared" si="412"/>
        <v/>
      </c>
      <c r="DM732" s="237" t="str">
        <f t="shared" si="412"/>
        <v/>
      </c>
      <c r="DN732" s="237" t="str">
        <f t="shared" si="409"/>
        <v/>
      </c>
      <c r="DO732" s="237" t="str">
        <f t="shared" si="409"/>
        <v/>
      </c>
      <c r="DP732" s="237" t="str">
        <f t="shared" si="409"/>
        <v/>
      </c>
      <c r="DQ732" s="237" t="str">
        <f t="shared" si="409"/>
        <v/>
      </c>
      <c r="DR732" s="237" t="str">
        <f t="shared" si="409"/>
        <v/>
      </c>
      <c r="DS732" s="252" t="str">
        <f t="shared" si="429"/>
        <v/>
      </c>
      <c r="DY732" s="254" t="str">
        <f t="shared" si="416"/>
        <v/>
      </c>
      <c r="DZ732" s="254" t="str">
        <f t="shared" si="417"/>
        <v/>
      </c>
      <c r="EA732" s="254" t="str">
        <f t="shared" si="406"/>
        <v/>
      </c>
      <c r="EB732" s="254" t="str">
        <f t="shared" si="406"/>
        <v/>
      </c>
      <c r="EC732" s="254" t="str">
        <f t="shared" si="406"/>
        <v/>
      </c>
      <c r="ED732" s="254" t="str">
        <f t="shared" si="406"/>
        <v/>
      </c>
      <c r="EE732" s="254" t="str">
        <f t="shared" si="406"/>
        <v/>
      </c>
      <c r="EF732" s="254" t="str">
        <f t="shared" si="405"/>
        <v/>
      </c>
      <c r="EG732" s="254" t="str">
        <f t="shared" si="405"/>
        <v/>
      </c>
      <c r="EH732" s="254" t="str">
        <f t="shared" si="405"/>
        <v/>
      </c>
      <c r="EI732" s="254" t="str">
        <f t="shared" si="418"/>
        <v/>
      </c>
      <c r="EJ732" s="254" t="str">
        <f t="shared" si="419"/>
        <v/>
      </c>
      <c r="EK732" s="265" t="str">
        <f t="shared" si="403"/>
        <v/>
      </c>
      <c r="EQ732" s="255"/>
      <c r="ER732" s="255"/>
      <c r="ES732" s="255"/>
      <c r="ET732" s="255"/>
      <c r="EU732" s="255"/>
      <c r="EV732" s="255"/>
      <c r="EW732" s="255"/>
      <c r="EX732" s="255"/>
      <c r="EY732" s="255"/>
      <c r="EZ732" s="255"/>
      <c r="FA732" s="255"/>
      <c r="FB732" s="255"/>
      <c r="FC732" s="252"/>
      <c r="FI732" s="254"/>
      <c r="FJ732" s="254"/>
      <c r="FK732" s="254"/>
      <c r="FL732" s="254"/>
      <c r="FM732" s="254"/>
      <c r="FN732" s="254"/>
      <c r="FO732" s="254"/>
      <c r="FP732" s="254"/>
      <c r="FQ732" s="254"/>
      <c r="FR732" s="254"/>
      <c r="FS732" s="254"/>
      <c r="FT732" s="254"/>
      <c r="FU732" s="252"/>
      <c r="FY732" s="258" t="str">
        <f t="shared" si="404"/>
        <v/>
      </c>
      <c r="FZ732" s="266">
        <f t="shared" si="426"/>
        <v>0</v>
      </c>
      <c r="GA732" s="268">
        <f t="shared" si="421"/>
        <v>0</v>
      </c>
      <c r="GB732" s="269">
        <f t="shared" si="422"/>
        <v>0</v>
      </c>
      <c r="GC732" s="269">
        <f t="shared" si="423"/>
        <v>0</v>
      </c>
      <c r="GD732" s="270"/>
      <c r="GE732" s="271" t="str">
        <f t="shared" si="420"/>
        <v/>
      </c>
      <c r="GF732" s="271" t="str">
        <f t="shared" si="430"/>
        <v/>
      </c>
      <c r="GG732" s="272" t="str">
        <f t="shared" si="424"/>
        <v/>
      </c>
      <c r="GH732" s="272" t="str">
        <f t="shared" si="425"/>
        <v/>
      </c>
    </row>
    <row r="733" spans="1:190" ht="12.75" x14ac:dyDescent="0.2">
      <c r="A733" s="250"/>
      <c r="B733" s="65"/>
      <c r="C733" s="264"/>
      <c r="F733" s="237"/>
      <c r="H733" s="251"/>
      <c r="I733" s="238"/>
      <c r="J733" s="267"/>
      <c r="K733" s="234"/>
      <c r="L733" s="239"/>
      <c r="M733" s="240"/>
      <c r="BX733" s="237" t="str">
        <f t="shared" si="413"/>
        <v/>
      </c>
      <c r="BY733" s="237" t="str">
        <f t="shared" si="410"/>
        <v/>
      </c>
      <c r="BZ733" s="237" t="str">
        <f t="shared" si="410"/>
        <v/>
      </c>
      <c r="CA733" s="237" t="str">
        <f t="shared" si="410"/>
        <v/>
      </c>
      <c r="CB733" s="237" t="str">
        <f t="shared" si="410"/>
        <v/>
      </c>
      <c r="CC733" s="237" t="str">
        <f t="shared" si="410"/>
        <v/>
      </c>
      <c r="CD733" s="237" t="str">
        <f t="shared" si="407"/>
        <v/>
      </c>
      <c r="CE733" s="237" t="str">
        <f t="shared" si="407"/>
        <v/>
      </c>
      <c r="CF733" s="237" t="str">
        <f t="shared" si="407"/>
        <v/>
      </c>
      <c r="CG733" s="237" t="str">
        <f t="shared" si="407"/>
        <v/>
      </c>
      <c r="CH733" s="237" t="str">
        <f t="shared" si="407"/>
        <v/>
      </c>
      <c r="CI733" s="252" t="str">
        <f t="shared" si="427"/>
        <v/>
      </c>
      <c r="CP733" s="241" t="str">
        <f t="shared" si="414"/>
        <v/>
      </c>
      <c r="CQ733" s="241" t="str">
        <f t="shared" si="411"/>
        <v/>
      </c>
      <c r="CR733" s="241" t="str">
        <f t="shared" si="411"/>
        <v/>
      </c>
      <c r="CS733" s="241" t="str">
        <f t="shared" si="411"/>
        <v/>
      </c>
      <c r="CT733" s="241" t="str">
        <f t="shared" si="411"/>
        <v/>
      </c>
      <c r="CU733" s="241" t="str">
        <f t="shared" si="411"/>
        <v/>
      </c>
      <c r="CV733" s="241" t="str">
        <f t="shared" si="408"/>
        <v/>
      </c>
      <c r="CW733" s="241" t="str">
        <f t="shared" si="408"/>
        <v/>
      </c>
      <c r="CX733" s="241" t="str">
        <f t="shared" si="408"/>
        <v/>
      </c>
      <c r="CY733" s="241" t="str">
        <f t="shared" si="408"/>
        <v/>
      </c>
      <c r="CZ733" s="241" t="str">
        <f t="shared" si="408"/>
        <v/>
      </c>
      <c r="DA733" s="253" t="str">
        <f t="shared" si="428"/>
        <v/>
      </c>
      <c r="DB733" s="237"/>
      <c r="DC733" s="237"/>
      <c r="DD733" s="237"/>
      <c r="DE733" s="237"/>
      <c r="DF733" s="237"/>
      <c r="DG733" s="237"/>
      <c r="DH733" s="237" t="str">
        <f t="shared" si="415"/>
        <v/>
      </c>
      <c r="DI733" s="237" t="str">
        <f t="shared" si="412"/>
        <v/>
      </c>
      <c r="DJ733" s="237" t="str">
        <f t="shared" si="412"/>
        <v/>
      </c>
      <c r="DK733" s="237" t="str">
        <f t="shared" si="412"/>
        <v/>
      </c>
      <c r="DL733" s="237" t="str">
        <f t="shared" si="412"/>
        <v/>
      </c>
      <c r="DM733" s="237" t="str">
        <f t="shared" si="412"/>
        <v/>
      </c>
      <c r="DN733" s="237" t="str">
        <f t="shared" si="409"/>
        <v/>
      </c>
      <c r="DO733" s="237" t="str">
        <f t="shared" si="409"/>
        <v/>
      </c>
      <c r="DP733" s="237" t="str">
        <f t="shared" si="409"/>
        <v/>
      </c>
      <c r="DQ733" s="237" t="str">
        <f t="shared" si="409"/>
        <v/>
      </c>
      <c r="DR733" s="237" t="str">
        <f t="shared" si="409"/>
        <v/>
      </c>
      <c r="DS733" s="252" t="str">
        <f t="shared" si="429"/>
        <v/>
      </c>
      <c r="DY733" s="254" t="str">
        <f t="shared" si="416"/>
        <v/>
      </c>
      <c r="DZ733" s="254" t="str">
        <f t="shared" si="417"/>
        <v/>
      </c>
      <c r="EA733" s="254" t="str">
        <f t="shared" si="406"/>
        <v/>
      </c>
      <c r="EB733" s="254" t="str">
        <f t="shared" si="406"/>
        <v/>
      </c>
      <c r="EC733" s="254" t="str">
        <f t="shared" si="406"/>
        <v/>
      </c>
      <c r="ED733" s="254" t="str">
        <f t="shared" si="406"/>
        <v/>
      </c>
      <c r="EE733" s="254" t="str">
        <f t="shared" si="406"/>
        <v/>
      </c>
      <c r="EF733" s="254" t="str">
        <f t="shared" si="405"/>
        <v/>
      </c>
      <c r="EG733" s="254" t="str">
        <f t="shared" si="405"/>
        <v/>
      </c>
      <c r="EH733" s="254" t="str">
        <f t="shared" si="405"/>
        <v/>
      </c>
      <c r="EI733" s="254" t="str">
        <f t="shared" si="418"/>
        <v/>
      </c>
      <c r="EJ733" s="254" t="str">
        <f t="shared" si="419"/>
        <v/>
      </c>
      <c r="EK733" s="265" t="str">
        <f t="shared" si="403"/>
        <v/>
      </c>
      <c r="EQ733" s="255"/>
      <c r="ER733" s="255"/>
      <c r="ES733" s="255"/>
      <c r="ET733" s="255"/>
      <c r="EU733" s="255"/>
      <c r="EV733" s="255"/>
      <c r="EW733" s="255"/>
      <c r="EX733" s="255"/>
      <c r="EY733" s="255"/>
      <c r="EZ733" s="255"/>
      <c r="FA733" s="255"/>
      <c r="FB733" s="255"/>
      <c r="FC733" s="252"/>
      <c r="FI733" s="254"/>
      <c r="FJ733" s="254"/>
      <c r="FK733" s="254"/>
      <c r="FL733" s="254"/>
      <c r="FM733" s="254"/>
      <c r="FN733" s="254"/>
      <c r="FO733" s="254"/>
      <c r="FP733" s="254"/>
      <c r="FQ733" s="254"/>
      <c r="FR733" s="254"/>
      <c r="FS733" s="254"/>
      <c r="FT733" s="254"/>
      <c r="FU733" s="252"/>
      <c r="FY733" s="258" t="str">
        <f t="shared" si="404"/>
        <v/>
      </c>
      <c r="FZ733" s="266">
        <f t="shared" si="426"/>
        <v>0</v>
      </c>
      <c r="GA733" s="268">
        <f t="shared" si="421"/>
        <v>0</v>
      </c>
      <c r="GB733" s="269">
        <f t="shared" si="422"/>
        <v>0</v>
      </c>
      <c r="GC733" s="269">
        <f t="shared" si="423"/>
        <v>0</v>
      </c>
      <c r="GD733" s="270"/>
      <c r="GE733" s="271" t="str">
        <f t="shared" si="420"/>
        <v/>
      </c>
      <c r="GF733" s="271" t="str">
        <f t="shared" si="430"/>
        <v/>
      </c>
      <c r="GG733" s="272" t="str">
        <f t="shared" si="424"/>
        <v/>
      </c>
      <c r="GH733" s="272" t="str">
        <f t="shared" si="425"/>
        <v/>
      </c>
    </row>
    <row r="734" spans="1:190" ht="12.75" x14ac:dyDescent="0.2">
      <c r="A734" s="250"/>
      <c r="B734" s="65"/>
      <c r="C734" s="264"/>
      <c r="F734" s="237"/>
      <c r="H734" s="251"/>
      <c r="I734" s="238"/>
      <c r="J734" s="267"/>
      <c r="K734" s="234"/>
      <c r="L734" s="239"/>
      <c r="M734" s="240"/>
      <c r="BX734" s="237" t="str">
        <f t="shared" si="413"/>
        <v/>
      </c>
      <c r="BY734" s="237" t="str">
        <f t="shared" si="410"/>
        <v/>
      </c>
      <c r="BZ734" s="237" t="str">
        <f t="shared" si="410"/>
        <v/>
      </c>
      <c r="CA734" s="237" t="str">
        <f t="shared" si="410"/>
        <v/>
      </c>
      <c r="CB734" s="237" t="str">
        <f t="shared" si="410"/>
        <v/>
      </c>
      <c r="CC734" s="237" t="str">
        <f t="shared" si="410"/>
        <v/>
      </c>
      <c r="CD734" s="237" t="str">
        <f t="shared" si="407"/>
        <v/>
      </c>
      <c r="CE734" s="237" t="str">
        <f t="shared" si="407"/>
        <v/>
      </c>
      <c r="CF734" s="237" t="str">
        <f t="shared" si="407"/>
        <v/>
      </c>
      <c r="CG734" s="237" t="str">
        <f t="shared" si="407"/>
        <v/>
      </c>
      <c r="CH734" s="237" t="str">
        <f t="shared" si="407"/>
        <v/>
      </c>
      <c r="CI734" s="252" t="str">
        <f t="shared" si="427"/>
        <v/>
      </c>
      <c r="CP734" s="241" t="str">
        <f t="shared" si="414"/>
        <v/>
      </c>
      <c r="CQ734" s="241" t="str">
        <f t="shared" si="411"/>
        <v/>
      </c>
      <c r="CR734" s="241" t="str">
        <f t="shared" si="411"/>
        <v/>
      </c>
      <c r="CS734" s="241" t="str">
        <f t="shared" si="411"/>
        <v/>
      </c>
      <c r="CT734" s="241" t="str">
        <f t="shared" si="411"/>
        <v/>
      </c>
      <c r="CU734" s="241" t="str">
        <f t="shared" si="411"/>
        <v/>
      </c>
      <c r="CV734" s="241" t="str">
        <f t="shared" si="408"/>
        <v/>
      </c>
      <c r="CW734" s="241" t="str">
        <f t="shared" si="408"/>
        <v/>
      </c>
      <c r="CX734" s="241" t="str">
        <f t="shared" si="408"/>
        <v/>
      </c>
      <c r="CY734" s="241" t="str">
        <f t="shared" si="408"/>
        <v/>
      </c>
      <c r="CZ734" s="241" t="str">
        <f t="shared" si="408"/>
        <v/>
      </c>
      <c r="DA734" s="253" t="str">
        <f t="shared" si="428"/>
        <v/>
      </c>
      <c r="DB734" s="237"/>
      <c r="DC734" s="237"/>
      <c r="DD734" s="237"/>
      <c r="DE734" s="237"/>
      <c r="DF734" s="237"/>
      <c r="DG734" s="237"/>
      <c r="DH734" s="237" t="str">
        <f t="shared" si="415"/>
        <v/>
      </c>
      <c r="DI734" s="237" t="str">
        <f t="shared" si="412"/>
        <v/>
      </c>
      <c r="DJ734" s="237" t="str">
        <f t="shared" si="412"/>
        <v/>
      </c>
      <c r="DK734" s="237" t="str">
        <f t="shared" si="412"/>
        <v/>
      </c>
      <c r="DL734" s="237" t="str">
        <f t="shared" si="412"/>
        <v/>
      </c>
      <c r="DM734" s="237" t="str">
        <f t="shared" si="412"/>
        <v/>
      </c>
      <c r="DN734" s="237" t="str">
        <f t="shared" si="409"/>
        <v/>
      </c>
      <c r="DO734" s="237" t="str">
        <f t="shared" si="409"/>
        <v/>
      </c>
      <c r="DP734" s="237" t="str">
        <f t="shared" si="409"/>
        <v/>
      </c>
      <c r="DQ734" s="237" t="str">
        <f t="shared" si="409"/>
        <v/>
      </c>
      <c r="DR734" s="237" t="str">
        <f t="shared" si="409"/>
        <v/>
      </c>
      <c r="DS734" s="252" t="str">
        <f t="shared" si="429"/>
        <v/>
      </c>
      <c r="DY734" s="254" t="str">
        <f t="shared" si="416"/>
        <v/>
      </c>
      <c r="DZ734" s="254" t="str">
        <f t="shared" si="417"/>
        <v/>
      </c>
      <c r="EA734" s="254" t="str">
        <f t="shared" si="406"/>
        <v/>
      </c>
      <c r="EB734" s="254" t="str">
        <f t="shared" si="406"/>
        <v/>
      </c>
      <c r="EC734" s="254" t="str">
        <f t="shared" si="406"/>
        <v/>
      </c>
      <c r="ED734" s="254" t="str">
        <f t="shared" si="406"/>
        <v/>
      </c>
      <c r="EE734" s="254" t="str">
        <f t="shared" si="406"/>
        <v/>
      </c>
      <c r="EF734" s="254" t="str">
        <f t="shared" si="405"/>
        <v/>
      </c>
      <c r="EG734" s="254" t="str">
        <f t="shared" si="405"/>
        <v/>
      </c>
      <c r="EH734" s="254" t="str">
        <f t="shared" si="405"/>
        <v/>
      </c>
      <c r="EI734" s="254" t="str">
        <f t="shared" si="418"/>
        <v/>
      </c>
      <c r="EJ734" s="254" t="str">
        <f t="shared" si="419"/>
        <v/>
      </c>
      <c r="EK734" s="265" t="str">
        <f t="shared" si="403"/>
        <v/>
      </c>
      <c r="EQ734" s="255"/>
      <c r="ER734" s="255"/>
      <c r="ES734" s="255"/>
      <c r="ET734" s="255"/>
      <c r="EU734" s="255"/>
      <c r="EV734" s="255"/>
      <c r="EW734" s="255"/>
      <c r="EX734" s="255"/>
      <c r="EY734" s="255"/>
      <c r="EZ734" s="255"/>
      <c r="FA734" s="255"/>
      <c r="FB734" s="255"/>
      <c r="FC734" s="252"/>
      <c r="FI734" s="254"/>
      <c r="FJ734" s="254"/>
      <c r="FK734" s="254"/>
      <c r="FL734" s="254"/>
      <c r="FM734" s="254"/>
      <c r="FN734" s="254"/>
      <c r="FO734" s="254"/>
      <c r="FP734" s="254"/>
      <c r="FQ734" s="254"/>
      <c r="FR734" s="254"/>
      <c r="FS734" s="254"/>
      <c r="FT734" s="254"/>
      <c r="FU734" s="252"/>
      <c r="FY734" s="258" t="str">
        <f t="shared" si="404"/>
        <v/>
      </c>
      <c r="FZ734" s="266">
        <f t="shared" si="426"/>
        <v>0</v>
      </c>
      <c r="GA734" s="268">
        <f t="shared" si="421"/>
        <v>0</v>
      </c>
      <c r="GB734" s="269">
        <f t="shared" si="422"/>
        <v>0</v>
      </c>
      <c r="GC734" s="269">
        <f t="shared" si="423"/>
        <v>0</v>
      </c>
      <c r="GD734" s="270"/>
      <c r="GE734" s="271" t="str">
        <f t="shared" si="420"/>
        <v/>
      </c>
      <c r="GF734" s="271" t="str">
        <f t="shared" si="430"/>
        <v/>
      </c>
      <c r="GG734" s="272" t="str">
        <f t="shared" si="424"/>
        <v/>
      </c>
      <c r="GH734" s="272" t="str">
        <f t="shared" si="425"/>
        <v/>
      </c>
    </row>
    <row r="735" spans="1:190" ht="12.75" x14ac:dyDescent="0.2">
      <c r="A735" s="250"/>
      <c r="B735" s="65"/>
      <c r="C735" s="264"/>
      <c r="F735" s="237"/>
      <c r="H735" s="251"/>
      <c r="I735" s="238"/>
      <c r="J735" s="267"/>
      <c r="K735" s="234"/>
      <c r="L735" s="239"/>
      <c r="M735" s="240"/>
      <c r="BX735" s="237" t="str">
        <f t="shared" si="413"/>
        <v/>
      </c>
      <c r="BY735" s="237" t="str">
        <f t="shared" si="410"/>
        <v/>
      </c>
      <c r="BZ735" s="237" t="str">
        <f t="shared" si="410"/>
        <v/>
      </c>
      <c r="CA735" s="237" t="str">
        <f t="shared" si="410"/>
        <v/>
      </c>
      <c r="CB735" s="237" t="str">
        <f t="shared" si="410"/>
        <v/>
      </c>
      <c r="CC735" s="237" t="str">
        <f t="shared" si="410"/>
        <v/>
      </c>
      <c r="CD735" s="237" t="str">
        <f t="shared" si="407"/>
        <v/>
      </c>
      <c r="CE735" s="237" t="str">
        <f t="shared" si="407"/>
        <v/>
      </c>
      <c r="CF735" s="237" t="str">
        <f t="shared" si="407"/>
        <v/>
      </c>
      <c r="CG735" s="237" t="str">
        <f t="shared" si="407"/>
        <v/>
      </c>
      <c r="CH735" s="237" t="str">
        <f t="shared" si="407"/>
        <v/>
      </c>
      <c r="CI735" s="252" t="str">
        <f t="shared" si="427"/>
        <v/>
      </c>
      <c r="CP735" s="241" t="str">
        <f t="shared" si="414"/>
        <v/>
      </c>
      <c r="CQ735" s="241" t="str">
        <f t="shared" si="411"/>
        <v/>
      </c>
      <c r="CR735" s="241" t="str">
        <f t="shared" si="411"/>
        <v/>
      </c>
      <c r="CS735" s="241" t="str">
        <f t="shared" si="411"/>
        <v/>
      </c>
      <c r="CT735" s="241" t="str">
        <f t="shared" si="411"/>
        <v/>
      </c>
      <c r="CU735" s="241" t="str">
        <f t="shared" si="411"/>
        <v/>
      </c>
      <c r="CV735" s="241" t="str">
        <f t="shared" si="408"/>
        <v/>
      </c>
      <c r="CW735" s="241" t="str">
        <f t="shared" si="408"/>
        <v/>
      </c>
      <c r="CX735" s="241" t="str">
        <f t="shared" si="408"/>
        <v/>
      </c>
      <c r="CY735" s="241" t="str">
        <f t="shared" si="408"/>
        <v/>
      </c>
      <c r="CZ735" s="241" t="str">
        <f t="shared" si="408"/>
        <v/>
      </c>
      <c r="DA735" s="253" t="str">
        <f t="shared" si="428"/>
        <v/>
      </c>
      <c r="DB735" s="237"/>
      <c r="DC735" s="237"/>
      <c r="DD735" s="237"/>
      <c r="DE735" s="237"/>
      <c r="DF735" s="237"/>
      <c r="DG735" s="237"/>
      <c r="DH735" s="237" t="str">
        <f t="shared" si="415"/>
        <v/>
      </c>
      <c r="DI735" s="237" t="str">
        <f t="shared" si="412"/>
        <v/>
      </c>
      <c r="DJ735" s="237" t="str">
        <f t="shared" si="412"/>
        <v/>
      </c>
      <c r="DK735" s="237" t="str">
        <f t="shared" si="412"/>
        <v/>
      </c>
      <c r="DL735" s="237" t="str">
        <f t="shared" si="412"/>
        <v/>
      </c>
      <c r="DM735" s="237" t="str">
        <f t="shared" si="412"/>
        <v/>
      </c>
      <c r="DN735" s="237" t="str">
        <f t="shared" si="409"/>
        <v/>
      </c>
      <c r="DO735" s="237" t="str">
        <f t="shared" si="409"/>
        <v/>
      </c>
      <c r="DP735" s="237" t="str">
        <f t="shared" si="409"/>
        <v/>
      </c>
      <c r="DQ735" s="237" t="str">
        <f t="shared" si="409"/>
        <v/>
      </c>
      <c r="DR735" s="237" t="str">
        <f t="shared" si="409"/>
        <v/>
      </c>
      <c r="DS735" s="252" t="str">
        <f t="shared" si="429"/>
        <v/>
      </c>
      <c r="DY735" s="254" t="str">
        <f t="shared" si="416"/>
        <v/>
      </c>
      <c r="DZ735" s="254" t="str">
        <f t="shared" si="417"/>
        <v/>
      </c>
      <c r="EA735" s="254" t="str">
        <f t="shared" si="406"/>
        <v/>
      </c>
      <c r="EB735" s="254" t="str">
        <f t="shared" si="406"/>
        <v/>
      </c>
      <c r="EC735" s="254" t="str">
        <f t="shared" si="406"/>
        <v/>
      </c>
      <c r="ED735" s="254" t="str">
        <f t="shared" si="406"/>
        <v/>
      </c>
      <c r="EE735" s="254" t="str">
        <f t="shared" si="406"/>
        <v/>
      </c>
      <c r="EF735" s="254" t="str">
        <f t="shared" si="405"/>
        <v/>
      </c>
      <c r="EG735" s="254" t="str">
        <f t="shared" si="405"/>
        <v/>
      </c>
      <c r="EH735" s="254" t="str">
        <f t="shared" si="405"/>
        <v/>
      </c>
      <c r="EI735" s="254" t="str">
        <f t="shared" si="418"/>
        <v/>
      </c>
      <c r="EJ735" s="254" t="str">
        <f t="shared" si="419"/>
        <v/>
      </c>
      <c r="EK735" s="265" t="str">
        <f t="shared" si="403"/>
        <v/>
      </c>
      <c r="EQ735" s="255"/>
      <c r="ER735" s="255"/>
      <c r="ES735" s="255"/>
      <c r="ET735" s="255"/>
      <c r="EU735" s="255"/>
      <c r="EV735" s="255"/>
      <c r="EW735" s="255"/>
      <c r="EX735" s="255"/>
      <c r="EY735" s="255"/>
      <c r="EZ735" s="255"/>
      <c r="FA735" s="255"/>
      <c r="FB735" s="255"/>
      <c r="FC735" s="252"/>
      <c r="FI735" s="254"/>
      <c r="FJ735" s="254"/>
      <c r="FK735" s="254"/>
      <c r="FL735" s="254"/>
      <c r="FM735" s="254"/>
      <c r="FN735" s="254"/>
      <c r="FO735" s="254"/>
      <c r="FP735" s="254"/>
      <c r="FQ735" s="254"/>
      <c r="FR735" s="254"/>
      <c r="FS735" s="254"/>
      <c r="FT735" s="254"/>
      <c r="FU735" s="252"/>
      <c r="FY735" s="258" t="str">
        <f t="shared" si="404"/>
        <v/>
      </c>
      <c r="FZ735" s="266">
        <f t="shared" si="426"/>
        <v>0</v>
      </c>
      <c r="GA735" s="268">
        <f t="shared" si="421"/>
        <v>0</v>
      </c>
      <c r="GB735" s="269">
        <f t="shared" si="422"/>
        <v>0</v>
      </c>
      <c r="GC735" s="269">
        <f t="shared" si="423"/>
        <v>0</v>
      </c>
      <c r="GD735" s="270"/>
      <c r="GE735" s="271" t="str">
        <f t="shared" si="420"/>
        <v/>
      </c>
      <c r="GF735" s="271" t="str">
        <f t="shared" si="430"/>
        <v/>
      </c>
      <c r="GG735" s="272" t="str">
        <f t="shared" si="424"/>
        <v/>
      </c>
      <c r="GH735" s="272" t="str">
        <f t="shared" si="425"/>
        <v/>
      </c>
    </row>
    <row r="736" spans="1:190" ht="12.75" x14ac:dyDescent="0.2">
      <c r="A736" s="250"/>
      <c r="B736" s="65"/>
      <c r="C736" s="264"/>
      <c r="F736" s="237"/>
      <c r="H736" s="251"/>
      <c r="I736" s="238"/>
      <c r="J736" s="267"/>
      <c r="K736" s="234"/>
      <c r="L736" s="239"/>
      <c r="M736" s="240"/>
      <c r="BX736" s="237" t="str">
        <f t="shared" si="413"/>
        <v/>
      </c>
      <c r="BY736" s="237" t="str">
        <f t="shared" si="410"/>
        <v/>
      </c>
      <c r="BZ736" s="237" t="str">
        <f t="shared" si="410"/>
        <v/>
      </c>
      <c r="CA736" s="237" t="str">
        <f t="shared" si="410"/>
        <v/>
      </c>
      <c r="CB736" s="237" t="str">
        <f t="shared" si="410"/>
        <v/>
      </c>
      <c r="CC736" s="237" t="str">
        <f t="shared" si="410"/>
        <v/>
      </c>
      <c r="CD736" s="237" t="str">
        <f t="shared" si="407"/>
        <v/>
      </c>
      <c r="CE736" s="237" t="str">
        <f t="shared" si="407"/>
        <v/>
      </c>
      <c r="CF736" s="237" t="str">
        <f t="shared" si="407"/>
        <v/>
      </c>
      <c r="CG736" s="237" t="str">
        <f t="shared" si="407"/>
        <v/>
      </c>
      <c r="CH736" s="237" t="str">
        <f t="shared" si="407"/>
        <v/>
      </c>
      <c r="CI736" s="252" t="str">
        <f t="shared" si="427"/>
        <v/>
      </c>
      <c r="CP736" s="241" t="str">
        <f t="shared" si="414"/>
        <v/>
      </c>
      <c r="CQ736" s="241" t="str">
        <f t="shared" si="411"/>
        <v/>
      </c>
      <c r="CR736" s="241" t="str">
        <f t="shared" si="411"/>
        <v/>
      </c>
      <c r="CS736" s="241" t="str">
        <f t="shared" si="411"/>
        <v/>
      </c>
      <c r="CT736" s="241" t="str">
        <f t="shared" si="411"/>
        <v/>
      </c>
      <c r="CU736" s="241" t="str">
        <f t="shared" si="411"/>
        <v/>
      </c>
      <c r="CV736" s="241" t="str">
        <f t="shared" si="408"/>
        <v/>
      </c>
      <c r="CW736" s="241" t="str">
        <f t="shared" si="408"/>
        <v/>
      </c>
      <c r="CX736" s="241" t="str">
        <f t="shared" si="408"/>
        <v/>
      </c>
      <c r="CY736" s="241" t="str">
        <f t="shared" si="408"/>
        <v/>
      </c>
      <c r="CZ736" s="241" t="str">
        <f t="shared" si="408"/>
        <v/>
      </c>
      <c r="DA736" s="253" t="str">
        <f t="shared" si="428"/>
        <v/>
      </c>
      <c r="DB736" s="237"/>
      <c r="DC736" s="237"/>
      <c r="DD736" s="237"/>
      <c r="DE736" s="237"/>
      <c r="DF736" s="237"/>
      <c r="DG736" s="237"/>
      <c r="DH736" s="237" t="str">
        <f t="shared" si="415"/>
        <v/>
      </c>
      <c r="DI736" s="237" t="str">
        <f t="shared" si="412"/>
        <v/>
      </c>
      <c r="DJ736" s="237" t="str">
        <f t="shared" si="412"/>
        <v/>
      </c>
      <c r="DK736" s="237" t="str">
        <f t="shared" si="412"/>
        <v/>
      </c>
      <c r="DL736" s="237" t="str">
        <f t="shared" si="412"/>
        <v/>
      </c>
      <c r="DM736" s="237" t="str">
        <f t="shared" si="412"/>
        <v/>
      </c>
      <c r="DN736" s="237" t="str">
        <f t="shared" si="409"/>
        <v/>
      </c>
      <c r="DO736" s="237" t="str">
        <f t="shared" si="409"/>
        <v/>
      </c>
      <c r="DP736" s="237" t="str">
        <f t="shared" si="409"/>
        <v/>
      </c>
      <c r="DQ736" s="237" t="str">
        <f t="shared" si="409"/>
        <v/>
      </c>
      <c r="DR736" s="237" t="str">
        <f t="shared" si="409"/>
        <v/>
      </c>
      <c r="DS736" s="252" t="str">
        <f t="shared" si="429"/>
        <v/>
      </c>
      <c r="DY736" s="254" t="str">
        <f t="shared" si="416"/>
        <v/>
      </c>
      <c r="DZ736" s="254" t="str">
        <f t="shared" si="417"/>
        <v/>
      </c>
      <c r="EA736" s="254" t="str">
        <f t="shared" si="406"/>
        <v/>
      </c>
      <c r="EB736" s="254" t="str">
        <f t="shared" si="406"/>
        <v/>
      </c>
      <c r="EC736" s="254" t="str">
        <f t="shared" si="406"/>
        <v/>
      </c>
      <c r="ED736" s="254" t="str">
        <f t="shared" si="406"/>
        <v/>
      </c>
      <c r="EE736" s="254" t="str">
        <f t="shared" si="406"/>
        <v/>
      </c>
      <c r="EF736" s="254" t="str">
        <f t="shared" si="405"/>
        <v/>
      </c>
      <c r="EG736" s="254" t="str">
        <f t="shared" si="405"/>
        <v/>
      </c>
      <c r="EH736" s="254" t="str">
        <f t="shared" si="405"/>
        <v/>
      </c>
      <c r="EI736" s="254" t="str">
        <f t="shared" si="418"/>
        <v/>
      </c>
      <c r="EJ736" s="254" t="str">
        <f t="shared" si="419"/>
        <v/>
      </c>
      <c r="EK736" s="265" t="str">
        <f t="shared" si="403"/>
        <v/>
      </c>
      <c r="EQ736" s="255"/>
      <c r="ER736" s="255"/>
      <c r="ES736" s="255"/>
      <c r="ET736" s="255"/>
      <c r="EU736" s="255"/>
      <c r="EV736" s="255"/>
      <c r="EW736" s="255"/>
      <c r="EX736" s="255"/>
      <c r="EY736" s="255"/>
      <c r="EZ736" s="255"/>
      <c r="FA736" s="255"/>
      <c r="FB736" s="255"/>
      <c r="FC736" s="252"/>
      <c r="FI736" s="254"/>
      <c r="FJ736" s="254"/>
      <c r="FK736" s="254"/>
      <c r="FL736" s="254"/>
      <c r="FM736" s="254"/>
      <c r="FN736" s="254"/>
      <c r="FO736" s="254"/>
      <c r="FP736" s="254"/>
      <c r="FQ736" s="254"/>
      <c r="FR736" s="254"/>
      <c r="FS736" s="254"/>
      <c r="FT736" s="254"/>
      <c r="FU736" s="252"/>
      <c r="FY736" s="258" t="str">
        <f t="shared" si="404"/>
        <v/>
      </c>
      <c r="FZ736" s="266">
        <f t="shared" si="426"/>
        <v>0</v>
      </c>
      <c r="GA736" s="268">
        <f t="shared" si="421"/>
        <v>0</v>
      </c>
      <c r="GB736" s="269">
        <f t="shared" si="422"/>
        <v>0</v>
      </c>
      <c r="GC736" s="269">
        <f t="shared" si="423"/>
        <v>0</v>
      </c>
      <c r="GD736" s="270"/>
      <c r="GE736" s="271" t="str">
        <f t="shared" si="420"/>
        <v/>
      </c>
      <c r="GF736" s="271" t="str">
        <f t="shared" si="430"/>
        <v/>
      </c>
      <c r="GG736" s="272" t="str">
        <f t="shared" si="424"/>
        <v/>
      </c>
      <c r="GH736" s="272" t="str">
        <f t="shared" si="425"/>
        <v/>
      </c>
    </row>
    <row r="737" spans="1:190" ht="12.75" x14ac:dyDescent="0.2">
      <c r="A737" s="250"/>
      <c r="B737" s="65"/>
      <c r="C737" s="264"/>
      <c r="F737" s="237"/>
      <c r="H737" s="251"/>
      <c r="I737" s="238"/>
      <c r="J737" s="267"/>
      <c r="K737" s="234"/>
      <c r="L737" s="239"/>
      <c r="M737" s="240"/>
      <c r="BX737" s="237" t="str">
        <f t="shared" si="413"/>
        <v/>
      </c>
      <c r="BY737" s="237" t="str">
        <f t="shared" si="410"/>
        <v/>
      </c>
      <c r="BZ737" s="237" t="str">
        <f t="shared" si="410"/>
        <v/>
      </c>
      <c r="CA737" s="237" t="str">
        <f t="shared" si="410"/>
        <v/>
      </c>
      <c r="CB737" s="237" t="str">
        <f t="shared" si="410"/>
        <v/>
      </c>
      <c r="CC737" s="237" t="str">
        <f t="shared" si="410"/>
        <v/>
      </c>
      <c r="CD737" s="237" t="str">
        <f t="shared" si="407"/>
        <v/>
      </c>
      <c r="CE737" s="237" t="str">
        <f t="shared" si="407"/>
        <v/>
      </c>
      <c r="CF737" s="237" t="str">
        <f t="shared" si="407"/>
        <v/>
      </c>
      <c r="CG737" s="237" t="str">
        <f t="shared" si="407"/>
        <v/>
      </c>
      <c r="CH737" s="237" t="str">
        <f t="shared" si="407"/>
        <v/>
      </c>
      <c r="CI737" s="252" t="str">
        <f t="shared" si="427"/>
        <v/>
      </c>
      <c r="CP737" s="241" t="str">
        <f t="shared" si="414"/>
        <v/>
      </c>
      <c r="CQ737" s="241" t="str">
        <f t="shared" si="411"/>
        <v/>
      </c>
      <c r="CR737" s="241" t="str">
        <f t="shared" si="411"/>
        <v/>
      </c>
      <c r="CS737" s="241" t="str">
        <f t="shared" si="411"/>
        <v/>
      </c>
      <c r="CT737" s="241" t="str">
        <f t="shared" si="411"/>
        <v/>
      </c>
      <c r="CU737" s="241" t="str">
        <f t="shared" si="411"/>
        <v/>
      </c>
      <c r="CV737" s="241" t="str">
        <f t="shared" si="408"/>
        <v/>
      </c>
      <c r="CW737" s="241" t="str">
        <f t="shared" si="408"/>
        <v/>
      </c>
      <c r="CX737" s="241" t="str">
        <f t="shared" si="408"/>
        <v/>
      </c>
      <c r="CY737" s="241" t="str">
        <f t="shared" si="408"/>
        <v/>
      </c>
      <c r="CZ737" s="241" t="str">
        <f t="shared" si="408"/>
        <v/>
      </c>
      <c r="DA737" s="253" t="str">
        <f t="shared" si="428"/>
        <v/>
      </c>
      <c r="DB737" s="237"/>
      <c r="DC737" s="237"/>
      <c r="DD737" s="237"/>
      <c r="DE737" s="237"/>
      <c r="DF737" s="237"/>
      <c r="DG737" s="237"/>
      <c r="DH737" s="237" t="str">
        <f t="shared" si="415"/>
        <v/>
      </c>
      <c r="DI737" s="237" t="str">
        <f t="shared" si="412"/>
        <v/>
      </c>
      <c r="DJ737" s="237" t="str">
        <f t="shared" si="412"/>
        <v/>
      </c>
      <c r="DK737" s="237" t="str">
        <f t="shared" si="412"/>
        <v/>
      </c>
      <c r="DL737" s="237" t="str">
        <f t="shared" si="412"/>
        <v/>
      </c>
      <c r="DM737" s="237" t="str">
        <f t="shared" si="412"/>
        <v/>
      </c>
      <c r="DN737" s="237" t="str">
        <f t="shared" si="409"/>
        <v/>
      </c>
      <c r="DO737" s="237" t="str">
        <f t="shared" si="409"/>
        <v/>
      </c>
      <c r="DP737" s="237" t="str">
        <f t="shared" si="409"/>
        <v/>
      </c>
      <c r="DQ737" s="237" t="str">
        <f t="shared" si="409"/>
        <v/>
      </c>
      <c r="DR737" s="237" t="str">
        <f t="shared" si="409"/>
        <v/>
      </c>
      <c r="DS737" s="252" t="str">
        <f t="shared" si="429"/>
        <v/>
      </c>
      <c r="DY737" s="254" t="str">
        <f t="shared" si="416"/>
        <v/>
      </c>
      <c r="DZ737" s="254" t="str">
        <f t="shared" si="417"/>
        <v/>
      </c>
      <c r="EA737" s="254" t="str">
        <f t="shared" si="406"/>
        <v/>
      </c>
      <c r="EB737" s="254" t="str">
        <f t="shared" si="406"/>
        <v/>
      </c>
      <c r="EC737" s="254" t="str">
        <f t="shared" si="406"/>
        <v/>
      </c>
      <c r="ED737" s="254" t="str">
        <f t="shared" si="406"/>
        <v/>
      </c>
      <c r="EE737" s="254" t="str">
        <f t="shared" si="406"/>
        <v/>
      </c>
      <c r="EF737" s="254" t="str">
        <f t="shared" si="405"/>
        <v/>
      </c>
      <c r="EG737" s="254" t="str">
        <f t="shared" si="405"/>
        <v/>
      </c>
      <c r="EH737" s="254" t="str">
        <f t="shared" si="405"/>
        <v/>
      </c>
      <c r="EI737" s="254" t="str">
        <f t="shared" si="418"/>
        <v/>
      </c>
      <c r="EJ737" s="254" t="str">
        <f t="shared" si="419"/>
        <v/>
      </c>
      <c r="EK737" s="265" t="str">
        <f t="shared" si="403"/>
        <v/>
      </c>
      <c r="EQ737" s="255"/>
      <c r="ER737" s="255"/>
      <c r="ES737" s="255"/>
      <c r="ET737" s="255"/>
      <c r="EU737" s="255"/>
      <c r="EV737" s="255"/>
      <c r="EW737" s="255"/>
      <c r="EX737" s="255"/>
      <c r="EY737" s="255"/>
      <c r="EZ737" s="255"/>
      <c r="FA737" s="255"/>
      <c r="FB737" s="255"/>
      <c r="FC737" s="252"/>
      <c r="FI737" s="254"/>
      <c r="FJ737" s="254"/>
      <c r="FK737" s="254"/>
      <c r="FL737" s="254"/>
      <c r="FM737" s="254"/>
      <c r="FN737" s="254"/>
      <c r="FO737" s="254"/>
      <c r="FP737" s="254"/>
      <c r="FQ737" s="254"/>
      <c r="FR737" s="254"/>
      <c r="FS737" s="254"/>
      <c r="FT737" s="254"/>
      <c r="FU737" s="252"/>
      <c r="FY737" s="258" t="str">
        <f t="shared" si="404"/>
        <v/>
      </c>
      <c r="FZ737" s="266">
        <f t="shared" si="426"/>
        <v>0</v>
      </c>
      <c r="GA737" s="268">
        <f t="shared" si="421"/>
        <v>0</v>
      </c>
      <c r="GB737" s="269">
        <f t="shared" si="422"/>
        <v>0</v>
      </c>
      <c r="GC737" s="269">
        <f t="shared" si="423"/>
        <v>0</v>
      </c>
      <c r="GD737" s="270"/>
      <c r="GE737" s="271" t="str">
        <f t="shared" si="420"/>
        <v/>
      </c>
      <c r="GF737" s="271" t="str">
        <f t="shared" si="430"/>
        <v/>
      </c>
      <c r="GG737" s="272" t="str">
        <f t="shared" si="424"/>
        <v/>
      </c>
      <c r="GH737" s="272" t="str">
        <f t="shared" si="425"/>
        <v/>
      </c>
    </row>
    <row r="738" spans="1:190" ht="12.75" x14ac:dyDescent="0.2">
      <c r="A738" s="250"/>
      <c r="B738" s="65"/>
      <c r="C738" s="264"/>
      <c r="F738" s="237"/>
      <c r="H738" s="251"/>
      <c r="I738" s="238"/>
      <c r="J738" s="267"/>
      <c r="K738" s="234"/>
      <c r="L738" s="239"/>
      <c r="M738" s="240"/>
      <c r="BX738" s="237" t="str">
        <f t="shared" si="413"/>
        <v/>
      </c>
      <c r="BY738" s="237" t="str">
        <f t="shared" si="410"/>
        <v/>
      </c>
      <c r="BZ738" s="237" t="str">
        <f t="shared" si="410"/>
        <v/>
      </c>
      <c r="CA738" s="237" t="str">
        <f t="shared" si="410"/>
        <v/>
      </c>
      <c r="CB738" s="237" t="str">
        <f t="shared" si="410"/>
        <v/>
      </c>
      <c r="CC738" s="237" t="str">
        <f t="shared" si="410"/>
        <v/>
      </c>
      <c r="CD738" s="237" t="str">
        <f t="shared" si="407"/>
        <v/>
      </c>
      <c r="CE738" s="237" t="str">
        <f t="shared" si="407"/>
        <v/>
      </c>
      <c r="CF738" s="237" t="str">
        <f t="shared" si="407"/>
        <v/>
      </c>
      <c r="CG738" s="237" t="str">
        <f t="shared" si="407"/>
        <v/>
      </c>
      <c r="CH738" s="237" t="str">
        <f t="shared" si="407"/>
        <v/>
      </c>
      <c r="CI738" s="252" t="str">
        <f t="shared" si="427"/>
        <v/>
      </c>
      <c r="CP738" s="241" t="str">
        <f t="shared" si="414"/>
        <v/>
      </c>
      <c r="CQ738" s="241" t="str">
        <f t="shared" si="411"/>
        <v/>
      </c>
      <c r="CR738" s="241" t="str">
        <f t="shared" si="411"/>
        <v/>
      </c>
      <c r="CS738" s="241" t="str">
        <f t="shared" si="411"/>
        <v/>
      </c>
      <c r="CT738" s="241" t="str">
        <f t="shared" si="411"/>
        <v/>
      </c>
      <c r="CU738" s="241" t="str">
        <f t="shared" si="411"/>
        <v/>
      </c>
      <c r="CV738" s="241" t="str">
        <f t="shared" si="408"/>
        <v/>
      </c>
      <c r="CW738" s="241" t="str">
        <f t="shared" si="408"/>
        <v/>
      </c>
      <c r="CX738" s="241" t="str">
        <f t="shared" si="408"/>
        <v/>
      </c>
      <c r="CY738" s="241" t="str">
        <f t="shared" si="408"/>
        <v/>
      </c>
      <c r="CZ738" s="241" t="str">
        <f t="shared" si="408"/>
        <v/>
      </c>
      <c r="DA738" s="253" t="str">
        <f t="shared" si="428"/>
        <v/>
      </c>
      <c r="DB738" s="237"/>
      <c r="DC738" s="237"/>
      <c r="DD738" s="237"/>
      <c r="DE738" s="237"/>
      <c r="DF738" s="237"/>
      <c r="DG738" s="237"/>
      <c r="DH738" s="237" t="str">
        <f t="shared" si="415"/>
        <v/>
      </c>
      <c r="DI738" s="237" t="str">
        <f t="shared" si="412"/>
        <v/>
      </c>
      <c r="DJ738" s="237" t="str">
        <f t="shared" si="412"/>
        <v/>
      </c>
      <c r="DK738" s="237" t="str">
        <f t="shared" si="412"/>
        <v/>
      </c>
      <c r="DL738" s="237" t="str">
        <f t="shared" si="412"/>
        <v/>
      </c>
      <c r="DM738" s="237" t="str">
        <f t="shared" si="412"/>
        <v/>
      </c>
      <c r="DN738" s="237" t="str">
        <f t="shared" si="409"/>
        <v/>
      </c>
      <c r="DO738" s="237" t="str">
        <f t="shared" si="409"/>
        <v/>
      </c>
      <c r="DP738" s="237" t="str">
        <f t="shared" si="409"/>
        <v/>
      </c>
      <c r="DQ738" s="237" t="str">
        <f t="shared" si="409"/>
        <v/>
      </c>
      <c r="DR738" s="237" t="str">
        <f t="shared" si="409"/>
        <v/>
      </c>
      <c r="DS738" s="252" t="str">
        <f t="shared" si="429"/>
        <v/>
      </c>
      <c r="DY738" s="254" t="str">
        <f t="shared" si="416"/>
        <v/>
      </c>
      <c r="DZ738" s="254" t="str">
        <f t="shared" si="417"/>
        <v/>
      </c>
      <c r="EA738" s="254" t="str">
        <f t="shared" si="406"/>
        <v/>
      </c>
      <c r="EB738" s="254" t="str">
        <f t="shared" si="406"/>
        <v/>
      </c>
      <c r="EC738" s="254" t="str">
        <f t="shared" si="406"/>
        <v/>
      </c>
      <c r="ED738" s="254" t="str">
        <f t="shared" si="406"/>
        <v/>
      </c>
      <c r="EE738" s="254" t="str">
        <f t="shared" si="406"/>
        <v/>
      </c>
      <c r="EF738" s="254" t="str">
        <f t="shared" si="405"/>
        <v/>
      </c>
      <c r="EG738" s="254" t="str">
        <f t="shared" si="405"/>
        <v/>
      </c>
      <c r="EH738" s="254" t="str">
        <f t="shared" si="405"/>
        <v/>
      </c>
      <c r="EI738" s="254" t="str">
        <f t="shared" si="418"/>
        <v/>
      </c>
      <c r="EJ738" s="254" t="str">
        <f t="shared" si="419"/>
        <v/>
      </c>
      <c r="EK738" s="265" t="str">
        <f t="shared" si="403"/>
        <v/>
      </c>
      <c r="EQ738" s="255"/>
      <c r="ER738" s="255"/>
      <c r="ES738" s="255"/>
      <c r="ET738" s="255"/>
      <c r="EU738" s="255"/>
      <c r="EV738" s="255"/>
      <c r="EW738" s="255"/>
      <c r="EX738" s="255"/>
      <c r="EY738" s="255"/>
      <c r="EZ738" s="255"/>
      <c r="FA738" s="255"/>
      <c r="FB738" s="255"/>
      <c r="FC738" s="252"/>
      <c r="FI738" s="254"/>
      <c r="FJ738" s="254"/>
      <c r="FK738" s="254"/>
      <c r="FL738" s="254"/>
      <c r="FM738" s="254"/>
      <c r="FN738" s="254"/>
      <c r="FO738" s="254"/>
      <c r="FP738" s="254"/>
      <c r="FQ738" s="254"/>
      <c r="FR738" s="254"/>
      <c r="FS738" s="254"/>
      <c r="FT738" s="254"/>
      <c r="FU738" s="252"/>
      <c r="FY738" s="258" t="str">
        <f t="shared" si="404"/>
        <v/>
      </c>
      <c r="FZ738" s="266">
        <f t="shared" si="426"/>
        <v>0</v>
      </c>
      <c r="GA738" s="268">
        <f t="shared" si="421"/>
        <v>0</v>
      </c>
      <c r="GB738" s="269">
        <f t="shared" si="422"/>
        <v>0</v>
      </c>
      <c r="GC738" s="269">
        <f t="shared" si="423"/>
        <v>0</v>
      </c>
      <c r="GD738" s="270"/>
      <c r="GE738" s="271" t="str">
        <f t="shared" si="420"/>
        <v/>
      </c>
      <c r="GF738" s="271" t="str">
        <f t="shared" si="430"/>
        <v/>
      </c>
      <c r="GG738" s="272" t="str">
        <f t="shared" si="424"/>
        <v/>
      </c>
      <c r="GH738" s="272" t="str">
        <f t="shared" si="425"/>
        <v/>
      </c>
    </row>
    <row r="739" spans="1:190" ht="12.75" x14ac:dyDescent="0.2">
      <c r="A739" s="250"/>
      <c r="B739" s="65"/>
      <c r="C739" s="264"/>
      <c r="F739" s="237"/>
      <c r="H739" s="251"/>
      <c r="I739" s="238"/>
      <c r="J739" s="267"/>
      <c r="K739" s="234"/>
      <c r="L739" s="239"/>
      <c r="M739" s="240"/>
      <c r="BX739" s="237" t="str">
        <f t="shared" si="413"/>
        <v/>
      </c>
      <c r="BY739" s="237" t="str">
        <f t="shared" si="410"/>
        <v/>
      </c>
      <c r="BZ739" s="237" t="str">
        <f t="shared" si="410"/>
        <v/>
      </c>
      <c r="CA739" s="237" t="str">
        <f t="shared" si="410"/>
        <v/>
      </c>
      <c r="CB739" s="237" t="str">
        <f t="shared" si="410"/>
        <v/>
      </c>
      <c r="CC739" s="237" t="str">
        <f t="shared" si="410"/>
        <v/>
      </c>
      <c r="CD739" s="237" t="str">
        <f t="shared" si="407"/>
        <v/>
      </c>
      <c r="CE739" s="237" t="str">
        <f t="shared" si="407"/>
        <v/>
      </c>
      <c r="CF739" s="237" t="str">
        <f t="shared" si="407"/>
        <v/>
      </c>
      <c r="CG739" s="237" t="str">
        <f t="shared" si="407"/>
        <v/>
      </c>
      <c r="CH739" s="237" t="str">
        <f t="shared" si="407"/>
        <v/>
      </c>
      <c r="CI739" s="252" t="str">
        <f t="shared" si="427"/>
        <v/>
      </c>
      <c r="CP739" s="241" t="str">
        <f t="shared" si="414"/>
        <v/>
      </c>
      <c r="CQ739" s="241" t="str">
        <f t="shared" si="411"/>
        <v/>
      </c>
      <c r="CR739" s="241" t="str">
        <f t="shared" si="411"/>
        <v/>
      </c>
      <c r="CS739" s="241" t="str">
        <f t="shared" si="411"/>
        <v/>
      </c>
      <c r="CT739" s="241" t="str">
        <f t="shared" si="411"/>
        <v/>
      </c>
      <c r="CU739" s="241" t="str">
        <f t="shared" si="411"/>
        <v/>
      </c>
      <c r="CV739" s="241" t="str">
        <f t="shared" si="408"/>
        <v/>
      </c>
      <c r="CW739" s="241" t="str">
        <f t="shared" si="408"/>
        <v/>
      </c>
      <c r="CX739" s="241" t="str">
        <f t="shared" si="408"/>
        <v/>
      </c>
      <c r="CY739" s="241" t="str">
        <f t="shared" si="408"/>
        <v/>
      </c>
      <c r="CZ739" s="241" t="str">
        <f t="shared" si="408"/>
        <v/>
      </c>
      <c r="DA739" s="253" t="str">
        <f t="shared" si="428"/>
        <v/>
      </c>
      <c r="DB739" s="237"/>
      <c r="DC739" s="237"/>
      <c r="DD739" s="237"/>
      <c r="DE739" s="237"/>
      <c r="DF739" s="237"/>
      <c r="DG739" s="237"/>
      <c r="DH739" s="237" t="str">
        <f t="shared" si="415"/>
        <v/>
      </c>
      <c r="DI739" s="237" t="str">
        <f t="shared" si="412"/>
        <v/>
      </c>
      <c r="DJ739" s="237" t="str">
        <f t="shared" si="412"/>
        <v/>
      </c>
      <c r="DK739" s="237" t="str">
        <f t="shared" si="412"/>
        <v/>
      </c>
      <c r="DL739" s="237" t="str">
        <f t="shared" si="412"/>
        <v/>
      </c>
      <c r="DM739" s="237" t="str">
        <f t="shared" si="412"/>
        <v/>
      </c>
      <c r="DN739" s="237" t="str">
        <f t="shared" si="409"/>
        <v/>
      </c>
      <c r="DO739" s="237" t="str">
        <f t="shared" si="409"/>
        <v/>
      </c>
      <c r="DP739" s="237" t="str">
        <f t="shared" si="409"/>
        <v/>
      </c>
      <c r="DQ739" s="237" t="str">
        <f t="shared" si="409"/>
        <v/>
      </c>
      <c r="DR739" s="237" t="str">
        <f t="shared" si="409"/>
        <v/>
      </c>
      <c r="DS739" s="252" t="str">
        <f t="shared" si="429"/>
        <v/>
      </c>
      <c r="DY739" s="254" t="str">
        <f t="shared" si="416"/>
        <v/>
      </c>
      <c r="DZ739" s="254" t="str">
        <f t="shared" si="417"/>
        <v/>
      </c>
      <c r="EA739" s="254" t="str">
        <f t="shared" si="406"/>
        <v/>
      </c>
      <c r="EB739" s="254" t="str">
        <f t="shared" si="406"/>
        <v/>
      </c>
      <c r="EC739" s="254" t="str">
        <f t="shared" si="406"/>
        <v/>
      </c>
      <c r="ED739" s="254" t="str">
        <f t="shared" si="406"/>
        <v/>
      </c>
      <c r="EE739" s="254" t="str">
        <f t="shared" si="406"/>
        <v/>
      </c>
      <c r="EF739" s="254" t="str">
        <f t="shared" si="405"/>
        <v/>
      </c>
      <c r="EG739" s="254" t="str">
        <f t="shared" si="405"/>
        <v/>
      </c>
      <c r="EH739" s="254" t="str">
        <f t="shared" si="405"/>
        <v/>
      </c>
      <c r="EI739" s="254" t="str">
        <f t="shared" si="418"/>
        <v/>
      </c>
      <c r="EJ739" s="254" t="str">
        <f t="shared" si="419"/>
        <v/>
      </c>
      <c r="EK739" s="265" t="str">
        <f t="shared" si="403"/>
        <v/>
      </c>
      <c r="EQ739" s="255"/>
      <c r="ER739" s="255"/>
      <c r="ES739" s="255"/>
      <c r="ET739" s="255"/>
      <c r="EU739" s="255"/>
      <c r="EV739" s="255"/>
      <c r="EW739" s="255"/>
      <c r="EX739" s="255"/>
      <c r="EY739" s="255"/>
      <c r="EZ739" s="255"/>
      <c r="FA739" s="255"/>
      <c r="FB739" s="255"/>
      <c r="FC739" s="252"/>
      <c r="FI739" s="254"/>
      <c r="FJ739" s="254"/>
      <c r="FK739" s="254"/>
      <c r="FL739" s="254"/>
      <c r="FM739" s="254"/>
      <c r="FN739" s="254"/>
      <c r="FO739" s="254"/>
      <c r="FP739" s="254"/>
      <c r="FQ739" s="254"/>
      <c r="FR739" s="254"/>
      <c r="FS739" s="254"/>
      <c r="FT739" s="254"/>
      <c r="FU739" s="252"/>
      <c r="FY739" s="258" t="str">
        <f t="shared" si="404"/>
        <v/>
      </c>
      <c r="FZ739" s="266">
        <f t="shared" si="426"/>
        <v>0</v>
      </c>
      <c r="GA739" s="268">
        <f t="shared" si="421"/>
        <v>0</v>
      </c>
      <c r="GB739" s="269">
        <f t="shared" si="422"/>
        <v>0</v>
      </c>
      <c r="GC739" s="269">
        <f t="shared" si="423"/>
        <v>0</v>
      </c>
      <c r="GD739" s="270"/>
      <c r="GE739" s="271" t="str">
        <f t="shared" si="420"/>
        <v/>
      </c>
      <c r="GF739" s="271" t="str">
        <f t="shared" si="430"/>
        <v/>
      </c>
      <c r="GG739" s="272" t="str">
        <f t="shared" si="424"/>
        <v/>
      </c>
      <c r="GH739" s="272" t="str">
        <f t="shared" si="425"/>
        <v/>
      </c>
    </row>
    <row r="740" spans="1:190" ht="12.75" x14ac:dyDescent="0.2">
      <c r="A740" s="250"/>
      <c r="B740" s="65"/>
      <c r="C740" s="264"/>
      <c r="F740" s="237"/>
      <c r="H740" s="251"/>
      <c r="I740" s="238"/>
      <c r="J740" s="267"/>
      <c r="K740" s="234"/>
      <c r="L740" s="239"/>
      <c r="M740" s="240"/>
      <c r="BX740" s="237" t="str">
        <f t="shared" si="413"/>
        <v/>
      </c>
      <c r="BY740" s="237" t="str">
        <f t="shared" si="410"/>
        <v/>
      </c>
      <c r="BZ740" s="237" t="str">
        <f t="shared" si="410"/>
        <v/>
      </c>
      <c r="CA740" s="237" t="str">
        <f t="shared" si="410"/>
        <v/>
      </c>
      <c r="CB740" s="237" t="str">
        <f t="shared" si="410"/>
        <v/>
      </c>
      <c r="CC740" s="237" t="str">
        <f t="shared" si="410"/>
        <v/>
      </c>
      <c r="CD740" s="237" t="str">
        <f t="shared" si="407"/>
        <v/>
      </c>
      <c r="CE740" s="237" t="str">
        <f t="shared" si="407"/>
        <v/>
      </c>
      <c r="CF740" s="237" t="str">
        <f t="shared" si="407"/>
        <v/>
      </c>
      <c r="CG740" s="237" t="str">
        <f t="shared" si="407"/>
        <v/>
      </c>
      <c r="CH740" s="237" t="str">
        <f t="shared" si="407"/>
        <v/>
      </c>
      <c r="CI740" s="252" t="str">
        <f t="shared" si="427"/>
        <v/>
      </c>
      <c r="CP740" s="241" t="str">
        <f t="shared" si="414"/>
        <v/>
      </c>
      <c r="CQ740" s="241" t="str">
        <f t="shared" si="411"/>
        <v/>
      </c>
      <c r="CR740" s="241" t="str">
        <f t="shared" si="411"/>
        <v/>
      </c>
      <c r="CS740" s="241" t="str">
        <f t="shared" si="411"/>
        <v/>
      </c>
      <c r="CT740" s="241" t="str">
        <f t="shared" si="411"/>
        <v/>
      </c>
      <c r="CU740" s="241" t="str">
        <f t="shared" si="411"/>
        <v/>
      </c>
      <c r="CV740" s="241" t="str">
        <f t="shared" si="408"/>
        <v/>
      </c>
      <c r="CW740" s="241" t="str">
        <f t="shared" si="408"/>
        <v/>
      </c>
      <c r="CX740" s="241" t="str">
        <f t="shared" si="408"/>
        <v/>
      </c>
      <c r="CY740" s="241" t="str">
        <f t="shared" si="408"/>
        <v/>
      </c>
      <c r="CZ740" s="241" t="str">
        <f t="shared" si="408"/>
        <v/>
      </c>
      <c r="DA740" s="253" t="str">
        <f t="shared" si="428"/>
        <v/>
      </c>
      <c r="DB740" s="237"/>
      <c r="DC740" s="237"/>
      <c r="DD740" s="237"/>
      <c r="DE740" s="237"/>
      <c r="DF740" s="237"/>
      <c r="DG740" s="237"/>
      <c r="DH740" s="237" t="str">
        <f t="shared" si="415"/>
        <v/>
      </c>
      <c r="DI740" s="237" t="str">
        <f t="shared" si="412"/>
        <v/>
      </c>
      <c r="DJ740" s="237" t="str">
        <f t="shared" si="412"/>
        <v/>
      </c>
      <c r="DK740" s="237" t="str">
        <f t="shared" si="412"/>
        <v/>
      </c>
      <c r="DL740" s="237" t="str">
        <f t="shared" si="412"/>
        <v/>
      </c>
      <c r="DM740" s="237" t="str">
        <f t="shared" si="412"/>
        <v/>
      </c>
      <c r="DN740" s="237" t="str">
        <f t="shared" si="409"/>
        <v/>
      </c>
      <c r="DO740" s="237" t="str">
        <f t="shared" si="409"/>
        <v/>
      </c>
      <c r="DP740" s="237" t="str">
        <f t="shared" si="409"/>
        <v/>
      </c>
      <c r="DQ740" s="237" t="str">
        <f t="shared" si="409"/>
        <v/>
      </c>
      <c r="DR740" s="237" t="str">
        <f t="shared" si="409"/>
        <v/>
      </c>
      <c r="DS740" s="252" t="str">
        <f t="shared" si="429"/>
        <v/>
      </c>
      <c r="DY740" s="254" t="str">
        <f t="shared" si="416"/>
        <v/>
      </c>
      <c r="DZ740" s="254" t="str">
        <f t="shared" si="417"/>
        <v/>
      </c>
      <c r="EA740" s="254" t="str">
        <f t="shared" si="406"/>
        <v/>
      </c>
      <c r="EB740" s="254" t="str">
        <f t="shared" si="406"/>
        <v/>
      </c>
      <c r="EC740" s="254" t="str">
        <f t="shared" si="406"/>
        <v/>
      </c>
      <c r="ED740" s="254" t="str">
        <f t="shared" si="406"/>
        <v/>
      </c>
      <c r="EE740" s="254" t="str">
        <f t="shared" si="406"/>
        <v/>
      </c>
      <c r="EF740" s="254" t="str">
        <f t="shared" si="405"/>
        <v/>
      </c>
      <c r="EG740" s="254" t="str">
        <f t="shared" si="405"/>
        <v/>
      </c>
      <c r="EH740" s="254" t="str">
        <f t="shared" si="405"/>
        <v/>
      </c>
      <c r="EI740" s="254" t="str">
        <f t="shared" si="418"/>
        <v/>
      </c>
      <c r="EJ740" s="254" t="str">
        <f t="shared" si="419"/>
        <v/>
      </c>
      <c r="EK740" s="265" t="str">
        <f t="shared" si="403"/>
        <v/>
      </c>
      <c r="EQ740" s="255"/>
      <c r="ER740" s="255"/>
      <c r="ES740" s="255"/>
      <c r="ET740" s="255"/>
      <c r="EU740" s="255"/>
      <c r="EV740" s="255"/>
      <c r="EW740" s="255"/>
      <c r="EX740" s="255"/>
      <c r="EY740" s="255"/>
      <c r="EZ740" s="255"/>
      <c r="FA740" s="255"/>
      <c r="FB740" s="255"/>
      <c r="FC740" s="252"/>
      <c r="FI740" s="254"/>
      <c r="FJ740" s="254"/>
      <c r="FK740" s="254"/>
      <c r="FL740" s="254"/>
      <c r="FM740" s="254"/>
      <c r="FN740" s="254"/>
      <c r="FO740" s="254"/>
      <c r="FP740" s="254"/>
      <c r="FQ740" s="254"/>
      <c r="FR740" s="254"/>
      <c r="FS740" s="254"/>
      <c r="FT740" s="254"/>
      <c r="FU740" s="252"/>
      <c r="FY740" s="258" t="str">
        <f t="shared" si="404"/>
        <v/>
      </c>
      <c r="FZ740" s="266">
        <f t="shared" si="426"/>
        <v>0</v>
      </c>
      <c r="GA740" s="268">
        <f t="shared" si="421"/>
        <v>0</v>
      </c>
      <c r="GB740" s="269">
        <f t="shared" si="422"/>
        <v>0</v>
      </c>
      <c r="GC740" s="269">
        <f t="shared" si="423"/>
        <v>0</v>
      </c>
      <c r="GD740" s="270"/>
      <c r="GE740" s="271" t="str">
        <f t="shared" si="420"/>
        <v/>
      </c>
      <c r="GF740" s="271" t="str">
        <f t="shared" si="430"/>
        <v/>
      </c>
      <c r="GG740" s="272" t="str">
        <f t="shared" si="424"/>
        <v/>
      </c>
      <c r="GH740" s="272" t="str">
        <f t="shared" si="425"/>
        <v/>
      </c>
    </row>
    <row r="741" spans="1:190" ht="12.75" x14ac:dyDescent="0.2">
      <c r="A741" s="250"/>
      <c r="B741" s="65"/>
      <c r="C741" s="264"/>
      <c r="F741" s="237"/>
      <c r="H741" s="251"/>
      <c r="I741" s="238"/>
      <c r="J741" s="267"/>
      <c r="K741" s="234"/>
      <c r="L741" s="239"/>
      <c r="M741" s="240"/>
      <c r="BX741" s="237" t="str">
        <f t="shared" si="413"/>
        <v/>
      </c>
      <c r="BY741" s="237" t="str">
        <f t="shared" si="410"/>
        <v/>
      </c>
      <c r="BZ741" s="237" t="str">
        <f t="shared" si="410"/>
        <v/>
      </c>
      <c r="CA741" s="237" t="str">
        <f t="shared" si="410"/>
        <v/>
      </c>
      <c r="CB741" s="237" t="str">
        <f t="shared" si="410"/>
        <v/>
      </c>
      <c r="CC741" s="237" t="str">
        <f t="shared" si="410"/>
        <v/>
      </c>
      <c r="CD741" s="237" t="str">
        <f t="shared" si="407"/>
        <v/>
      </c>
      <c r="CE741" s="237" t="str">
        <f t="shared" si="407"/>
        <v/>
      </c>
      <c r="CF741" s="237" t="str">
        <f t="shared" si="407"/>
        <v/>
      </c>
      <c r="CG741" s="237" t="str">
        <f t="shared" si="407"/>
        <v/>
      </c>
      <c r="CH741" s="237" t="str">
        <f t="shared" si="407"/>
        <v/>
      </c>
      <c r="CI741" s="252" t="str">
        <f t="shared" si="427"/>
        <v/>
      </c>
      <c r="CP741" s="241" t="str">
        <f t="shared" si="414"/>
        <v/>
      </c>
      <c r="CQ741" s="241" t="str">
        <f t="shared" si="411"/>
        <v/>
      </c>
      <c r="CR741" s="241" t="str">
        <f t="shared" si="411"/>
        <v/>
      </c>
      <c r="CS741" s="241" t="str">
        <f t="shared" si="411"/>
        <v/>
      </c>
      <c r="CT741" s="241" t="str">
        <f t="shared" si="411"/>
        <v/>
      </c>
      <c r="CU741" s="241" t="str">
        <f t="shared" si="411"/>
        <v/>
      </c>
      <c r="CV741" s="241" t="str">
        <f t="shared" si="408"/>
        <v/>
      </c>
      <c r="CW741" s="241" t="str">
        <f t="shared" si="408"/>
        <v/>
      </c>
      <c r="CX741" s="241" t="str">
        <f t="shared" si="408"/>
        <v/>
      </c>
      <c r="CY741" s="241" t="str">
        <f t="shared" si="408"/>
        <v/>
      </c>
      <c r="CZ741" s="241" t="str">
        <f t="shared" si="408"/>
        <v/>
      </c>
      <c r="DA741" s="253" t="str">
        <f t="shared" si="428"/>
        <v/>
      </c>
      <c r="DB741" s="237"/>
      <c r="DC741" s="237"/>
      <c r="DD741" s="237"/>
      <c r="DE741" s="237"/>
      <c r="DF741" s="237"/>
      <c r="DG741" s="237"/>
      <c r="DH741" s="237" t="str">
        <f t="shared" si="415"/>
        <v/>
      </c>
      <c r="DI741" s="237" t="str">
        <f t="shared" si="412"/>
        <v/>
      </c>
      <c r="DJ741" s="237" t="str">
        <f t="shared" si="412"/>
        <v/>
      </c>
      <c r="DK741" s="237" t="str">
        <f t="shared" si="412"/>
        <v/>
      </c>
      <c r="DL741" s="237" t="str">
        <f t="shared" si="412"/>
        <v/>
      </c>
      <c r="DM741" s="237" t="str">
        <f t="shared" si="412"/>
        <v/>
      </c>
      <c r="DN741" s="237" t="str">
        <f t="shared" si="409"/>
        <v/>
      </c>
      <c r="DO741" s="237" t="str">
        <f t="shared" si="409"/>
        <v/>
      </c>
      <c r="DP741" s="237" t="str">
        <f t="shared" si="409"/>
        <v/>
      </c>
      <c r="DQ741" s="237" t="str">
        <f t="shared" si="409"/>
        <v/>
      </c>
      <c r="DR741" s="237" t="str">
        <f t="shared" si="409"/>
        <v/>
      </c>
      <c r="DS741" s="252" t="str">
        <f t="shared" si="429"/>
        <v/>
      </c>
      <c r="DY741" s="254" t="str">
        <f t="shared" si="416"/>
        <v/>
      </c>
      <c r="DZ741" s="254" t="str">
        <f t="shared" si="417"/>
        <v/>
      </c>
      <c r="EA741" s="254" t="str">
        <f t="shared" si="406"/>
        <v/>
      </c>
      <c r="EB741" s="254" t="str">
        <f t="shared" si="406"/>
        <v/>
      </c>
      <c r="EC741" s="254" t="str">
        <f t="shared" si="406"/>
        <v/>
      </c>
      <c r="ED741" s="254" t="str">
        <f t="shared" si="406"/>
        <v/>
      </c>
      <c r="EE741" s="254" t="str">
        <f t="shared" si="406"/>
        <v/>
      </c>
      <c r="EF741" s="254" t="str">
        <f t="shared" si="405"/>
        <v/>
      </c>
      <c r="EG741" s="254" t="str">
        <f t="shared" si="405"/>
        <v/>
      </c>
      <c r="EH741" s="254" t="str">
        <f t="shared" si="405"/>
        <v/>
      </c>
      <c r="EI741" s="254" t="str">
        <f t="shared" si="418"/>
        <v/>
      </c>
      <c r="EJ741" s="254" t="str">
        <f t="shared" si="419"/>
        <v/>
      </c>
      <c r="EK741" s="265" t="str">
        <f t="shared" si="403"/>
        <v/>
      </c>
      <c r="EQ741" s="255"/>
      <c r="ER741" s="255"/>
      <c r="ES741" s="255"/>
      <c r="ET741" s="255"/>
      <c r="EU741" s="255"/>
      <c r="EV741" s="255"/>
      <c r="EW741" s="255"/>
      <c r="EX741" s="255"/>
      <c r="EY741" s="255"/>
      <c r="EZ741" s="255"/>
      <c r="FA741" s="255"/>
      <c r="FB741" s="255"/>
      <c r="FC741" s="252"/>
      <c r="FI741" s="254"/>
      <c r="FJ741" s="254"/>
      <c r="FK741" s="254"/>
      <c r="FL741" s="254"/>
      <c r="FM741" s="254"/>
      <c r="FN741" s="254"/>
      <c r="FO741" s="254"/>
      <c r="FP741" s="254"/>
      <c r="FQ741" s="254"/>
      <c r="FR741" s="254"/>
      <c r="FS741" s="254"/>
      <c r="FT741" s="254"/>
      <c r="FU741" s="252"/>
      <c r="FY741" s="258" t="str">
        <f t="shared" si="404"/>
        <v/>
      </c>
      <c r="FZ741" s="266">
        <f t="shared" si="426"/>
        <v>0</v>
      </c>
      <c r="GA741" s="268">
        <f t="shared" si="421"/>
        <v>0</v>
      </c>
      <c r="GB741" s="269">
        <f t="shared" si="422"/>
        <v>0</v>
      </c>
      <c r="GC741" s="269">
        <f t="shared" si="423"/>
        <v>0</v>
      </c>
      <c r="GD741" s="270"/>
      <c r="GE741" s="271" t="str">
        <f t="shared" si="420"/>
        <v/>
      </c>
      <c r="GF741" s="271" t="str">
        <f t="shared" si="430"/>
        <v/>
      </c>
      <c r="GG741" s="272" t="str">
        <f t="shared" si="424"/>
        <v/>
      </c>
      <c r="GH741" s="272" t="str">
        <f t="shared" si="425"/>
        <v/>
      </c>
    </row>
  </sheetData>
  <conditionalFormatting sqref="B11:B741">
    <cfRule type="expression" dxfId="25" priority="1" stopIfTrue="1">
      <formula>COUNTIF(rojo,B11)</formula>
    </cfRule>
    <cfRule type="cellIs" dxfId="24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N1495"/>
  <sheetViews>
    <sheetView topLeftCell="A84" zoomScale="150" zoomScaleNormal="150" workbookViewId="0">
      <selection activeCell="H82" sqref="H82:P83"/>
    </sheetView>
  </sheetViews>
  <sheetFormatPr baseColWidth="10" defaultColWidth="2.85546875" defaultRowHeight="10.15" customHeight="1" x14ac:dyDescent="0.2"/>
  <cols>
    <col min="1" max="2" width="2.85546875" style="1" customWidth="1"/>
    <col min="3" max="3" width="3.28515625" style="1" customWidth="1"/>
    <col min="4" max="8" width="2.85546875" style="1" customWidth="1"/>
    <col min="9" max="10" width="4.140625" style="1" customWidth="1"/>
    <col min="11" max="11" width="3.5703125" style="1" customWidth="1"/>
    <col min="12" max="12" width="2.85546875" style="1" customWidth="1"/>
    <col min="13" max="13" width="3.7109375" style="1" customWidth="1"/>
    <col min="14" max="14" width="23.85546875" style="1" customWidth="1"/>
    <col min="15" max="17" width="5" style="1" customWidth="1"/>
    <col min="18" max="19" width="3.42578125" style="1" customWidth="1"/>
    <col min="20" max="25" width="2.85546875" style="1" customWidth="1"/>
    <col min="26" max="26" width="4.42578125" style="1" customWidth="1"/>
    <col min="27" max="31" width="2.85546875" style="1" customWidth="1"/>
    <col min="32" max="32" width="2.85546875" style="17" customWidth="1"/>
    <col min="33" max="34" width="2.85546875" style="1" customWidth="1"/>
    <col min="35" max="35" width="4.5703125" style="1" customWidth="1"/>
    <col min="36" max="36" width="5.85546875" style="1" customWidth="1"/>
    <col min="37" max="37" width="7.28515625" style="1" customWidth="1"/>
    <col min="38" max="38" width="2.85546875" style="1" customWidth="1"/>
    <col min="39" max="39" width="7" style="1" customWidth="1"/>
    <col min="40" max="40" width="11.7109375" style="1" customWidth="1"/>
    <col min="41" max="41" width="17.28515625" style="1" customWidth="1"/>
    <col min="42" max="42" width="31" style="1" customWidth="1"/>
    <col min="43" max="43" width="21.85546875" style="1" customWidth="1"/>
    <col min="44" max="44" width="3.7109375" style="1" customWidth="1"/>
    <col min="45" max="45" width="16.7109375" style="1" customWidth="1"/>
    <col min="46" max="46" width="4.85546875" style="1" customWidth="1"/>
    <col min="47" max="47" width="4.42578125" style="1" customWidth="1"/>
    <col min="48" max="48" width="4.140625" style="1" customWidth="1"/>
    <col min="49" max="52" width="3.7109375" style="1" customWidth="1"/>
    <col min="53" max="53" width="2.85546875" style="1" customWidth="1"/>
    <col min="54" max="54" width="3.85546875" style="1" customWidth="1"/>
    <col min="55" max="248" width="2.85546875" style="1" customWidth="1"/>
  </cols>
  <sheetData>
    <row r="1" spans="1:68" ht="9.1999999999999993" customHeight="1" x14ac:dyDescent="0.2">
      <c r="P1" s="11" t="s">
        <v>5</v>
      </c>
      <c r="Q1" s="12">
        <v>5</v>
      </c>
      <c r="R1" s="5"/>
      <c r="Z1" s="1">
        <v>10</v>
      </c>
      <c r="AA1" s="16">
        <v>3</v>
      </c>
      <c r="AB1" s="16">
        <f>AA3</f>
        <v>15</v>
      </c>
    </row>
    <row r="2" spans="1:68" ht="11.25" customHeight="1" x14ac:dyDescent="0.2">
      <c r="A2" s="68"/>
      <c r="B2" s="67">
        <v>1</v>
      </c>
      <c r="C2" s="67">
        <v>2</v>
      </c>
      <c r="D2" s="67">
        <v>3</v>
      </c>
      <c r="F2" s="1" t="s">
        <v>12</v>
      </c>
      <c r="G2" s="66">
        <v>1</v>
      </c>
      <c r="I2" s="2" t="s">
        <v>0</v>
      </c>
      <c r="J2" s="3" t="s">
        <v>1</v>
      </c>
      <c r="L2" s="2" t="s">
        <v>4</v>
      </c>
      <c r="M2" s="3" t="s">
        <v>3</v>
      </c>
      <c r="P2" s="9">
        <v>1</v>
      </c>
      <c r="Q2" s="13">
        <f>Q1</f>
        <v>5</v>
      </c>
      <c r="R2" s="5">
        <f t="shared" ref="R2:R25" si="0">IF(P2=0,R1+Q2,R1-Q2)</f>
        <v>-5</v>
      </c>
      <c r="S2" s="5">
        <f t="shared" ref="S2:S25" si="1">Q2*2+R1</f>
        <v>10</v>
      </c>
      <c r="V2" s="20">
        <v>0</v>
      </c>
      <c r="Z2" s="13">
        <f>Z1</f>
        <v>10</v>
      </c>
      <c r="AA2" s="16">
        <v>7</v>
      </c>
      <c r="AB2" s="16">
        <f>AB1*2+AA2</f>
        <v>37</v>
      </c>
      <c r="AD2" s="27"/>
      <c r="AE2" s="31">
        <v>0</v>
      </c>
      <c r="AF2" s="32">
        <v>28</v>
      </c>
      <c r="AG2" s="32">
        <v>9</v>
      </c>
      <c r="AH2" s="32">
        <v>26</v>
      </c>
      <c r="AI2" s="32">
        <v>30</v>
      </c>
      <c r="AJ2" s="32">
        <v>11</v>
      </c>
      <c r="AK2" s="32">
        <v>7</v>
      </c>
      <c r="AL2" s="33">
        <v>20</v>
      </c>
      <c r="AM2" s="33">
        <v>32</v>
      </c>
      <c r="AN2" s="33">
        <v>17</v>
      </c>
      <c r="AO2" s="33">
        <v>5</v>
      </c>
      <c r="AP2" s="33">
        <v>22</v>
      </c>
      <c r="AQ2" s="33">
        <v>34</v>
      </c>
      <c r="AR2" s="33">
        <v>15</v>
      </c>
      <c r="AS2" s="32">
        <v>3</v>
      </c>
      <c r="AT2" s="33">
        <v>24</v>
      </c>
      <c r="AU2" s="33">
        <v>36</v>
      </c>
      <c r="AV2" s="33">
        <v>13</v>
      </c>
      <c r="AW2" s="32">
        <v>1</v>
      </c>
      <c r="AX2" s="32">
        <v>37</v>
      </c>
      <c r="AY2" s="32">
        <v>27</v>
      </c>
      <c r="AZ2" s="32">
        <v>10</v>
      </c>
      <c r="BA2" s="32">
        <v>25</v>
      </c>
      <c r="BB2" s="32">
        <v>29</v>
      </c>
      <c r="BC2" s="32">
        <v>12</v>
      </c>
      <c r="BD2" s="32">
        <v>8</v>
      </c>
      <c r="BE2" s="33">
        <v>19</v>
      </c>
      <c r="BF2" s="33">
        <v>31</v>
      </c>
      <c r="BG2" s="33">
        <v>18</v>
      </c>
      <c r="BH2" s="33">
        <v>6</v>
      </c>
      <c r="BI2" s="33">
        <v>21</v>
      </c>
      <c r="BJ2" s="33">
        <v>33</v>
      </c>
      <c r="BK2" s="33">
        <v>16</v>
      </c>
      <c r="BL2" s="33">
        <v>4</v>
      </c>
      <c r="BM2" s="33">
        <v>23</v>
      </c>
      <c r="BN2" s="33">
        <v>35</v>
      </c>
      <c r="BO2" s="33">
        <v>14</v>
      </c>
      <c r="BP2" s="34">
        <v>2</v>
      </c>
    </row>
    <row r="3" spans="1:68" ht="11.25" customHeight="1" x14ac:dyDescent="0.2">
      <c r="A3" s="68"/>
      <c r="B3" s="67">
        <f t="shared" ref="B3:B13" si="2">B2+3</f>
        <v>4</v>
      </c>
      <c r="C3" s="67">
        <f t="shared" ref="C3:C13" si="3">C2+3</f>
        <v>5</v>
      </c>
      <c r="D3" s="67">
        <f t="shared" ref="D3:D13" si="4">D2+3</f>
        <v>6</v>
      </c>
      <c r="F3" s="1" t="s">
        <v>13</v>
      </c>
      <c r="G3" s="66">
        <v>2</v>
      </c>
      <c r="I3" s="4" t="s">
        <v>2</v>
      </c>
      <c r="J3" s="4" t="s">
        <v>2</v>
      </c>
      <c r="L3" s="4" t="s">
        <v>2</v>
      </c>
      <c r="M3" s="4" t="s">
        <v>2</v>
      </c>
      <c r="P3" s="9">
        <v>2</v>
      </c>
      <c r="Q3" s="13">
        <f t="shared" ref="Q3:Q8" si="5">Q2*2</f>
        <v>10</v>
      </c>
      <c r="R3" s="5">
        <f t="shared" si="0"/>
        <v>-15</v>
      </c>
      <c r="S3" s="5">
        <f t="shared" si="1"/>
        <v>15</v>
      </c>
      <c r="V3" s="20">
        <v>37</v>
      </c>
      <c r="Z3" s="13">
        <f>Z2</f>
        <v>10</v>
      </c>
      <c r="AA3" s="16">
        <v>15</v>
      </c>
      <c r="AB3" s="16">
        <f>AB2*2+AA3</f>
        <v>89</v>
      </c>
      <c r="AD3" s="27"/>
      <c r="AE3" s="27"/>
      <c r="AF3" s="26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4" spans="1:68" ht="11.25" customHeight="1" x14ac:dyDescent="0.2">
      <c r="A4" s="68"/>
      <c r="B4" s="66">
        <f t="shared" si="2"/>
        <v>7</v>
      </c>
      <c r="C4" s="67">
        <f t="shared" si="3"/>
        <v>8</v>
      </c>
      <c r="D4" s="67">
        <f t="shared" si="4"/>
        <v>9</v>
      </c>
      <c r="F4" s="1" t="s">
        <v>14</v>
      </c>
      <c r="G4" s="66">
        <v>3</v>
      </c>
      <c r="I4" s="4">
        <v>2</v>
      </c>
      <c r="J4" s="121">
        <v>1</v>
      </c>
      <c r="L4" s="4">
        <v>1</v>
      </c>
      <c r="M4" s="4">
        <v>2</v>
      </c>
      <c r="P4" s="9">
        <v>3</v>
      </c>
      <c r="Q4" s="13">
        <f t="shared" si="5"/>
        <v>20</v>
      </c>
      <c r="R4" s="5">
        <f t="shared" si="0"/>
        <v>-35</v>
      </c>
      <c r="S4" s="5">
        <f t="shared" si="1"/>
        <v>25</v>
      </c>
      <c r="V4" s="20">
        <v>1</v>
      </c>
      <c r="Z4" s="13">
        <f>Z3</f>
        <v>10</v>
      </c>
      <c r="AA4" s="16">
        <v>34</v>
      </c>
      <c r="AB4" s="16">
        <f>AB3*2+AA4</f>
        <v>212</v>
      </c>
      <c r="AD4" s="35">
        <f>COUNT(AE4:BP4)</f>
        <v>19</v>
      </c>
      <c r="AE4" s="36">
        <v>0</v>
      </c>
      <c r="AF4" s="37">
        <v>28</v>
      </c>
      <c r="AG4" s="37">
        <v>9</v>
      </c>
      <c r="AH4" s="37">
        <v>26</v>
      </c>
      <c r="AI4" s="37">
        <v>30</v>
      </c>
      <c r="AJ4" s="37">
        <v>11</v>
      </c>
      <c r="AK4" s="37">
        <v>7</v>
      </c>
      <c r="AL4" s="37">
        <v>20</v>
      </c>
      <c r="AM4" s="37">
        <v>32</v>
      </c>
      <c r="AN4" s="37">
        <v>17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>
        <v>6</v>
      </c>
      <c r="BI4" s="37">
        <v>21</v>
      </c>
      <c r="BJ4" s="37">
        <v>33</v>
      </c>
      <c r="BK4" s="37">
        <v>16</v>
      </c>
      <c r="BL4" s="37">
        <v>4</v>
      </c>
      <c r="BM4" s="37">
        <v>23</v>
      </c>
      <c r="BN4" s="37">
        <v>35</v>
      </c>
      <c r="BO4" s="37">
        <v>14</v>
      </c>
      <c r="BP4" s="38">
        <v>2</v>
      </c>
    </row>
    <row r="5" spans="1:68" ht="11.25" customHeight="1" x14ac:dyDescent="0.2">
      <c r="A5" s="68"/>
      <c r="B5" s="67">
        <f t="shared" si="2"/>
        <v>10</v>
      </c>
      <c r="C5" s="66">
        <f t="shared" si="3"/>
        <v>11</v>
      </c>
      <c r="D5" s="66">
        <f t="shared" si="4"/>
        <v>12</v>
      </c>
      <c r="G5" s="66">
        <v>4</v>
      </c>
      <c r="I5" s="4">
        <v>4</v>
      </c>
      <c r="J5" s="121">
        <v>3</v>
      </c>
      <c r="L5" s="4">
        <v>3</v>
      </c>
      <c r="M5" s="4">
        <v>4</v>
      </c>
      <c r="P5" s="9">
        <v>4</v>
      </c>
      <c r="Q5" s="13">
        <f t="shared" si="5"/>
        <v>40</v>
      </c>
      <c r="R5" s="5">
        <f t="shared" si="0"/>
        <v>-75</v>
      </c>
      <c r="S5" s="5">
        <f t="shared" si="1"/>
        <v>45</v>
      </c>
      <c r="V5" s="20">
        <v>2</v>
      </c>
      <c r="Z5" s="13">
        <f>Z4*2</f>
        <v>20</v>
      </c>
      <c r="AA5" s="16">
        <v>70</v>
      </c>
      <c r="AB5" s="16">
        <f>AB4*2+AA5</f>
        <v>494</v>
      </c>
      <c r="AD5" s="35">
        <f>COUNT(AE5:BP5)</f>
        <v>18</v>
      </c>
      <c r="AE5" s="39"/>
      <c r="AF5" s="40"/>
      <c r="AG5" s="40"/>
      <c r="AH5" s="40"/>
      <c r="AI5" s="40"/>
      <c r="AJ5" s="40"/>
      <c r="AK5" s="40"/>
      <c r="AL5" s="40">
        <v>20</v>
      </c>
      <c r="AM5" s="40">
        <v>32</v>
      </c>
      <c r="AN5" s="40">
        <v>17</v>
      </c>
      <c r="AO5" s="40">
        <v>5</v>
      </c>
      <c r="AP5" s="40">
        <v>22</v>
      </c>
      <c r="AQ5" s="40">
        <v>34</v>
      </c>
      <c r="AR5" s="40">
        <v>15</v>
      </c>
      <c r="AS5" s="40">
        <v>3</v>
      </c>
      <c r="AT5" s="40">
        <v>24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>
        <v>19</v>
      </c>
      <c r="BF5" s="40">
        <v>31</v>
      </c>
      <c r="BG5" s="40">
        <v>18</v>
      </c>
      <c r="BH5" s="40">
        <v>6</v>
      </c>
      <c r="BI5" s="40">
        <v>21</v>
      </c>
      <c r="BJ5" s="40"/>
      <c r="BK5" s="40"/>
      <c r="BL5" s="40"/>
      <c r="BM5" s="40">
        <v>23</v>
      </c>
      <c r="BN5" s="40">
        <v>35</v>
      </c>
      <c r="BO5" s="40">
        <v>14</v>
      </c>
      <c r="BP5" s="41">
        <v>2</v>
      </c>
    </row>
    <row r="6" spans="1:68" ht="11.25" customHeight="1" x14ac:dyDescent="0.2">
      <c r="B6" s="66">
        <f t="shared" si="2"/>
        <v>13</v>
      </c>
      <c r="C6" s="66">
        <f t="shared" si="3"/>
        <v>14</v>
      </c>
      <c r="D6" s="66">
        <f t="shared" si="4"/>
        <v>15</v>
      </c>
      <c r="G6" s="66">
        <v>5</v>
      </c>
      <c r="I6" s="4">
        <v>6</v>
      </c>
      <c r="J6" s="121">
        <v>5</v>
      </c>
      <c r="L6" s="4">
        <v>5</v>
      </c>
      <c r="M6" s="4">
        <v>6</v>
      </c>
      <c r="P6" s="9">
        <v>5</v>
      </c>
      <c r="Q6" s="13">
        <f t="shared" si="5"/>
        <v>80</v>
      </c>
      <c r="R6" s="5">
        <f t="shared" si="0"/>
        <v>-155</v>
      </c>
      <c r="S6" s="5">
        <f t="shared" si="1"/>
        <v>85</v>
      </c>
      <c r="V6" s="20">
        <v>3</v>
      </c>
      <c r="Z6" s="13">
        <f>ROUND(Z5*1.5,0)</f>
        <v>30</v>
      </c>
      <c r="AA6" s="16">
        <v>5</v>
      </c>
      <c r="AB6" s="10"/>
      <c r="AD6" s="27"/>
      <c r="AE6" s="27"/>
      <c r="AF6" s="26"/>
      <c r="AG6" s="27"/>
      <c r="AH6" s="27"/>
      <c r="AI6" s="27"/>
      <c r="AJ6" s="27"/>
      <c r="AK6" s="27"/>
      <c r="AL6" s="27"/>
      <c r="AM6" s="27"/>
      <c r="AN6" s="27"/>
      <c r="AO6" s="27" t="s">
        <v>6</v>
      </c>
      <c r="AP6" s="27" t="s">
        <v>7</v>
      </c>
      <c r="AQ6" s="27" t="s">
        <v>8</v>
      </c>
      <c r="AR6" s="27"/>
      <c r="AS6" s="27"/>
      <c r="AT6" s="27"/>
      <c r="AU6" s="27"/>
      <c r="AV6" s="42"/>
      <c r="AW6" s="43">
        <f t="shared" ref="AW6:AW18" si="6">IF(COUNTIF($AE$4:$BP$4,BE6)&gt;0,BE6,"")</f>
        <v>0</v>
      </c>
      <c r="AX6" s="43" t="str">
        <f t="shared" ref="AX6:AX18" si="7">IF(COUNTIF($AE$4:$BP$4,BF6)&gt;0,BF6,"")</f>
        <v/>
      </c>
      <c r="AY6" s="27"/>
      <c r="AZ6" s="27"/>
      <c r="BA6" s="27"/>
      <c r="BB6" s="27"/>
      <c r="BC6" s="27"/>
      <c r="BD6" s="27"/>
      <c r="BE6" s="44">
        <v>0</v>
      </c>
      <c r="BF6" s="44">
        <v>37</v>
      </c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8" ht="11.25" customHeight="1" x14ac:dyDescent="0.2">
      <c r="B7" s="66">
        <f t="shared" si="2"/>
        <v>16</v>
      </c>
      <c r="C7" s="66">
        <f t="shared" si="3"/>
        <v>17</v>
      </c>
      <c r="D7" s="66">
        <f t="shared" si="4"/>
        <v>18</v>
      </c>
      <c r="G7" s="66">
        <v>6</v>
      </c>
      <c r="I7" s="4">
        <v>8</v>
      </c>
      <c r="J7" s="121">
        <v>7</v>
      </c>
      <c r="L7" s="4">
        <v>7</v>
      </c>
      <c r="M7" s="4">
        <v>8</v>
      </c>
      <c r="P7" s="9">
        <v>6</v>
      </c>
      <c r="Q7" s="13">
        <f t="shared" si="5"/>
        <v>160</v>
      </c>
      <c r="R7" s="5">
        <f t="shared" si="0"/>
        <v>-315</v>
      </c>
      <c r="S7" s="5">
        <f t="shared" si="1"/>
        <v>165</v>
      </c>
      <c r="V7" s="20">
        <v>7</v>
      </c>
      <c r="Z7" s="13">
        <f>ROUND(Z6*1.5,0)</f>
        <v>45</v>
      </c>
      <c r="AA7" s="16">
        <v>11</v>
      </c>
      <c r="AB7" s="10"/>
      <c r="AD7" s="27"/>
      <c r="AE7" s="27"/>
      <c r="AF7" s="26"/>
      <c r="AG7" s="27"/>
      <c r="AH7" s="27"/>
      <c r="AI7" s="27"/>
      <c r="AJ7" s="27"/>
      <c r="AK7" s="27"/>
      <c r="AL7" s="27"/>
      <c r="AM7" s="27"/>
      <c r="AN7" s="27"/>
      <c r="AO7" s="27">
        <v>0</v>
      </c>
      <c r="AP7" s="42">
        <v>0</v>
      </c>
      <c r="AQ7" s="45">
        <v>2</v>
      </c>
      <c r="AR7" s="27"/>
      <c r="AS7" s="27"/>
      <c r="AT7" s="27"/>
      <c r="AU7" s="27"/>
      <c r="AV7" s="43" t="str">
        <f t="shared" ref="AV7:AV18" si="8">IF(COUNTIF($AE$4:$BP$4,BD7)&gt;0,BD7,"")</f>
        <v/>
      </c>
      <c r="AW7" s="43">
        <f t="shared" si="6"/>
        <v>2</v>
      </c>
      <c r="AX7" s="43" t="str">
        <f t="shared" si="7"/>
        <v/>
      </c>
      <c r="AY7" s="27"/>
      <c r="AZ7" s="27"/>
      <c r="BA7" s="27"/>
      <c r="BB7" s="27"/>
      <c r="BC7" s="27"/>
      <c r="BD7" s="44">
        <v>1</v>
      </c>
      <c r="BE7" s="44">
        <v>2</v>
      </c>
      <c r="BF7" s="44">
        <v>3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ht="11.25" customHeight="1" x14ac:dyDescent="0.2">
      <c r="A8" s="68"/>
      <c r="B8" s="66">
        <f t="shared" si="2"/>
        <v>19</v>
      </c>
      <c r="C8" s="67">
        <f t="shared" si="3"/>
        <v>20</v>
      </c>
      <c r="D8" s="67">
        <f t="shared" si="4"/>
        <v>21</v>
      </c>
      <c r="G8" s="66">
        <v>8</v>
      </c>
      <c r="I8" s="4">
        <v>10</v>
      </c>
      <c r="J8" s="121">
        <v>9</v>
      </c>
      <c r="L8" s="4">
        <v>9</v>
      </c>
      <c r="M8" s="4">
        <v>10</v>
      </c>
      <c r="P8" s="9">
        <v>7</v>
      </c>
      <c r="Q8" s="13">
        <f t="shared" si="5"/>
        <v>320</v>
      </c>
      <c r="R8" s="5">
        <f t="shared" si="0"/>
        <v>-635</v>
      </c>
      <c r="S8" s="5">
        <f t="shared" si="1"/>
        <v>325</v>
      </c>
      <c r="V8" s="20">
        <v>8</v>
      </c>
      <c r="Z8" s="13">
        <f>ROUND(Z7*1.5,0)</f>
        <v>68</v>
      </c>
      <c r="AA8" s="16">
        <v>24</v>
      </c>
      <c r="AB8" s="10"/>
      <c r="AD8" s="27"/>
      <c r="AE8" s="27"/>
      <c r="AF8" s="26"/>
      <c r="AG8" s="27"/>
      <c r="AH8" s="27"/>
      <c r="AI8" s="27"/>
      <c r="AJ8" s="27"/>
      <c r="AK8" s="27"/>
      <c r="AL8" s="27"/>
      <c r="AM8" s="27"/>
      <c r="AN8" s="27"/>
      <c r="AO8" s="27">
        <v>37</v>
      </c>
      <c r="AP8" s="42">
        <v>2</v>
      </c>
      <c r="AQ8" s="45">
        <v>3</v>
      </c>
      <c r="AR8" s="27"/>
      <c r="AS8" s="27"/>
      <c r="AT8" s="27"/>
      <c r="AU8" s="27"/>
      <c r="AV8" s="43">
        <f t="shared" si="8"/>
        <v>4</v>
      </c>
      <c r="AW8" s="43" t="str">
        <f t="shared" si="6"/>
        <v/>
      </c>
      <c r="AX8" s="43">
        <f t="shared" si="7"/>
        <v>6</v>
      </c>
      <c r="AY8" s="27"/>
      <c r="AZ8" s="27"/>
      <c r="BA8" s="27"/>
      <c r="BB8" s="27"/>
      <c r="BC8" s="27"/>
      <c r="BD8" s="44">
        <f t="shared" ref="BD8:BD18" si="9">BD7+3</f>
        <v>4</v>
      </c>
      <c r="BE8" s="44">
        <f t="shared" ref="BE8:BE18" si="10">BE7+3</f>
        <v>5</v>
      </c>
      <c r="BF8" s="44">
        <f t="shared" ref="BF8:BF18" si="11">BF7+3</f>
        <v>6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</row>
    <row r="9" spans="1:68" ht="11.25" customHeight="1" x14ac:dyDescent="0.2">
      <c r="A9" s="68"/>
      <c r="B9" s="67">
        <f t="shared" si="2"/>
        <v>22</v>
      </c>
      <c r="C9" s="67">
        <f t="shared" si="3"/>
        <v>23</v>
      </c>
      <c r="D9" s="67">
        <f t="shared" si="4"/>
        <v>24</v>
      </c>
      <c r="G9" s="66">
        <v>9</v>
      </c>
      <c r="I9" s="4">
        <v>11</v>
      </c>
      <c r="J9" s="121">
        <v>12</v>
      </c>
      <c r="L9" s="4">
        <v>11</v>
      </c>
      <c r="M9" s="4">
        <v>12</v>
      </c>
      <c r="P9" s="9">
        <v>8</v>
      </c>
      <c r="Q9" s="14">
        <v>60</v>
      </c>
      <c r="R9" s="5">
        <f t="shared" si="0"/>
        <v>-695</v>
      </c>
      <c r="S9" s="5">
        <f t="shared" si="1"/>
        <v>-515</v>
      </c>
      <c r="V9" s="20">
        <v>9</v>
      </c>
      <c r="Z9" s="13">
        <f>ROUND(Z8*1.5,0)</f>
        <v>102</v>
      </c>
      <c r="AA9" s="16">
        <v>50</v>
      </c>
      <c r="AB9" s="10"/>
      <c r="AD9" s="27"/>
      <c r="AE9" s="27"/>
      <c r="AF9" s="26"/>
      <c r="AG9" s="27"/>
      <c r="AH9" s="27"/>
      <c r="AI9" s="27"/>
      <c r="AJ9" s="27"/>
      <c r="AK9" s="27"/>
      <c r="AL9" s="27"/>
      <c r="AM9" s="27"/>
      <c r="AN9" s="27"/>
      <c r="AO9" s="27">
        <v>1</v>
      </c>
      <c r="AP9" s="42">
        <v>4</v>
      </c>
      <c r="AQ9" s="45">
        <v>5</v>
      </c>
      <c r="AR9" s="27"/>
      <c r="AS9" s="27"/>
      <c r="AT9" s="27"/>
      <c r="AU9" s="27"/>
      <c r="AV9" s="43">
        <f t="shared" si="8"/>
        <v>7</v>
      </c>
      <c r="AW9" s="43" t="str">
        <f t="shared" si="6"/>
        <v/>
      </c>
      <c r="AX9" s="43">
        <f t="shared" si="7"/>
        <v>9</v>
      </c>
      <c r="AY9" s="27"/>
      <c r="AZ9" s="27"/>
      <c r="BA9" s="27"/>
      <c r="BB9" s="27"/>
      <c r="BC9" s="27"/>
      <c r="BD9" s="44">
        <f t="shared" si="9"/>
        <v>7</v>
      </c>
      <c r="BE9" s="44">
        <f t="shared" si="10"/>
        <v>8</v>
      </c>
      <c r="BF9" s="44">
        <f t="shared" si="11"/>
        <v>9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ht="11.25" customHeight="1" x14ac:dyDescent="0.2">
      <c r="A10" s="68"/>
      <c r="B10" s="67">
        <f t="shared" si="2"/>
        <v>25</v>
      </c>
      <c r="C10" s="67">
        <f t="shared" si="3"/>
        <v>26</v>
      </c>
      <c r="D10" s="67">
        <f t="shared" si="4"/>
        <v>27</v>
      </c>
      <c r="G10" s="66">
        <v>10</v>
      </c>
      <c r="I10" s="4">
        <v>13</v>
      </c>
      <c r="J10" s="121">
        <v>14</v>
      </c>
      <c r="L10" s="4">
        <v>13</v>
      </c>
      <c r="M10" s="4">
        <v>14</v>
      </c>
      <c r="P10" s="9">
        <v>9</v>
      </c>
      <c r="Q10" s="14">
        <f t="shared" ref="Q10:Q15" si="12">Q9*2</f>
        <v>120</v>
      </c>
      <c r="R10" s="5">
        <f t="shared" si="0"/>
        <v>-815</v>
      </c>
      <c r="S10" s="5">
        <f t="shared" si="1"/>
        <v>-455</v>
      </c>
      <c r="V10" s="20">
        <v>10</v>
      </c>
      <c r="Z10" s="14">
        <f>Z2*3</f>
        <v>30</v>
      </c>
      <c r="AA10" s="16">
        <v>110</v>
      </c>
      <c r="AB10" s="6"/>
      <c r="AD10" s="27"/>
      <c r="AE10" s="27"/>
      <c r="AF10" s="26"/>
      <c r="AG10" s="27"/>
      <c r="AH10" s="27"/>
      <c r="AI10" s="19" t="s">
        <v>9</v>
      </c>
      <c r="AJ10" s="27"/>
      <c r="AK10" s="27"/>
      <c r="AL10" s="27"/>
      <c r="AM10" s="27"/>
      <c r="AN10" s="27"/>
      <c r="AO10" s="27">
        <v>2</v>
      </c>
      <c r="AP10" s="42">
        <v>7</v>
      </c>
      <c r="AQ10" s="45">
        <v>6</v>
      </c>
      <c r="AR10" s="27"/>
      <c r="AS10" s="27"/>
      <c r="AT10" s="27"/>
      <c r="AU10" s="27"/>
      <c r="AV10" s="43" t="str">
        <f t="shared" si="8"/>
        <v/>
      </c>
      <c r="AW10" s="43">
        <f t="shared" si="6"/>
        <v>11</v>
      </c>
      <c r="AX10" s="43" t="str">
        <f t="shared" si="7"/>
        <v/>
      </c>
      <c r="AY10" s="27"/>
      <c r="AZ10" s="27"/>
      <c r="BA10" s="27"/>
      <c r="BB10" s="27"/>
      <c r="BC10" s="27"/>
      <c r="BD10" s="44">
        <f t="shared" si="9"/>
        <v>10</v>
      </c>
      <c r="BE10" s="44">
        <f t="shared" si="10"/>
        <v>11</v>
      </c>
      <c r="BF10" s="44">
        <f t="shared" si="11"/>
        <v>12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ht="11.25" customHeight="1" x14ac:dyDescent="0.2">
      <c r="A11" s="68"/>
      <c r="B11" s="67">
        <f t="shared" si="2"/>
        <v>28</v>
      </c>
      <c r="C11" s="66">
        <f t="shared" si="3"/>
        <v>29</v>
      </c>
      <c r="D11" s="66">
        <f t="shared" si="4"/>
        <v>30</v>
      </c>
      <c r="G11" s="66">
        <v>20</v>
      </c>
      <c r="I11" s="4">
        <v>15</v>
      </c>
      <c r="J11" s="121">
        <v>16</v>
      </c>
      <c r="L11" s="4">
        <v>15</v>
      </c>
      <c r="M11" s="4">
        <v>16</v>
      </c>
      <c r="P11" s="9">
        <v>10</v>
      </c>
      <c r="Q11" s="14">
        <f t="shared" si="12"/>
        <v>240</v>
      </c>
      <c r="R11" s="5">
        <f t="shared" si="0"/>
        <v>-1055</v>
      </c>
      <c r="S11" s="5">
        <f t="shared" si="1"/>
        <v>-335</v>
      </c>
      <c r="V11" s="20">
        <v>11</v>
      </c>
      <c r="Z11" s="14">
        <f>Z10</f>
        <v>30</v>
      </c>
      <c r="AA11" s="7"/>
      <c r="AB11" s="8"/>
      <c r="AD11" s="27"/>
      <c r="AE11" s="24">
        <v>1</v>
      </c>
      <c r="AF11" s="25">
        <v>21</v>
      </c>
      <c r="AG11" s="27"/>
      <c r="AH11" s="27"/>
      <c r="AI11" s="24">
        <v>1</v>
      </c>
      <c r="AJ11" s="46">
        <v>15</v>
      </c>
      <c r="AK11" s="27"/>
      <c r="AL11" s="46">
        <v>28</v>
      </c>
      <c r="AM11" s="27"/>
      <c r="AN11" s="27"/>
      <c r="AO11" s="27">
        <v>3</v>
      </c>
      <c r="AP11" s="42">
        <v>6</v>
      </c>
      <c r="AQ11" s="45">
        <v>14</v>
      </c>
      <c r="AR11" s="27"/>
      <c r="AS11" s="27"/>
      <c r="AT11" s="27"/>
      <c r="AU11" s="27"/>
      <c r="AV11" s="43" t="str">
        <f t="shared" si="8"/>
        <v/>
      </c>
      <c r="AW11" s="43">
        <f t="shared" si="6"/>
        <v>14</v>
      </c>
      <c r="AX11" s="43" t="str">
        <f t="shared" si="7"/>
        <v/>
      </c>
      <c r="AY11" s="27"/>
      <c r="AZ11" s="27"/>
      <c r="BA11" s="27"/>
      <c r="BB11" s="27"/>
      <c r="BC11" s="27"/>
      <c r="BD11" s="44">
        <f t="shared" si="9"/>
        <v>13</v>
      </c>
      <c r="BE11" s="44">
        <f t="shared" si="10"/>
        <v>14</v>
      </c>
      <c r="BF11" s="44">
        <f t="shared" si="11"/>
        <v>15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ht="11.25" customHeight="1" x14ac:dyDescent="0.2">
      <c r="B12" s="66">
        <f t="shared" si="2"/>
        <v>31</v>
      </c>
      <c r="C12" s="66">
        <f t="shared" si="3"/>
        <v>32</v>
      </c>
      <c r="D12" s="66">
        <f t="shared" si="4"/>
        <v>33</v>
      </c>
      <c r="G12" s="66">
        <v>21</v>
      </c>
      <c r="H12" s="1">
        <v>0</v>
      </c>
      <c r="I12" s="4">
        <v>17</v>
      </c>
      <c r="J12" s="121">
        <v>18</v>
      </c>
      <c r="L12" s="4">
        <v>17</v>
      </c>
      <c r="M12" s="4">
        <v>18</v>
      </c>
      <c r="P12" s="9">
        <v>11</v>
      </c>
      <c r="Q12" s="14">
        <f t="shared" si="12"/>
        <v>480</v>
      </c>
      <c r="R12" s="5">
        <f t="shared" si="0"/>
        <v>-1535</v>
      </c>
      <c r="S12" s="5">
        <f t="shared" si="1"/>
        <v>-95</v>
      </c>
      <c r="V12" s="20">
        <v>12</v>
      </c>
      <c r="Z12" s="14">
        <f>ROUND(Z11*1.5,0)</f>
        <v>45</v>
      </c>
      <c r="AA12" s="7"/>
      <c r="AB12" s="8"/>
      <c r="AD12" s="27"/>
      <c r="AE12" s="24">
        <v>2</v>
      </c>
      <c r="AF12" s="28">
        <v>25</v>
      </c>
      <c r="AG12" s="27"/>
      <c r="AH12" s="27"/>
      <c r="AI12" s="24">
        <f t="shared" ref="AI12:AI35" si="13">AI11+1</f>
        <v>2</v>
      </c>
      <c r="AJ12" s="46">
        <v>6</v>
      </c>
      <c r="AK12" s="27"/>
      <c r="AL12" s="46">
        <v>22</v>
      </c>
      <c r="AM12" s="27"/>
      <c r="AN12" s="27"/>
      <c r="AO12" s="27">
        <v>7</v>
      </c>
      <c r="AP12" s="42">
        <v>9</v>
      </c>
      <c r="AQ12" s="45">
        <v>15</v>
      </c>
      <c r="AR12" s="27"/>
      <c r="AS12" s="27"/>
      <c r="AT12" s="27"/>
      <c r="AU12" s="27"/>
      <c r="AV12" s="43">
        <f t="shared" si="8"/>
        <v>16</v>
      </c>
      <c r="AW12" s="43">
        <f t="shared" si="6"/>
        <v>17</v>
      </c>
      <c r="AX12" s="43" t="str">
        <f t="shared" si="7"/>
        <v/>
      </c>
      <c r="AY12" s="27"/>
      <c r="AZ12" s="27"/>
      <c r="BA12" s="27"/>
      <c r="BB12" s="27"/>
      <c r="BC12" s="27"/>
      <c r="BD12" s="44">
        <f t="shared" si="9"/>
        <v>16</v>
      </c>
      <c r="BE12" s="44">
        <f t="shared" si="10"/>
        <v>17</v>
      </c>
      <c r="BF12" s="44">
        <f t="shared" si="11"/>
        <v>18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ht="11.25" customHeight="1" x14ac:dyDescent="0.2">
      <c r="B13" s="66">
        <f t="shared" si="2"/>
        <v>34</v>
      </c>
      <c r="C13" s="66">
        <f t="shared" si="3"/>
        <v>35</v>
      </c>
      <c r="D13" s="66">
        <f t="shared" si="4"/>
        <v>36</v>
      </c>
      <c r="G13" s="66">
        <v>22</v>
      </c>
      <c r="I13" s="4">
        <v>20</v>
      </c>
      <c r="J13" s="121">
        <v>19</v>
      </c>
      <c r="L13" s="4">
        <v>19</v>
      </c>
      <c r="M13" s="4">
        <v>20</v>
      </c>
      <c r="P13" s="9">
        <v>12</v>
      </c>
      <c r="Q13" s="14">
        <f t="shared" si="12"/>
        <v>960</v>
      </c>
      <c r="R13" s="5">
        <f t="shared" si="0"/>
        <v>-2495</v>
      </c>
      <c r="S13" s="5">
        <f t="shared" si="1"/>
        <v>385</v>
      </c>
      <c r="V13" s="20">
        <v>25</v>
      </c>
      <c r="Z13" s="14">
        <f>Z12+Z11</f>
        <v>75</v>
      </c>
      <c r="AA13" s="7"/>
      <c r="AB13" s="8"/>
      <c r="AD13" s="27"/>
      <c r="AE13" s="24">
        <v>3</v>
      </c>
      <c r="AF13" s="28">
        <v>32</v>
      </c>
      <c r="AG13" s="27"/>
      <c r="AH13" s="27"/>
      <c r="AI13" s="24">
        <f t="shared" si="13"/>
        <v>3</v>
      </c>
      <c r="AJ13" s="46">
        <v>32</v>
      </c>
      <c r="AK13" s="27"/>
      <c r="AL13" s="46">
        <v>28</v>
      </c>
      <c r="AM13" s="27"/>
      <c r="AN13" s="27"/>
      <c r="AO13" s="27">
        <v>8</v>
      </c>
      <c r="AP13" s="42">
        <v>11</v>
      </c>
      <c r="AQ13" s="45">
        <v>17</v>
      </c>
      <c r="AR13" s="27"/>
      <c r="AS13" s="27"/>
      <c r="AT13" s="27"/>
      <c r="AU13" s="27"/>
      <c r="AV13" s="43" t="str">
        <f t="shared" si="8"/>
        <v/>
      </c>
      <c r="AW13" s="43">
        <f t="shared" si="6"/>
        <v>20</v>
      </c>
      <c r="AX13" s="43">
        <f t="shared" si="7"/>
        <v>21</v>
      </c>
      <c r="AY13" s="27"/>
      <c r="AZ13" s="27"/>
      <c r="BA13" s="27"/>
      <c r="BB13" s="27"/>
      <c r="BC13" s="27"/>
      <c r="BD13" s="44">
        <f t="shared" si="9"/>
        <v>19</v>
      </c>
      <c r="BE13" s="44">
        <f t="shared" si="10"/>
        <v>20</v>
      </c>
      <c r="BF13" s="44">
        <f t="shared" si="11"/>
        <v>21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ht="10.15" customHeight="1" x14ac:dyDescent="0.2">
      <c r="G14" s="66">
        <v>23</v>
      </c>
      <c r="I14" s="4">
        <v>22</v>
      </c>
      <c r="J14" s="121">
        <v>21</v>
      </c>
      <c r="L14" s="4">
        <v>21</v>
      </c>
      <c r="M14" s="4">
        <v>22</v>
      </c>
      <c r="P14" s="9">
        <v>13</v>
      </c>
      <c r="Q14" s="14">
        <f t="shared" si="12"/>
        <v>1920</v>
      </c>
      <c r="R14" s="5">
        <f t="shared" si="0"/>
        <v>-4415</v>
      </c>
      <c r="S14" s="5">
        <f t="shared" si="1"/>
        <v>1345</v>
      </c>
      <c r="V14" s="20">
        <v>26</v>
      </c>
      <c r="Z14" s="14">
        <f>Z13+Z12</f>
        <v>120</v>
      </c>
      <c r="AA14" s="7"/>
      <c r="AB14" s="8"/>
      <c r="AD14" s="27"/>
      <c r="AE14" s="24">
        <v>4</v>
      </c>
      <c r="AF14" s="28">
        <v>5</v>
      </c>
      <c r="AG14" s="27"/>
      <c r="AH14" s="27"/>
      <c r="AI14" s="24">
        <f t="shared" si="13"/>
        <v>4</v>
      </c>
      <c r="AJ14" s="46">
        <v>29</v>
      </c>
      <c r="AK14" s="27"/>
      <c r="AL14" s="46">
        <v>9</v>
      </c>
      <c r="AM14" s="27"/>
      <c r="AN14" s="27"/>
      <c r="AO14" s="27">
        <v>9</v>
      </c>
      <c r="AP14" s="42">
        <v>14</v>
      </c>
      <c r="AQ14" s="45">
        <v>18</v>
      </c>
      <c r="AR14" s="27"/>
      <c r="AS14" s="27"/>
      <c r="AT14" s="27"/>
      <c r="AU14" s="27"/>
      <c r="AV14" s="43" t="str">
        <f t="shared" si="8"/>
        <v/>
      </c>
      <c r="AW14" s="43">
        <f t="shared" si="6"/>
        <v>23</v>
      </c>
      <c r="AX14" s="43" t="str">
        <f t="shared" si="7"/>
        <v/>
      </c>
      <c r="AY14" s="27"/>
      <c r="AZ14" s="27"/>
      <c r="BA14" s="27"/>
      <c r="BB14" s="27"/>
      <c r="BC14" s="27"/>
      <c r="BD14" s="44">
        <f t="shared" si="9"/>
        <v>22</v>
      </c>
      <c r="BE14" s="44">
        <f t="shared" si="10"/>
        <v>23</v>
      </c>
      <c r="BF14" s="44">
        <f t="shared" si="11"/>
        <v>24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 ht="10.15" customHeight="1" x14ac:dyDescent="0.2">
      <c r="G15" s="66">
        <v>24</v>
      </c>
      <c r="I15" s="4">
        <v>24</v>
      </c>
      <c r="J15" s="121">
        <v>23</v>
      </c>
      <c r="L15" s="4">
        <v>23</v>
      </c>
      <c r="M15" s="4">
        <v>24</v>
      </c>
      <c r="P15" s="9">
        <v>14</v>
      </c>
      <c r="Q15" s="14">
        <f t="shared" si="12"/>
        <v>3840</v>
      </c>
      <c r="R15" s="5">
        <f t="shared" si="0"/>
        <v>-8255</v>
      </c>
      <c r="S15" s="5">
        <f t="shared" si="1"/>
        <v>3265</v>
      </c>
      <c r="V15" s="20">
        <v>27</v>
      </c>
      <c r="Z15" s="14">
        <f>Z14+Z13</f>
        <v>195</v>
      </c>
      <c r="AA15" s="7"/>
      <c r="AB15" s="8"/>
      <c r="AD15" s="27"/>
      <c r="AE15" s="24">
        <v>5</v>
      </c>
      <c r="AF15" s="28">
        <v>13</v>
      </c>
      <c r="AG15" s="27"/>
      <c r="AH15" s="27"/>
      <c r="AI15" s="24">
        <f t="shared" si="13"/>
        <v>5</v>
      </c>
      <c r="AJ15" s="46">
        <v>33</v>
      </c>
      <c r="AK15" s="27"/>
      <c r="AL15" s="46">
        <v>3</v>
      </c>
      <c r="AM15" s="27"/>
      <c r="AN15" s="27"/>
      <c r="AO15" s="27">
        <v>10</v>
      </c>
      <c r="AP15" s="42">
        <v>16</v>
      </c>
      <c r="AQ15" s="45">
        <v>19</v>
      </c>
      <c r="AR15" s="27"/>
      <c r="AS15" s="27"/>
      <c r="AT15" s="27"/>
      <c r="AU15" s="27"/>
      <c r="AV15" s="43" t="str">
        <f t="shared" si="8"/>
        <v/>
      </c>
      <c r="AW15" s="43">
        <f t="shared" si="6"/>
        <v>26</v>
      </c>
      <c r="AX15" s="43" t="str">
        <f t="shared" si="7"/>
        <v/>
      </c>
      <c r="AY15" s="27"/>
      <c r="AZ15" s="27"/>
      <c r="BA15" s="27"/>
      <c r="BB15" s="27"/>
      <c r="BC15" s="27"/>
      <c r="BD15" s="44">
        <f t="shared" si="9"/>
        <v>25</v>
      </c>
      <c r="BE15" s="44">
        <f t="shared" si="10"/>
        <v>26</v>
      </c>
      <c r="BF15" s="44">
        <f t="shared" si="11"/>
        <v>27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ht="10.15" customHeight="1" x14ac:dyDescent="0.2">
      <c r="B16" s="1">
        <v>1</v>
      </c>
      <c r="C16" s="1">
        <v>1</v>
      </c>
      <c r="E16" s="1">
        <v>2</v>
      </c>
      <c r="G16" s="66">
        <v>25</v>
      </c>
      <c r="I16" s="4">
        <v>26</v>
      </c>
      <c r="J16" s="121">
        <v>25</v>
      </c>
      <c r="L16" s="4">
        <v>25</v>
      </c>
      <c r="M16" s="4">
        <v>26</v>
      </c>
      <c r="P16" s="9">
        <v>15</v>
      </c>
      <c r="Q16" s="14"/>
      <c r="R16" s="5">
        <f t="shared" si="0"/>
        <v>-8255</v>
      </c>
      <c r="S16" s="5">
        <f t="shared" si="1"/>
        <v>-8255</v>
      </c>
      <c r="V16" s="20">
        <v>28</v>
      </c>
      <c r="Z16" s="14">
        <f>Z15+Z14</f>
        <v>315</v>
      </c>
      <c r="AA16" s="7"/>
      <c r="AB16" s="8"/>
      <c r="AD16" s="27"/>
      <c r="AE16" s="24">
        <v>6</v>
      </c>
      <c r="AF16" s="28">
        <v>35</v>
      </c>
      <c r="AG16" s="27"/>
      <c r="AH16" s="27"/>
      <c r="AI16" s="24">
        <f t="shared" si="13"/>
        <v>6</v>
      </c>
      <c r="AJ16" s="46">
        <v>4</v>
      </c>
      <c r="AK16" s="27"/>
      <c r="AL16" s="46">
        <v>30</v>
      </c>
      <c r="AM16" s="27"/>
      <c r="AN16" s="27"/>
      <c r="AO16" s="27">
        <v>11</v>
      </c>
      <c r="AP16" s="42">
        <v>17</v>
      </c>
      <c r="AQ16" s="45">
        <v>22</v>
      </c>
      <c r="AR16" s="27"/>
      <c r="AS16" s="27"/>
      <c r="AT16" s="27"/>
      <c r="AU16" s="27"/>
      <c r="AV16" s="43">
        <f t="shared" si="8"/>
        <v>28</v>
      </c>
      <c r="AW16" s="43" t="str">
        <f t="shared" si="6"/>
        <v/>
      </c>
      <c r="AX16" s="43">
        <f t="shared" si="7"/>
        <v>30</v>
      </c>
      <c r="AY16" s="27"/>
      <c r="AZ16" s="27"/>
      <c r="BA16" s="27"/>
      <c r="BB16" s="27"/>
      <c r="BC16" s="27"/>
      <c r="BD16" s="44">
        <f t="shared" si="9"/>
        <v>28</v>
      </c>
      <c r="BE16" s="44">
        <f t="shared" si="10"/>
        <v>29</v>
      </c>
      <c r="BF16" s="44">
        <f t="shared" si="11"/>
        <v>30</v>
      </c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2:68" ht="10.15" customHeight="1" x14ac:dyDescent="0.2">
      <c r="B17" s="1">
        <v>2</v>
      </c>
      <c r="C17" s="1">
        <v>2</v>
      </c>
      <c r="E17" s="1">
        <v>1</v>
      </c>
      <c r="G17" s="66">
        <v>26</v>
      </c>
      <c r="I17" s="4">
        <v>28</v>
      </c>
      <c r="J17" s="121">
        <v>27</v>
      </c>
      <c r="L17" s="4">
        <v>27</v>
      </c>
      <c r="M17" s="4">
        <v>28</v>
      </c>
      <c r="P17" s="9">
        <v>16</v>
      </c>
      <c r="Q17" s="14"/>
      <c r="R17" s="5">
        <f t="shared" si="0"/>
        <v>-8255</v>
      </c>
      <c r="S17" s="5">
        <f t="shared" si="1"/>
        <v>-8255</v>
      </c>
      <c r="V17" s="20">
        <v>29</v>
      </c>
      <c r="Z17" s="14">
        <f>Z16+Z15</f>
        <v>510</v>
      </c>
      <c r="AA17" s="7"/>
      <c r="AB17" s="8"/>
      <c r="AD17" s="27"/>
      <c r="AE17" s="24">
        <v>7</v>
      </c>
      <c r="AF17" s="28">
        <v>34</v>
      </c>
      <c r="AG17" s="27"/>
      <c r="AH17" s="27"/>
      <c r="AI17" s="24">
        <f t="shared" si="13"/>
        <v>7</v>
      </c>
      <c r="AJ17" s="46">
        <v>5</v>
      </c>
      <c r="AK17" s="27"/>
      <c r="AL17" s="46">
        <v>13</v>
      </c>
      <c r="AM17" s="27"/>
      <c r="AN17" s="27"/>
      <c r="AO17" s="27">
        <v>12</v>
      </c>
      <c r="AP17" s="42">
        <v>20</v>
      </c>
      <c r="AQ17" s="45">
        <v>20</v>
      </c>
      <c r="AR17" s="27"/>
      <c r="AS17" s="27"/>
      <c r="AT17" s="27"/>
      <c r="AU17" s="27"/>
      <c r="AV17" s="43" t="str">
        <f t="shared" si="8"/>
        <v/>
      </c>
      <c r="AW17" s="43">
        <f t="shared" si="6"/>
        <v>32</v>
      </c>
      <c r="AX17" s="43">
        <f t="shared" si="7"/>
        <v>33</v>
      </c>
      <c r="AY17" s="27"/>
      <c r="AZ17" s="27"/>
      <c r="BA17" s="27"/>
      <c r="BB17" s="27"/>
      <c r="BC17" s="27"/>
      <c r="BD17" s="44">
        <f t="shared" si="9"/>
        <v>31</v>
      </c>
      <c r="BE17" s="44">
        <f t="shared" si="10"/>
        <v>32</v>
      </c>
      <c r="BF17" s="44">
        <f t="shared" si="11"/>
        <v>33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2:68" ht="10.15" customHeight="1" x14ac:dyDescent="0.2">
      <c r="B18" s="1">
        <v>3</v>
      </c>
      <c r="C18" s="1">
        <v>3</v>
      </c>
      <c r="E18" s="1">
        <v>4</v>
      </c>
      <c r="G18" s="66">
        <v>27</v>
      </c>
      <c r="I18" s="4">
        <v>29</v>
      </c>
      <c r="J18" s="121">
        <v>30</v>
      </c>
      <c r="L18" s="4">
        <v>29</v>
      </c>
      <c r="M18" s="4">
        <v>30</v>
      </c>
      <c r="P18" s="9">
        <v>17</v>
      </c>
      <c r="Q18" s="14"/>
      <c r="R18" s="5">
        <f t="shared" si="0"/>
        <v>-8255</v>
      </c>
      <c r="S18" s="5">
        <f t="shared" si="1"/>
        <v>-8255</v>
      </c>
      <c r="V18" s="20">
        <v>30</v>
      </c>
      <c r="Z18" s="15">
        <f>Z10*3</f>
        <v>90</v>
      </c>
      <c r="AA18" s="7"/>
      <c r="AB18" s="8"/>
      <c r="AD18" s="27"/>
      <c r="AE18" s="24">
        <v>8</v>
      </c>
      <c r="AF18" s="28">
        <v>17</v>
      </c>
      <c r="AG18" s="27"/>
      <c r="AH18" s="27"/>
      <c r="AI18" s="24">
        <f t="shared" si="13"/>
        <v>8</v>
      </c>
      <c r="AJ18" s="46">
        <v>36</v>
      </c>
      <c r="AK18" s="27"/>
      <c r="AL18" s="46">
        <v>35</v>
      </c>
      <c r="AM18" s="27"/>
      <c r="AN18" s="27"/>
      <c r="AO18" s="27">
        <v>25</v>
      </c>
      <c r="AP18" s="42">
        <v>21</v>
      </c>
      <c r="AQ18" s="45">
        <v>23</v>
      </c>
      <c r="AR18" s="27"/>
      <c r="AS18" s="27"/>
      <c r="AT18" s="27"/>
      <c r="AU18" s="27"/>
      <c r="AV18" s="43" t="str">
        <f t="shared" si="8"/>
        <v/>
      </c>
      <c r="AW18" s="43">
        <f t="shared" si="6"/>
        <v>35</v>
      </c>
      <c r="AX18" s="43" t="str">
        <f t="shared" si="7"/>
        <v/>
      </c>
      <c r="AY18" s="27"/>
      <c r="AZ18" s="27"/>
      <c r="BA18" s="27"/>
      <c r="BB18" s="27"/>
      <c r="BC18" s="27"/>
      <c r="BD18" s="44">
        <f t="shared" si="9"/>
        <v>34</v>
      </c>
      <c r="BE18" s="44">
        <f t="shared" si="10"/>
        <v>35</v>
      </c>
      <c r="BF18" s="44">
        <f t="shared" si="11"/>
        <v>36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2:68" ht="10.15" customHeight="1" x14ac:dyDescent="0.2">
      <c r="B19" s="1">
        <v>4</v>
      </c>
      <c r="C19" s="1">
        <v>4</v>
      </c>
      <c r="E19" s="1">
        <v>3</v>
      </c>
      <c r="G19" s="66">
        <v>28</v>
      </c>
      <c r="I19" s="4">
        <v>31</v>
      </c>
      <c r="J19" s="121">
        <v>32</v>
      </c>
      <c r="L19" s="4">
        <v>31</v>
      </c>
      <c r="M19" s="4">
        <v>32</v>
      </c>
      <c r="P19" s="9">
        <v>18</v>
      </c>
      <c r="Q19" s="15"/>
      <c r="R19" s="5">
        <f t="shared" si="0"/>
        <v>-8255</v>
      </c>
      <c r="S19" s="5">
        <f t="shared" si="1"/>
        <v>-8255</v>
      </c>
      <c r="Z19" s="15">
        <f>Z18</f>
        <v>90</v>
      </c>
      <c r="AA19" s="7"/>
      <c r="AB19" s="8"/>
      <c r="AD19" s="27"/>
      <c r="AE19" s="24">
        <v>9</v>
      </c>
      <c r="AF19" s="28">
        <v>28</v>
      </c>
      <c r="AG19" s="27"/>
      <c r="AH19" s="27"/>
      <c r="AI19" s="24">
        <f t="shared" si="13"/>
        <v>9</v>
      </c>
      <c r="AJ19" s="46">
        <v>36</v>
      </c>
      <c r="AK19" s="27"/>
      <c r="AL19" s="46">
        <v>29</v>
      </c>
      <c r="AM19" s="27"/>
      <c r="AN19" s="27"/>
      <c r="AO19" s="27">
        <v>26</v>
      </c>
      <c r="AP19" s="42">
        <v>23</v>
      </c>
      <c r="AQ19" s="45">
        <v>21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2:68" ht="10.15" customHeight="1" x14ac:dyDescent="0.2">
      <c r="B20" s="1">
        <v>5</v>
      </c>
      <c r="C20" s="1">
        <v>5</v>
      </c>
      <c r="E20" s="1">
        <v>6</v>
      </c>
      <c r="I20" s="4">
        <v>33</v>
      </c>
      <c r="J20" s="121">
        <v>34</v>
      </c>
      <c r="L20" s="4">
        <v>33</v>
      </c>
      <c r="M20" s="4">
        <v>34</v>
      </c>
      <c r="P20" s="9">
        <v>19</v>
      </c>
      <c r="Q20" s="15"/>
      <c r="R20" s="5">
        <f t="shared" si="0"/>
        <v>-8255</v>
      </c>
      <c r="S20" s="5">
        <f t="shared" si="1"/>
        <v>-8255</v>
      </c>
      <c r="Z20" s="15">
        <f>ROUND(Z19*1.5,0)</f>
        <v>135</v>
      </c>
      <c r="AA20" s="7"/>
      <c r="AB20" s="8"/>
      <c r="AD20" s="27"/>
      <c r="AE20" s="24">
        <v>10</v>
      </c>
      <c r="AF20" s="28">
        <v>17</v>
      </c>
      <c r="AG20" s="27"/>
      <c r="AH20" s="27"/>
      <c r="AI20" s="24">
        <f t="shared" si="13"/>
        <v>10</v>
      </c>
      <c r="AJ20" s="46">
        <v>20</v>
      </c>
      <c r="AK20" s="27"/>
      <c r="AL20" s="46">
        <v>21</v>
      </c>
      <c r="AM20" s="27"/>
      <c r="AN20" s="27"/>
      <c r="AO20" s="27">
        <v>27</v>
      </c>
      <c r="AP20" s="42">
        <v>26</v>
      </c>
      <c r="AQ20" s="45">
        <v>24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2:68" ht="10.15" customHeight="1" x14ac:dyDescent="0.2">
      <c r="B21" s="1">
        <v>6</v>
      </c>
      <c r="C21" s="1">
        <v>6</v>
      </c>
      <c r="E21" s="1">
        <v>5</v>
      </c>
      <c r="I21" s="4">
        <v>35</v>
      </c>
      <c r="J21" s="121">
        <v>36</v>
      </c>
      <c r="L21" s="4">
        <v>35</v>
      </c>
      <c r="M21" s="4">
        <v>36</v>
      </c>
      <c r="P21" s="9">
        <v>20</v>
      </c>
      <c r="Q21" s="15"/>
      <c r="R21" s="5">
        <f t="shared" si="0"/>
        <v>-8255</v>
      </c>
      <c r="S21" s="5">
        <f t="shared" si="1"/>
        <v>-8255</v>
      </c>
      <c r="Z21" s="15">
        <f>Z20+Z19</f>
        <v>225</v>
      </c>
      <c r="AA21" s="7"/>
      <c r="AB21" s="8"/>
      <c r="AD21" s="27"/>
      <c r="AE21" s="24">
        <v>11</v>
      </c>
      <c r="AF21" s="28">
        <v>6</v>
      </c>
      <c r="AG21" s="27"/>
      <c r="AH21" s="27"/>
      <c r="AI21" s="24">
        <f t="shared" si="13"/>
        <v>11</v>
      </c>
      <c r="AJ21" s="46">
        <v>19</v>
      </c>
      <c r="AK21" s="27"/>
      <c r="AL21" s="46">
        <v>2</v>
      </c>
      <c r="AM21" s="27"/>
      <c r="AN21" s="27"/>
      <c r="AO21" s="27">
        <v>28</v>
      </c>
      <c r="AP21" s="42">
        <v>28</v>
      </c>
      <c r="AQ21" s="45">
        <v>31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2:68" ht="10.15" customHeight="1" x14ac:dyDescent="0.2">
      <c r="P22" s="9">
        <v>21</v>
      </c>
      <c r="Q22" s="15"/>
      <c r="R22" s="5">
        <f t="shared" si="0"/>
        <v>-8255</v>
      </c>
      <c r="S22" s="5">
        <f t="shared" si="1"/>
        <v>-8255</v>
      </c>
      <c r="Z22" s="15">
        <f>Z21+Z20</f>
        <v>360</v>
      </c>
      <c r="AA22" s="7"/>
      <c r="AB22" s="8"/>
      <c r="AD22" s="27"/>
      <c r="AE22" s="24">
        <v>12</v>
      </c>
      <c r="AF22" s="28">
        <v>27</v>
      </c>
      <c r="AG22" s="27"/>
      <c r="AH22" s="27"/>
      <c r="AI22" s="24">
        <f t="shared" si="13"/>
        <v>12</v>
      </c>
      <c r="AJ22" s="46">
        <v>34</v>
      </c>
      <c r="AK22" s="27"/>
      <c r="AL22" s="46">
        <v>11</v>
      </c>
      <c r="AM22" s="27"/>
      <c r="AN22" s="27"/>
      <c r="AO22" s="27">
        <v>29</v>
      </c>
      <c r="AP22" s="42">
        <v>30</v>
      </c>
      <c r="AQ22" s="45">
        <v>32</v>
      </c>
      <c r="AR22" s="27"/>
      <c r="AS22" s="27"/>
      <c r="AT22" s="27"/>
      <c r="AU22" s="27"/>
      <c r="AV22" s="47"/>
      <c r="AW22" s="48" t="str">
        <f t="shared" ref="AW22:AW34" si="14">IF(COUNTIF($AE$5:$BP$5,BE22)&gt;0,BE22,"")</f>
        <v/>
      </c>
      <c r="AX22" s="48" t="str">
        <f t="shared" ref="AX22:AX34" si="15">IF(COUNTIF($AE$5:$BP$5,BF22)&gt;0,BF22,"")</f>
        <v/>
      </c>
      <c r="AY22" s="27"/>
      <c r="AZ22" s="27"/>
      <c r="BA22" s="27"/>
      <c r="BB22" s="27"/>
      <c r="BC22" s="27"/>
      <c r="BD22" s="27"/>
      <c r="BE22" s="44">
        <v>0</v>
      </c>
      <c r="BF22" s="44">
        <v>37</v>
      </c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2:68" ht="10.15" customHeight="1" x14ac:dyDescent="0.2">
      <c r="P23" s="9">
        <v>22</v>
      </c>
      <c r="Q23" s="15"/>
      <c r="R23" s="5">
        <f t="shared" si="0"/>
        <v>-8255</v>
      </c>
      <c r="S23" s="5">
        <f t="shared" si="1"/>
        <v>-8255</v>
      </c>
      <c r="Z23" s="15">
        <f>Z22+Z21</f>
        <v>585</v>
      </c>
      <c r="AA23" s="7"/>
      <c r="AB23" s="8"/>
      <c r="AD23" s="27"/>
      <c r="AE23" s="24">
        <v>13</v>
      </c>
      <c r="AF23" s="28">
        <v>34</v>
      </c>
      <c r="AG23" s="27"/>
      <c r="AH23" s="27"/>
      <c r="AI23" s="24">
        <f t="shared" si="13"/>
        <v>13</v>
      </c>
      <c r="AJ23" s="46">
        <v>4</v>
      </c>
      <c r="AK23" s="27"/>
      <c r="AL23" s="46">
        <v>33</v>
      </c>
      <c r="AM23" s="27"/>
      <c r="AN23" s="27"/>
      <c r="AO23" s="27">
        <v>30</v>
      </c>
      <c r="AP23" s="42">
        <v>33</v>
      </c>
      <c r="AQ23" s="45">
        <v>34</v>
      </c>
      <c r="AR23" s="27"/>
      <c r="AS23" s="27"/>
      <c r="AT23" s="27"/>
      <c r="AU23" s="27"/>
      <c r="AV23" s="48" t="str">
        <f t="shared" ref="AV23:AV34" si="16">IF(COUNTIF($AE$5:$BP$5,BD23)&gt;0,BD23,"")</f>
        <v/>
      </c>
      <c r="AW23" s="48">
        <f t="shared" si="14"/>
        <v>2</v>
      </c>
      <c r="AX23" s="48">
        <f t="shared" si="15"/>
        <v>3</v>
      </c>
      <c r="AY23" s="27"/>
      <c r="AZ23" s="27"/>
      <c r="BA23" s="27"/>
      <c r="BB23" s="27"/>
      <c r="BC23" s="27"/>
      <c r="BD23" s="44">
        <v>1</v>
      </c>
      <c r="BE23" s="44">
        <v>2</v>
      </c>
      <c r="BF23" s="44">
        <v>3</v>
      </c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2:68" ht="10.15" customHeight="1" x14ac:dyDescent="0.2">
      <c r="B24" s="22">
        <v>0</v>
      </c>
      <c r="C24" s="22">
        <v>1</v>
      </c>
      <c r="D24" s="22">
        <v>2</v>
      </c>
      <c r="E24" s="22">
        <v>3</v>
      </c>
      <c r="F24" s="22">
        <v>4</v>
      </c>
      <c r="G24" s="22">
        <v>5</v>
      </c>
      <c r="H24" s="22">
        <v>6</v>
      </c>
      <c r="P24" s="9">
        <v>23</v>
      </c>
      <c r="Q24" s="15"/>
      <c r="R24" s="5">
        <f t="shared" si="0"/>
        <v>-8255</v>
      </c>
      <c r="S24" s="5">
        <f t="shared" si="1"/>
        <v>-8255</v>
      </c>
      <c r="Z24" s="15">
        <f>Z23+Z22</f>
        <v>945</v>
      </c>
      <c r="AA24" s="7"/>
      <c r="AB24" s="8"/>
      <c r="AD24" s="27"/>
      <c r="AE24" s="24">
        <v>14</v>
      </c>
      <c r="AF24" s="28">
        <v>7</v>
      </c>
      <c r="AG24" s="27"/>
      <c r="AH24" s="27"/>
      <c r="AI24" s="24">
        <f t="shared" si="13"/>
        <v>14</v>
      </c>
      <c r="AJ24" s="46">
        <v>10</v>
      </c>
      <c r="AK24" s="27"/>
      <c r="AL24" s="46">
        <v>24</v>
      </c>
      <c r="AM24" s="27"/>
      <c r="AN24" s="27"/>
      <c r="AO24" s="27"/>
      <c r="AP24" s="42">
        <v>32</v>
      </c>
      <c r="AQ24" s="45">
        <v>35</v>
      </c>
      <c r="AR24" s="27"/>
      <c r="AS24" s="27"/>
      <c r="AT24" s="27"/>
      <c r="AU24" s="27"/>
      <c r="AV24" s="48" t="str">
        <f t="shared" si="16"/>
        <v/>
      </c>
      <c r="AW24" s="48">
        <f t="shared" si="14"/>
        <v>5</v>
      </c>
      <c r="AX24" s="48">
        <f t="shared" si="15"/>
        <v>6</v>
      </c>
      <c r="AY24" s="27"/>
      <c r="AZ24" s="27"/>
      <c r="BA24" s="27"/>
      <c r="BB24" s="27"/>
      <c r="BC24" s="27"/>
      <c r="BD24" s="44">
        <f t="shared" ref="BD24:BD34" si="17">BD23+3</f>
        <v>4</v>
      </c>
      <c r="BE24" s="44">
        <f t="shared" ref="BE24:BE34" si="18">BE23+3</f>
        <v>5</v>
      </c>
      <c r="BF24" s="44">
        <f t="shared" ref="BF24:BF34" si="19">BF23+3</f>
        <v>6</v>
      </c>
      <c r="BG24" s="27"/>
      <c r="BH24" s="27"/>
      <c r="BI24" s="27"/>
      <c r="BJ24" s="27"/>
      <c r="BK24" s="27"/>
      <c r="BL24" s="27"/>
      <c r="BM24" s="27"/>
      <c r="BN24" s="27"/>
      <c r="BO24" s="27"/>
      <c r="BP24" s="27"/>
    </row>
    <row r="25" spans="2:68" ht="10.15" customHeight="1" x14ac:dyDescent="0.2">
      <c r="B25" s="49">
        <v>3</v>
      </c>
      <c r="C25" s="49">
        <v>5</v>
      </c>
      <c r="D25" s="49">
        <v>5</v>
      </c>
      <c r="E25" s="49">
        <v>2</v>
      </c>
      <c r="F25" s="49">
        <v>2</v>
      </c>
      <c r="G25" s="49">
        <v>2</v>
      </c>
      <c r="H25" s="49">
        <v>5</v>
      </c>
      <c r="P25" s="9">
        <v>24</v>
      </c>
      <c r="Q25" s="15"/>
      <c r="R25" s="5">
        <f t="shared" si="0"/>
        <v>-8255</v>
      </c>
      <c r="S25" s="5">
        <f t="shared" si="1"/>
        <v>-8255</v>
      </c>
      <c r="Z25" s="15">
        <f>Z24+Z23</f>
        <v>1530</v>
      </c>
      <c r="AA25" s="7"/>
      <c r="AB25" s="8"/>
      <c r="AD25" s="27"/>
      <c r="AE25" s="24">
        <v>15</v>
      </c>
      <c r="AF25" s="28">
        <v>26</v>
      </c>
      <c r="AG25" s="27"/>
      <c r="AH25" s="27"/>
      <c r="AI25" s="24">
        <f t="shared" si="13"/>
        <v>15</v>
      </c>
      <c r="AJ25" s="46">
        <v>8</v>
      </c>
      <c r="AK25" s="27"/>
      <c r="AL25" s="46">
        <v>11</v>
      </c>
      <c r="AM25" s="27"/>
      <c r="AN25" s="27"/>
      <c r="AO25" s="27"/>
      <c r="AP25" s="42">
        <v>35</v>
      </c>
      <c r="AQ25" s="27"/>
      <c r="AR25" s="27"/>
      <c r="AS25" s="27"/>
      <c r="AT25" s="27"/>
      <c r="AU25" s="27"/>
      <c r="AV25" s="48" t="str">
        <f t="shared" si="16"/>
        <v/>
      </c>
      <c r="AW25" s="48" t="str">
        <f t="shared" si="14"/>
        <v/>
      </c>
      <c r="AX25" s="48" t="str">
        <f t="shared" si="15"/>
        <v/>
      </c>
      <c r="AY25" s="27"/>
      <c r="AZ25" s="27"/>
      <c r="BA25" s="27"/>
      <c r="BB25" s="27"/>
      <c r="BC25" s="27"/>
      <c r="BD25" s="44">
        <f t="shared" si="17"/>
        <v>7</v>
      </c>
      <c r="BE25" s="44">
        <f t="shared" si="18"/>
        <v>8</v>
      </c>
      <c r="BF25" s="44">
        <f t="shared" si="19"/>
        <v>9</v>
      </c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2:68" ht="10.15" customHeight="1" x14ac:dyDescent="0.2">
      <c r="B26" s="49">
        <v>4</v>
      </c>
      <c r="C26" s="49">
        <v>4</v>
      </c>
      <c r="D26" s="49">
        <v>6</v>
      </c>
      <c r="E26" s="49">
        <v>5</v>
      </c>
      <c r="F26" s="49">
        <v>3</v>
      </c>
      <c r="G26" s="49">
        <v>3</v>
      </c>
      <c r="H26" s="49">
        <v>4</v>
      </c>
      <c r="P26" s="9">
        <v>25</v>
      </c>
      <c r="AA26" s="7"/>
      <c r="AB26" s="8"/>
      <c r="AD26" s="27"/>
      <c r="AE26" s="24">
        <v>16</v>
      </c>
      <c r="AF26" s="28">
        <v>32</v>
      </c>
      <c r="AG26" s="27"/>
      <c r="AH26" s="27"/>
      <c r="AI26" s="24">
        <f t="shared" si="13"/>
        <v>16</v>
      </c>
      <c r="AJ26" s="46">
        <v>18</v>
      </c>
      <c r="AK26" s="27"/>
      <c r="AL26" s="46">
        <v>32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48" t="str">
        <f t="shared" si="16"/>
        <v/>
      </c>
      <c r="AW26" s="48" t="str">
        <f t="shared" si="14"/>
        <v/>
      </c>
      <c r="AX26" s="48" t="str">
        <f t="shared" si="15"/>
        <v/>
      </c>
      <c r="AY26" s="27"/>
      <c r="AZ26" s="27"/>
      <c r="BA26" s="27"/>
      <c r="BB26" s="27"/>
      <c r="BC26" s="27"/>
      <c r="BD26" s="44">
        <f t="shared" si="17"/>
        <v>10</v>
      </c>
      <c r="BE26" s="44">
        <f t="shared" si="18"/>
        <v>11</v>
      </c>
      <c r="BF26" s="44">
        <f t="shared" si="19"/>
        <v>12</v>
      </c>
      <c r="BG26" s="27"/>
      <c r="BH26" s="27"/>
      <c r="BI26" s="27"/>
      <c r="BJ26" s="27"/>
      <c r="BK26" s="27"/>
      <c r="BL26" s="27"/>
      <c r="BM26" s="27"/>
      <c r="BN26" s="27"/>
      <c r="BO26" s="27"/>
      <c r="BP26" s="27"/>
    </row>
    <row r="27" spans="2:68" ht="10.15" customHeight="1" x14ac:dyDescent="0.2">
      <c r="B27" s="23" t="str">
        <f>""</f>
        <v/>
      </c>
      <c r="C27" s="49">
        <v>2</v>
      </c>
      <c r="D27" s="49">
        <v>4</v>
      </c>
      <c r="E27" s="49">
        <v>4</v>
      </c>
      <c r="F27" s="49">
        <v>1</v>
      </c>
      <c r="G27" s="49" t="str">
        <f>""</f>
        <v/>
      </c>
      <c r="H27" s="49">
        <v>3</v>
      </c>
      <c r="P27" s="9">
        <v>26</v>
      </c>
      <c r="T27" s="107"/>
      <c r="U27" s="107" t="s">
        <v>43</v>
      </c>
      <c r="V27" s="107"/>
      <c r="Y27" s="108">
        <v>0</v>
      </c>
      <c r="Z27" s="64">
        <v>1</v>
      </c>
      <c r="AA27" s="7"/>
      <c r="AB27" s="8"/>
      <c r="AD27" s="27"/>
      <c r="AE27" s="24">
        <v>17</v>
      </c>
      <c r="AF27" s="28">
        <v>31</v>
      </c>
      <c r="AG27" s="27"/>
      <c r="AH27" s="27"/>
      <c r="AI27" s="24">
        <f t="shared" si="13"/>
        <v>17</v>
      </c>
      <c r="AJ27" s="46">
        <v>17</v>
      </c>
      <c r="AK27" s="27"/>
      <c r="AL27" s="46">
        <v>19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48" t="str">
        <f t="shared" si="16"/>
        <v/>
      </c>
      <c r="AW27" s="48">
        <f t="shared" si="14"/>
        <v>14</v>
      </c>
      <c r="AX27" s="48">
        <f t="shared" si="15"/>
        <v>15</v>
      </c>
      <c r="AY27" s="27"/>
      <c r="AZ27" s="27"/>
      <c r="BA27" s="27"/>
      <c r="BB27" s="27"/>
      <c r="BC27" s="27"/>
      <c r="BD27" s="44">
        <f t="shared" si="17"/>
        <v>13</v>
      </c>
      <c r="BE27" s="44">
        <f t="shared" si="18"/>
        <v>14</v>
      </c>
      <c r="BF27" s="44">
        <f t="shared" si="19"/>
        <v>15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</row>
    <row r="28" spans="2:68" ht="10.15" customHeight="1" x14ac:dyDescent="0.2">
      <c r="P28" s="9">
        <v>27</v>
      </c>
      <c r="T28" s="67">
        <v>1</v>
      </c>
      <c r="U28" s="67">
        <v>2</v>
      </c>
      <c r="V28" s="67">
        <v>3</v>
      </c>
      <c r="Y28" s="109">
        <v>32</v>
      </c>
      <c r="Z28" s="64">
        <v>2</v>
      </c>
      <c r="AA28" s="7"/>
      <c r="AB28" s="8"/>
      <c r="AD28" s="27"/>
      <c r="AE28" s="24">
        <v>18</v>
      </c>
      <c r="AF28" s="28">
        <v>36</v>
      </c>
      <c r="AG28" s="27"/>
      <c r="AH28" s="27"/>
      <c r="AI28" s="24">
        <f t="shared" si="13"/>
        <v>18</v>
      </c>
      <c r="AJ28" s="46">
        <v>23</v>
      </c>
      <c r="AK28" s="27"/>
      <c r="AL28" s="46">
        <v>22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48" t="str">
        <f t="shared" si="16"/>
        <v/>
      </c>
      <c r="AW28" s="48">
        <f t="shared" si="14"/>
        <v>17</v>
      </c>
      <c r="AX28" s="48">
        <f t="shared" si="15"/>
        <v>18</v>
      </c>
      <c r="AY28" s="27"/>
      <c r="AZ28" s="27"/>
      <c r="BA28" s="27"/>
      <c r="BB28" s="27"/>
      <c r="BC28" s="27"/>
      <c r="BD28" s="44">
        <f t="shared" si="17"/>
        <v>16</v>
      </c>
      <c r="BE28" s="44">
        <f t="shared" si="18"/>
        <v>17</v>
      </c>
      <c r="BF28" s="44">
        <f t="shared" si="19"/>
        <v>18</v>
      </c>
      <c r="BG28" s="27"/>
      <c r="BH28" s="27"/>
      <c r="BI28" s="27"/>
      <c r="BJ28" s="27"/>
      <c r="BK28" s="27"/>
      <c r="BL28" s="27"/>
      <c r="BM28" s="27"/>
      <c r="BN28" s="27"/>
      <c r="BO28" s="27"/>
      <c r="BP28" s="27"/>
    </row>
    <row r="29" spans="2:68" ht="10.15" customHeight="1" x14ac:dyDescent="0.2">
      <c r="P29" s="9">
        <v>28</v>
      </c>
      <c r="T29" s="67">
        <f t="shared" ref="T29:V39" si="20">T28+3</f>
        <v>4</v>
      </c>
      <c r="U29" s="67">
        <f t="shared" si="20"/>
        <v>5</v>
      </c>
      <c r="V29" s="67">
        <f t="shared" si="20"/>
        <v>6</v>
      </c>
      <c r="Y29" s="109">
        <v>15</v>
      </c>
      <c r="Z29" s="64">
        <v>3</v>
      </c>
      <c r="AA29" s="7"/>
      <c r="AB29" s="8"/>
      <c r="AD29" s="27"/>
      <c r="AE29" s="24">
        <v>19</v>
      </c>
      <c r="AF29" s="28">
        <v>19</v>
      </c>
      <c r="AG29" s="27"/>
      <c r="AH29" s="27"/>
      <c r="AI29" s="24">
        <f t="shared" si="13"/>
        <v>19</v>
      </c>
      <c r="AJ29" s="46">
        <v>25</v>
      </c>
      <c r="AK29" s="27"/>
      <c r="AL29" s="46">
        <v>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48">
        <f t="shared" si="16"/>
        <v>19</v>
      </c>
      <c r="AW29" s="48">
        <f t="shared" si="14"/>
        <v>20</v>
      </c>
      <c r="AX29" s="48">
        <f t="shared" si="15"/>
        <v>21</v>
      </c>
      <c r="AY29" s="27"/>
      <c r="AZ29" s="27"/>
      <c r="BA29" s="27"/>
      <c r="BB29" s="27"/>
      <c r="BC29" s="27"/>
      <c r="BD29" s="44">
        <f t="shared" si="17"/>
        <v>19</v>
      </c>
      <c r="BE29" s="44">
        <f t="shared" si="18"/>
        <v>20</v>
      </c>
      <c r="BF29" s="44">
        <f t="shared" si="19"/>
        <v>21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</row>
    <row r="30" spans="2:68" ht="10.15" customHeight="1" x14ac:dyDescent="0.2">
      <c r="B30" s="50">
        <v>10</v>
      </c>
      <c r="C30" s="51">
        <v>1</v>
      </c>
      <c r="D30" s="51">
        <v>12</v>
      </c>
      <c r="E30" s="51">
        <v>2</v>
      </c>
      <c r="F30" s="51">
        <v>3</v>
      </c>
      <c r="G30" s="51">
        <v>4</v>
      </c>
      <c r="H30" s="51">
        <v>5</v>
      </c>
      <c r="I30" s="51">
        <v>6</v>
      </c>
      <c r="J30" s="51">
        <v>7</v>
      </c>
      <c r="K30" s="51">
        <v>8</v>
      </c>
      <c r="L30" s="52">
        <v>9</v>
      </c>
      <c r="M30" s="53">
        <v>11</v>
      </c>
      <c r="P30" s="9">
        <v>29</v>
      </c>
      <c r="T30" s="66">
        <f t="shared" si="20"/>
        <v>7</v>
      </c>
      <c r="U30" s="66">
        <f t="shared" si="20"/>
        <v>8</v>
      </c>
      <c r="V30" s="66">
        <f t="shared" si="20"/>
        <v>9</v>
      </c>
      <c r="Y30" s="109">
        <v>19</v>
      </c>
      <c r="Z30" s="64">
        <v>4</v>
      </c>
      <c r="AA30" s="7"/>
      <c r="AB30" s="8"/>
      <c r="AD30" s="27"/>
      <c r="AE30" s="24">
        <v>20</v>
      </c>
      <c r="AF30" s="28">
        <v>32</v>
      </c>
      <c r="AG30" s="27"/>
      <c r="AH30" s="27"/>
      <c r="AI30" s="24">
        <f t="shared" si="13"/>
        <v>20</v>
      </c>
      <c r="AJ30" s="46">
        <v>30</v>
      </c>
      <c r="AK30" s="27"/>
      <c r="AL30" s="46">
        <v>30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48">
        <f t="shared" si="16"/>
        <v>22</v>
      </c>
      <c r="AW30" s="48">
        <f t="shared" si="14"/>
        <v>23</v>
      </c>
      <c r="AX30" s="48">
        <f t="shared" si="15"/>
        <v>24</v>
      </c>
      <c r="AY30" s="27"/>
      <c r="AZ30" s="27"/>
      <c r="BA30" s="27"/>
      <c r="BB30" s="27"/>
      <c r="BC30" s="27"/>
      <c r="BD30" s="44">
        <f t="shared" si="17"/>
        <v>22</v>
      </c>
      <c r="BE30" s="44">
        <f t="shared" si="18"/>
        <v>23</v>
      </c>
      <c r="BF30" s="44">
        <f t="shared" si="19"/>
        <v>24</v>
      </c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2:68" ht="10.15" customHeight="1" x14ac:dyDescent="0.2">
      <c r="B31" s="54">
        <v>6</v>
      </c>
      <c r="C31" s="55">
        <v>10</v>
      </c>
      <c r="D31" s="55">
        <v>10</v>
      </c>
      <c r="E31" s="55">
        <v>7</v>
      </c>
      <c r="F31" s="55">
        <v>10</v>
      </c>
      <c r="G31" s="55">
        <v>8</v>
      </c>
      <c r="H31" s="55">
        <v>9</v>
      </c>
      <c r="I31" s="55">
        <v>4</v>
      </c>
      <c r="J31" s="55">
        <v>6</v>
      </c>
      <c r="K31" s="56">
        <v>12</v>
      </c>
      <c r="L31" s="57">
        <v>9</v>
      </c>
      <c r="M31" s="56">
        <v>10</v>
      </c>
      <c r="P31" s="9">
        <v>30</v>
      </c>
      <c r="T31" s="67">
        <f t="shared" si="20"/>
        <v>10</v>
      </c>
      <c r="U31" s="67">
        <f t="shared" si="20"/>
        <v>11</v>
      </c>
      <c r="V31" s="67">
        <f t="shared" si="20"/>
        <v>12</v>
      </c>
      <c r="Y31" s="109">
        <v>4</v>
      </c>
      <c r="Z31" s="64">
        <v>5</v>
      </c>
      <c r="AA31" s="7"/>
      <c r="AB31" s="8"/>
      <c r="AD31" s="27"/>
      <c r="AE31" s="24">
        <v>21</v>
      </c>
      <c r="AF31" s="28">
        <v>29</v>
      </c>
      <c r="AG31" s="27"/>
      <c r="AH31" s="27"/>
      <c r="AI31" s="24">
        <f t="shared" si="13"/>
        <v>21</v>
      </c>
      <c r="AJ31" s="46">
        <v>19</v>
      </c>
      <c r="AK31" s="27"/>
      <c r="AL31" s="46">
        <v>14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48" t="str">
        <f t="shared" si="16"/>
        <v/>
      </c>
      <c r="AW31" s="48" t="str">
        <f t="shared" si="14"/>
        <v/>
      </c>
      <c r="AX31" s="48" t="str">
        <f t="shared" si="15"/>
        <v/>
      </c>
      <c r="AY31" s="27"/>
      <c r="AZ31" s="27"/>
      <c r="BA31" s="27"/>
      <c r="BB31" s="27"/>
      <c r="BC31" s="27"/>
      <c r="BD31" s="44">
        <f t="shared" si="17"/>
        <v>25</v>
      </c>
      <c r="BE31" s="44">
        <f t="shared" si="18"/>
        <v>26</v>
      </c>
      <c r="BF31" s="44">
        <f t="shared" si="19"/>
        <v>27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2:68" ht="10.15" customHeight="1" x14ac:dyDescent="0.2">
      <c r="B32" s="54">
        <v>10</v>
      </c>
      <c r="C32" s="55">
        <v>8</v>
      </c>
      <c r="D32" s="55">
        <v>3</v>
      </c>
      <c r="E32" s="55">
        <v>4</v>
      </c>
      <c r="F32" s="55">
        <v>5</v>
      </c>
      <c r="G32" s="55">
        <v>10</v>
      </c>
      <c r="H32" s="55">
        <v>10</v>
      </c>
      <c r="I32" s="55">
        <v>12</v>
      </c>
      <c r="J32" s="55">
        <v>4</v>
      </c>
      <c r="K32" s="56">
        <v>1</v>
      </c>
      <c r="L32" s="57">
        <v>11</v>
      </c>
      <c r="M32" s="56">
        <v>11</v>
      </c>
      <c r="P32" s="9">
        <v>31</v>
      </c>
      <c r="T32" s="67">
        <f t="shared" si="20"/>
        <v>13</v>
      </c>
      <c r="U32" s="67">
        <f t="shared" si="20"/>
        <v>14</v>
      </c>
      <c r="V32" s="67">
        <f t="shared" si="20"/>
        <v>15</v>
      </c>
      <c r="Y32" s="109">
        <v>21</v>
      </c>
      <c r="Z32" s="64">
        <v>6</v>
      </c>
      <c r="AA32" s="7"/>
      <c r="AB32" s="8"/>
      <c r="AD32" s="27"/>
      <c r="AE32" s="24">
        <v>22</v>
      </c>
      <c r="AF32" s="28">
        <v>36</v>
      </c>
      <c r="AG32" s="27"/>
      <c r="AH32" s="27"/>
      <c r="AI32" s="24">
        <f t="shared" si="13"/>
        <v>22</v>
      </c>
      <c r="AJ32" s="46">
        <v>25</v>
      </c>
      <c r="AK32" s="27"/>
      <c r="AL32" s="46">
        <v>33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48" t="str">
        <f t="shared" si="16"/>
        <v/>
      </c>
      <c r="AW32" s="48" t="str">
        <f t="shared" si="14"/>
        <v/>
      </c>
      <c r="AX32" s="48" t="str">
        <f t="shared" si="15"/>
        <v/>
      </c>
      <c r="AY32" s="27"/>
      <c r="AZ32" s="27"/>
      <c r="BA32" s="27"/>
      <c r="BB32" s="27"/>
      <c r="BC32" s="27"/>
      <c r="BD32" s="44">
        <f t="shared" si="17"/>
        <v>28</v>
      </c>
      <c r="BE32" s="44">
        <f t="shared" si="18"/>
        <v>29</v>
      </c>
      <c r="BF32" s="44">
        <f t="shared" si="19"/>
        <v>30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2:68" ht="10.15" customHeight="1" x14ac:dyDescent="0.2">
      <c r="B33" s="54">
        <v>1</v>
      </c>
      <c r="C33" s="55">
        <v>3</v>
      </c>
      <c r="D33" s="55">
        <v>4</v>
      </c>
      <c r="E33" s="55">
        <v>10</v>
      </c>
      <c r="F33" s="55">
        <v>2</v>
      </c>
      <c r="G33" s="55">
        <v>1</v>
      </c>
      <c r="H33" s="55">
        <v>4</v>
      </c>
      <c r="I33" s="55">
        <v>5</v>
      </c>
      <c r="J33" s="55">
        <v>8</v>
      </c>
      <c r="K33" s="56">
        <v>7</v>
      </c>
      <c r="L33" s="57">
        <v>12</v>
      </c>
      <c r="M33" s="58" t="str">
        <f>""</f>
        <v/>
      </c>
      <c r="P33" s="9">
        <v>32</v>
      </c>
      <c r="T33" s="66">
        <f t="shared" si="20"/>
        <v>16</v>
      </c>
      <c r="U33" s="66">
        <f t="shared" si="20"/>
        <v>17</v>
      </c>
      <c r="V33" s="66">
        <f t="shared" si="20"/>
        <v>18</v>
      </c>
      <c r="Y33" s="109">
        <v>2</v>
      </c>
      <c r="Z33" s="64">
        <v>7</v>
      </c>
      <c r="AA33" s="7"/>
      <c r="AB33" s="8"/>
      <c r="AD33" s="27"/>
      <c r="AE33" s="24">
        <v>23</v>
      </c>
      <c r="AF33" s="28">
        <v>35</v>
      </c>
      <c r="AG33" s="27"/>
      <c r="AH33" s="27"/>
      <c r="AI33" s="24">
        <f t="shared" si="13"/>
        <v>23</v>
      </c>
      <c r="AJ33" s="46">
        <v>36</v>
      </c>
      <c r="AK33" s="27"/>
      <c r="AL33" s="46">
        <v>19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48">
        <f t="shared" si="16"/>
        <v>31</v>
      </c>
      <c r="AW33" s="48">
        <f t="shared" si="14"/>
        <v>32</v>
      </c>
      <c r="AX33" s="48" t="str">
        <f t="shared" si="15"/>
        <v/>
      </c>
      <c r="AY33" s="27"/>
      <c r="AZ33" s="27"/>
      <c r="BA33" s="27"/>
      <c r="BB33" s="27"/>
      <c r="BC33" s="27"/>
      <c r="BD33" s="44">
        <f t="shared" si="17"/>
        <v>31</v>
      </c>
      <c r="BE33" s="44">
        <f t="shared" si="18"/>
        <v>32</v>
      </c>
      <c r="BF33" s="44">
        <f t="shared" si="19"/>
        <v>33</v>
      </c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2:68" ht="10.15" customHeight="1" x14ac:dyDescent="0.2">
      <c r="B34" s="54">
        <v>12</v>
      </c>
      <c r="C34" s="55">
        <v>9</v>
      </c>
      <c r="D34" s="55">
        <v>8</v>
      </c>
      <c r="E34" s="58" t="str">
        <f>""</f>
        <v/>
      </c>
      <c r="F34" s="55">
        <v>9</v>
      </c>
      <c r="G34" s="55">
        <v>9</v>
      </c>
      <c r="H34" s="55">
        <v>12</v>
      </c>
      <c r="I34" s="55">
        <v>8</v>
      </c>
      <c r="J34" s="55">
        <v>2</v>
      </c>
      <c r="K34" s="56">
        <v>4</v>
      </c>
      <c r="L34" s="57">
        <v>4</v>
      </c>
      <c r="M34" s="58" t="str">
        <f>""</f>
        <v/>
      </c>
      <c r="P34" s="9">
        <v>33</v>
      </c>
      <c r="T34" s="66">
        <f t="shared" si="20"/>
        <v>19</v>
      </c>
      <c r="U34" s="66">
        <f t="shared" si="20"/>
        <v>20</v>
      </c>
      <c r="V34" s="66">
        <f t="shared" si="20"/>
        <v>21</v>
      </c>
      <c r="Y34" s="109">
        <v>25</v>
      </c>
      <c r="Z34" s="64">
        <v>8</v>
      </c>
      <c r="AA34" s="7"/>
      <c r="AB34" s="8"/>
      <c r="AD34" s="27"/>
      <c r="AE34" s="24">
        <v>24</v>
      </c>
      <c r="AF34" s="28">
        <v>13</v>
      </c>
      <c r="AG34" s="27"/>
      <c r="AH34" s="27"/>
      <c r="AI34" s="24">
        <f t="shared" si="13"/>
        <v>24</v>
      </c>
      <c r="AJ34" s="46">
        <v>5</v>
      </c>
      <c r="AK34" s="27"/>
      <c r="AL34" s="46">
        <v>16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48">
        <f t="shared" si="16"/>
        <v>34</v>
      </c>
      <c r="AW34" s="48">
        <f t="shared" si="14"/>
        <v>35</v>
      </c>
      <c r="AX34" s="48" t="str">
        <f t="shared" si="15"/>
        <v/>
      </c>
      <c r="AY34" s="27"/>
      <c r="AZ34" s="27"/>
      <c r="BA34" s="27"/>
      <c r="BB34" s="27"/>
      <c r="BC34" s="27"/>
      <c r="BD34" s="44">
        <f t="shared" si="17"/>
        <v>34</v>
      </c>
      <c r="BE34" s="44">
        <f t="shared" si="18"/>
        <v>35</v>
      </c>
      <c r="BF34" s="44">
        <f t="shared" si="19"/>
        <v>36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2:68" ht="10.15" customHeight="1" x14ac:dyDescent="0.2">
      <c r="B35" s="58" t="str">
        <f>""</f>
        <v/>
      </c>
      <c r="C35" s="58" t="str">
        <f>""</f>
        <v/>
      </c>
      <c r="D35" s="58" t="str">
        <f>""</f>
        <v/>
      </c>
      <c r="E35" s="58" t="str">
        <f>""</f>
        <v/>
      </c>
      <c r="F35" s="58" t="str">
        <f>""</f>
        <v/>
      </c>
      <c r="G35" s="58" t="str">
        <f>""</f>
        <v/>
      </c>
      <c r="H35" s="59">
        <v>8</v>
      </c>
      <c r="I35" s="59">
        <v>7</v>
      </c>
      <c r="J35" s="59">
        <v>9</v>
      </c>
      <c r="K35" s="60">
        <v>5</v>
      </c>
      <c r="L35" s="58" t="str">
        <f>""</f>
        <v/>
      </c>
      <c r="M35" s="58" t="str">
        <f>""</f>
        <v/>
      </c>
      <c r="P35" s="9">
        <v>34</v>
      </c>
      <c r="T35" s="67">
        <f t="shared" si="20"/>
        <v>22</v>
      </c>
      <c r="U35" s="67">
        <f t="shared" si="20"/>
        <v>23</v>
      </c>
      <c r="V35" s="67">
        <f t="shared" si="20"/>
        <v>24</v>
      </c>
      <c r="Y35" s="109">
        <v>17</v>
      </c>
      <c r="Z35" s="64">
        <v>9</v>
      </c>
      <c r="AA35" s="7"/>
      <c r="AB35" s="8"/>
      <c r="AD35" s="27"/>
      <c r="AE35" s="24">
        <v>25</v>
      </c>
      <c r="AF35" s="28">
        <v>0</v>
      </c>
      <c r="AG35" s="27"/>
      <c r="AH35" s="27"/>
      <c r="AI35" s="24">
        <f t="shared" si="13"/>
        <v>25</v>
      </c>
      <c r="AJ35" s="46">
        <v>34</v>
      </c>
      <c r="AK35" s="27"/>
      <c r="AL35" s="46">
        <v>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47"/>
      <c r="AW35" s="47"/>
      <c r="AX35" s="4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2:68" ht="10.15" customHeight="1" x14ac:dyDescent="0.2">
      <c r="P36" s="9">
        <v>35</v>
      </c>
      <c r="T36" s="67">
        <f t="shared" si="20"/>
        <v>25</v>
      </c>
      <c r="U36" s="67">
        <f t="shared" si="20"/>
        <v>26</v>
      </c>
      <c r="V36" s="67">
        <f t="shared" si="20"/>
        <v>27</v>
      </c>
      <c r="Y36" s="109">
        <v>34</v>
      </c>
      <c r="Z36" s="64">
        <v>10</v>
      </c>
      <c r="AA36" s="7"/>
      <c r="AB36" s="8"/>
      <c r="AD36" s="27"/>
      <c r="AE36" s="24"/>
      <c r="AF36" s="18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2:68" ht="10.15" customHeight="1" x14ac:dyDescent="0.2">
      <c r="P37" s="9">
        <v>36</v>
      </c>
      <c r="T37" s="67">
        <f t="shared" si="20"/>
        <v>28</v>
      </c>
      <c r="U37" s="67">
        <f t="shared" si="20"/>
        <v>29</v>
      </c>
      <c r="V37" s="66">
        <f t="shared" si="20"/>
        <v>30</v>
      </c>
      <c r="Y37" s="109">
        <v>6</v>
      </c>
      <c r="Z37" s="64">
        <v>11</v>
      </c>
      <c r="AA37" s="7"/>
      <c r="AB37" s="8"/>
      <c r="AD37" s="27"/>
      <c r="AE37" s="24"/>
      <c r="AF37" s="18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2:68" ht="10.15" customHeight="1" x14ac:dyDescent="0.2">
      <c r="D38" s="1" t="s">
        <v>10</v>
      </c>
      <c r="P38" s="9">
        <v>37</v>
      </c>
      <c r="T38" s="67">
        <f t="shared" si="20"/>
        <v>31</v>
      </c>
      <c r="U38" s="67">
        <f t="shared" si="20"/>
        <v>32</v>
      </c>
      <c r="V38" s="66">
        <f t="shared" si="20"/>
        <v>33</v>
      </c>
      <c r="Y38" s="109">
        <v>27</v>
      </c>
      <c r="Z38" s="64">
        <v>12</v>
      </c>
      <c r="AA38" s="7"/>
      <c r="AB38" s="8"/>
      <c r="AD38" s="27"/>
      <c r="AE38" s="24"/>
      <c r="AF38" s="18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2:68" ht="10.15" customHeight="1" x14ac:dyDescent="0.2">
      <c r="P39" s="9">
        <v>38</v>
      </c>
      <c r="T39" s="66">
        <f t="shared" si="20"/>
        <v>34</v>
      </c>
      <c r="U39" s="66">
        <f t="shared" si="20"/>
        <v>35</v>
      </c>
      <c r="V39" s="66">
        <f t="shared" si="20"/>
        <v>36</v>
      </c>
      <c r="Y39" s="109">
        <v>13</v>
      </c>
      <c r="Z39" s="64">
        <v>13</v>
      </c>
      <c r="AA39" s="7"/>
      <c r="AB39" s="8"/>
      <c r="AE39" s="24">
        <v>29</v>
      </c>
      <c r="AF39" s="28">
        <v>28</v>
      </c>
    </row>
    <row r="40" spans="2:68" ht="10.15" customHeight="1" x14ac:dyDescent="0.2">
      <c r="G40" s="117" t="s">
        <v>46</v>
      </c>
      <c r="H40" s="118" t="s">
        <v>47</v>
      </c>
      <c r="P40" s="9">
        <v>39</v>
      </c>
      <c r="Y40" s="109">
        <v>36</v>
      </c>
      <c r="Z40" s="64">
        <v>14</v>
      </c>
      <c r="AA40" s="7"/>
      <c r="AB40" s="8"/>
      <c r="AE40" s="24">
        <v>30</v>
      </c>
      <c r="AF40" s="28">
        <v>29</v>
      </c>
    </row>
    <row r="41" spans="2:68" ht="10.15" customHeight="1" x14ac:dyDescent="0.2">
      <c r="B41" s="69">
        <v>0</v>
      </c>
      <c r="C41" s="70">
        <v>1</v>
      </c>
      <c r="D41" s="69">
        <v>0</v>
      </c>
      <c r="E41" s="114">
        <v>1</v>
      </c>
      <c r="G41" s="27">
        <v>1</v>
      </c>
      <c r="H41" s="27">
        <v>5</v>
      </c>
      <c r="P41" s="9">
        <v>40</v>
      </c>
      <c r="U41" s="107"/>
      <c r="V41" s="107" t="s">
        <v>44</v>
      </c>
      <c r="W41" s="107"/>
      <c r="Y41" s="109">
        <v>11</v>
      </c>
      <c r="Z41" s="64">
        <v>15</v>
      </c>
      <c r="AA41" s="7"/>
      <c r="AB41" s="8"/>
      <c r="AE41" s="24">
        <v>31</v>
      </c>
      <c r="AF41" s="28">
        <v>26</v>
      </c>
    </row>
    <row r="42" spans="2:68" ht="10.15" customHeight="1" x14ac:dyDescent="0.2">
      <c r="B42" s="71">
        <v>32</v>
      </c>
      <c r="C42" s="72">
        <v>2</v>
      </c>
      <c r="D42" s="71">
        <v>32</v>
      </c>
      <c r="E42" s="115">
        <f>E41+1</f>
        <v>2</v>
      </c>
      <c r="G42" s="27">
        <f>G41+1</f>
        <v>2</v>
      </c>
      <c r="H42" s="27">
        <f>H41+1</f>
        <v>6</v>
      </c>
      <c r="P42" s="9">
        <v>41</v>
      </c>
      <c r="U42" s="66">
        <v>1</v>
      </c>
      <c r="V42" s="66">
        <v>2</v>
      </c>
      <c r="W42" s="66">
        <v>3</v>
      </c>
      <c r="Y42" s="109">
        <v>30</v>
      </c>
      <c r="Z42" s="64">
        <v>16</v>
      </c>
      <c r="AA42" s="7"/>
      <c r="AB42" s="8"/>
      <c r="AE42" s="24">
        <v>32</v>
      </c>
      <c r="AF42" s="28">
        <v>36</v>
      </c>
    </row>
    <row r="43" spans="2:68" ht="10.15" customHeight="1" x14ac:dyDescent="0.2">
      <c r="B43" s="71">
        <v>15</v>
      </c>
      <c r="C43" s="72">
        <v>3</v>
      </c>
      <c r="D43" s="71">
        <v>15</v>
      </c>
      <c r="E43" s="115">
        <f t="shared" ref="E43:E106" si="21">E42+1</f>
        <v>3</v>
      </c>
      <c r="G43" s="27">
        <f t="shared" ref="G43:G62" si="22">G42+1</f>
        <v>3</v>
      </c>
      <c r="H43" s="27">
        <v>8</v>
      </c>
      <c r="P43" s="9">
        <v>42</v>
      </c>
      <c r="U43" s="66">
        <f t="shared" ref="U43:W43" si="23">U42+3</f>
        <v>4</v>
      </c>
      <c r="V43" s="67">
        <f t="shared" si="23"/>
        <v>5</v>
      </c>
      <c r="W43" s="67">
        <f t="shared" si="23"/>
        <v>6</v>
      </c>
      <c r="Y43" s="109">
        <v>8</v>
      </c>
      <c r="Z43" s="64">
        <v>17</v>
      </c>
      <c r="AA43" s="7"/>
      <c r="AB43" s="8"/>
      <c r="AE43" s="24">
        <v>33</v>
      </c>
      <c r="AF43" s="28">
        <v>2</v>
      </c>
    </row>
    <row r="44" spans="2:68" ht="10.15" customHeight="1" x14ac:dyDescent="0.2">
      <c r="B44" s="71">
        <v>19</v>
      </c>
      <c r="C44" s="72">
        <v>4</v>
      </c>
      <c r="D44" s="71">
        <v>19</v>
      </c>
      <c r="E44" s="115">
        <f t="shared" si="21"/>
        <v>4</v>
      </c>
      <c r="G44" s="27">
        <f t="shared" si="22"/>
        <v>4</v>
      </c>
      <c r="H44" s="27">
        <f t="shared" ref="H44" si="24">H43+1</f>
        <v>9</v>
      </c>
      <c r="P44" s="9">
        <v>43</v>
      </c>
      <c r="U44" s="66">
        <f t="shared" ref="U44:W44" si="25">U43+3</f>
        <v>7</v>
      </c>
      <c r="V44" s="67">
        <f t="shared" si="25"/>
        <v>8</v>
      </c>
      <c r="W44" s="67">
        <f t="shared" si="25"/>
        <v>9</v>
      </c>
      <c r="Y44" s="109">
        <v>23</v>
      </c>
      <c r="Z44" s="64">
        <v>18</v>
      </c>
      <c r="AA44" s="7"/>
      <c r="AB44" s="8"/>
      <c r="AE44" s="24">
        <v>34</v>
      </c>
      <c r="AF44" s="28">
        <v>17</v>
      </c>
    </row>
    <row r="45" spans="2:68" ht="10.15" customHeight="1" x14ac:dyDescent="0.2">
      <c r="B45" s="73">
        <v>4</v>
      </c>
      <c r="C45" s="72">
        <v>5</v>
      </c>
      <c r="D45" s="73">
        <v>4</v>
      </c>
      <c r="E45" s="115">
        <f t="shared" si="21"/>
        <v>5</v>
      </c>
      <c r="G45" s="27">
        <f t="shared" si="22"/>
        <v>5</v>
      </c>
      <c r="H45" s="27">
        <f t="shared" ref="H45" si="26">H44+1</f>
        <v>10</v>
      </c>
      <c r="K45" s="102" t="s">
        <v>42</v>
      </c>
      <c r="U45" s="67">
        <f t="shared" ref="U45:W45" si="27">U44+3</f>
        <v>10</v>
      </c>
      <c r="V45" s="67">
        <f t="shared" si="27"/>
        <v>11</v>
      </c>
      <c r="W45" s="67">
        <f t="shared" si="27"/>
        <v>12</v>
      </c>
      <c r="Y45" s="109">
        <v>10</v>
      </c>
      <c r="Z45" s="64">
        <v>19</v>
      </c>
      <c r="AA45" s="7"/>
      <c r="AB45" s="8"/>
      <c r="AE45" s="24">
        <v>35</v>
      </c>
      <c r="AF45" s="28">
        <v>24</v>
      </c>
    </row>
    <row r="46" spans="2:68" ht="10.15" customHeight="1" x14ac:dyDescent="0.2">
      <c r="B46" s="73">
        <v>21</v>
      </c>
      <c r="C46" s="72">
        <v>6</v>
      </c>
      <c r="D46" s="73">
        <v>21</v>
      </c>
      <c r="E46" s="115">
        <f t="shared" si="21"/>
        <v>6</v>
      </c>
      <c r="G46" s="27">
        <f t="shared" si="22"/>
        <v>6</v>
      </c>
      <c r="H46" s="27">
        <f t="shared" ref="H46" si="28">H45+1</f>
        <v>11</v>
      </c>
      <c r="K46" s="93" t="str">
        <f>"369"</f>
        <v>369</v>
      </c>
      <c r="L46" s="94"/>
      <c r="M46" s="94"/>
      <c r="N46" s="94"/>
      <c r="O46" s="94"/>
      <c r="P46" s="95"/>
      <c r="Q46" s="85">
        <f t="shared" ref="Q46" si="29">R46-3</f>
        <v>1</v>
      </c>
      <c r="R46" s="103">
        <v>4</v>
      </c>
      <c r="S46" s="86">
        <f>R46+3</f>
        <v>7</v>
      </c>
      <c r="U46" s="67">
        <f t="shared" ref="U46:W46" si="30">U45+3</f>
        <v>13</v>
      </c>
      <c r="V46" s="67">
        <f t="shared" si="30"/>
        <v>14</v>
      </c>
      <c r="W46" s="67">
        <f t="shared" si="30"/>
        <v>15</v>
      </c>
      <c r="Y46" s="109">
        <v>5</v>
      </c>
      <c r="Z46" s="64">
        <v>20</v>
      </c>
      <c r="AA46" s="7"/>
      <c r="AB46" s="8"/>
      <c r="AE46" s="24">
        <v>36</v>
      </c>
      <c r="AF46" s="28">
        <v>35</v>
      </c>
    </row>
    <row r="47" spans="2:68" ht="10.15" customHeight="1" x14ac:dyDescent="0.2">
      <c r="B47" s="73">
        <v>2</v>
      </c>
      <c r="C47" s="72">
        <v>7</v>
      </c>
      <c r="D47" s="73">
        <v>2</v>
      </c>
      <c r="E47" s="115">
        <f t="shared" si="21"/>
        <v>7</v>
      </c>
      <c r="G47" s="27">
        <v>10</v>
      </c>
      <c r="H47" s="27">
        <f t="shared" ref="H47" si="31">H46+1</f>
        <v>12</v>
      </c>
      <c r="K47" s="96" t="str">
        <f>"258"</f>
        <v>258</v>
      </c>
      <c r="L47" s="97"/>
      <c r="M47" s="97"/>
      <c r="N47" s="97"/>
      <c r="O47" s="97"/>
      <c r="P47" s="98"/>
      <c r="Q47" s="87">
        <f>R47-3</f>
        <v>2</v>
      </c>
      <c r="R47" s="104">
        <v>5</v>
      </c>
      <c r="S47" s="88">
        <f t="shared" ref="S47:S75" si="32">R47+3</f>
        <v>8</v>
      </c>
      <c r="U47" s="66">
        <f t="shared" ref="U47:W47" si="33">U46+3</f>
        <v>16</v>
      </c>
      <c r="V47" s="66">
        <f t="shared" si="33"/>
        <v>17</v>
      </c>
      <c r="W47" s="66">
        <f t="shared" si="33"/>
        <v>18</v>
      </c>
      <c r="Y47" s="109">
        <v>24</v>
      </c>
      <c r="Z47" s="64">
        <v>21</v>
      </c>
      <c r="AA47" s="7"/>
      <c r="AB47" s="8"/>
      <c r="AE47" s="24">
        <v>37</v>
      </c>
      <c r="AF47" s="28">
        <v>24</v>
      </c>
    </row>
    <row r="48" spans="2:68" ht="10.15" customHeight="1" x14ac:dyDescent="0.2">
      <c r="B48" s="71">
        <v>25</v>
      </c>
      <c r="C48" s="72">
        <v>8</v>
      </c>
      <c r="D48" s="71">
        <v>25</v>
      </c>
      <c r="E48" s="115">
        <f t="shared" si="21"/>
        <v>8</v>
      </c>
      <c r="G48" s="27">
        <f t="shared" si="22"/>
        <v>11</v>
      </c>
      <c r="H48" s="27">
        <f t="shared" ref="H48" si="34">H47+1</f>
        <v>13</v>
      </c>
      <c r="K48" s="96" t="str">
        <f>"147"</f>
        <v>147</v>
      </c>
      <c r="L48" s="97"/>
      <c r="M48" s="97"/>
      <c r="N48" s="97"/>
      <c r="O48" s="97"/>
      <c r="P48" s="98"/>
      <c r="Q48" s="87">
        <f t="shared" ref="Q48:Q75" si="35">R48-3</f>
        <v>3</v>
      </c>
      <c r="R48" s="104">
        <v>6</v>
      </c>
      <c r="S48" s="88">
        <f t="shared" si="32"/>
        <v>9</v>
      </c>
      <c r="U48" s="66">
        <f t="shared" ref="U48:W48" si="36">U47+3</f>
        <v>19</v>
      </c>
      <c r="V48" s="66">
        <f t="shared" si="36"/>
        <v>20</v>
      </c>
      <c r="W48" s="66">
        <f t="shared" si="36"/>
        <v>21</v>
      </c>
      <c r="Y48" s="109">
        <v>16</v>
      </c>
      <c r="Z48" s="64">
        <v>22</v>
      </c>
      <c r="AA48" s="7"/>
      <c r="AB48" s="8"/>
      <c r="AE48" s="24">
        <v>38</v>
      </c>
      <c r="AF48" s="28">
        <v>11</v>
      </c>
    </row>
    <row r="49" spans="2:112" ht="10.15" customHeight="1" x14ac:dyDescent="0.2">
      <c r="B49" s="71">
        <v>17</v>
      </c>
      <c r="C49" s="74">
        <v>9</v>
      </c>
      <c r="D49" s="71">
        <v>17</v>
      </c>
      <c r="E49" s="115">
        <f t="shared" si="21"/>
        <v>9</v>
      </c>
      <c r="G49" s="27">
        <f t="shared" si="22"/>
        <v>12</v>
      </c>
      <c r="H49" s="27">
        <f t="shared" ref="H49" si="37">H48+1</f>
        <v>14</v>
      </c>
      <c r="K49" s="96" t="s">
        <v>15</v>
      </c>
      <c r="L49" s="97"/>
      <c r="M49" s="97"/>
      <c r="N49" s="97"/>
      <c r="O49" s="97"/>
      <c r="P49" s="98"/>
      <c r="Q49" s="89">
        <f t="shared" si="35"/>
        <v>4</v>
      </c>
      <c r="R49" s="105">
        <v>7</v>
      </c>
      <c r="S49" s="90">
        <f t="shared" si="32"/>
        <v>10</v>
      </c>
      <c r="U49" s="67">
        <f t="shared" ref="U49:W49" si="38">U48+3</f>
        <v>22</v>
      </c>
      <c r="V49" s="67">
        <f t="shared" si="38"/>
        <v>23</v>
      </c>
      <c r="W49" s="67">
        <f t="shared" si="38"/>
        <v>24</v>
      </c>
      <c r="Y49" s="109">
        <v>33</v>
      </c>
      <c r="Z49" s="64">
        <v>23</v>
      </c>
      <c r="AA49" s="7"/>
      <c r="AB49" s="8"/>
      <c r="AE49" s="24">
        <v>39</v>
      </c>
      <c r="AF49" s="28">
        <v>28</v>
      </c>
    </row>
    <row r="50" spans="2:112" ht="10.15" customHeight="1" x14ac:dyDescent="0.2">
      <c r="B50" s="71">
        <v>34</v>
      </c>
      <c r="C50" s="74">
        <v>10</v>
      </c>
      <c r="D50" s="71">
        <v>34</v>
      </c>
      <c r="E50" s="115">
        <f t="shared" si="21"/>
        <v>10</v>
      </c>
      <c r="G50" s="27">
        <f t="shared" si="22"/>
        <v>13</v>
      </c>
      <c r="H50" s="27">
        <f t="shared" ref="H50" si="39">H49+1</f>
        <v>15</v>
      </c>
      <c r="K50" s="96" t="s">
        <v>16</v>
      </c>
      <c r="L50" s="97"/>
      <c r="M50" s="97"/>
      <c r="N50" s="97"/>
      <c r="O50" s="97"/>
      <c r="P50" s="98"/>
      <c r="Q50" s="89">
        <f t="shared" si="35"/>
        <v>5</v>
      </c>
      <c r="R50" s="105">
        <v>8</v>
      </c>
      <c r="S50" s="90">
        <f t="shared" si="32"/>
        <v>11</v>
      </c>
      <c r="U50" s="67">
        <f t="shared" ref="U50:W50" si="40">U49+3</f>
        <v>25</v>
      </c>
      <c r="V50" s="67">
        <f t="shared" si="40"/>
        <v>26</v>
      </c>
      <c r="W50" s="67">
        <f t="shared" si="40"/>
        <v>27</v>
      </c>
      <c r="Y50" s="109">
        <v>1</v>
      </c>
      <c r="Z50" s="64">
        <v>24</v>
      </c>
      <c r="AA50" s="7"/>
      <c r="AB50" s="8"/>
      <c r="AE50" s="24">
        <v>40</v>
      </c>
      <c r="AF50" s="28">
        <v>29</v>
      </c>
      <c r="AK50" s="61">
        <v>0</v>
      </c>
      <c r="AL50" s="62">
        <v>28</v>
      </c>
      <c r="AM50" s="62">
        <v>9</v>
      </c>
      <c r="AN50" s="62">
        <v>26</v>
      </c>
      <c r="AO50" s="62">
        <v>30</v>
      </c>
      <c r="AP50" s="62">
        <v>11</v>
      </c>
      <c r="AQ50" s="62">
        <v>7</v>
      </c>
      <c r="AR50" s="62">
        <v>20</v>
      </c>
      <c r="AS50" s="62">
        <v>32</v>
      </c>
      <c r="AT50" s="62">
        <v>17</v>
      </c>
      <c r="AU50" s="62">
        <v>5</v>
      </c>
      <c r="AV50" s="62">
        <v>22</v>
      </c>
      <c r="AW50" s="62">
        <v>34</v>
      </c>
      <c r="AX50" s="62">
        <v>15</v>
      </c>
      <c r="AY50" s="62">
        <v>3</v>
      </c>
      <c r="AZ50" s="62">
        <v>24</v>
      </c>
      <c r="BA50" s="62">
        <v>36</v>
      </c>
      <c r="BB50" s="62">
        <v>13</v>
      </c>
      <c r="BC50" s="62">
        <v>1</v>
      </c>
      <c r="BD50" s="62">
        <v>37</v>
      </c>
      <c r="BE50" s="62">
        <v>27</v>
      </c>
      <c r="BF50" s="62">
        <v>10</v>
      </c>
      <c r="BG50" s="62">
        <v>25</v>
      </c>
      <c r="BH50" s="62">
        <v>29</v>
      </c>
      <c r="BI50" s="62">
        <v>12</v>
      </c>
      <c r="BJ50" s="62">
        <v>8</v>
      </c>
      <c r="BK50" s="62">
        <v>19</v>
      </c>
      <c r="BL50" s="62">
        <v>31</v>
      </c>
      <c r="BM50" s="62">
        <v>18</v>
      </c>
      <c r="BN50" s="62">
        <v>6</v>
      </c>
      <c r="BO50" s="62">
        <v>21</v>
      </c>
      <c r="BP50" s="62">
        <v>33</v>
      </c>
      <c r="BQ50" s="62">
        <v>16</v>
      </c>
      <c r="BR50" s="62">
        <v>4</v>
      </c>
      <c r="BS50" s="62">
        <v>23</v>
      </c>
      <c r="BT50" s="62">
        <v>35</v>
      </c>
      <c r="BU50" s="62">
        <v>14</v>
      </c>
      <c r="BV50" s="63">
        <v>2</v>
      </c>
      <c r="BW50" s="61">
        <v>0</v>
      </c>
      <c r="BX50" s="62">
        <v>28</v>
      </c>
      <c r="BY50" s="62">
        <v>9</v>
      </c>
      <c r="BZ50" s="62">
        <v>26</v>
      </c>
      <c r="CA50" s="62">
        <v>30</v>
      </c>
      <c r="CB50" s="62">
        <v>11</v>
      </c>
      <c r="CC50" s="62">
        <v>7</v>
      </c>
      <c r="CD50" s="62">
        <v>20</v>
      </c>
      <c r="CE50" s="62">
        <v>32</v>
      </c>
      <c r="CF50" s="62">
        <v>17</v>
      </c>
      <c r="CG50" s="62">
        <v>5</v>
      </c>
      <c r="CH50" s="62">
        <v>22</v>
      </c>
      <c r="CI50" s="62">
        <v>34</v>
      </c>
      <c r="CJ50" s="62">
        <v>15</v>
      </c>
      <c r="CK50" s="62">
        <v>3</v>
      </c>
      <c r="CL50" s="62">
        <v>24</v>
      </c>
      <c r="CM50" s="62">
        <v>36</v>
      </c>
      <c r="CN50" s="62">
        <v>13</v>
      </c>
      <c r="CO50" s="62">
        <v>1</v>
      </c>
      <c r="CP50" s="62">
        <v>37</v>
      </c>
      <c r="CQ50" s="62">
        <v>27</v>
      </c>
      <c r="CR50" s="62">
        <v>10</v>
      </c>
      <c r="CS50" s="62">
        <v>25</v>
      </c>
      <c r="CT50" s="62">
        <v>29</v>
      </c>
      <c r="CU50" s="62">
        <v>12</v>
      </c>
      <c r="CV50" s="62">
        <v>8</v>
      </c>
      <c r="CW50" s="62">
        <v>19</v>
      </c>
      <c r="CX50" s="62">
        <v>31</v>
      </c>
      <c r="CY50" s="62">
        <v>18</v>
      </c>
      <c r="CZ50" s="62">
        <v>6</v>
      </c>
      <c r="DA50" s="62">
        <v>21</v>
      </c>
      <c r="DB50" s="62">
        <v>33</v>
      </c>
      <c r="DC50" s="62">
        <v>16</v>
      </c>
      <c r="DD50" s="62">
        <v>4</v>
      </c>
      <c r="DE50" s="62">
        <v>23</v>
      </c>
      <c r="DF50" s="62">
        <v>35</v>
      </c>
      <c r="DG50" s="62">
        <v>14</v>
      </c>
      <c r="DH50" s="63">
        <v>2</v>
      </c>
    </row>
    <row r="51" spans="2:112" ht="10.15" customHeight="1" x14ac:dyDescent="0.2">
      <c r="B51" s="73">
        <v>6</v>
      </c>
      <c r="C51" s="74">
        <v>11</v>
      </c>
      <c r="D51" s="73">
        <v>6</v>
      </c>
      <c r="E51" s="115">
        <f t="shared" si="21"/>
        <v>11</v>
      </c>
      <c r="G51" s="27">
        <f t="shared" si="22"/>
        <v>14</v>
      </c>
      <c r="H51" s="27">
        <v>22</v>
      </c>
      <c r="K51" s="96" t="s">
        <v>17</v>
      </c>
      <c r="L51" s="97"/>
      <c r="M51" s="97"/>
      <c r="N51" s="97"/>
      <c r="O51" s="97"/>
      <c r="P51" s="98"/>
      <c r="Q51" s="89">
        <f t="shared" si="35"/>
        <v>6</v>
      </c>
      <c r="R51" s="105">
        <v>9</v>
      </c>
      <c r="S51" s="90">
        <f t="shared" si="32"/>
        <v>12</v>
      </c>
      <c r="U51" s="66">
        <f t="shared" ref="U51:W51" si="41">U50+3</f>
        <v>28</v>
      </c>
      <c r="V51" s="66">
        <f t="shared" si="41"/>
        <v>29</v>
      </c>
      <c r="W51" s="66">
        <f t="shared" si="41"/>
        <v>30</v>
      </c>
      <c r="Y51" s="109">
        <v>20</v>
      </c>
      <c r="Z51" s="64">
        <v>25</v>
      </c>
      <c r="AA51" s="7"/>
      <c r="AB51" s="8"/>
      <c r="AE51" s="24">
        <v>41</v>
      </c>
      <c r="AF51" s="28">
        <v>25</v>
      </c>
    </row>
    <row r="52" spans="2:112" ht="10.15" customHeight="1" x14ac:dyDescent="0.2">
      <c r="B52" s="73">
        <v>27</v>
      </c>
      <c r="C52" s="74">
        <v>12</v>
      </c>
      <c r="D52" s="73">
        <v>27</v>
      </c>
      <c r="E52" s="115">
        <f t="shared" si="21"/>
        <v>12</v>
      </c>
      <c r="G52" s="27">
        <f>G51+1</f>
        <v>15</v>
      </c>
      <c r="H52" s="27">
        <f t="shared" ref="H52" si="42">H51+1</f>
        <v>23</v>
      </c>
      <c r="K52" s="96" t="s">
        <v>18</v>
      </c>
      <c r="L52" s="97"/>
      <c r="M52" s="97"/>
      <c r="N52" s="97"/>
      <c r="O52" s="97"/>
      <c r="P52" s="98"/>
      <c r="Q52" s="87">
        <f t="shared" si="35"/>
        <v>7</v>
      </c>
      <c r="R52" s="104">
        <v>10</v>
      </c>
      <c r="S52" s="88">
        <f t="shared" si="32"/>
        <v>13</v>
      </c>
      <c r="U52" s="67">
        <f t="shared" ref="U52:W52" si="43">U51+3</f>
        <v>31</v>
      </c>
      <c r="V52" s="67">
        <f t="shared" si="43"/>
        <v>32</v>
      </c>
      <c r="W52" s="67">
        <f t="shared" si="43"/>
        <v>33</v>
      </c>
      <c r="Y52" s="109">
        <v>14</v>
      </c>
      <c r="Z52" s="64">
        <v>26</v>
      </c>
      <c r="AA52" s="7"/>
      <c r="AB52" s="8"/>
      <c r="AE52" s="24">
        <v>42</v>
      </c>
      <c r="AF52" s="28">
        <v>11</v>
      </c>
    </row>
    <row r="53" spans="2:112" ht="10.15" customHeight="1" x14ac:dyDescent="0.2">
      <c r="B53" s="73">
        <v>13</v>
      </c>
      <c r="C53" s="74">
        <v>13</v>
      </c>
      <c r="D53" s="73">
        <v>13</v>
      </c>
      <c r="E53" s="115">
        <f t="shared" si="21"/>
        <v>13</v>
      </c>
      <c r="G53" s="27">
        <v>22</v>
      </c>
      <c r="H53" s="27">
        <f t="shared" ref="H53" si="44">H52+1</f>
        <v>24</v>
      </c>
      <c r="K53" s="96" t="s">
        <v>19</v>
      </c>
      <c r="L53" s="97"/>
      <c r="M53" s="97"/>
      <c r="N53" s="97"/>
      <c r="O53" s="97"/>
      <c r="P53" s="98"/>
      <c r="Q53" s="87">
        <f t="shared" si="35"/>
        <v>8</v>
      </c>
      <c r="R53" s="104">
        <v>11</v>
      </c>
      <c r="S53" s="88">
        <f t="shared" si="32"/>
        <v>14</v>
      </c>
      <c r="U53" s="67">
        <f t="shared" ref="U53:W53" si="45">U52+3</f>
        <v>34</v>
      </c>
      <c r="V53" s="67">
        <f t="shared" si="45"/>
        <v>35</v>
      </c>
      <c r="W53" s="67">
        <f t="shared" si="45"/>
        <v>36</v>
      </c>
      <c r="Y53" s="109">
        <v>31</v>
      </c>
      <c r="Z53" s="64">
        <v>27</v>
      </c>
      <c r="AA53" s="7"/>
      <c r="AB53" s="8"/>
      <c r="AE53" s="24">
        <v>43</v>
      </c>
      <c r="AF53" s="28">
        <v>5</v>
      </c>
    </row>
    <row r="54" spans="2:112" ht="10.15" customHeight="1" x14ac:dyDescent="0.2">
      <c r="B54" s="75">
        <v>36</v>
      </c>
      <c r="C54" s="74">
        <v>14</v>
      </c>
      <c r="D54" s="75">
        <v>36</v>
      </c>
      <c r="E54" s="115">
        <f t="shared" si="21"/>
        <v>14</v>
      </c>
      <c r="G54" s="27">
        <f t="shared" si="22"/>
        <v>23</v>
      </c>
      <c r="H54" s="27">
        <f t="shared" ref="H54" si="46">H53+1</f>
        <v>25</v>
      </c>
      <c r="K54" s="96" t="s">
        <v>20</v>
      </c>
      <c r="L54" s="97"/>
      <c r="M54" s="97"/>
      <c r="N54" s="97"/>
      <c r="O54" s="97"/>
      <c r="P54" s="98"/>
      <c r="Q54" s="87">
        <f t="shared" si="35"/>
        <v>9</v>
      </c>
      <c r="R54" s="104">
        <v>12</v>
      </c>
      <c r="S54" s="88">
        <f t="shared" si="32"/>
        <v>15</v>
      </c>
      <c r="Y54" s="109">
        <v>9</v>
      </c>
      <c r="Z54" s="64">
        <v>28</v>
      </c>
      <c r="AA54" s="7"/>
      <c r="AB54" s="8"/>
      <c r="AE54" s="24">
        <v>44</v>
      </c>
      <c r="AF54" s="28">
        <v>1</v>
      </c>
    </row>
    <row r="55" spans="2:112" ht="10.15" customHeight="1" x14ac:dyDescent="0.2">
      <c r="B55" s="75">
        <v>11</v>
      </c>
      <c r="C55" s="76">
        <v>15</v>
      </c>
      <c r="D55" s="75">
        <v>11</v>
      </c>
      <c r="E55" s="115">
        <f t="shared" si="21"/>
        <v>15</v>
      </c>
      <c r="G55" s="27">
        <f t="shared" si="22"/>
        <v>24</v>
      </c>
      <c r="H55" s="27">
        <f t="shared" ref="H55" si="47">H54+1</f>
        <v>26</v>
      </c>
      <c r="K55" s="96" t="s">
        <v>21</v>
      </c>
      <c r="L55" s="97"/>
      <c r="M55" s="97"/>
      <c r="N55" s="97"/>
      <c r="O55" s="97"/>
      <c r="P55" s="98"/>
      <c r="Q55" s="89">
        <f t="shared" si="35"/>
        <v>10</v>
      </c>
      <c r="R55" s="105">
        <v>13</v>
      </c>
      <c r="S55" s="90">
        <f t="shared" si="32"/>
        <v>16</v>
      </c>
      <c r="U55" s="107"/>
      <c r="V55" s="107" t="s">
        <v>45</v>
      </c>
      <c r="W55" s="107"/>
      <c r="Y55" s="109">
        <v>22</v>
      </c>
      <c r="Z55" s="64">
        <v>29</v>
      </c>
      <c r="AA55" s="7"/>
      <c r="AB55" s="8"/>
      <c r="AE55" s="24">
        <v>45</v>
      </c>
      <c r="AF55" s="28">
        <v>25</v>
      </c>
    </row>
    <row r="56" spans="2:112" ht="10.15" customHeight="1" x14ac:dyDescent="0.2">
      <c r="B56" s="75">
        <v>30</v>
      </c>
      <c r="C56" s="76">
        <v>16</v>
      </c>
      <c r="D56" s="75">
        <v>30</v>
      </c>
      <c r="E56" s="115">
        <f t="shared" si="21"/>
        <v>16</v>
      </c>
      <c r="G56" s="27">
        <f t="shared" si="22"/>
        <v>25</v>
      </c>
      <c r="H56" s="27">
        <f t="shared" ref="H56" si="48">H55+1</f>
        <v>27</v>
      </c>
      <c r="K56" s="96" t="s">
        <v>22</v>
      </c>
      <c r="L56" s="97"/>
      <c r="M56" s="97"/>
      <c r="N56" s="97"/>
      <c r="O56" s="97"/>
      <c r="P56" s="98"/>
      <c r="Q56" s="89">
        <f t="shared" si="35"/>
        <v>11</v>
      </c>
      <c r="R56" s="105">
        <v>14</v>
      </c>
      <c r="S56" s="90">
        <f t="shared" si="32"/>
        <v>17</v>
      </c>
      <c r="U56" s="111">
        <v>1</v>
      </c>
      <c r="V56" s="111">
        <v>2</v>
      </c>
      <c r="W56" s="111">
        <v>3</v>
      </c>
      <c r="Y56" s="109">
        <v>18</v>
      </c>
      <c r="Z56" s="64">
        <v>30</v>
      </c>
      <c r="AA56" s="7"/>
      <c r="AB56" s="8"/>
      <c r="AE56" s="24">
        <v>46</v>
      </c>
      <c r="AF56" s="28">
        <v>19</v>
      </c>
    </row>
    <row r="57" spans="2:112" ht="10.15" customHeight="1" x14ac:dyDescent="0.2">
      <c r="B57" s="77">
        <v>8</v>
      </c>
      <c r="C57" s="76">
        <v>17</v>
      </c>
      <c r="D57" s="77">
        <v>8</v>
      </c>
      <c r="E57" s="115">
        <f t="shared" si="21"/>
        <v>17</v>
      </c>
      <c r="G57" s="27">
        <f t="shared" si="22"/>
        <v>26</v>
      </c>
      <c r="H57" s="27">
        <v>31</v>
      </c>
      <c r="K57" s="96" t="s">
        <v>23</v>
      </c>
      <c r="L57" s="97"/>
      <c r="M57" s="97"/>
      <c r="N57" s="97"/>
      <c r="O57" s="97"/>
      <c r="P57" s="98"/>
      <c r="Q57" s="89">
        <f t="shared" si="35"/>
        <v>12</v>
      </c>
      <c r="R57" s="105">
        <v>15</v>
      </c>
      <c r="S57" s="90">
        <f t="shared" si="32"/>
        <v>18</v>
      </c>
      <c r="U57" s="67">
        <f t="shared" ref="U57:W57" si="49">U56+3</f>
        <v>4</v>
      </c>
      <c r="V57" s="67">
        <f t="shared" si="49"/>
        <v>5</v>
      </c>
      <c r="W57" s="111">
        <f t="shared" si="49"/>
        <v>6</v>
      </c>
      <c r="Y57" s="109">
        <v>29</v>
      </c>
      <c r="Z57" s="64">
        <v>31</v>
      </c>
      <c r="AA57" s="7"/>
      <c r="AB57" s="8"/>
      <c r="AE57" s="24">
        <v>47</v>
      </c>
      <c r="AF57" s="28">
        <v>9</v>
      </c>
    </row>
    <row r="58" spans="2:112" ht="10.15" customHeight="1" x14ac:dyDescent="0.2">
      <c r="B58" s="77">
        <v>23</v>
      </c>
      <c r="C58" s="76">
        <v>18</v>
      </c>
      <c r="D58" s="77">
        <v>23</v>
      </c>
      <c r="E58" s="115">
        <f t="shared" si="21"/>
        <v>18</v>
      </c>
      <c r="G58" s="27">
        <f t="shared" si="22"/>
        <v>27</v>
      </c>
      <c r="H58" s="27">
        <f t="shared" ref="H58" si="50">H57+1</f>
        <v>32</v>
      </c>
      <c r="K58" s="96" t="s">
        <v>24</v>
      </c>
      <c r="L58" s="97"/>
      <c r="M58" s="97"/>
      <c r="N58" s="97"/>
      <c r="O58" s="97"/>
      <c r="P58" s="98"/>
      <c r="Q58" s="87">
        <f t="shared" si="35"/>
        <v>13</v>
      </c>
      <c r="R58" s="104">
        <v>16</v>
      </c>
      <c r="S58" s="88">
        <f t="shared" si="32"/>
        <v>19</v>
      </c>
      <c r="U58" s="67">
        <f t="shared" ref="U58:W58" si="51">U57+3</f>
        <v>7</v>
      </c>
      <c r="V58" s="67">
        <f t="shared" si="51"/>
        <v>8</v>
      </c>
      <c r="W58" s="111">
        <f t="shared" si="51"/>
        <v>9</v>
      </c>
      <c r="Y58" s="109">
        <v>7</v>
      </c>
      <c r="Z58" s="64">
        <v>32</v>
      </c>
      <c r="AA58" s="7"/>
      <c r="AB58" s="8"/>
      <c r="AE58" s="24">
        <v>48</v>
      </c>
      <c r="AF58" s="28">
        <v>16</v>
      </c>
    </row>
    <row r="59" spans="2:112" ht="10.15" customHeight="1" x14ac:dyDescent="0.2">
      <c r="B59" s="77">
        <v>10</v>
      </c>
      <c r="C59" s="76">
        <v>19</v>
      </c>
      <c r="D59" s="77">
        <v>10</v>
      </c>
      <c r="E59" s="115">
        <f t="shared" si="21"/>
        <v>19</v>
      </c>
      <c r="G59" s="27">
        <f t="shared" si="22"/>
        <v>28</v>
      </c>
      <c r="H59" s="27">
        <f t="shared" ref="H59" si="52">H58+1</f>
        <v>33</v>
      </c>
      <c r="K59" s="96" t="s">
        <v>25</v>
      </c>
      <c r="L59" s="97"/>
      <c r="M59" s="97"/>
      <c r="N59" s="97"/>
      <c r="O59" s="97"/>
      <c r="P59" s="98"/>
      <c r="Q59" s="87">
        <f t="shared" si="35"/>
        <v>14</v>
      </c>
      <c r="R59" s="104">
        <v>17</v>
      </c>
      <c r="S59" s="88">
        <f t="shared" si="32"/>
        <v>20</v>
      </c>
      <c r="U59" s="67">
        <f t="shared" ref="U59:W59" si="53">U58+3</f>
        <v>10</v>
      </c>
      <c r="V59" s="67">
        <f t="shared" si="53"/>
        <v>11</v>
      </c>
      <c r="W59" s="67">
        <f t="shared" si="53"/>
        <v>12</v>
      </c>
      <c r="Y59" s="109">
        <v>28</v>
      </c>
      <c r="Z59" s="64">
        <v>33</v>
      </c>
      <c r="AA59" s="7"/>
      <c r="AB59" s="8"/>
      <c r="AE59" s="24">
        <v>49</v>
      </c>
      <c r="AF59" s="28">
        <v>21</v>
      </c>
    </row>
    <row r="60" spans="2:112" ht="10.15" customHeight="1" x14ac:dyDescent="0.2">
      <c r="B60" s="75">
        <v>5</v>
      </c>
      <c r="C60" s="76">
        <v>20</v>
      </c>
      <c r="D60" s="75">
        <v>5</v>
      </c>
      <c r="E60" s="115">
        <f t="shared" si="21"/>
        <v>20</v>
      </c>
      <c r="G60" s="27">
        <f t="shared" si="22"/>
        <v>29</v>
      </c>
      <c r="H60" s="27">
        <f t="shared" ref="H60" si="54">H59+1</f>
        <v>34</v>
      </c>
      <c r="K60" s="96" t="s">
        <v>26</v>
      </c>
      <c r="L60" s="97"/>
      <c r="M60" s="97"/>
      <c r="N60" s="97"/>
      <c r="O60" s="97"/>
      <c r="P60" s="98"/>
      <c r="Q60" s="87">
        <f t="shared" si="35"/>
        <v>15</v>
      </c>
      <c r="R60" s="104">
        <v>18</v>
      </c>
      <c r="S60" s="88">
        <f t="shared" si="32"/>
        <v>21</v>
      </c>
      <c r="U60" s="67">
        <f t="shared" ref="U60:W60" si="55">U59+3</f>
        <v>13</v>
      </c>
      <c r="V60" s="67">
        <f t="shared" si="55"/>
        <v>14</v>
      </c>
      <c r="W60" s="67">
        <f t="shared" si="55"/>
        <v>15</v>
      </c>
      <c r="Y60" s="109">
        <v>12</v>
      </c>
      <c r="Z60" s="64">
        <v>34</v>
      </c>
      <c r="AA60" s="7"/>
      <c r="AB60" s="8"/>
      <c r="AE60" s="24">
        <v>50</v>
      </c>
      <c r="AF60" s="28">
        <v>26</v>
      </c>
    </row>
    <row r="61" spans="2:112" ht="10.15" customHeight="1" x14ac:dyDescent="0.2">
      <c r="B61" s="75">
        <v>24</v>
      </c>
      <c r="C61" s="78">
        <v>21</v>
      </c>
      <c r="D61" s="75">
        <v>24</v>
      </c>
      <c r="E61" s="115">
        <f t="shared" si="21"/>
        <v>21</v>
      </c>
      <c r="G61" s="27">
        <v>31</v>
      </c>
      <c r="H61" s="27">
        <f t="shared" ref="H61" si="56">H60+1</f>
        <v>35</v>
      </c>
      <c r="K61" s="96" t="s">
        <v>27</v>
      </c>
      <c r="L61" s="97"/>
      <c r="M61" s="97"/>
      <c r="N61" s="97"/>
      <c r="O61" s="97"/>
      <c r="P61" s="98"/>
      <c r="Q61" s="89">
        <f t="shared" si="35"/>
        <v>16</v>
      </c>
      <c r="R61" s="105">
        <v>19</v>
      </c>
      <c r="S61" s="90">
        <f t="shared" si="32"/>
        <v>22</v>
      </c>
      <c r="U61" s="66">
        <f t="shared" ref="U61:W61" si="57">U60+3</f>
        <v>16</v>
      </c>
      <c r="V61" s="66">
        <f t="shared" si="57"/>
        <v>17</v>
      </c>
      <c r="W61" s="66">
        <f t="shared" si="57"/>
        <v>18</v>
      </c>
      <c r="Y61" s="109">
        <v>35</v>
      </c>
      <c r="Z61" s="64">
        <v>35</v>
      </c>
      <c r="AA61" s="7"/>
      <c r="AB61" s="8"/>
      <c r="AE61" s="24">
        <v>51</v>
      </c>
      <c r="AF61" s="28">
        <v>4</v>
      </c>
    </row>
    <row r="62" spans="2:112" ht="10.15" customHeight="1" x14ac:dyDescent="0.2">
      <c r="B62" s="75">
        <v>16</v>
      </c>
      <c r="C62" s="78">
        <v>22</v>
      </c>
      <c r="D62" s="75">
        <v>16</v>
      </c>
      <c r="E62" s="115">
        <f t="shared" si="21"/>
        <v>22</v>
      </c>
      <c r="G62" s="27">
        <f t="shared" si="22"/>
        <v>32</v>
      </c>
      <c r="H62" s="27">
        <f t="shared" ref="H62" si="58">H61+1</f>
        <v>36</v>
      </c>
      <c r="K62" s="96" t="s">
        <v>28</v>
      </c>
      <c r="L62" s="97"/>
      <c r="M62" s="97"/>
      <c r="N62" s="97"/>
      <c r="O62" s="97"/>
      <c r="P62" s="98"/>
      <c r="Q62" s="89">
        <f t="shared" si="35"/>
        <v>17</v>
      </c>
      <c r="R62" s="105">
        <v>20</v>
      </c>
      <c r="S62" s="90">
        <f t="shared" si="32"/>
        <v>23</v>
      </c>
      <c r="U62" s="67">
        <f t="shared" ref="U62:W62" si="59">U61+3</f>
        <v>19</v>
      </c>
      <c r="V62" s="67">
        <f t="shared" si="59"/>
        <v>20</v>
      </c>
      <c r="W62" s="67">
        <f t="shared" si="59"/>
        <v>21</v>
      </c>
      <c r="Y62" s="109">
        <v>3</v>
      </c>
      <c r="Z62" s="64">
        <v>36</v>
      </c>
      <c r="AA62" s="7"/>
      <c r="AB62" s="8"/>
      <c r="AE62" s="24">
        <v>52</v>
      </c>
      <c r="AF62" s="28">
        <v>35</v>
      </c>
    </row>
    <row r="63" spans="2:112" ht="10.15" customHeight="1" x14ac:dyDescent="0.2">
      <c r="B63" s="77">
        <v>33</v>
      </c>
      <c r="C63" s="78">
        <v>23</v>
      </c>
      <c r="D63" s="77">
        <v>33</v>
      </c>
      <c r="E63" s="115">
        <f t="shared" si="21"/>
        <v>23</v>
      </c>
      <c r="K63" s="96" t="s">
        <v>29</v>
      </c>
      <c r="L63" s="97"/>
      <c r="M63" s="97"/>
      <c r="N63" s="97"/>
      <c r="O63" s="97"/>
      <c r="P63" s="98"/>
      <c r="Q63" s="89">
        <f t="shared" si="35"/>
        <v>18</v>
      </c>
      <c r="R63" s="105">
        <v>21</v>
      </c>
      <c r="S63" s="90">
        <f t="shared" si="32"/>
        <v>24</v>
      </c>
      <c r="U63" s="67">
        <f t="shared" ref="U63:W63" si="60">U62+3</f>
        <v>22</v>
      </c>
      <c r="V63" s="67">
        <f t="shared" si="60"/>
        <v>23</v>
      </c>
      <c r="W63" s="67">
        <f t="shared" si="60"/>
        <v>24</v>
      </c>
      <c r="Y63" s="110">
        <v>26</v>
      </c>
      <c r="Z63" s="64">
        <v>37</v>
      </c>
      <c r="AA63" s="7"/>
      <c r="AB63" s="8"/>
      <c r="AE63" s="24">
        <v>53</v>
      </c>
      <c r="AF63" s="28">
        <v>27</v>
      </c>
    </row>
    <row r="64" spans="2:112" ht="10.15" customHeight="1" x14ac:dyDescent="0.2">
      <c r="B64" s="77">
        <v>1</v>
      </c>
      <c r="C64" s="78">
        <v>24</v>
      </c>
      <c r="D64" s="77">
        <v>1</v>
      </c>
      <c r="E64" s="115">
        <f t="shared" si="21"/>
        <v>24</v>
      </c>
      <c r="K64" s="96" t="s">
        <v>30</v>
      </c>
      <c r="L64" s="97"/>
      <c r="M64" s="97"/>
      <c r="N64" s="97"/>
      <c r="O64" s="97"/>
      <c r="P64" s="98"/>
      <c r="Q64" s="87">
        <f t="shared" si="35"/>
        <v>19</v>
      </c>
      <c r="R64" s="104">
        <v>22</v>
      </c>
      <c r="S64" s="88">
        <f t="shared" si="32"/>
        <v>25</v>
      </c>
      <c r="U64" s="66">
        <f t="shared" ref="U64:W64" si="61">U63+3</f>
        <v>25</v>
      </c>
      <c r="V64" s="66">
        <f t="shared" si="61"/>
        <v>26</v>
      </c>
      <c r="W64" s="66">
        <f t="shared" si="61"/>
        <v>27</v>
      </c>
      <c r="AA64" s="7"/>
      <c r="AB64" s="8"/>
      <c r="AE64" s="24">
        <v>54</v>
      </c>
      <c r="AF64" s="28">
        <v>3</v>
      </c>
    </row>
    <row r="65" spans="2:103" ht="10.15" customHeight="1" x14ac:dyDescent="0.2">
      <c r="B65" s="77">
        <v>20</v>
      </c>
      <c r="C65" s="78">
        <v>25</v>
      </c>
      <c r="D65" s="77">
        <v>20</v>
      </c>
      <c r="E65" s="115">
        <f t="shared" si="21"/>
        <v>25</v>
      </c>
      <c r="K65" s="96" t="s">
        <v>31</v>
      </c>
      <c r="L65" s="97"/>
      <c r="M65" s="97"/>
      <c r="N65" s="97"/>
      <c r="O65" s="97"/>
      <c r="P65" s="98"/>
      <c r="Q65" s="87">
        <f t="shared" si="35"/>
        <v>20</v>
      </c>
      <c r="R65" s="104">
        <v>23</v>
      </c>
      <c r="S65" s="88">
        <f t="shared" si="32"/>
        <v>26</v>
      </c>
      <c r="U65" s="67">
        <f t="shared" ref="U65:W65" si="62">U64+3</f>
        <v>28</v>
      </c>
      <c r="V65" s="67">
        <f t="shared" si="62"/>
        <v>29</v>
      </c>
      <c r="W65" s="67">
        <f t="shared" si="62"/>
        <v>30</v>
      </c>
      <c r="AA65" s="7"/>
      <c r="AB65" s="8"/>
      <c r="AE65" s="24">
        <v>55</v>
      </c>
      <c r="AF65" s="28">
        <v>20</v>
      </c>
    </row>
    <row r="66" spans="2:103" ht="10.15" customHeight="1" x14ac:dyDescent="0.2">
      <c r="B66" s="79">
        <v>14</v>
      </c>
      <c r="C66" s="78">
        <v>26</v>
      </c>
      <c r="D66" s="79">
        <v>14</v>
      </c>
      <c r="E66" s="115">
        <f t="shared" si="21"/>
        <v>26</v>
      </c>
      <c r="K66" s="96" t="s">
        <v>32</v>
      </c>
      <c r="L66" s="97"/>
      <c r="M66" s="97"/>
      <c r="N66" s="97"/>
      <c r="O66" s="97"/>
      <c r="P66" s="98"/>
      <c r="Q66" s="87">
        <f t="shared" si="35"/>
        <v>21</v>
      </c>
      <c r="R66" s="104">
        <v>24</v>
      </c>
      <c r="S66" s="88">
        <f t="shared" si="32"/>
        <v>27</v>
      </c>
      <c r="U66" s="67">
        <f t="shared" ref="U66:W66" si="63">U65+3</f>
        <v>31</v>
      </c>
      <c r="V66" s="67">
        <f t="shared" si="63"/>
        <v>32</v>
      </c>
      <c r="W66" s="67">
        <f t="shared" si="63"/>
        <v>33</v>
      </c>
      <c r="AA66" s="7"/>
      <c r="AB66" s="8"/>
      <c r="AE66" s="24">
        <v>56</v>
      </c>
      <c r="AF66" s="28">
        <v>17</v>
      </c>
    </row>
    <row r="67" spans="2:103" ht="10.15" customHeight="1" x14ac:dyDescent="0.2">
      <c r="B67" s="79">
        <v>31</v>
      </c>
      <c r="C67" s="80">
        <v>27</v>
      </c>
      <c r="D67" s="79">
        <v>31</v>
      </c>
      <c r="E67" s="115">
        <f t="shared" si="21"/>
        <v>27</v>
      </c>
      <c r="K67" s="96" t="s">
        <v>33</v>
      </c>
      <c r="L67" s="97"/>
      <c r="M67" s="97"/>
      <c r="N67" s="97"/>
      <c r="O67" s="97"/>
      <c r="P67" s="98"/>
      <c r="Q67" s="89">
        <f t="shared" si="35"/>
        <v>22</v>
      </c>
      <c r="R67" s="105">
        <v>25</v>
      </c>
      <c r="S67" s="90">
        <f t="shared" si="32"/>
        <v>28</v>
      </c>
      <c r="U67" s="66">
        <f t="shared" ref="U67:W67" si="64">U66+3</f>
        <v>34</v>
      </c>
      <c r="V67" s="66">
        <f t="shared" si="64"/>
        <v>35</v>
      </c>
      <c r="W67" s="66">
        <f t="shared" si="64"/>
        <v>36</v>
      </c>
      <c r="AA67" s="7"/>
      <c r="AB67" s="8"/>
      <c r="AE67" s="24">
        <v>57</v>
      </c>
      <c r="AF67" s="28">
        <v>20</v>
      </c>
    </row>
    <row r="68" spans="2:103" ht="10.15" customHeight="1" x14ac:dyDescent="0.2">
      <c r="B68" s="79">
        <v>9</v>
      </c>
      <c r="C68" s="80">
        <v>28</v>
      </c>
      <c r="D68" s="79">
        <v>9</v>
      </c>
      <c r="E68" s="115">
        <f t="shared" si="21"/>
        <v>28</v>
      </c>
      <c r="K68" s="96" t="s">
        <v>34</v>
      </c>
      <c r="L68" s="97"/>
      <c r="M68" s="97"/>
      <c r="N68" s="97"/>
      <c r="O68" s="97"/>
      <c r="P68" s="98"/>
      <c r="Q68" s="89">
        <f t="shared" si="35"/>
        <v>23</v>
      </c>
      <c r="R68" s="105">
        <v>26</v>
      </c>
      <c r="S68" s="90">
        <f t="shared" si="32"/>
        <v>29</v>
      </c>
      <c r="AA68" s="7"/>
      <c r="AB68" s="8"/>
      <c r="AE68" s="24">
        <v>58</v>
      </c>
      <c r="AF68" s="28">
        <v>18</v>
      </c>
    </row>
    <row r="69" spans="2:103" ht="10.15" customHeight="1" x14ac:dyDescent="0.2">
      <c r="B69" s="81">
        <v>22</v>
      </c>
      <c r="C69" s="80">
        <v>29</v>
      </c>
      <c r="D69" s="81">
        <v>22</v>
      </c>
      <c r="E69" s="115">
        <f t="shared" si="21"/>
        <v>29</v>
      </c>
      <c r="K69" s="96" t="s">
        <v>35</v>
      </c>
      <c r="L69" s="97"/>
      <c r="M69" s="97"/>
      <c r="N69" s="97"/>
      <c r="O69" s="97"/>
      <c r="P69" s="98"/>
      <c r="Q69" s="89">
        <f t="shared" si="35"/>
        <v>24</v>
      </c>
      <c r="R69" s="105">
        <v>27</v>
      </c>
      <c r="S69" s="90">
        <f t="shared" si="32"/>
        <v>30</v>
      </c>
      <c r="AA69" s="7"/>
      <c r="AB69" s="8"/>
      <c r="AE69" s="24">
        <v>59</v>
      </c>
      <c r="AF69" s="28">
        <v>16</v>
      </c>
    </row>
    <row r="70" spans="2:103" ht="10.15" customHeight="1" x14ac:dyDescent="0.2">
      <c r="B70" s="81">
        <v>18</v>
      </c>
      <c r="C70" s="80">
        <v>30</v>
      </c>
      <c r="D70" s="81">
        <v>18</v>
      </c>
      <c r="E70" s="115">
        <f t="shared" si="21"/>
        <v>30</v>
      </c>
      <c r="K70" s="96" t="s">
        <v>36</v>
      </c>
      <c r="L70" s="97"/>
      <c r="M70" s="97"/>
      <c r="N70" s="97"/>
      <c r="O70" s="97"/>
      <c r="P70" s="98"/>
      <c r="Q70" s="87">
        <f t="shared" si="35"/>
        <v>25</v>
      </c>
      <c r="R70" s="104">
        <v>28</v>
      </c>
      <c r="S70" s="88">
        <f t="shared" si="32"/>
        <v>31</v>
      </c>
      <c r="AA70" s="7"/>
      <c r="AB70" s="8"/>
      <c r="AE70" s="24">
        <v>60</v>
      </c>
      <c r="AF70" s="28">
        <v>15</v>
      </c>
    </row>
    <row r="71" spans="2:103" ht="10.15" customHeight="1" x14ac:dyDescent="0.2">
      <c r="B71" s="81">
        <v>29</v>
      </c>
      <c r="C71" s="80">
        <v>31</v>
      </c>
      <c r="D71" s="81">
        <v>29</v>
      </c>
      <c r="E71" s="115">
        <f t="shared" si="21"/>
        <v>31</v>
      </c>
      <c r="K71" s="96" t="s">
        <v>37</v>
      </c>
      <c r="L71" s="97"/>
      <c r="M71" s="97"/>
      <c r="N71" s="97"/>
      <c r="O71" s="97"/>
      <c r="P71" s="98"/>
      <c r="Q71" s="87">
        <f t="shared" si="35"/>
        <v>26</v>
      </c>
      <c r="R71" s="104">
        <v>29</v>
      </c>
      <c r="S71" s="88">
        <f t="shared" si="32"/>
        <v>32</v>
      </c>
      <c r="AA71" s="7"/>
      <c r="AB71" s="8"/>
      <c r="AE71" s="24">
        <v>61</v>
      </c>
      <c r="AF71" s="28">
        <v>27</v>
      </c>
    </row>
    <row r="72" spans="2:103" ht="10.15" customHeight="1" x14ac:dyDescent="0.2">
      <c r="B72" s="79">
        <v>7</v>
      </c>
      <c r="C72" s="80">
        <v>32</v>
      </c>
      <c r="D72" s="79">
        <v>7</v>
      </c>
      <c r="E72" s="115">
        <f t="shared" si="21"/>
        <v>32</v>
      </c>
      <c r="K72" s="96" t="s">
        <v>38</v>
      </c>
      <c r="L72" s="97"/>
      <c r="M72" s="97"/>
      <c r="N72" s="97"/>
      <c r="O72" s="97"/>
      <c r="P72" s="98"/>
      <c r="Q72" s="87">
        <f t="shared" si="35"/>
        <v>27</v>
      </c>
      <c r="R72" s="104">
        <v>30</v>
      </c>
      <c r="S72" s="88">
        <f t="shared" si="32"/>
        <v>33</v>
      </c>
      <c r="AA72" s="7"/>
      <c r="AB72" s="8"/>
      <c r="AE72" s="24">
        <v>62</v>
      </c>
      <c r="AF72" s="28">
        <v>0</v>
      </c>
    </row>
    <row r="73" spans="2:103" ht="10.15" customHeight="1" x14ac:dyDescent="0.2">
      <c r="B73" s="79">
        <v>28</v>
      </c>
      <c r="C73" s="82">
        <v>33</v>
      </c>
      <c r="D73" s="79">
        <v>28</v>
      </c>
      <c r="E73" s="115">
        <f t="shared" si="21"/>
        <v>33</v>
      </c>
      <c r="K73" s="96" t="s">
        <v>39</v>
      </c>
      <c r="L73" s="97"/>
      <c r="M73" s="97"/>
      <c r="N73" s="97"/>
      <c r="O73" s="97"/>
      <c r="P73" s="98"/>
      <c r="Q73" s="89">
        <f t="shared" si="35"/>
        <v>28</v>
      </c>
      <c r="R73" s="105">
        <v>31</v>
      </c>
      <c r="S73" s="90">
        <f t="shared" si="32"/>
        <v>34</v>
      </c>
      <c r="AA73" s="7"/>
      <c r="AB73" s="8"/>
      <c r="AE73" s="24">
        <v>63</v>
      </c>
      <c r="AF73" s="28">
        <v>33</v>
      </c>
    </row>
    <row r="74" spans="2:103" ht="10.15" customHeight="1" x14ac:dyDescent="0.2">
      <c r="B74" s="79">
        <v>12</v>
      </c>
      <c r="C74" s="82">
        <v>34</v>
      </c>
      <c r="D74" s="79">
        <v>12</v>
      </c>
      <c r="E74" s="115">
        <f t="shared" si="21"/>
        <v>34</v>
      </c>
      <c r="K74" s="96" t="s">
        <v>40</v>
      </c>
      <c r="L74" s="97"/>
      <c r="M74" s="97"/>
      <c r="N74" s="97"/>
      <c r="O74" s="97"/>
      <c r="P74" s="98"/>
      <c r="Q74" s="89">
        <f t="shared" si="35"/>
        <v>29</v>
      </c>
      <c r="R74" s="105">
        <v>32</v>
      </c>
      <c r="S74" s="90">
        <f t="shared" si="32"/>
        <v>35</v>
      </c>
      <c r="AA74" s="7"/>
      <c r="AB74" s="8"/>
      <c r="AE74" s="24">
        <v>64</v>
      </c>
      <c r="AF74" s="28">
        <v>0</v>
      </c>
    </row>
    <row r="75" spans="2:103" ht="10.15" customHeight="1" x14ac:dyDescent="0.2">
      <c r="B75" s="81">
        <v>35</v>
      </c>
      <c r="C75" s="82">
        <v>35</v>
      </c>
      <c r="D75" s="81">
        <v>35</v>
      </c>
      <c r="E75" s="115">
        <f t="shared" si="21"/>
        <v>35</v>
      </c>
      <c r="K75" s="99" t="s">
        <v>41</v>
      </c>
      <c r="L75" s="100"/>
      <c r="M75" s="100"/>
      <c r="N75" s="100"/>
      <c r="O75" s="100"/>
      <c r="P75" s="101"/>
      <c r="Q75" s="91">
        <f t="shared" si="35"/>
        <v>30</v>
      </c>
      <c r="R75" s="106">
        <v>33</v>
      </c>
      <c r="S75" s="92">
        <f t="shared" si="32"/>
        <v>36</v>
      </c>
      <c r="AA75" s="7"/>
      <c r="AB75" s="8"/>
      <c r="AE75" s="24">
        <v>65</v>
      </c>
      <c r="AF75" s="28">
        <v>24</v>
      </c>
    </row>
    <row r="76" spans="2:103" ht="10.15" customHeight="1" x14ac:dyDescent="0.2">
      <c r="B76" s="81">
        <v>3</v>
      </c>
      <c r="C76" s="82">
        <v>36</v>
      </c>
      <c r="D76" s="81">
        <v>3</v>
      </c>
      <c r="E76" s="115">
        <f t="shared" si="21"/>
        <v>36</v>
      </c>
      <c r="AA76" s="7"/>
      <c r="AB76" s="8"/>
      <c r="AE76" s="24">
        <v>66</v>
      </c>
      <c r="AF76" s="28">
        <v>21</v>
      </c>
    </row>
    <row r="77" spans="2:103" ht="10.15" customHeight="1" x14ac:dyDescent="0.2">
      <c r="B77" s="83">
        <v>26</v>
      </c>
      <c r="C77" s="84">
        <v>37</v>
      </c>
      <c r="D77" s="83">
        <v>26</v>
      </c>
      <c r="E77" s="115">
        <v>0</v>
      </c>
      <c r="I77" s="119" t="s">
        <v>125</v>
      </c>
      <c r="J77" s="119" t="s">
        <v>3</v>
      </c>
      <c r="K77" s="119" t="s">
        <v>1</v>
      </c>
      <c r="L77" s="119" t="s">
        <v>48</v>
      </c>
      <c r="M77" s="119" t="s">
        <v>126</v>
      </c>
      <c r="N77" s="119" t="s">
        <v>50</v>
      </c>
      <c r="O77" s="119" t="s">
        <v>11</v>
      </c>
      <c r="P77" s="119" t="s">
        <v>11</v>
      </c>
      <c r="S77" s="119" t="s">
        <v>48</v>
      </c>
      <c r="AA77" s="7"/>
      <c r="AB77" s="8"/>
      <c r="AE77" s="24">
        <v>67</v>
      </c>
      <c r="AF77" s="28">
        <v>25</v>
      </c>
    </row>
    <row r="78" spans="2:103" ht="10.15" customHeight="1" x14ac:dyDescent="0.2">
      <c r="B78" s="69">
        <v>0</v>
      </c>
      <c r="E78" s="115">
        <f t="shared" si="21"/>
        <v>1</v>
      </c>
      <c r="H78" s="23"/>
      <c r="I78" s="23" t="s">
        <v>125</v>
      </c>
      <c r="J78" s="23" t="s">
        <v>3</v>
      </c>
      <c r="K78" s="23" t="s">
        <v>1</v>
      </c>
      <c r="L78" s="23" t="s">
        <v>48</v>
      </c>
      <c r="M78" s="23" t="s">
        <v>49</v>
      </c>
      <c r="N78" s="23" t="s">
        <v>50</v>
      </c>
      <c r="O78" s="23" t="s">
        <v>11</v>
      </c>
      <c r="P78" s="23" t="s">
        <v>210</v>
      </c>
      <c r="Q78" s="1" t="s">
        <v>356</v>
      </c>
      <c r="R78" s="1" t="s">
        <v>402</v>
      </c>
      <c r="S78" s="23" t="s">
        <v>48</v>
      </c>
      <c r="AA78" s="7"/>
      <c r="AB78" s="8"/>
      <c r="AE78" s="24">
        <v>68</v>
      </c>
      <c r="AF78" s="28">
        <v>21</v>
      </c>
      <c r="AH78" s="112" t="s">
        <v>51</v>
      </c>
      <c r="AI78" s="112" t="s">
        <v>52</v>
      </c>
      <c r="AJ78" s="112" t="s">
        <v>53</v>
      </c>
      <c r="AK78" s="112" t="s">
        <v>54</v>
      </c>
      <c r="AL78" s="112" t="s">
        <v>55</v>
      </c>
      <c r="AM78" s="112" t="s">
        <v>56</v>
      </c>
      <c r="AN78" s="112" t="s">
        <v>57</v>
      </c>
      <c r="AO78" s="112" t="s">
        <v>58</v>
      </c>
      <c r="AP78" s="112" t="s">
        <v>59</v>
      </c>
      <c r="AQ78" s="112" t="s">
        <v>60</v>
      </c>
      <c r="AR78" s="112" t="s">
        <v>61</v>
      </c>
      <c r="AS78" s="112" t="s">
        <v>62</v>
      </c>
      <c r="AT78" s="112" t="s">
        <v>63</v>
      </c>
      <c r="AU78" s="112" t="s">
        <v>64</v>
      </c>
      <c r="AV78" s="112" t="s">
        <v>65</v>
      </c>
      <c r="AW78" s="112" t="s">
        <v>66</v>
      </c>
      <c r="AX78" s="112" t="s">
        <v>67</v>
      </c>
      <c r="AY78" s="112" t="s">
        <v>68</v>
      </c>
      <c r="AZ78" s="112" t="s">
        <v>69</v>
      </c>
      <c r="BA78" s="112" t="s">
        <v>70</v>
      </c>
      <c r="BB78" s="112" t="s">
        <v>71</v>
      </c>
      <c r="BC78" s="112" t="s">
        <v>72</v>
      </c>
      <c r="BD78" s="112" t="s">
        <v>73</v>
      </c>
      <c r="BE78" s="112" t="s">
        <v>74</v>
      </c>
      <c r="BF78" s="112" t="s">
        <v>75</v>
      </c>
      <c r="BG78" s="112" t="s">
        <v>76</v>
      </c>
      <c r="BH78" s="112" t="s">
        <v>77</v>
      </c>
      <c r="BI78" s="112" t="s">
        <v>78</v>
      </c>
      <c r="BJ78" s="112" t="s">
        <v>79</v>
      </c>
      <c r="BK78" s="112" t="s">
        <v>80</v>
      </c>
      <c r="BL78" s="112" t="s">
        <v>81</v>
      </c>
      <c r="BM78" s="112" t="s">
        <v>82</v>
      </c>
      <c r="BN78" s="112" t="s">
        <v>83</v>
      </c>
      <c r="BO78" s="112" t="s">
        <v>84</v>
      </c>
      <c r="BP78" s="112" t="s">
        <v>85</v>
      </c>
      <c r="BQ78" s="112" t="s">
        <v>86</v>
      </c>
      <c r="BR78" s="112" t="s">
        <v>87</v>
      </c>
      <c r="BS78" s="112" t="s">
        <v>88</v>
      </c>
      <c r="BT78" s="112" t="s">
        <v>89</v>
      </c>
      <c r="BU78" s="112" t="s">
        <v>90</v>
      </c>
      <c r="BV78" s="112" t="s">
        <v>91</v>
      </c>
      <c r="BW78" s="112" t="s">
        <v>92</v>
      </c>
      <c r="BX78" s="112" t="s">
        <v>93</v>
      </c>
      <c r="BY78" s="112" t="s">
        <v>94</v>
      </c>
      <c r="BZ78" s="112" t="s">
        <v>95</v>
      </c>
      <c r="CA78" s="112" t="s">
        <v>96</v>
      </c>
      <c r="CB78" s="112" t="s">
        <v>97</v>
      </c>
      <c r="CC78" s="112" t="s">
        <v>98</v>
      </c>
      <c r="CD78" s="112" t="s">
        <v>99</v>
      </c>
      <c r="CE78" s="112" t="s">
        <v>100</v>
      </c>
      <c r="CF78" s="112" t="s">
        <v>101</v>
      </c>
      <c r="CG78" s="112" t="s">
        <v>102</v>
      </c>
      <c r="CH78" s="112" t="s">
        <v>103</v>
      </c>
      <c r="CI78" s="112" t="s">
        <v>104</v>
      </c>
      <c r="CJ78" s="112" t="s">
        <v>105</v>
      </c>
      <c r="CK78" s="112" t="s">
        <v>106</v>
      </c>
      <c r="CL78" s="112" t="s">
        <v>107</v>
      </c>
      <c r="CM78" s="112" t="s">
        <v>108</v>
      </c>
      <c r="CN78" s="112" t="s">
        <v>109</v>
      </c>
      <c r="CO78" s="112" t="s">
        <v>110</v>
      </c>
      <c r="CP78" s="112" t="s">
        <v>111</v>
      </c>
      <c r="CQ78" s="112" t="s">
        <v>112</v>
      </c>
      <c r="CR78" s="112" t="s">
        <v>113</v>
      </c>
      <c r="CS78" s="112" t="s">
        <v>114</v>
      </c>
      <c r="CT78" s="112" t="s">
        <v>115</v>
      </c>
      <c r="CU78" s="112" t="s">
        <v>116</v>
      </c>
      <c r="CV78" s="112" t="s">
        <v>117</v>
      </c>
      <c r="CW78" s="112" t="s">
        <v>118</v>
      </c>
      <c r="CX78" s="112" t="s">
        <v>119</v>
      </c>
      <c r="CY78" s="112" t="s">
        <v>120</v>
      </c>
    </row>
    <row r="79" spans="2:103" ht="10.15" customHeight="1" x14ac:dyDescent="0.2">
      <c r="B79" s="71">
        <v>32</v>
      </c>
      <c r="E79" s="115">
        <f t="shared" si="21"/>
        <v>2</v>
      </c>
      <c r="H79" s="11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1" t="s">
        <v>2</v>
      </c>
      <c r="S79" s="23">
        <v>0</v>
      </c>
      <c r="AA79" s="7"/>
      <c r="AB79" s="8"/>
      <c r="AE79" s="24">
        <v>69</v>
      </c>
      <c r="AF79" s="28">
        <v>36</v>
      </c>
    </row>
    <row r="80" spans="2:103" ht="10.15" customHeight="1" x14ac:dyDescent="0.2">
      <c r="B80" s="71">
        <v>15</v>
      </c>
      <c r="E80" s="115">
        <f t="shared" si="21"/>
        <v>3</v>
      </c>
      <c r="H80" s="113">
        <v>1</v>
      </c>
      <c r="I80" s="23" t="s">
        <v>127</v>
      </c>
      <c r="J80" s="23" t="s">
        <v>128</v>
      </c>
      <c r="K80" s="23" t="s">
        <v>1</v>
      </c>
      <c r="L80" s="23">
        <v>1</v>
      </c>
      <c r="M80" s="23">
        <v>1</v>
      </c>
      <c r="N80" s="23">
        <v>1</v>
      </c>
      <c r="O80" s="23">
        <v>1</v>
      </c>
      <c r="P80" s="23">
        <v>1</v>
      </c>
      <c r="Q80" s="23">
        <v>1</v>
      </c>
      <c r="R80" s="23" t="str">
        <f t="shared" ref="R80" si="65">R79</f>
        <v>x</v>
      </c>
      <c r="S80" s="23" t="s">
        <v>406</v>
      </c>
      <c r="AA80" s="7"/>
      <c r="AB80" s="8"/>
      <c r="AE80" s="24">
        <v>70</v>
      </c>
      <c r="AF80" s="28">
        <v>21</v>
      </c>
      <c r="AH80" s="122" t="s">
        <v>139</v>
      </c>
      <c r="AI80" s="122" t="s">
        <v>140</v>
      </c>
      <c r="AJ80" s="122" t="s">
        <v>141</v>
      </c>
      <c r="AK80" s="122" t="s">
        <v>142</v>
      </c>
      <c r="AL80" s="122" t="s">
        <v>143</v>
      </c>
      <c r="AM80" s="122" t="s">
        <v>144</v>
      </c>
      <c r="AN80" s="122" t="s">
        <v>145</v>
      </c>
      <c r="AO80" s="122" t="s">
        <v>146</v>
      </c>
      <c r="AP80" s="122" t="s">
        <v>147</v>
      </c>
      <c r="AQ80" s="122" t="s">
        <v>148</v>
      </c>
      <c r="AR80" s="122" t="s">
        <v>149</v>
      </c>
      <c r="AS80" s="122" t="s">
        <v>150</v>
      </c>
      <c r="AT80" s="122" t="s">
        <v>151</v>
      </c>
      <c r="AU80" s="122" t="s">
        <v>152</v>
      </c>
      <c r="AV80" s="122" t="s">
        <v>153</v>
      </c>
      <c r="AW80" s="122" t="s">
        <v>154</v>
      </c>
      <c r="AX80" s="122" t="s">
        <v>155</v>
      </c>
      <c r="AY80" s="122" t="s">
        <v>156</v>
      </c>
      <c r="AZ80" s="122" t="s">
        <v>157</v>
      </c>
      <c r="BA80" s="122" t="s">
        <v>158</v>
      </c>
      <c r="BB80" s="122" t="s">
        <v>159</v>
      </c>
      <c r="BC80" s="122" t="s">
        <v>160</v>
      </c>
      <c r="BD80" s="122" t="s">
        <v>161</v>
      </c>
      <c r="BE80" s="122" t="s">
        <v>162</v>
      </c>
      <c r="BF80" s="122" t="s">
        <v>163</v>
      </c>
      <c r="BG80" s="122" t="s">
        <v>164</v>
      </c>
      <c r="BH80" s="122" t="s">
        <v>165</v>
      </c>
      <c r="BI80" s="122" t="s">
        <v>166</v>
      </c>
      <c r="BJ80" s="122" t="s">
        <v>167</v>
      </c>
      <c r="BK80" s="122" t="s">
        <v>168</v>
      </c>
      <c r="BL80" s="122" t="s">
        <v>169</v>
      </c>
      <c r="BM80" s="122" t="s">
        <v>170</v>
      </c>
      <c r="BN80" s="122" t="s">
        <v>171</v>
      </c>
      <c r="BO80" s="122" t="s">
        <v>172</v>
      </c>
      <c r="BP80" s="122" t="s">
        <v>173</v>
      </c>
      <c r="BQ80" s="122" t="s">
        <v>174</v>
      </c>
      <c r="BR80" s="122" t="s">
        <v>175</v>
      </c>
      <c r="BS80" s="122" t="s">
        <v>176</v>
      </c>
      <c r="BT80" s="122" t="s">
        <v>177</v>
      </c>
      <c r="BU80" s="122" t="s">
        <v>178</v>
      </c>
      <c r="BV80" s="122" t="s">
        <v>179</v>
      </c>
      <c r="BW80" s="122" t="s">
        <v>180</v>
      </c>
      <c r="BX80" s="122" t="s">
        <v>181</v>
      </c>
      <c r="BY80" s="122" t="s">
        <v>182</v>
      </c>
      <c r="BZ80" s="122" t="s">
        <v>183</v>
      </c>
      <c r="CA80" s="122" t="s">
        <v>184</v>
      </c>
      <c r="CB80" s="122" t="s">
        <v>185</v>
      </c>
      <c r="CC80" s="122" t="s">
        <v>186</v>
      </c>
      <c r="CD80" s="122" t="s">
        <v>187</v>
      </c>
      <c r="CE80" s="122" t="s">
        <v>188</v>
      </c>
      <c r="CF80" s="122" t="s">
        <v>189</v>
      </c>
      <c r="CG80" s="122" t="s">
        <v>190</v>
      </c>
      <c r="CH80" s="122" t="s">
        <v>191</v>
      </c>
      <c r="CI80" s="122" t="s">
        <v>192</v>
      </c>
      <c r="CJ80" s="122" t="s">
        <v>193</v>
      </c>
      <c r="CK80" s="122" t="s">
        <v>194</v>
      </c>
      <c r="CL80" s="122" t="s">
        <v>195</v>
      </c>
      <c r="CM80" s="122" t="s">
        <v>196</v>
      </c>
      <c r="CN80" s="122" t="s">
        <v>197</v>
      </c>
      <c r="CO80" s="122" t="s">
        <v>198</v>
      </c>
      <c r="CP80" s="122" t="s">
        <v>199</v>
      </c>
      <c r="CQ80" s="122" t="s">
        <v>200</v>
      </c>
      <c r="CR80" s="122" t="s">
        <v>201</v>
      </c>
      <c r="CS80" s="122" t="s">
        <v>202</v>
      </c>
      <c r="CT80" s="122" t="s">
        <v>203</v>
      </c>
      <c r="CU80" s="122" t="s">
        <v>204</v>
      </c>
      <c r="CV80" s="122" t="s">
        <v>205</v>
      </c>
      <c r="CW80" s="122" t="s">
        <v>206</v>
      </c>
      <c r="CX80" s="122" t="s">
        <v>207</v>
      </c>
      <c r="CY80" s="122" t="s">
        <v>208</v>
      </c>
    </row>
    <row r="81" spans="2:42" ht="10.15" customHeight="1" x14ac:dyDescent="0.2">
      <c r="B81" s="71">
        <v>19</v>
      </c>
      <c r="E81" s="115">
        <f t="shared" si="21"/>
        <v>4</v>
      </c>
      <c r="H81" s="113">
        <v>2</v>
      </c>
      <c r="I81" s="23" t="s">
        <v>127</v>
      </c>
      <c r="J81" s="23" t="s">
        <v>138</v>
      </c>
      <c r="K81" s="23" t="s">
        <v>137</v>
      </c>
      <c r="L81" s="23">
        <f>L80</f>
        <v>1</v>
      </c>
      <c r="M81" s="23">
        <v>2</v>
      </c>
      <c r="N81" s="23">
        <f>N80</f>
        <v>1</v>
      </c>
      <c r="O81" s="23">
        <f t="shared" ref="L81:O96" si="66">O80</f>
        <v>1</v>
      </c>
      <c r="P81" s="23">
        <f t="shared" ref="P81:Q81" si="67">P80</f>
        <v>1</v>
      </c>
      <c r="Q81" s="23">
        <f t="shared" si="67"/>
        <v>1</v>
      </c>
      <c r="R81" s="23" t="str">
        <f t="shared" ref="R81" si="68">R80</f>
        <v>x</v>
      </c>
      <c r="S81" s="23" t="str">
        <f>S80</f>
        <v>DZ1</v>
      </c>
      <c r="AA81" s="7"/>
      <c r="AB81" s="8"/>
      <c r="AE81" s="24">
        <v>71</v>
      </c>
      <c r="AF81" s="28">
        <v>17</v>
      </c>
    </row>
    <row r="82" spans="2:42" ht="10.15" customHeight="1" x14ac:dyDescent="0.2">
      <c r="B82" s="73">
        <v>4</v>
      </c>
      <c r="E82" s="115">
        <f t="shared" si="21"/>
        <v>5</v>
      </c>
      <c r="H82" s="113">
        <v>3</v>
      </c>
      <c r="I82" s="23" t="s">
        <v>127</v>
      </c>
      <c r="J82" s="23" t="s">
        <v>128</v>
      </c>
      <c r="K82" s="23" t="s">
        <v>1</v>
      </c>
      <c r="L82" s="23">
        <f t="shared" si="66"/>
        <v>1</v>
      </c>
      <c r="M82" s="23">
        <v>3</v>
      </c>
      <c r="N82" s="23">
        <f t="shared" si="66"/>
        <v>1</v>
      </c>
      <c r="O82" s="23">
        <f t="shared" si="66"/>
        <v>1</v>
      </c>
      <c r="P82" s="23">
        <f t="shared" ref="P82:S82" si="69">P81</f>
        <v>1</v>
      </c>
      <c r="Q82" s="23">
        <f t="shared" si="69"/>
        <v>1</v>
      </c>
      <c r="R82" s="23" t="str">
        <f t="shared" si="69"/>
        <v>x</v>
      </c>
      <c r="S82" s="23" t="str">
        <f t="shared" si="69"/>
        <v>DZ1</v>
      </c>
      <c r="AA82" s="7"/>
      <c r="AB82" s="8"/>
      <c r="AE82" s="24">
        <v>72</v>
      </c>
      <c r="AF82" s="28">
        <v>17</v>
      </c>
    </row>
    <row r="83" spans="2:42" ht="10.15" customHeight="1" x14ac:dyDescent="0.2">
      <c r="B83" s="73">
        <v>21</v>
      </c>
      <c r="E83" s="115">
        <f t="shared" si="21"/>
        <v>6</v>
      </c>
      <c r="H83" s="113">
        <v>4</v>
      </c>
      <c r="I83" s="23" t="s">
        <v>127</v>
      </c>
      <c r="J83" s="23" t="s">
        <v>138</v>
      </c>
      <c r="K83" s="23" t="s">
        <v>137</v>
      </c>
      <c r="L83" s="23">
        <f t="shared" si="66"/>
        <v>1</v>
      </c>
      <c r="M83" s="23">
        <v>1</v>
      </c>
      <c r="N83" s="23">
        <f t="shared" si="66"/>
        <v>1</v>
      </c>
      <c r="O83" s="23">
        <v>2</v>
      </c>
      <c r="P83" s="23">
        <v>2</v>
      </c>
      <c r="Q83" s="23">
        <f t="shared" ref="Q83" si="70">Q82</f>
        <v>1</v>
      </c>
      <c r="R83" s="23">
        <v>7</v>
      </c>
      <c r="S83" s="23" t="str">
        <f t="shared" ref="S83" si="71">S82</f>
        <v>DZ1</v>
      </c>
      <c r="AA83" s="7"/>
      <c r="AB83" s="8"/>
      <c r="AE83" s="24">
        <v>73</v>
      </c>
      <c r="AF83" s="28">
        <v>1</v>
      </c>
    </row>
    <row r="84" spans="2:42" ht="10.15" customHeight="1" x14ac:dyDescent="0.2">
      <c r="B84" s="73">
        <v>2</v>
      </c>
      <c r="E84" s="115">
        <f t="shared" si="21"/>
        <v>7</v>
      </c>
      <c r="H84" s="113">
        <v>5</v>
      </c>
      <c r="I84" s="23" t="s">
        <v>127</v>
      </c>
      <c r="J84" s="23" t="s">
        <v>128</v>
      </c>
      <c r="K84" s="23" t="s">
        <v>1</v>
      </c>
      <c r="L84" s="23">
        <f t="shared" si="66"/>
        <v>1</v>
      </c>
      <c r="M84" s="23">
        <v>2</v>
      </c>
      <c r="N84" s="23">
        <f t="shared" si="66"/>
        <v>1</v>
      </c>
      <c r="O84" s="23">
        <f t="shared" si="66"/>
        <v>2</v>
      </c>
      <c r="P84" s="23">
        <f t="shared" ref="P84:S84" si="72">P83</f>
        <v>2</v>
      </c>
      <c r="Q84" s="23">
        <f t="shared" si="72"/>
        <v>1</v>
      </c>
      <c r="R84" s="23">
        <f t="shared" si="72"/>
        <v>7</v>
      </c>
      <c r="S84" s="23" t="str">
        <f t="shared" si="72"/>
        <v>DZ1</v>
      </c>
      <c r="AA84" s="7"/>
      <c r="AB84" s="8"/>
      <c r="AE84" s="24">
        <v>74</v>
      </c>
      <c r="AF84" s="28">
        <v>24</v>
      </c>
      <c r="AN84" s="152"/>
    </row>
    <row r="85" spans="2:42" ht="10.15" customHeight="1" x14ac:dyDescent="0.2">
      <c r="B85" s="71">
        <v>25</v>
      </c>
      <c r="E85" s="115">
        <f t="shared" si="21"/>
        <v>8</v>
      </c>
      <c r="H85" s="113">
        <v>6</v>
      </c>
      <c r="I85" s="23" t="s">
        <v>127</v>
      </c>
      <c r="J85" s="23" t="s">
        <v>138</v>
      </c>
      <c r="K85" s="23" t="s">
        <v>137</v>
      </c>
      <c r="L85" s="23">
        <f t="shared" si="66"/>
        <v>1</v>
      </c>
      <c r="M85" s="23">
        <v>3</v>
      </c>
      <c r="N85" s="23">
        <f t="shared" si="66"/>
        <v>1</v>
      </c>
      <c r="O85" s="23">
        <f t="shared" si="66"/>
        <v>2</v>
      </c>
      <c r="P85" s="23">
        <f t="shared" ref="P85:S85" si="73">P84</f>
        <v>2</v>
      </c>
      <c r="Q85" s="23">
        <f t="shared" si="73"/>
        <v>1</v>
      </c>
      <c r="R85" s="23">
        <f t="shared" si="73"/>
        <v>7</v>
      </c>
      <c r="S85" s="23" t="str">
        <f t="shared" si="73"/>
        <v>DZ1</v>
      </c>
      <c r="AA85" s="7"/>
      <c r="AB85" s="8"/>
      <c r="AE85" s="24">
        <v>75</v>
      </c>
      <c r="AF85" s="28">
        <v>30</v>
      </c>
      <c r="AM85" s="27" t="s">
        <v>223</v>
      </c>
      <c r="AN85" s="152" t="s">
        <v>221</v>
      </c>
      <c r="AO85" s="152" t="str">
        <f>AN85&amp;","&amp;AM85</f>
        <v>DS1,DS2,DS3,DS4,DZ1,DZ2</v>
      </c>
      <c r="AP85" s="124" t="str">
        <f>"S1"&amp;",S2"&amp;",S3"&amp;",S4"&amp;",S5"&amp;",S6"&amp;",S7"&amp;",S8,"&amp;AO85</f>
        <v>S1,S2,S3,S4,S5,S6,S7,S8,DS1,DS2,DS3,DS4,DZ1,DZ2</v>
      </c>
    </row>
    <row r="86" spans="2:42" ht="10.15" customHeight="1" x14ac:dyDescent="0.2">
      <c r="B86" s="71">
        <v>17</v>
      </c>
      <c r="E86" s="115">
        <f t="shared" si="21"/>
        <v>9</v>
      </c>
      <c r="H86" s="113">
        <v>7</v>
      </c>
      <c r="I86" s="23" t="s">
        <v>127</v>
      </c>
      <c r="J86" s="23" t="s">
        <v>128</v>
      </c>
      <c r="K86" s="23" t="s">
        <v>1</v>
      </c>
      <c r="L86" s="23">
        <f t="shared" si="66"/>
        <v>1</v>
      </c>
      <c r="M86" s="23">
        <v>1</v>
      </c>
      <c r="N86" s="23">
        <v>2</v>
      </c>
      <c r="O86" s="23">
        <v>3</v>
      </c>
      <c r="P86" s="23">
        <v>3</v>
      </c>
      <c r="Q86" s="23">
        <f t="shared" ref="Q86:S86" si="74">Q85</f>
        <v>1</v>
      </c>
      <c r="R86" s="23">
        <f t="shared" si="74"/>
        <v>7</v>
      </c>
      <c r="S86" s="23" t="str">
        <f t="shared" si="74"/>
        <v>DZ1</v>
      </c>
      <c r="AA86" s="7"/>
      <c r="AB86" s="8"/>
      <c r="AE86" s="24">
        <v>76</v>
      </c>
      <c r="AF86" s="28">
        <v>34</v>
      </c>
      <c r="AM86" s="27" t="s">
        <v>224</v>
      </c>
      <c r="AN86" s="152" t="s">
        <v>222</v>
      </c>
      <c r="AO86" s="152" t="str">
        <f>AN86&amp;","&amp;AM86</f>
        <v>DS3,DS4,DS5,DS6,DZ2,DZ3</v>
      </c>
      <c r="AP86" s="124" t="str">
        <f>"S5"&amp;",S6"&amp;",S7"&amp;",S8"&amp;",S9"&amp;",S10"&amp;",S11"&amp;",S12,"&amp;AO86</f>
        <v>S5,S6,S7,S8,S9,S10,S11,S12,DS3,DS4,DS5,DS6,DZ2,DZ3</v>
      </c>
    </row>
    <row r="87" spans="2:42" ht="10.15" customHeight="1" x14ac:dyDescent="0.2">
      <c r="B87" s="71">
        <v>34</v>
      </c>
      <c r="E87" s="115">
        <f t="shared" si="21"/>
        <v>10</v>
      </c>
      <c r="H87" s="113">
        <v>8</v>
      </c>
      <c r="I87" s="23" t="s">
        <v>127</v>
      </c>
      <c r="J87" s="23" t="s">
        <v>138</v>
      </c>
      <c r="K87" s="23" t="s">
        <v>137</v>
      </c>
      <c r="L87" s="23">
        <f t="shared" si="66"/>
        <v>1</v>
      </c>
      <c r="M87" s="23">
        <v>2</v>
      </c>
      <c r="N87" s="23">
        <f t="shared" si="66"/>
        <v>2</v>
      </c>
      <c r="O87" s="23">
        <f t="shared" si="66"/>
        <v>3</v>
      </c>
      <c r="P87" s="23">
        <f t="shared" ref="P87:S87" si="75">P86</f>
        <v>3</v>
      </c>
      <c r="Q87" s="23">
        <f t="shared" si="75"/>
        <v>1</v>
      </c>
      <c r="R87" s="23">
        <f t="shared" si="75"/>
        <v>7</v>
      </c>
      <c r="S87" s="23" t="str">
        <f t="shared" si="75"/>
        <v>DZ1</v>
      </c>
      <c r="AA87" s="7"/>
      <c r="AB87" s="8"/>
      <c r="AE87" s="24">
        <v>77</v>
      </c>
      <c r="AF87" s="28">
        <v>17</v>
      </c>
    </row>
    <row r="88" spans="2:42" ht="10.15" customHeight="1" x14ac:dyDescent="0.2">
      <c r="B88" s="73">
        <v>6</v>
      </c>
      <c r="E88" s="115">
        <f t="shared" si="21"/>
        <v>11</v>
      </c>
      <c r="H88" s="113">
        <v>9</v>
      </c>
      <c r="I88" s="23" t="s">
        <v>127</v>
      </c>
      <c r="J88" s="23" t="s">
        <v>128</v>
      </c>
      <c r="K88" s="23" t="s">
        <v>1</v>
      </c>
      <c r="L88" s="23">
        <f t="shared" si="66"/>
        <v>1</v>
      </c>
      <c r="M88" s="23">
        <v>3</v>
      </c>
      <c r="N88" s="23">
        <f t="shared" si="66"/>
        <v>2</v>
      </c>
      <c r="O88" s="23">
        <f t="shared" si="66"/>
        <v>3</v>
      </c>
      <c r="P88" s="23">
        <f t="shared" ref="P88:S88" si="76">P87</f>
        <v>3</v>
      </c>
      <c r="Q88" s="23">
        <f t="shared" si="76"/>
        <v>1</v>
      </c>
      <c r="R88" s="23">
        <f t="shared" si="76"/>
        <v>7</v>
      </c>
      <c r="S88" s="23" t="str">
        <f t="shared" si="76"/>
        <v>DZ1</v>
      </c>
      <c r="AA88" s="7"/>
      <c r="AB88" s="8"/>
      <c r="AE88" s="24">
        <v>78</v>
      </c>
      <c r="AF88" s="28">
        <v>4</v>
      </c>
    </row>
    <row r="89" spans="2:42" ht="10.15" customHeight="1" x14ac:dyDescent="0.2">
      <c r="B89" s="73">
        <v>27</v>
      </c>
      <c r="E89" s="115">
        <f t="shared" si="21"/>
        <v>12</v>
      </c>
      <c r="H89" s="113">
        <v>10</v>
      </c>
      <c r="I89" s="23" t="s">
        <v>127</v>
      </c>
      <c r="J89" s="23" t="s">
        <v>138</v>
      </c>
      <c r="K89" s="23" t="s">
        <v>137</v>
      </c>
      <c r="L89" s="23">
        <f t="shared" si="66"/>
        <v>1</v>
      </c>
      <c r="M89" s="23">
        <v>1</v>
      </c>
      <c r="N89" s="23">
        <f t="shared" si="66"/>
        <v>2</v>
      </c>
      <c r="O89" s="23">
        <v>4</v>
      </c>
      <c r="P89" s="23">
        <v>4</v>
      </c>
      <c r="Q89" s="23">
        <v>2</v>
      </c>
      <c r="R89" s="23">
        <v>8</v>
      </c>
      <c r="S89" s="23" t="str">
        <f t="shared" ref="S89" si="77">S88</f>
        <v>DZ1</v>
      </c>
      <c r="AA89" s="7"/>
      <c r="AB89" s="8"/>
      <c r="AE89" s="24">
        <v>79</v>
      </c>
      <c r="AF89" s="28">
        <v>35</v>
      </c>
    </row>
    <row r="90" spans="2:42" ht="10.15" customHeight="1" x14ac:dyDescent="0.2">
      <c r="B90" s="73">
        <v>13</v>
      </c>
      <c r="E90" s="115">
        <f t="shared" si="21"/>
        <v>13</v>
      </c>
      <c r="H90" s="113">
        <v>11</v>
      </c>
      <c r="I90" s="23" t="s">
        <v>127</v>
      </c>
      <c r="J90" s="23" t="s">
        <v>128</v>
      </c>
      <c r="K90" s="23" t="s">
        <v>137</v>
      </c>
      <c r="L90" s="23">
        <f t="shared" si="66"/>
        <v>1</v>
      </c>
      <c r="M90" s="23">
        <v>2</v>
      </c>
      <c r="N90" s="23">
        <f t="shared" si="66"/>
        <v>2</v>
      </c>
      <c r="O90" s="23">
        <f t="shared" si="66"/>
        <v>4</v>
      </c>
      <c r="P90" s="23">
        <f t="shared" ref="P90:S90" si="78">P89</f>
        <v>4</v>
      </c>
      <c r="Q90" s="23">
        <f t="shared" si="78"/>
        <v>2</v>
      </c>
      <c r="R90" s="23">
        <f t="shared" si="78"/>
        <v>8</v>
      </c>
      <c r="S90" s="23" t="str">
        <f t="shared" si="78"/>
        <v>DZ1</v>
      </c>
      <c r="AA90" s="7"/>
      <c r="AB90" s="8"/>
      <c r="AE90" s="24">
        <v>80</v>
      </c>
      <c r="AF90" s="28">
        <v>26</v>
      </c>
    </row>
    <row r="91" spans="2:42" ht="10.15" customHeight="1" x14ac:dyDescent="0.2">
      <c r="B91" s="75">
        <v>36</v>
      </c>
      <c r="E91" s="115">
        <f t="shared" si="21"/>
        <v>14</v>
      </c>
      <c r="H91" s="113">
        <v>12</v>
      </c>
      <c r="I91" s="23" t="s">
        <v>127</v>
      </c>
      <c r="J91" s="23" t="s">
        <v>138</v>
      </c>
      <c r="K91" s="23" t="s">
        <v>1</v>
      </c>
      <c r="L91" s="23">
        <f t="shared" si="66"/>
        <v>1</v>
      </c>
      <c r="M91" s="23">
        <v>3</v>
      </c>
      <c r="N91" s="23">
        <f t="shared" si="66"/>
        <v>2</v>
      </c>
      <c r="O91" s="23">
        <f t="shared" si="66"/>
        <v>4</v>
      </c>
      <c r="P91" s="23">
        <f t="shared" ref="P91:S91" si="79">P90</f>
        <v>4</v>
      </c>
      <c r="Q91" s="23">
        <f t="shared" si="79"/>
        <v>2</v>
      </c>
      <c r="R91" s="23">
        <f t="shared" si="79"/>
        <v>8</v>
      </c>
      <c r="S91" s="23" t="str">
        <f t="shared" si="79"/>
        <v>DZ1</v>
      </c>
      <c r="AA91" s="7"/>
      <c r="AB91" s="8"/>
      <c r="AE91" s="24">
        <v>81</v>
      </c>
      <c r="AF91" s="28">
        <v>34</v>
      </c>
    </row>
    <row r="92" spans="2:42" ht="10.15" customHeight="1" x14ac:dyDescent="0.2">
      <c r="B92" s="75">
        <v>11</v>
      </c>
      <c r="E92" s="115">
        <f t="shared" si="21"/>
        <v>15</v>
      </c>
      <c r="H92" s="113">
        <v>13</v>
      </c>
      <c r="I92" s="23" t="s">
        <v>127</v>
      </c>
      <c r="J92" s="23" t="s">
        <v>128</v>
      </c>
      <c r="K92" s="23" t="s">
        <v>137</v>
      </c>
      <c r="L92" s="23">
        <v>2</v>
      </c>
      <c r="M92" s="23">
        <v>1</v>
      </c>
      <c r="N92" s="23">
        <v>3</v>
      </c>
      <c r="O92" s="23">
        <v>5</v>
      </c>
      <c r="P92" s="23">
        <v>5</v>
      </c>
      <c r="Q92" s="23">
        <f t="shared" ref="Q92:R92" si="80">Q91</f>
        <v>2</v>
      </c>
      <c r="R92" s="23">
        <f t="shared" si="80"/>
        <v>8</v>
      </c>
      <c r="S92" s="23" t="s">
        <v>404</v>
      </c>
      <c r="AA92" s="7"/>
      <c r="AB92" s="8"/>
      <c r="AE92" s="24">
        <v>82</v>
      </c>
      <c r="AF92" s="28">
        <v>5</v>
      </c>
    </row>
    <row r="93" spans="2:42" ht="10.15" customHeight="1" x14ac:dyDescent="0.2">
      <c r="B93" s="75">
        <v>30</v>
      </c>
      <c r="E93" s="115">
        <f t="shared" si="21"/>
        <v>16</v>
      </c>
      <c r="H93" s="113">
        <v>14</v>
      </c>
      <c r="I93" s="23" t="s">
        <v>127</v>
      </c>
      <c r="J93" s="23" t="s">
        <v>138</v>
      </c>
      <c r="K93" s="23" t="s">
        <v>1</v>
      </c>
      <c r="L93" s="23">
        <f t="shared" si="66"/>
        <v>2</v>
      </c>
      <c r="M93" s="23">
        <v>2</v>
      </c>
      <c r="N93" s="23">
        <f t="shared" si="66"/>
        <v>3</v>
      </c>
      <c r="O93" s="23">
        <f t="shared" si="66"/>
        <v>5</v>
      </c>
      <c r="P93" s="23">
        <f t="shared" ref="P93:S93" si="81">P92</f>
        <v>5</v>
      </c>
      <c r="Q93" s="23">
        <f t="shared" si="81"/>
        <v>2</v>
      </c>
      <c r="R93" s="23">
        <f t="shared" si="81"/>
        <v>8</v>
      </c>
      <c r="S93" s="23" t="str">
        <f t="shared" si="81"/>
        <v>DZ2</v>
      </c>
      <c r="AA93" s="7"/>
      <c r="AB93" s="8"/>
      <c r="AE93" s="24">
        <v>83</v>
      </c>
      <c r="AF93" s="28">
        <v>35</v>
      </c>
    </row>
    <row r="94" spans="2:42" ht="10.15" customHeight="1" x14ac:dyDescent="0.2">
      <c r="B94" s="77">
        <v>8</v>
      </c>
      <c r="E94" s="115">
        <f t="shared" si="21"/>
        <v>17</v>
      </c>
      <c r="H94" s="113">
        <v>15</v>
      </c>
      <c r="I94" s="23" t="s">
        <v>127</v>
      </c>
      <c r="J94" s="23" t="s">
        <v>128</v>
      </c>
      <c r="K94" s="23" t="s">
        <v>137</v>
      </c>
      <c r="L94" s="23">
        <f t="shared" si="66"/>
        <v>2</v>
      </c>
      <c r="M94" s="23">
        <v>3</v>
      </c>
      <c r="N94" s="23">
        <f t="shared" si="66"/>
        <v>3</v>
      </c>
      <c r="O94" s="23">
        <f t="shared" si="66"/>
        <v>5</v>
      </c>
      <c r="P94" s="23">
        <f t="shared" ref="P94:S94" si="82">P93</f>
        <v>5</v>
      </c>
      <c r="Q94" s="23">
        <f t="shared" si="82"/>
        <v>2</v>
      </c>
      <c r="R94" s="23">
        <f t="shared" si="82"/>
        <v>8</v>
      </c>
      <c r="S94" s="23" t="str">
        <f t="shared" si="82"/>
        <v>DZ2</v>
      </c>
      <c r="AA94" s="7"/>
      <c r="AB94" s="8"/>
      <c r="AE94" s="24">
        <v>84</v>
      </c>
      <c r="AF94" s="28">
        <v>1</v>
      </c>
    </row>
    <row r="95" spans="2:42" ht="10.15" customHeight="1" x14ac:dyDescent="0.2">
      <c r="B95" s="77">
        <v>23</v>
      </c>
      <c r="E95" s="115">
        <f t="shared" si="21"/>
        <v>18</v>
      </c>
      <c r="H95" s="113">
        <v>16</v>
      </c>
      <c r="I95" s="23" t="s">
        <v>127</v>
      </c>
      <c r="J95" s="23" t="s">
        <v>138</v>
      </c>
      <c r="K95" s="23" t="s">
        <v>1</v>
      </c>
      <c r="L95" s="23">
        <f t="shared" si="66"/>
        <v>2</v>
      </c>
      <c r="M95" s="23">
        <v>1</v>
      </c>
      <c r="N95" s="23">
        <f t="shared" si="66"/>
        <v>3</v>
      </c>
      <c r="O95" s="23">
        <v>6</v>
      </c>
      <c r="P95" s="23">
        <v>6</v>
      </c>
      <c r="Q95" s="23">
        <f t="shared" ref="Q95" si="83">Q94</f>
        <v>2</v>
      </c>
      <c r="R95" s="23">
        <v>9</v>
      </c>
      <c r="S95" s="23" t="str">
        <f t="shared" ref="S95" si="84">S94</f>
        <v>DZ2</v>
      </c>
      <c r="AA95" s="7"/>
      <c r="AB95" s="8"/>
      <c r="AE95" s="24">
        <v>85</v>
      </c>
      <c r="AF95" s="28">
        <v>21</v>
      </c>
    </row>
    <row r="96" spans="2:42" ht="10.15" customHeight="1" x14ac:dyDescent="0.2">
      <c r="B96" s="77">
        <v>10</v>
      </c>
      <c r="E96" s="115">
        <f t="shared" si="21"/>
        <v>19</v>
      </c>
      <c r="H96" s="113">
        <v>17</v>
      </c>
      <c r="I96" s="23" t="s">
        <v>127</v>
      </c>
      <c r="J96" s="23" t="s">
        <v>128</v>
      </c>
      <c r="K96" s="23" t="s">
        <v>137</v>
      </c>
      <c r="L96" s="23">
        <f t="shared" si="66"/>
        <v>2</v>
      </c>
      <c r="M96" s="23">
        <v>2</v>
      </c>
      <c r="N96" s="23">
        <f t="shared" si="66"/>
        <v>3</v>
      </c>
      <c r="O96" s="23">
        <f t="shared" si="66"/>
        <v>6</v>
      </c>
      <c r="P96" s="23">
        <f t="shared" ref="P96:S96" si="85">P95</f>
        <v>6</v>
      </c>
      <c r="Q96" s="23">
        <f t="shared" si="85"/>
        <v>2</v>
      </c>
      <c r="R96" s="23">
        <f t="shared" si="85"/>
        <v>9</v>
      </c>
      <c r="S96" s="23" t="str">
        <f t="shared" si="85"/>
        <v>DZ2</v>
      </c>
      <c r="AA96" s="7"/>
      <c r="AB96" s="8"/>
      <c r="AE96" s="24">
        <v>86</v>
      </c>
      <c r="AF96" s="28">
        <v>34</v>
      </c>
    </row>
    <row r="97" spans="2:70" ht="10.15" customHeight="1" x14ac:dyDescent="0.2">
      <c r="B97" s="75">
        <v>5</v>
      </c>
      <c r="E97" s="115">
        <f t="shared" si="21"/>
        <v>20</v>
      </c>
      <c r="H97" s="113">
        <v>18</v>
      </c>
      <c r="I97" s="23" t="s">
        <v>127</v>
      </c>
      <c r="J97" s="23" t="s">
        <v>138</v>
      </c>
      <c r="K97" s="23" t="s">
        <v>1</v>
      </c>
      <c r="L97" s="23">
        <f t="shared" ref="L97:O112" si="86">L96</f>
        <v>2</v>
      </c>
      <c r="M97" s="23">
        <v>3</v>
      </c>
      <c r="N97" s="23">
        <f t="shared" si="86"/>
        <v>3</v>
      </c>
      <c r="O97" s="23">
        <f t="shared" si="86"/>
        <v>6</v>
      </c>
      <c r="P97" s="23">
        <f t="shared" ref="P97:S97" si="87">P96</f>
        <v>6</v>
      </c>
      <c r="Q97" s="23">
        <f t="shared" si="87"/>
        <v>2</v>
      </c>
      <c r="R97" s="23">
        <f t="shared" si="87"/>
        <v>9</v>
      </c>
      <c r="S97" s="23" t="str">
        <f t="shared" si="87"/>
        <v>DZ2</v>
      </c>
      <c r="AA97" s="7"/>
      <c r="AB97" s="8"/>
      <c r="AE97" s="24">
        <v>87</v>
      </c>
      <c r="AF97" s="28">
        <v>0</v>
      </c>
    </row>
    <row r="98" spans="2:70" ht="10.15" customHeight="1" x14ac:dyDescent="0.2">
      <c r="B98" s="75">
        <v>24</v>
      </c>
      <c r="E98" s="115">
        <f t="shared" si="21"/>
        <v>21</v>
      </c>
      <c r="H98" s="113">
        <v>19</v>
      </c>
      <c r="I98" s="23" t="s">
        <v>125</v>
      </c>
      <c r="J98" s="23" t="s">
        <v>128</v>
      </c>
      <c r="K98" s="23" t="s">
        <v>1</v>
      </c>
      <c r="L98" s="23">
        <f t="shared" si="86"/>
        <v>2</v>
      </c>
      <c r="M98" s="23">
        <v>1</v>
      </c>
      <c r="N98" s="23">
        <v>4</v>
      </c>
      <c r="O98" s="23">
        <v>7</v>
      </c>
      <c r="P98" s="23">
        <v>7</v>
      </c>
      <c r="Q98" s="23">
        <v>3</v>
      </c>
      <c r="R98" s="23">
        <f t="shared" ref="R98:S98" si="88">R97</f>
        <v>9</v>
      </c>
      <c r="S98" s="23" t="str">
        <f t="shared" si="88"/>
        <v>DZ2</v>
      </c>
      <c r="AA98" s="7"/>
      <c r="AB98" s="8"/>
      <c r="AE98" s="24">
        <v>88</v>
      </c>
      <c r="AF98" s="28">
        <v>35</v>
      </c>
    </row>
    <row r="99" spans="2:70" ht="10.15" customHeight="1" x14ac:dyDescent="0.2">
      <c r="B99" s="75">
        <v>16</v>
      </c>
      <c r="E99" s="115">
        <f t="shared" si="21"/>
        <v>22</v>
      </c>
      <c r="H99" s="113">
        <v>20</v>
      </c>
      <c r="I99" s="23" t="s">
        <v>125</v>
      </c>
      <c r="J99" s="23" t="s">
        <v>138</v>
      </c>
      <c r="K99" s="23" t="s">
        <v>137</v>
      </c>
      <c r="L99" s="23">
        <f t="shared" si="86"/>
        <v>2</v>
      </c>
      <c r="M99" s="23">
        <v>2</v>
      </c>
      <c r="N99" s="23">
        <f t="shared" si="86"/>
        <v>4</v>
      </c>
      <c r="O99" s="23">
        <f t="shared" si="86"/>
        <v>7</v>
      </c>
      <c r="P99" s="23">
        <f t="shared" ref="P99:S99" si="89">P98</f>
        <v>7</v>
      </c>
      <c r="Q99" s="23">
        <f t="shared" si="89"/>
        <v>3</v>
      </c>
      <c r="R99" s="23">
        <f t="shared" si="89"/>
        <v>9</v>
      </c>
      <c r="S99" s="23" t="str">
        <f t="shared" si="89"/>
        <v>DZ2</v>
      </c>
      <c r="AA99" s="7"/>
      <c r="AB99" s="8"/>
      <c r="AE99" s="24">
        <v>89</v>
      </c>
      <c r="AF99" s="28">
        <v>5</v>
      </c>
    </row>
    <row r="100" spans="2:70" ht="10.15" customHeight="1" x14ac:dyDescent="0.2">
      <c r="B100" s="77">
        <v>33</v>
      </c>
      <c r="E100" s="115">
        <f t="shared" si="21"/>
        <v>23</v>
      </c>
      <c r="H100" s="113">
        <v>21</v>
      </c>
      <c r="I100" s="23" t="s">
        <v>125</v>
      </c>
      <c r="J100" s="23" t="s">
        <v>128</v>
      </c>
      <c r="K100" s="23" t="s">
        <v>1</v>
      </c>
      <c r="L100" s="23">
        <f t="shared" si="86"/>
        <v>2</v>
      </c>
      <c r="M100" s="23">
        <v>3</v>
      </c>
      <c r="N100" s="23">
        <f t="shared" si="86"/>
        <v>4</v>
      </c>
      <c r="O100" s="23">
        <f t="shared" si="86"/>
        <v>7</v>
      </c>
      <c r="P100" s="23">
        <f t="shared" ref="P100:S100" si="90">P99</f>
        <v>7</v>
      </c>
      <c r="Q100" s="23">
        <f t="shared" si="90"/>
        <v>3</v>
      </c>
      <c r="R100" s="23">
        <f t="shared" si="90"/>
        <v>9</v>
      </c>
      <c r="S100" s="23" t="str">
        <f t="shared" si="90"/>
        <v>DZ2</v>
      </c>
      <c r="AA100" s="7"/>
      <c r="AB100" s="8"/>
      <c r="AE100" s="24">
        <v>90</v>
      </c>
      <c r="AF100" s="28">
        <v>21</v>
      </c>
      <c r="AH100" s="1">
        <v>0</v>
      </c>
      <c r="AI100" s="1">
        <v>32</v>
      </c>
      <c r="AJ100" s="1">
        <v>15</v>
      </c>
      <c r="AK100" s="1">
        <v>19</v>
      </c>
      <c r="AL100" s="1">
        <v>4</v>
      </c>
      <c r="AM100" s="1">
        <v>21</v>
      </c>
      <c r="AN100" s="1">
        <v>2</v>
      </c>
      <c r="AO100" s="1">
        <v>25</v>
      </c>
      <c r="AP100" s="1">
        <v>17</v>
      </c>
      <c r="AQ100" s="1">
        <v>34</v>
      </c>
      <c r="AR100" s="1">
        <v>6</v>
      </c>
      <c r="AS100" s="1">
        <v>27</v>
      </c>
      <c r="AT100" s="1">
        <v>13</v>
      </c>
      <c r="AU100" s="1">
        <v>36</v>
      </c>
      <c r="AV100" s="1">
        <v>11</v>
      </c>
      <c r="AW100" s="1">
        <v>30</v>
      </c>
      <c r="AX100" s="1">
        <v>8</v>
      </c>
      <c r="AY100" s="1">
        <v>23</v>
      </c>
      <c r="AZ100" s="1">
        <v>10</v>
      </c>
      <c r="BA100" s="1">
        <v>5</v>
      </c>
      <c r="BB100" s="1">
        <v>24</v>
      </c>
      <c r="BC100" s="1">
        <v>16</v>
      </c>
      <c r="BD100" s="1">
        <v>33</v>
      </c>
      <c r="BE100" s="1">
        <v>1</v>
      </c>
      <c r="BF100" s="1">
        <v>20</v>
      </c>
      <c r="BG100" s="1">
        <v>14</v>
      </c>
      <c r="BH100" s="1">
        <v>31</v>
      </c>
      <c r="BI100" s="1">
        <v>9</v>
      </c>
      <c r="BJ100" s="1">
        <v>22</v>
      </c>
      <c r="BK100" s="1">
        <v>18</v>
      </c>
      <c r="BL100" s="1">
        <v>29</v>
      </c>
      <c r="BM100" s="1">
        <v>7</v>
      </c>
      <c r="BN100" s="1">
        <v>28</v>
      </c>
      <c r="BO100" s="1">
        <v>12</v>
      </c>
      <c r="BP100" s="1">
        <v>35</v>
      </c>
      <c r="BQ100" s="1">
        <v>3</v>
      </c>
      <c r="BR100" s="1">
        <v>26</v>
      </c>
    </row>
    <row r="101" spans="2:70" ht="10.15" customHeight="1" x14ac:dyDescent="0.2">
      <c r="B101" s="77">
        <v>1</v>
      </c>
      <c r="E101" s="115">
        <f t="shared" si="21"/>
        <v>24</v>
      </c>
      <c r="H101" s="113">
        <v>22</v>
      </c>
      <c r="I101" s="23" t="s">
        <v>125</v>
      </c>
      <c r="J101" s="23" t="s">
        <v>138</v>
      </c>
      <c r="K101" s="23" t="s">
        <v>137</v>
      </c>
      <c r="L101" s="23">
        <f t="shared" si="86"/>
        <v>2</v>
      </c>
      <c r="M101" s="23">
        <v>1</v>
      </c>
      <c r="N101" s="23">
        <f t="shared" si="86"/>
        <v>4</v>
      </c>
      <c r="O101" s="23">
        <v>8</v>
      </c>
      <c r="P101" s="23">
        <v>8</v>
      </c>
      <c r="Q101" s="23">
        <f t="shared" ref="Q101" si="91">Q100</f>
        <v>3</v>
      </c>
      <c r="R101" s="23" t="s">
        <v>403</v>
      </c>
      <c r="S101" s="23" t="str">
        <f t="shared" ref="S101" si="92">S100</f>
        <v>DZ2</v>
      </c>
      <c r="AA101" s="7"/>
      <c r="AB101" s="8"/>
      <c r="AE101" s="24">
        <v>91</v>
      </c>
      <c r="AF101" s="28">
        <v>14</v>
      </c>
    </row>
    <row r="102" spans="2:70" ht="10.15" customHeight="1" x14ac:dyDescent="0.2">
      <c r="B102" s="77">
        <v>20</v>
      </c>
      <c r="E102" s="115">
        <f t="shared" si="21"/>
        <v>25</v>
      </c>
      <c r="H102" s="113">
        <v>23</v>
      </c>
      <c r="I102" s="23" t="s">
        <v>125</v>
      </c>
      <c r="J102" s="23" t="s">
        <v>128</v>
      </c>
      <c r="K102" s="23" t="s">
        <v>1</v>
      </c>
      <c r="L102" s="23">
        <f t="shared" si="86"/>
        <v>2</v>
      </c>
      <c r="M102" s="23">
        <v>2</v>
      </c>
      <c r="N102" s="23">
        <f t="shared" si="86"/>
        <v>4</v>
      </c>
      <c r="O102" s="23">
        <f t="shared" si="86"/>
        <v>8</v>
      </c>
      <c r="P102" s="23">
        <f t="shared" ref="P102:S102" si="93">P101</f>
        <v>8</v>
      </c>
      <c r="Q102" s="23">
        <f t="shared" si="93"/>
        <v>3</v>
      </c>
      <c r="R102" s="23" t="str">
        <f t="shared" si="93"/>
        <v>A</v>
      </c>
      <c r="S102" s="23" t="str">
        <f t="shared" si="93"/>
        <v>DZ2</v>
      </c>
      <c r="AA102" s="7"/>
      <c r="AB102" s="8"/>
      <c r="AE102" s="24">
        <v>92</v>
      </c>
      <c r="AF102" s="28">
        <v>10</v>
      </c>
      <c r="AP102" s="154">
        <v>1.6</v>
      </c>
    </row>
    <row r="103" spans="2:70" ht="10.15" customHeight="1" x14ac:dyDescent="0.2">
      <c r="B103" s="79">
        <v>14</v>
      </c>
      <c r="E103" s="115">
        <f t="shared" si="21"/>
        <v>26</v>
      </c>
      <c r="H103" s="113">
        <v>24</v>
      </c>
      <c r="I103" s="23" t="s">
        <v>125</v>
      </c>
      <c r="J103" s="23" t="s">
        <v>138</v>
      </c>
      <c r="K103" s="23" t="s">
        <v>137</v>
      </c>
      <c r="L103" s="23">
        <f t="shared" si="86"/>
        <v>2</v>
      </c>
      <c r="M103" s="23">
        <v>3</v>
      </c>
      <c r="N103" s="23">
        <f t="shared" si="86"/>
        <v>4</v>
      </c>
      <c r="O103" s="23">
        <f t="shared" si="86"/>
        <v>8</v>
      </c>
      <c r="P103" s="23">
        <f t="shared" ref="P103:S103" si="94">P102</f>
        <v>8</v>
      </c>
      <c r="Q103" s="23">
        <f t="shared" si="94"/>
        <v>3</v>
      </c>
      <c r="R103" s="23" t="str">
        <f t="shared" si="94"/>
        <v>A</v>
      </c>
      <c r="S103" s="23" t="str">
        <f t="shared" si="94"/>
        <v>DZ2</v>
      </c>
      <c r="AA103" s="7"/>
      <c r="AB103" s="8"/>
      <c r="AE103" s="24">
        <v>93</v>
      </c>
      <c r="AF103" s="28">
        <v>21</v>
      </c>
      <c r="AP103" s="158">
        <v>4.8</v>
      </c>
    </row>
    <row r="104" spans="2:70" ht="10.15" customHeight="1" x14ac:dyDescent="0.2">
      <c r="B104" s="79">
        <v>31</v>
      </c>
      <c r="E104" s="115">
        <f t="shared" si="21"/>
        <v>27</v>
      </c>
      <c r="H104" s="113">
        <v>25</v>
      </c>
      <c r="I104" s="23" t="s">
        <v>125</v>
      </c>
      <c r="J104" s="23" t="s">
        <v>128</v>
      </c>
      <c r="K104" s="23" t="s">
        <v>1</v>
      </c>
      <c r="L104" s="23">
        <v>3</v>
      </c>
      <c r="M104" s="23">
        <v>1</v>
      </c>
      <c r="N104" s="23">
        <v>5</v>
      </c>
      <c r="O104" s="23">
        <v>9</v>
      </c>
      <c r="P104" s="23">
        <v>9</v>
      </c>
      <c r="Q104" s="23">
        <f t="shared" ref="Q104:R104" si="95">Q103</f>
        <v>3</v>
      </c>
      <c r="R104" s="23" t="str">
        <f t="shared" si="95"/>
        <v>A</v>
      </c>
      <c r="S104" s="23" t="s">
        <v>405</v>
      </c>
      <c r="AA104" s="7"/>
      <c r="AB104" s="8"/>
      <c r="AE104" s="24">
        <v>94</v>
      </c>
      <c r="AF104" s="28">
        <v>25</v>
      </c>
      <c r="AP104" s="158">
        <v>13</v>
      </c>
    </row>
    <row r="105" spans="2:70" ht="10.15" customHeight="1" x14ac:dyDescent="0.2">
      <c r="B105" s="79">
        <v>9</v>
      </c>
      <c r="E105" s="115">
        <f t="shared" si="21"/>
        <v>28</v>
      </c>
      <c r="H105" s="113">
        <v>26</v>
      </c>
      <c r="I105" s="23" t="s">
        <v>125</v>
      </c>
      <c r="J105" s="23" t="s">
        <v>138</v>
      </c>
      <c r="K105" s="23" t="s">
        <v>137</v>
      </c>
      <c r="L105" s="23">
        <f t="shared" si="86"/>
        <v>3</v>
      </c>
      <c r="M105" s="23">
        <v>2</v>
      </c>
      <c r="N105" s="23">
        <f t="shared" si="86"/>
        <v>5</v>
      </c>
      <c r="O105" s="23">
        <f t="shared" si="86"/>
        <v>9</v>
      </c>
      <c r="P105" s="23">
        <f t="shared" ref="P105:S105" si="96">P104</f>
        <v>9</v>
      </c>
      <c r="Q105" s="23">
        <f t="shared" si="96"/>
        <v>3</v>
      </c>
      <c r="R105" s="23" t="str">
        <f t="shared" si="96"/>
        <v>A</v>
      </c>
      <c r="S105" s="23" t="str">
        <f t="shared" si="96"/>
        <v>DZ3</v>
      </c>
      <c r="AA105" s="7"/>
      <c r="AB105" s="8"/>
      <c r="AE105" s="24">
        <v>95</v>
      </c>
      <c r="AF105" s="28">
        <v>36</v>
      </c>
      <c r="AM105" s="150">
        <f>SUM(AN105:AP105)*4</f>
        <v>29.200000000000003</v>
      </c>
      <c r="AN105" s="150">
        <f>SUM(AN106:AN108)</f>
        <v>1.3000000000000003</v>
      </c>
      <c r="AO105" s="150">
        <f t="shared" ref="AO105:AP105" si="97">SUM(AO106:AO108)</f>
        <v>3</v>
      </c>
      <c r="AP105" s="150">
        <f t="shared" si="97"/>
        <v>3</v>
      </c>
    </row>
    <row r="106" spans="2:70" ht="10.15" customHeight="1" x14ac:dyDescent="0.2">
      <c r="B106" s="81">
        <v>22</v>
      </c>
      <c r="E106" s="115">
        <f t="shared" si="21"/>
        <v>29</v>
      </c>
      <c r="H106" s="113">
        <v>27</v>
      </c>
      <c r="I106" s="23" t="s">
        <v>125</v>
      </c>
      <c r="J106" s="23" t="s">
        <v>128</v>
      </c>
      <c r="K106" s="23" t="s">
        <v>1</v>
      </c>
      <c r="L106" s="23">
        <f t="shared" si="86"/>
        <v>3</v>
      </c>
      <c r="M106" s="23">
        <v>3</v>
      </c>
      <c r="N106" s="23">
        <f t="shared" si="86"/>
        <v>5</v>
      </c>
      <c r="O106" s="23">
        <f t="shared" si="86"/>
        <v>9</v>
      </c>
      <c r="P106" s="23">
        <f t="shared" ref="P106:S106" si="98">P105</f>
        <v>9</v>
      </c>
      <c r="Q106" s="23">
        <f t="shared" si="98"/>
        <v>3</v>
      </c>
      <c r="R106" s="23" t="str">
        <f t="shared" si="98"/>
        <v>A</v>
      </c>
      <c r="S106" s="23" t="str">
        <f t="shared" si="98"/>
        <v>DZ3</v>
      </c>
      <c r="AA106" s="7"/>
      <c r="AB106" s="8"/>
      <c r="AE106" s="24">
        <v>96</v>
      </c>
      <c r="AF106" s="28">
        <v>14</v>
      </c>
      <c r="AM106" s="153">
        <v>0</v>
      </c>
      <c r="AN106" s="191">
        <v>0.1</v>
      </c>
      <c r="AO106" s="191">
        <v>0.25</v>
      </c>
      <c r="AP106" s="191">
        <v>0.25</v>
      </c>
      <c r="AQ106" s="191">
        <v>0.25</v>
      </c>
      <c r="AR106" s="191">
        <v>0.25</v>
      </c>
      <c r="AS106" s="191">
        <v>0.25</v>
      </c>
      <c r="AT106" s="155"/>
      <c r="AU106" s="155"/>
      <c r="AV106" s="155"/>
      <c r="AW106" s="155"/>
      <c r="AX106" s="155"/>
      <c r="AY106" s="155"/>
      <c r="AZ106" s="155"/>
      <c r="BA106" s="156"/>
    </row>
    <row r="107" spans="2:70" ht="10.15" customHeight="1" x14ac:dyDescent="0.2">
      <c r="B107" s="81">
        <v>18</v>
      </c>
      <c r="E107" s="115">
        <f t="shared" ref="E107:E114" si="99">E106+1</f>
        <v>30</v>
      </c>
      <c r="H107" s="113">
        <v>28</v>
      </c>
      <c r="I107" s="23" t="s">
        <v>125</v>
      </c>
      <c r="J107" s="23" t="s">
        <v>138</v>
      </c>
      <c r="K107" s="23" t="s">
        <v>137</v>
      </c>
      <c r="L107" s="23">
        <f t="shared" si="86"/>
        <v>3</v>
      </c>
      <c r="M107" s="23">
        <v>1</v>
      </c>
      <c r="N107" s="23">
        <f t="shared" si="86"/>
        <v>5</v>
      </c>
      <c r="O107" s="23" t="s">
        <v>121</v>
      </c>
      <c r="P107" s="23">
        <v>10</v>
      </c>
      <c r="Q107" s="23">
        <v>4</v>
      </c>
      <c r="R107" s="23" t="s">
        <v>137</v>
      </c>
      <c r="S107" s="23" t="str">
        <f t="shared" ref="S107" si="100">S106</f>
        <v>DZ3</v>
      </c>
      <c r="AA107" s="7"/>
      <c r="AB107" s="8"/>
      <c r="AE107" s="24">
        <v>97</v>
      </c>
      <c r="AF107" s="28">
        <v>0</v>
      </c>
      <c r="AM107" s="157">
        <v>1</v>
      </c>
      <c r="AN107" s="192">
        <f t="shared" ref="AN107:AN108" si="101">AN106*3</f>
        <v>0.30000000000000004</v>
      </c>
      <c r="AO107" s="192">
        <f t="shared" ref="AO107" si="102">AO106*3</f>
        <v>0.75</v>
      </c>
      <c r="AP107" s="192">
        <f t="shared" ref="AP107" si="103">AP106*3</f>
        <v>0.75</v>
      </c>
      <c r="AQ107" s="192">
        <f t="shared" ref="AQ107" si="104">AQ106*3</f>
        <v>0.75</v>
      </c>
      <c r="AR107" s="192">
        <f t="shared" ref="AR107" si="105">AR106*3</f>
        <v>0.75</v>
      </c>
      <c r="AS107" s="192">
        <f t="shared" ref="AS107" si="106">AS106*3</f>
        <v>0.75</v>
      </c>
      <c r="AT107" s="159"/>
      <c r="AU107" s="159"/>
      <c r="AV107" s="159"/>
      <c r="AW107" s="159"/>
      <c r="AX107" s="159"/>
      <c r="AY107" s="159"/>
      <c r="AZ107" s="159"/>
      <c r="BA107" s="160"/>
    </row>
    <row r="108" spans="2:70" ht="10.15" customHeight="1" x14ac:dyDescent="0.2">
      <c r="B108" s="81">
        <v>29</v>
      </c>
      <c r="E108" s="115">
        <f t="shared" si="99"/>
        <v>31</v>
      </c>
      <c r="H108" s="113">
        <v>29</v>
      </c>
      <c r="I108" s="23" t="s">
        <v>125</v>
      </c>
      <c r="J108" s="23" t="s">
        <v>128</v>
      </c>
      <c r="K108" s="23" t="s">
        <v>137</v>
      </c>
      <c r="L108" s="23">
        <f t="shared" si="86"/>
        <v>3</v>
      </c>
      <c r="M108" s="23">
        <v>2</v>
      </c>
      <c r="N108" s="23">
        <f t="shared" si="86"/>
        <v>5</v>
      </c>
      <c r="O108" s="23" t="str">
        <f t="shared" si="86"/>
        <v>a</v>
      </c>
      <c r="P108" s="23">
        <f t="shared" ref="P108:S108" si="107">P107</f>
        <v>10</v>
      </c>
      <c r="Q108" s="23">
        <f t="shared" si="107"/>
        <v>4</v>
      </c>
      <c r="R108" s="23" t="str">
        <f t="shared" si="107"/>
        <v>B</v>
      </c>
      <c r="S108" s="23" t="str">
        <f t="shared" si="107"/>
        <v>DZ3</v>
      </c>
      <c r="AA108" s="7"/>
      <c r="AB108" s="8"/>
      <c r="AE108" s="24">
        <v>98</v>
      </c>
      <c r="AF108" s="28">
        <v>3</v>
      </c>
      <c r="AM108" s="157">
        <v>2</v>
      </c>
      <c r="AN108" s="192">
        <f t="shared" si="101"/>
        <v>0.90000000000000013</v>
      </c>
      <c r="AO108" s="192">
        <v>2</v>
      </c>
      <c r="AP108" s="192">
        <v>2</v>
      </c>
      <c r="AQ108" s="192">
        <v>2</v>
      </c>
      <c r="AR108" s="192">
        <v>2</v>
      </c>
      <c r="AS108" s="192">
        <v>2</v>
      </c>
      <c r="AT108" s="159"/>
      <c r="AU108" s="159"/>
      <c r="AV108" s="159"/>
      <c r="AW108" s="159"/>
      <c r="AX108" s="159"/>
      <c r="AY108" s="159"/>
      <c r="AZ108" s="159"/>
      <c r="BA108" s="160"/>
    </row>
    <row r="109" spans="2:70" ht="10.15" customHeight="1" x14ac:dyDescent="0.2">
      <c r="B109" s="79">
        <v>7</v>
      </c>
      <c r="E109" s="115">
        <f t="shared" si="99"/>
        <v>32</v>
      </c>
      <c r="H109" s="113">
        <v>30</v>
      </c>
      <c r="I109" s="23" t="s">
        <v>125</v>
      </c>
      <c r="J109" s="23" t="s">
        <v>138</v>
      </c>
      <c r="K109" s="23" t="s">
        <v>1</v>
      </c>
      <c r="L109" s="23">
        <f t="shared" si="86"/>
        <v>3</v>
      </c>
      <c r="M109" s="23">
        <v>3</v>
      </c>
      <c r="N109" s="23">
        <f t="shared" si="86"/>
        <v>5</v>
      </c>
      <c r="O109" s="23" t="str">
        <f t="shared" si="86"/>
        <v>a</v>
      </c>
      <c r="P109" s="23">
        <f t="shared" ref="P109:S109" si="108">P108</f>
        <v>10</v>
      </c>
      <c r="Q109" s="23">
        <f t="shared" si="108"/>
        <v>4</v>
      </c>
      <c r="R109" s="23" t="str">
        <f t="shared" si="108"/>
        <v>B</v>
      </c>
      <c r="S109" s="23" t="str">
        <f t="shared" si="108"/>
        <v>DZ3</v>
      </c>
      <c r="AA109" s="7"/>
      <c r="AB109" s="8"/>
      <c r="AE109" s="24">
        <v>99</v>
      </c>
      <c r="AF109" s="28">
        <v>30</v>
      </c>
      <c r="AM109" s="157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60"/>
    </row>
    <row r="110" spans="2:70" ht="10.15" customHeight="1" x14ac:dyDescent="0.2">
      <c r="B110" s="79">
        <v>28</v>
      </c>
      <c r="E110" s="115">
        <f t="shared" si="99"/>
        <v>33</v>
      </c>
      <c r="H110" s="113">
        <v>31</v>
      </c>
      <c r="I110" s="23" t="s">
        <v>125</v>
      </c>
      <c r="J110" s="23" t="s">
        <v>128</v>
      </c>
      <c r="K110" s="23" t="s">
        <v>137</v>
      </c>
      <c r="L110" s="23">
        <f t="shared" si="86"/>
        <v>3</v>
      </c>
      <c r="M110" s="23">
        <v>1</v>
      </c>
      <c r="N110" s="23">
        <v>6</v>
      </c>
      <c r="O110" s="23" t="s">
        <v>122</v>
      </c>
      <c r="P110" s="23">
        <v>11</v>
      </c>
      <c r="Q110" s="23">
        <f t="shared" ref="Q110:S110" si="109">Q109</f>
        <v>4</v>
      </c>
      <c r="R110" s="23" t="str">
        <f t="shared" si="109"/>
        <v>B</v>
      </c>
      <c r="S110" s="23" t="str">
        <f t="shared" si="109"/>
        <v>DZ3</v>
      </c>
      <c r="AA110" s="7"/>
      <c r="AB110" s="8"/>
      <c r="AE110" s="24">
        <v>100</v>
      </c>
      <c r="AF110" s="28">
        <v>13</v>
      </c>
      <c r="AM110" s="157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60"/>
    </row>
    <row r="111" spans="2:70" ht="10.15" customHeight="1" x14ac:dyDescent="0.2">
      <c r="B111" s="79">
        <v>12</v>
      </c>
      <c r="E111" s="115">
        <f t="shared" si="99"/>
        <v>34</v>
      </c>
      <c r="H111" s="113">
        <v>32</v>
      </c>
      <c r="I111" s="23" t="s">
        <v>125</v>
      </c>
      <c r="J111" s="23" t="s">
        <v>138</v>
      </c>
      <c r="K111" s="23" t="s">
        <v>1</v>
      </c>
      <c r="L111" s="23">
        <f t="shared" si="86"/>
        <v>3</v>
      </c>
      <c r="M111" s="23">
        <v>2</v>
      </c>
      <c r="N111" s="23">
        <f t="shared" si="86"/>
        <v>6</v>
      </c>
      <c r="O111" s="23" t="str">
        <f t="shared" si="86"/>
        <v>b</v>
      </c>
      <c r="P111" s="23">
        <f t="shared" ref="P111:S111" si="110">P110</f>
        <v>11</v>
      </c>
      <c r="Q111" s="23">
        <f t="shared" si="110"/>
        <v>4</v>
      </c>
      <c r="R111" s="23" t="str">
        <f t="shared" si="110"/>
        <v>B</v>
      </c>
      <c r="S111" s="23" t="str">
        <f t="shared" si="110"/>
        <v>DZ3</v>
      </c>
      <c r="AA111" s="7"/>
      <c r="AB111" s="8"/>
      <c r="AE111" s="24">
        <v>101</v>
      </c>
      <c r="AF111" s="28">
        <v>25</v>
      </c>
      <c r="AM111" s="157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60"/>
    </row>
    <row r="112" spans="2:70" ht="10.15" customHeight="1" x14ac:dyDescent="0.2">
      <c r="B112" s="81">
        <v>35</v>
      </c>
      <c r="E112" s="115">
        <f t="shared" si="99"/>
        <v>35</v>
      </c>
      <c r="H112" s="113">
        <v>33</v>
      </c>
      <c r="I112" s="23" t="s">
        <v>125</v>
      </c>
      <c r="J112" s="23" t="s">
        <v>128</v>
      </c>
      <c r="K112" s="23" t="s">
        <v>137</v>
      </c>
      <c r="L112" s="23">
        <f t="shared" si="86"/>
        <v>3</v>
      </c>
      <c r="M112" s="23">
        <v>3</v>
      </c>
      <c r="N112" s="23">
        <f t="shared" si="86"/>
        <v>6</v>
      </c>
      <c r="O112" s="23" t="str">
        <f t="shared" si="86"/>
        <v>b</v>
      </c>
      <c r="P112" s="23">
        <f t="shared" ref="P112:Q112" si="111">P111</f>
        <v>11</v>
      </c>
      <c r="Q112" s="23">
        <f t="shared" si="111"/>
        <v>4</v>
      </c>
      <c r="R112" s="23" t="s">
        <v>2</v>
      </c>
      <c r="S112" s="23" t="str">
        <f t="shared" ref="S112" si="112">S111</f>
        <v>DZ3</v>
      </c>
      <c r="AA112" s="7"/>
      <c r="AB112" s="8"/>
      <c r="AE112" s="24">
        <v>102</v>
      </c>
      <c r="AF112" s="28">
        <v>26</v>
      </c>
      <c r="AM112" s="157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60"/>
    </row>
    <row r="113" spans="2:53" ht="10.15" customHeight="1" x14ac:dyDescent="0.2">
      <c r="B113" s="81">
        <v>3</v>
      </c>
      <c r="E113" s="115">
        <f t="shared" si="99"/>
        <v>36</v>
      </c>
      <c r="H113" s="113">
        <v>34</v>
      </c>
      <c r="I113" s="23" t="s">
        <v>125</v>
      </c>
      <c r="J113" s="23" t="s">
        <v>138</v>
      </c>
      <c r="K113" s="23" t="s">
        <v>1</v>
      </c>
      <c r="L113" s="23">
        <f t="shared" ref="L113:O115" si="113">L112</f>
        <v>3</v>
      </c>
      <c r="M113" s="23">
        <v>1</v>
      </c>
      <c r="N113" s="23">
        <f t="shared" si="113"/>
        <v>6</v>
      </c>
      <c r="O113" s="23" t="s">
        <v>123</v>
      </c>
      <c r="P113" s="23">
        <v>12</v>
      </c>
      <c r="Q113" s="23">
        <f t="shared" ref="Q113:S113" si="114">Q112</f>
        <v>4</v>
      </c>
      <c r="R113" s="23" t="str">
        <f t="shared" si="114"/>
        <v>x</v>
      </c>
      <c r="S113" s="23" t="str">
        <f t="shared" si="114"/>
        <v>DZ3</v>
      </c>
      <c r="AA113" s="7"/>
      <c r="AB113" s="8"/>
      <c r="AE113" s="24">
        <v>103</v>
      </c>
      <c r="AF113" s="28">
        <v>32</v>
      </c>
      <c r="AM113" s="157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60"/>
    </row>
    <row r="114" spans="2:53" ht="10.15" customHeight="1" x14ac:dyDescent="0.2">
      <c r="B114" s="83">
        <v>26</v>
      </c>
      <c r="E114" s="116">
        <f t="shared" si="99"/>
        <v>37</v>
      </c>
      <c r="H114" s="113">
        <v>35</v>
      </c>
      <c r="I114" s="23" t="s">
        <v>125</v>
      </c>
      <c r="J114" s="23" t="s">
        <v>128</v>
      </c>
      <c r="K114" s="23" t="s">
        <v>137</v>
      </c>
      <c r="L114" s="23">
        <f t="shared" si="113"/>
        <v>3</v>
      </c>
      <c r="M114" s="23">
        <v>2</v>
      </c>
      <c r="N114" s="23">
        <f t="shared" si="113"/>
        <v>6</v>
      </c>
      <c r="O114" s="23" t="str">
        <f t="shared" si="113"/>
        <v>c</v>
      </c>
      <c r="P114" s="23">
        <f t="shared" ref="P114:S114" si="115">P113</f>
        <v>12</v>
      </c>
      <c r="Q114" s="23">
        <f t="shared" si="115"/>
        <v>4</v>
      </c>
      <c r="R114" s="23" t="str">
        <f t="shared" si="115"/>
        <v>x</v>
      </c>
      <c r="S114" s="23" t="str">
        <f t="shared" si="115"/>
        <v>DZ3</v>
      </c>
      <c r="AA114" s="7"/>
      <c r="AB114" s="8"/>
      <c r="AE114" s="24">
        <v>1</v>
      </c>
      <c r="AF114" s="28">
        <v>32</v>
      </c>
      <c r="AM114" s="157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60"/>
    </row>
    <row r="115" spans="2:53" ht="10.15" customHeight="1" x14ac:dyDescent="0.2">
      <c r="H115" s="113">
        <v>36</v>
      </c>
      <c r="I115" s="23" t="s">
        <v>125</v>
      </c>
      <c r="J115" s="23" t="s">
        <v>138</v>
      </c>
      <c r="K115" s="23" t="s">
        <v>1</v>
      </c>
      <c r="L115" s="23">
        <f t="shared" si="113"/>
        <v>3</v>
      </c>
      <c r="M115" s="23">
        <v>3</v>
      </c>
      <c r="N115" s="23">
        <f t="shared" si="113"/>
        <v>6</v>
      </c>
      <c r="O115" s="23" t="str">
        <f t="shared" si="113"/>
        <v>c</v>
      </c>
      <c r="P115" s="23">
        <f t="shared" ref="P115:S115" si="116">P114</f>
        <v>12</v>
      </c>
      <c r="Q115" s="23">
        <f t="shared" si="116"/>
        <v>4</v>
      </c>
      <c r="R115" s="23" t="str">
        <f t="shared" si="116"/>
        <v>x</v>
      </c>
      <c r="S115" s="23" t="str">
        <f t="shared" si="116"/>
        <v>DZ3</v>
      </c>
      <c r="AA115" s="7"/>
      <c r="AB115" s="8"/>
      <c r="AE115" s="24">
        <v>2</v>
      </c>
      <c r="AF115" s="28">
        <v>29</v>
      </c>
      <c r="AM115" s="157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60"/>
    </row>
    <row r="116" spans="2:53" ht="10.15" customHeight="1" x14ac:dyDescent="0.2">
      <c r="H116" s="113">
        <v>37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AA116" s="7"/>
      <c r="AB116" s="8"/>
      <c r="AE116" s="24">
        <v>3</v>
      </c>
      <c r="AF116" s="28">
        <v>18</v>
      </c>
      <c r="AM116" s="157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60"/>
    </row>
    <row r="117" spans="2:53" ht="10.15" customHeight="1" x14ac:dyDescent="0.2">
      <c r="AA117" s="7"/>
      <c r="AB117" s="8"/>
      <c r="AE117" s="24">
        <v>4</v>
      </c>
      <c r="AF117" s="28">
        <v>34</v>
      </c>
      <c r="AM117" s="157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60"/>
    </row>
    <row r="118" spans="2:53" ht="10.15" customHeight="1" x14ac:dyDescent="0.2">
      <c r="AA118" s="7"/>
      <c r="AB118" s="8"/>
      <c r="AE118" s="24">
        <v>5</v>
      </c>
      <c r="AF118" s="28">
        <v>14</v>
      </c>
      <c r="AM118" s="161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3"/>
    </row>
    <row r="119" spans="2:53" ht="10.15" customHeight="1" x14ac:dyDescent="0.2">
      <c r="AA119" s="7"/>
      <c r="AB119" s="8"/>
      <c r="AE119" s="24">
        <v>6</v>
      </c>
      <c r="AF119" s="28">
        <v>22</v>
      </c>
      <c r="AN119" s="165" t="s">
        <v>226</v>
      </c>
      <c r="AO119" s="165" t="s">
        <v>219</v>
      </c>
      <c r="AP119" s="165" t="s">
        <v>220</v>
      </c>
    </row>
    <row r="120" spans="2:53" ht="10.15" customHeight="1" x14ac:dyDescent="0.2">
      <c r="AA120" s="7"/>
      <c r="AB120" s="8"/>
      <c r="AE120" s="24">
        <v>7</v>
      </c>
      <c r="AF120" s="28">
        <v>15</v>
      </c>
      <c r="AJ120" s="1">
        <v>0.1</v>
      </c>
      <c r="AK120" s="150">
        <f t="shared" ref="AK120:AK125" si="117">AM120*0.4</f>
        <v>0.4</v>
      </c>
      <c r="AM120" s="164">
        <v>1</v>
      </c>
      <c r="AN120" s="152" t="str">
        <f>AM120&amp;","&amp;AM120&amp;","&amp;AM120&amp;","&amp;AM120</f>
        <v>1,1,1,1</v>
      </c>
      <c r="AO120" s="152" t="s">
        <v>221</v>
      </c>
      <c r="AP120" s="152" t="s">
        <v>222</v>
      </c>
    </row>
    <row r="121" spans="2:53" ht="10.15" customHeight="1" x14ac:dyDescent="0.2">
      <c r="AA121" s="7"/>
      <c r="AB121" s="8"/>
      <c r="AE121" s="24">
        <v>8</v>
      </c>
      <c r="AF121" s="28">
        <v>17</v>
      </c>
      <c r="AJ121" s="27">
        <v>0.3</v>
      </c>
      <c r="AK121" s="150">
        <f t="shared" si="117"/>
        <v>1.2000000000000002</v>
      </c>
      <c r="AM121" s="164">
        <v>3</v>
      </c>
      <c r="AN121" s="152" t="str">
        <f t="shared" ref="AN121:AN123" si="118">AM121&amp;","&amp;AM121&amp;","&amp;AM121&amp;","&amp;AM121</f>
        <v>3,3,3,3</v>
      </c>
      <c r="AO121" s="152" t="s">
        <v>221</v>
      </c>
      <c r="AP121" s="152" t="s">
        <v>222</v>
      </c>
    </row>
    <row r="122" spans="2:53" ht="10.15" customHeight="1" x14ac:dyDescent="0.2">
      <c r="AA122" s="7"/>
      <c r="AB122" s="8"/>
      <c r="AE122" s="24">
        <v>9</v>
      </c>
      <c r="AF122" s="28">
        <v>5</v>
      </c>
      <c r="AJ122" s="27">
        <v>0.9</v>
      </c>
      <c r="AK122" s="150">
        <f t="shared" si="117"/>
        <v>3.6</v>
      </c>
      <c r="AM122" s="164">
        <v>9</v>
      </c>
      <c r="AN122" s="152" t="str">
        <f t="shared" si="118"/>
        <v>9,9,9,9</v>
      </c>
      <c r="AO122" s="152" t="s">
        <v>221</v>
      </c>
      <c r="AP122" s="152" t="s">
        <v>222</v>
      </c>
    </row>
    <row r="123" spans="2:53" ht="10.15" customHeight="1" x14ac:dyDescent="0.2">
      <c r="H123" s="1">
        <v>1</v>
      </c>
      <c r="I123" s="1">
        <v>23</v>
      </c>
      <c r="AA123" s="7"/>
      <c r="AB123" s="8"/>
      <c r="AE123" s="24">
        <v>10</v>
      </c>
      <c r="AF123" s="28">
        <v>15</v>
      </c>
      <c r="AJ123" s="27">
        <v>0.4</v>
      </c>
      <c r="AK123" s="150">
        <f t="shared" si="117"/>
        <v>1.6</v>
      </c>
      <c r="AM123" s="164">
        <v>4</v>
      </c>
      <c r="AN123" s="166" t="str">
        <f t="shared" si="118"/>
        <v>4,4,4,4</v>
      </c>
      <c r="AO123" s="152" t="s">
        <v>221</v>
      </c>
      <c r="AP123" s="152" t="s">
        <v>222</v>
      </c>
    </row>
    <row r="124" spans="2:53" ht="10.15" customHeight="1" x14ac:dyDescent="0.2">
      <c r="H124" s="1">
        <v>2</v>
      </c>
      <c r="I124" s="1">
        <v>13</v>
      </c>
      <c r="AA124" s="7"/>
      <c r="AB124" s="8"/>
      <c r="AE124" s="24">
        <v>11</v>
      </c>
      <c r="AF124" s="28">
        <v>3</v>
      </c>
      <c r="AJ124" s="27">
        <v>1.2</v>
      </c>
      <c r="AK124" s="150">
        <f t="shared" si="117"/>
        <v>4.8000000000000007</v>
      </c>
      <c r="AM124" s="164">
        <v>12</v>
      </c>
      <c r="AN124" s="166" t="str">
        <f>AM124*2&amp;","&amp;AM124*2</f>
        <v>24,24</v>
      </c>
      <c r="AO124" s="1" t="s">
        <v>223</v>
      </c>
      <c r="AP124" s="1" t="s">
        <v>224</v>
      </c>
    </row>
    <row r="125" spans="2:53" ht="10.15" customHeight="1" x14ac:dyDescent="0.2">
      <c r="H125" s="1">
        <v>3</v>
      </c>
      <c r="I125" s="1">
        <v>12</v>
      </c>
      <c r="AA125" s="7"/>
      <c r="AB125" s="8"/>
      <c r="AE125" s="24">
        <v>12</v>
      </c>
      <c r="AF125" s="28">
        <v>9</v>
      </c>
      <c r="AI125" s="150"/>
      <c r="AJ125" s="27">
        <v>3.6</v>
      </c>
      <c r="AK125" s="150">
        <f t="shared" si="117"/>
        <v>14.4</v>
      </c>
      <c r="AM125" s="164">
        <v>36</v>
      </c>
      <c r="AN125" s="166" t="str">
        <f>AM125*2&amp;","&amp;AM125*2</f>
        <v>72,72</v>
      </c>
      <c r="AO125" s="27" t="s">
        <v>223</v>
      </c>
      <c r="AP125" s="27" t="s">
        <v>224</v>
      </c>
    </row>
    <row r="126" spans="2:53" ht="10.15" customHeight="1" x14ac:dyDescent="0.2">
      <c r="AA126" s="7"/>
      <c r="AB126" s="8"/>
      <c r="AE126" s="24">
        <v>13</v>
      </c>
      <c r="AF126" s="28">
        <v>24</v>
      </c>
      <c r="AJ126" s="27">
        <v>1.6</v>
      </c>
      <c r="AK126" s="150">
        <f>AM126*0.4</f>
        <v>6.4</v>
      </c>
      <c r="AM126" s="164">
        <v>16</v>
      </c>
      <c r="AN126" s="166" t="str">
        <f t="shared" ref="AN126:AN127" si="119">AM126*2&amp;","&amp;AM126*2</f>
        <v>32,32</v>
      </c>
      <c r="AO126" s="27" t="s">
        <v>223</v>
      </c>
      <c r="AP126" s="27" t="s">
        <v>224</v>
      </c>
    </row>
    <row r="127" spans="2:53" ht="10.15" customHeight="1" x14ac:dyDescent="0.2">
      <c r="AA127" s="7"/>
      <c r="AB127" s="8"/>
      <c r="AE127" s="24">
        <v>14</v>
      </c>
      <c r="AF127" s="28">
        <v>4</v>
      </c>
      <c r="AJ127" s="27">
        <v>4.8</v>
      </c>
      <c r="AK127" s="150">
        <f t="shared" ref="AK127:AK128" si="120">AM127*0.4</f>
        <v>19.200000000000003</v>
      </c>
      <c r="AM127" s="164">
        <v>48</v>
      </c>
      <c r="AN127" s="166" t="str">
        <f t="shared" si="119"/>
        <v>96,96</v>
      </c>
      <c r="AO127" s="27" t="s">
        <v>223</v>
      </c>
      <c r="AP127" s="27" t="s">
        <v>224</v>
      </c>
    </row>
    <row r="128" spans="2:53" ht="10.15" customHeight="1" x14ac:dyDescent="0.2">
      <c r="AA128" s="7"/>
      <c r="AB128" s="8"/>
      <c r="AE128" s="24">
        <v>15</v>
      </c>
      <c r="AF128" s="28">
        <v>30</v>
      </c>
      <c r="AJ128" s="27">
        <v>16</v>
      </c>
      <c r="AK128" s="150">
        <f t="shared" si="120"/>
        <v>64</v>
      </c>
      <c r="AM128" s="164">
        <v>160</v>
      </c>
      <c r="AN128" s="166" t="s">
        <v>232</v>
      </c>
      <c r="AO128" s="124" t="s">
        <v>225</v>
      </c>
      <c r="AP128" s="124" t="s">
        <v>233</v>
      </c>
    </row>
    <row r="129" spans="8:41" ht="10.15" customHeight="1" x14ac:dyDescent="0.2">
      <c r="H129" s="193">
        <v>12</v>
      </c>
      <c r="I129" s="194">
        <v>3</v>
      </c>
      <c r="AE129" s="24">
        <v>16</v>
      </c>
      <c r="AF129" s="28">
        <v>34</v>
      </c>
    </row>
    <row r="130" spans="8:41" ht="10.15" customHeight="1" x14ac:dyDescent="0.2">
      <c r="H130" s="193">
        <v>21</v>
      </c>
      <c r="I130" s="194">
        <v>3</v>
      </c>
      <c r="AE130" s="24">
        <v>17</v>
      </c>
      <c r="AF130" s="28">
        <v>33</v>
      </c>
      <c r="AM130" s="1">
        <f>640/4</f>
        <v>160</v>
      </c>
    </row>
    <row r="131" spans="8:41" ht="10.15" customHeight="1" x14ac:dyDescent="0.2">
      <c r="H131" s="193">
        <v>13</v>
      </c>
      <c r="I131" s="194">
        <v>2</v>
      </c>
      <c r="AE131" s="24">
        <v>18</v>
      </c>
      <c r="AF131" s="28">
        <v>21</v>
      </c>
    </row>
    <row r="132" spans="8:41" ht="10.15" customHeight="1" x14ac:dyDescent="0.2">
      <c r="H132" s="193">
        <v>31</v>
      </c>
      <c r="I132" s="194">
        <v>2</v>
      </c>
      <c r="AE132" s="24">
        <v>19</v>
      </c>
      <c r="AF132" s="28">
        <v>26</v>
      </c>
      <c r="AJ132" s="1">
        <v>100</v>
      </c>
      <c r="AK132" s="1">
        <v>200</v>
      </c>
      <c r="AN132" s="152" t="s">
        <v>228</v>
      </c>
      <c r="AO132" s="27" t="s">
        <v>223</v>
      </c>
    </row>
    <row r="133" spans="8:41" ht="10.15" customHeight="1" x14ac:dyDescent="0.2">
      <c r="H133" s="193">
        <v>23</v>
      </c>
      <c r="I133" s="194">
        <v>1</v>
      </c>
      <c r="AE133" s="24">
        <v>20</v>
      </c>
      <c r="AF133" s="28">
        <v>8</v>
      </c>
      <c r="AJ133" s="1" t="s">
        <v>230</v>
      </c>
      <c r="AK133" s="1">
        <f>60*4</f>
        <v>240</v>
      </c>
      <c r="AN133" s="152" t="s">
        <v>229</v>
      </c>
      <c r="AO133" s="27" t="s">
        <v>223</v>
      </c>
    </row>
    <row r="134" spans="8:41" ht="10.15" customHeight="1" x14ac:dyDescent="0.2">
      <c r="H134" s="193">
        <v>32</v>
      </c>
      <c r="I134" s="194">
        <v>1</v>
      </c>
      <c r="AE134" s="24">
        <v>21</v>
      </c>
      <c r="AF134" s="28">
        <v>36</v>
      </c>
      <c r="AJ134" s="1" t="s">
        <v>231</v>
      </c>
      <c r="AK134" s="1">
        <f>AL134*8</f>
        <v>200</v>
      </c>
      <c r="AL134" s="1">
        <v>25</v>
      </c>
      <c r="AN134" s="167" t="s">
        <v>232</v>
      </c>
      <c r="AO134" s="124" t="s">
        <v>225</v>
      </c>
    </row>
    <row r="135" spans="8:41" ht="10.15" customHeight="1" x14ac:dyDescent="0.2">
      <c r="AE135" s="24">
        <v>22</v>
      </c>
      <c r="AF135" s="28">
        <v>6</v>
      </c>
      <c r="AJ135" s="1">
        <f>574-440</f>
        <v>134</v>
      </c>
      <c r="AK135" s="1">
        <f>SUM(AK132:AK134)</f>
        <v>640</v>
      </c>
    </row>
    <row r="136" spans="8:41" ht="10.15" customHeight="1" x14ac:dyDescent="0.2">
      <c r="AE136" s="24">
        <v>23</v>
      </c>
      <c r="AF136" s="28">
        <v>8</v>
      </c>
      <c r="AJ136" s="1">
        <f>AJ135/6</f>
        <v>22.333333333333332</v>
      </c>
    </row>
    <row r="137" spans="8:41" ht="10.15" customHeight="1" x14ac:dyDescent="0.2">
      <c r="AE137" s="24">
        <v>24</v>
      </c>
      <c r="AF137" s="28">
        <v>21</v>
      </c>
    </row>
    <row r="138" spans="8:41" ht="10.15" customHeight="1" x14ac:dyDescent="0.2">
      <c r="I138" s="1" t="s">
        <v>319</v>
      </c>
      <c r="J138" s="1" t="s">
        <v>320</v>
      </c>
      <c r="K138" s="1" t="s">
        <v>321</v>
      </c>
      <c r="AE138" s="24">
        <v>25</v>
      </c>
      <c r="AF138" s="28">
        <v>11</v>
      </c>
    </row>
    <row r="139" spans="8:41" ht="10.15" customHeight="1" x14ac:dyDescent="0.2">
      <c r="H139" s="193">
        <v>1</v>
      </c>
      <c r="I139" s="23">
        <v>1</v>
      </c>
      <c r="J139" s="23">
        <v>1</v>
      </c>
      <c r="K139" s="23">
        <v>1</v>
      </c>
      <c r="AE139" s="24">
        <v>26</v>
      </c>
      <c r="AF139" s="28">
        <v>1</v>
      </c>
    </row>
    <row r="140" spans="8:41" ht="10.15" customHeight="1" x14ac:dyDescent="0.2">
      <c r="H140" s="193">
        <v>2</v>
      </c>
      <c r="I140" s="23">
        <v>1</v>
      </c>
      <c r="J140" s="23">
        <v>2</v>
      </c>
      <c r="K140" s="23">
        <v>2</v>
      </c>
      <c r="AE140" s="24">
        <v>27</v>
      </c>
      <c r="AF140" s="28">
        <v>20</v>
      </c>
    </row>
    <row r="141" spans="8:41" ht="10.15" customHeight="1" x14ac:dyDescent="0.2">
      <c r="H141" s="193">
        <v>3</v>
      </c>
      <c r="I141" s="23">
        <v>2</v>
      </c>
      <c r="J141" s="23">
        <f t="shared" ref="J141:J146" si="121">J140*2+J139</f>
        <v>5</v>
      </c>
      <c r="K141" s="23">
        <f>K140+K139</f>
        <v>3</v>
      </c>
      <c r="AE141" s="24">
        <v>28</v>
      </c>
      <c r="AF141" s="28">
        <v>28</v>
      </c>
    </row>
    <row r="142" spans="8:41" ht="10.15" customHeight="1" x14ac:dyDescent="0.2">
      <c r="H142" s="193">
        <v>4</v>
      </c>
      <c r="I142" s="23">
        <f t="shared" ref="I142:I178" si="122">I141+I140</f>
        <v>3</v>
      </c>
      <c r="J142" s="23">
        <f t="shared" si="121"/>
        <v>12</v>
      </c>
      <c r="K142" s="23">
        <f t="shared" ref="J142:K157" si="123">K141+K140</f>
        <v>5</v>
      </c>
      <c r="AE142" s="24">
        <v>29</v>
      </c>
      <c r="AF142" s="28">
        <v>22</v>
      </c>
    </row>
    <row r="143" spans="8:41" ht="10.15" customHeight="1" x14ac:dyDescent="0.2">
      <c r="H143" s="193">
        <v>5</v>
      </c>
      <c r="I143" s="23">
        <f t="shared" si="122"/>
        <v>5</v>
      </c>
      <c r="J143" s="23">
        <f t="shared" si="121"/>
        <v>29</v>
      </c>
      <c r="K143" s="23">
        <f t="shared" si="123"/>
        <v>8</v>
      </c>
      <c r="AE143" s="24">
        <v>30</v>
      </c>
      <c r="AF143" s="28">
        <v>34</v>
      </c>
    </row>
    <row r="144" spans="8:41" ht="10.15" customHeight="1" x14ac:dyDescent="0.2">
      <c r="H144" s="193">
        <v>6</v>
      </c>
      <c r="I144" s="23">
        <f t="shared" si="122"/>
        <v>8</v>
      </c>
      <c r="J144" s="23">
        <f t="shared" si="121"/>
        <v>70</v>
      </c>
      <c r="K144" s="23">
        <f t="shared" si="123"/>
        <v>13</v>
      </c>
      <c r="AE144" s="24">
        <v>31</v>
      </c>
      <c r="AF144" s="28">
        <v>34</v>
      </c>
    </row>
    <row r="145" spans="8:54" ht="10.15" customHeight="1" x14ac:dyDescent="0.2">
      <c r="H145" s="193">
        <v>7</v>
      </c>
      <c r="I145" s="23">
        <f t="shared" si="122"/>
        <v>13</v>
      </c>
      <c r="J145" s="23">
        <f t="shared" si="121"/>
        <v>169</v>
      </c>
      <c r="K145" s="23">
        <f t="shared" si="123"/>
        <v>21</v>
      </c>
      <c r="AE145" s="24">
        <v>32</v>
      </c>
      <c r="AF145" s="28">
        <v>11</v>
      </c>
    </row>
    <row r="146" spans="8:54" ht="10.15" customHeight="1" x14ac:dyDescent="0.2">
      <c r="H146" s="193">
        <v>8</v>
      </c>
      <c r="I146" s="23">
        <f t="shared" si="122"/>
        <v>21</v>
      </c>
      <c r="J146" s="23">
        <f t="shared" si="121"/>
        <v>408</v>
      </c>
      <c r="K146" s="23">
        <f t="shared" si="123"/>
        <v>34</v>
      </c>
      <c r="AE146" s="24">
        <v>33</v>
      </c>
      <c r="AF146" s="28">
        <v>20</v>
      </c>
    </row>
    <row r="147" spans="8:54" ht="10.15" customHeight="1" x14ac:dyDescent="0.2">
      <c r="H147" s="193">
        <v>9</v>
      </c>
      <c r="I147" s="23">
        <f t="shared" si="122"/>
        <v>34</v>
      </c>
      <c r="J147" s="23">
        <f t="shared" si="123"/>
        <v>577</v>
      </c>
      <c r="K147" s="23">
        <f t="shared" si="123"/>
        <v>55</v>
      </c>
      <c r="AE147" s="24">
        <v>34</v>
      </c>
      <c r="AF147" s="28">
        <v>22</v>
      </c>
    </row>
    <row r="148" spans="8:54" ht="10.15" customHeight="1" x14ac:dyDescent="0.2">
      <c r="H148" s="193">
        <v>10</v>
      </c>
      <c r="I148" s="23">
        <f t="shared" si="122"/>
        <v>55</v>
      </c>
      <c r="J148" s="23">
        <f t="shared" si="123"/>
        <v>985</v>
      </c>
      <c r="K148" s="23">
        <f t="shared" si="123"/>
        <v>89</v>
      </c>
      <c r="AE148" s="24">
        <v>35</v>
      </c>
      <c r="AF148" s="28">
        <v>10</v>
      </c>
      <c r="AN148" s="150">
        <f>SUM(AO148:AU148)*3</f>
        <v>50.699999999999996</v>
      </c>
      <c r="AO148" s="150">
        <f>SUM(AO149:AO151)</f>
        <v>0.70000000000000007</v>
      </c>
      <c r="AP148" s="150">
        <f t="shared" ref="AP148:AT148" si="124">SUM(AP149:AP151)</f>
        <v>1</v>
      </c>
      <c r="AQ148" s="150">
        <f t="shared" si="124"/>
        <v>1.4000000000000001</v>
      </c>
      <c r="AR148" s="150">
        <f t="shared" si="124"/>
        <v>2</v>
      </c>
      <c r="AS148" s="150">
        <f t="shared" si="124"/>
        <v>2.8000000000000003</v>
      </c>
      <c r="AT148" s="150">
        <f t="shared" si="124"/>
        <v>4</v>
      </c>
      <c r="AU148" s="150">
        <f t="shared" ref="AU148" si="125">SUM(AU149:AU151)</f>
        <v>5</v>
      </c>
      <c r="AV148" s="27"/>
      <c r="AW148" s="27"/>
      <c r="AX148" s="27"/>
      <c r="AY148" s="27"/>
      <c r="AZ148" s="27"/>
      <c r="BA148" s="27"/>
      <c r="BB148" s="27"/>
    </row>
    <row r="149" spans="8:54" ht="10.15" customHeight="1" x14ac:dyDescent="0.2">
      <c r="H149" s="193">
        <v>11</v>
      </c>
      <c r="I149" s="23">
        <f t="shared" si="122"/>
        <v>89</v>
      </c>
      <c r="J149" s="23">
        <f t="shared" si="123"/>
        <v>1562</v>
      </c>
      <c r="K149" s="23">
        <f t="shared" si="123"/>
        <v>144</v>
      </c>
      <c r="AE149" s="24">
        <v>36</v>
      </c>
      <c r="AF149" s="28">
        <v>0</v>
      </c>
      <c r="AN149" s="168">
        <v>0</v>
      </c>
      <c r="AO149" s="169">
        <v>0.1</v>
      </c>
      <c r="AP149" s="169">
        <v>0.1</v>
      </c>
      <c r="AQ149" s="169">
        <v>0.2</v>
      </c>
      <c r="AR149" s="169">
        <v>0.2</v>
      </c>
      <c r="AS149" s="170">
        <v>0.4</v>
      </c>
      <c r="AT149" s="170">
        <v>0.4</v>
      </c>
      <c r="AU149" s="170">
        <v>0.5</v>
      </c>
      <c r="AV149" s="170">
        <v>0</v>
      </c>
      <c r="AW149" s="170">
        <v>0</v>
      </c>
      <c r="AX149" s="170">
        <v>0</v>
      </c>
      <c r="AY149" s="170">
        <v>0</v>
      </c>
      <c r="AZ149" s="170">
        <v>0</v>
      </c>
      <c r="BA149" s="170">
        <v>0</v>
      </c>
      <c r="BB149" s="170">
        <v>0</v>
      </c>
    </row>
    <row r="150" spans="8:54" ht="10.15" customHeight="1" x14ac:dyDescent="0.2">
      <c r="H150" s="193">
        <v>12</v>
      </c>
      <c r="I150" s="23">
        <f t="shared" si="122"/>
        <v>144</v>
      </c>
      <c r="J150" s="23">
        <f t="shared" si="123"/>
        <v>2547</v>
      </c>
      <c r="K150" s="23">
        <f t="shared" si="123"/>
        <v>233</v>
      </c>
      <c r="AE150" s="24">
        <v>37</v>
      </c>
      <c r="AF150" s="28">
        <v>9</v>
      </c>
      <c r="AN150" s="171">
        <v>1</v>
      </c>
      <c r="AO150" s="172">
        <f t="shared" ref="AO150" si="126">AO149*2</f>
        <v>0.2</v>
      </c>
      <c r="AP150" s="172">
        <f>AP149*3</f>
        <v>0.30000000000000004</v>
      </c>
      <c r="AQ150" s="172">
        <f t="shared" ref="AQ150:BB150" si="127">AQ149*2</f>
        <v>0.4</v>
      </c>
      <c r="AR150" s="172">
        <f>AR149*3</f>
        <v>0.60000000000000009</v>
      </c>
      <c r="AS150" s="172">
        <f t="shared" ref="AS150" si="128">AS149*2</f>
        <v>0.8</v>
      </c>
      <c r="AT150" s="172">
        <f>AT149*3</f>
        <v>1.2000000000000002</v>
      </c>
      <c r="AU150" s="172">
        <v>1.5</v>
      </c>
      <c r="AV150" s="172">
        <f>AV149*3</f>
        <v>0</v>
      </c>
      <c r="AW150" s="172">
        <f t="shared" si="127"/>
        <v>0</v>
      </c>
      <c r="AX150" s="172">
        <f t="shared" si="127"/>
        <v>0</v>
      </c>
      <c r="AY150" s="172">
        <f t="shared" si="127"/>
        <v>0</v>
      </c>
      <c r="AZ150" s="172">
        <f t="shared" si="127"/>
        <v>0</v>
      </c>
      <c r="BA150" s="172">
        <f t="shared" si="127"/>
        <v>0</v>
      </c>
      <c r="BB150" s="172">
        <f t="shared" si="127"/>
        <v>0</v>
      </c>
    </row>
    <row r="151" spans="8:54" ht="10.15" customHeight="1" x14ac:dyDescent="0.2">
      <c r="H151" s="193">
        <v>13</v>
      </c>
      <c r="I151" s="23">
        <f t="shared" si="122"/>
        <v>233</v>
      </c>
      <c r="J151" s="23">
        <f t="shared" si="123"/>
        <v>4109</v>
      </c>
      <c r="K151" s="23">
        <f t="shared" si="123"/>
        <v>377</v>
      </c>
      <c r="AE151" s="24">
        <v>38</v>
      </c>
      <c r="AF151" s="28">
        <v>24</v>
      </c>
      <c r="AN151" s="171">
        <v>2</v>
      </c>
      <c r="AO151" s="172">
        <f t="shared" ref="AO151:AP151" si="129">AO150*2</f>
        <v>0.4</v>
      </c>
      <c r="AP151" s="172">
        <f t="shared" si="129"/>
        <v>0.60000000000000009</v>
      </c>
      <c r="AQ151" s="172">
        <f t="shared" ref="AQ151:AR151" si="130">AQ150*2</f>
        <v>0.8</v>
      </c>
      <c r="AR151" s="172">
        <f t="shared" si="130"/>
        <v>1.2000000000000002</v>
      </c>
      <c r="AS151" s="172">
        <f t="shared" ref="AS151:AV151" si="131">AS150*2</f>
        <v>1.6</v>
      </c>
      <c r="AT151" s="172">
        <f t="shared" si="131"/>
        <v>2.4000000000000004</v>
      </c>
      <c r="AU151" s="172">
        <v>3</v>
      </c>
      <c r="AV151" s="172">
        <f t="shared" si="131"/>
        <v>0</v>
      </c>
      <c r="AW151" s="172">
        <f t="shared" ref="AW151:BB151" si="132">AW150*2</f>
        <v>0</v>
      </c>
      <c r="AX151" s="172">
        <f t="shared" si="132"/>
        <v>0</v>
      </c>
      <c r="AY151" s="172">
        <f t="shared" si="132"/>
        <v>0</v>
      </c>
      <c r="AZ151" s="172">
        <f t="shared" si="132"/>
        <v>0</v>
      </c>
      <c r="BA151" s="172">
        <f t="shared" si="132"/>
        <v>0</v>
      </c>
      <c r="BB151" s="172">
        <f t="shared" si="132"/>
        <v>0</v>
      </c>
    </row>
    <row r="152" spans="8:54" ht="10.15" customHeight="1" x14ac:dyDescent="0.2">
      <c r="H152" s="193">
        <v>14</v>
      </c>
      <c r="I152" s="23">
        <f t="shared" si="122"/>
        <v>377</v>
      </c>
      <c r="J152" s="23">
        <f t="shared" si="123"/>
        <v>6656</v>
      </c>
      <c r="K152" s="23">
        <f t="shared" si="123"/>
        <v>610</v>
      </c>
      <c r="AE152" s="24">
        <v>39</v>
      </c>
      <c r="AF152" s="28">
        <v>0</v>
      </c>
      <c r="AN152" s="171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4"/>
    </row>
    <row r="153" spans="8:54" ht="10.15" customHeight="1" x14ac:dyDescent="0.2">
      <c r="H153" s="193">
        <v>15</v>
      </c>
      <c r="I153" s="23">
        <f t="shared" si="122"/>
        <v>610</v>
      </c>
      <c r="J153" s="23">
        <f t="shared" si="123"/>
        <v>10765</v>
      </c>
      <c r="K153" s="23">
        <f t="shared" si="123"/>
        <v>987</v>
      </c>
      <c r="AE153" s="24">
        <v>40</v>
      </c>
      <c r="AF153" s="28">
        <v>16</v>
      </c>
      <c r="AN153" s="171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4"/>
    </row>
    <row r="154" spans="8:54" ht="10.15" customHeight="1" x14ac:dyDescent="0.2">
      <c r="H154" s="193">
        <v>16</v>
      </c>
      <c r="I154" s="23">
        <f t="shared" si="122"/>
        <v>987</v>
      </c>
      <c r="J154" s="23">
        <f t="shared" si="123"/>
        <v>17421</v>
      </c>
      <c r="K154" s="23">
        <f t="shared" si="123"/>
        <v>1597</v>
      </c>
      <c r="AE154" s="24">
        <v>41</v>
      </c>
      <c r="AF154" s="28">
        <v>5</v>
      </c>
      <c r="AN154" s="171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4"/>
    </row>
    <row r="155" spans="8:54" ht="10.15" customHeight="1" x14ac:dyDescent="0.2">
      <c r="H155" s="193">
        <v>17</v>
      </c>
      <c r="I155" s="23">
        <f t="shared" si="122"/>
        <v>1597</v>
      </c>
      <c r="J155" s="23">
        <f t="shared" si="123"/>
        <v>28186</v>
      </c>
      <c r="K155" s="23">
        <f t="shared" si="123"/>
        <v>2584</v>
      </c>
      <c r="AE155" s="24">
        <v>42</v>
      </c>
      <c r="AF155" s="28">
        <v>0</v>
      </c>
      <c r="AN155" s="171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4"/>
    </row>
    <row r="156" spans="8:54" ht="10.15" customHeight="1" x14ac:dyDescent="0.2">
      <c r="H156" s="193">
        <v>18</v>
      </c>
      <c r="I156" s="23">
        <f t="shared" si="122"/>
        <v>2584</v>
      </c>
      <c r="J156" s="23">
        <f t="shared" si="123"/>
        <v>45607</v>
      </c>
      <c r="K156" s="23">
        <f t="shared" si="123"/>
        <v>4181</v>
      </c>
      <c r="AE156" s="24">
        <v>43</v>
      </c>
      <c r="AF156" s="28">
        <v>16</v>
      </c>
      <c r="AN156" s="171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4"/>
    </row>
    <row r="157" spans="8:54" ht="10.15" customHeight="1" x14ac:dyDescent="0.2">
      <c r="H157" s="193">
        <f>H156+1</f>
        <v>19</v>
      </c>
      <c r="I157" s="23">
        <f t="shared" si="122"/>
        <v>4181</v>
      </c>
      <c r="J157" s="23">
        <f t="shared" si="123"/>
        <v>73793</v>
      </c>
      <c r="K157" s="23">
        <f t="shared" si="123"/>
        <v>6765</v>
      </c>
      <c r="AE157" s="24">
        <v>44</v>
      </c>
      <c r="AF157" s="28">
        <v>22</v>
      </c>
      <c r="AN157" s="171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4"/>
    </row>
    <row r="158" spans="8:54" ht="10.15" customHeight="1" x14ac:dyDescent="0.2">
      <c r="H158" s="193">
        <f t="shared" ref="H158:H178" si="133">H157+1</f>
        <v>20</v>
      </c>
      <c r="I158" s="23">
        <f t="shared" si="122"/>
        <v>6765</v>
      </c>
      <c r="J158" s="23">
        <f t="shared" ref="J158:J178" si="134">J157+J156</f>
        <v>119400</v>
      </c>
      <c r="K158" s="23">
        <f t="shared" ref="K158:K178" si="135">K157+K156</f>
        <v>10946</v>
      </c>
      <c r="AE158" s="24">
        <v>45</v>
      </c>
      <c r="AF158" s="28">
        <v>33</v>
      </c>
      <c r="AN158" s="171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4"/>
    </row>
    <row r="159" spans="8:54" ht="10.15" customHeight="1" x14ac:dyDescent="0.2">
      <c r="H159" s="193">
        <f t="shared" si="133"/>
        <v>21</v>
      </c>
      <c r="I159" s="23">
        <f t="shared" si="122"/>
        <v>10946</v>
      </c>
      <c r="J159" s="23">
        <f t="shared" si="134"/>
        <v>193193</v>
      </c>
      <c r="K159" s="23">
        <f t="shared" si="135"/>
        <v>17711</v>
      </c>
      <c r="AE159" s="24">
        <v>46</v>
      </c>
      <c r="AF159" s="28">
        <v>24</v>
      </c>
      <c r="AN159" s="171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4"/>
    </row>
    <row r="160" spans="8:54" ht="10.15" customHeight="1" x14ac:dyDescent="0.2">
      <c r="H160" s="193">
        <f t="shared" si="133"/>
        <v>22</v>
      </c>
      <c r="I160" s="23">
        <f t="shared" si="122"/>
        <v>17711</v>
      </c>
      <c r="J160" s="23">
        <f t="shared" si="134"/>
        <v>312593</v>
      </c>
      <c r="K160" s="23">
        <f t="shared" si="135"/>
        <v>28657</v>
      </c>
      <c r="AE160" s="24">
        <v>47</v>
      </c>
      <c r="AF160" s="28">
        <v>35</v>
      </c>
      <c r="AN160" s="171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4"/>
    </row>
    <row r="161" spans="8:54" ht="10.15" customHeight="1" x14ac:dyDescent="0.2">
      <c r="H161" s="193">
        <f t="shared" si="133"/>
        <v>23</v>
      </c>
      <c r="I161" s="23">
        <f t="shared" si="122"/>
        <v>28657</v>
      </c>
      <c r="J161" s="23">
        <f t="shared" si="134"/>
        <v>505786</v>
      </c>
      <c r="K161" s="23">
        <f t="shared" si="135"/>
        <v>46368</v>
      </c>
      <c r="AE161" s="24">
        <v>48</v>
      </c>
      <c r="AF161" s="28">
        <v>6</v>
      </c>
      <c r="AN161" s="175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7"/>
    </row>
    <row r="162" spans="8:54" ht="10.15" customHeight="1" x14ac:dyDescent="0.2">
      <c r="H162" s="193">
        <f t="shared" si="133"/>
        <v>24</v>
      </c>
      <c r="I162" s="23">
        <f t="shared" si="122"/>
        <v>46368</v>
      </c>
      <c r="J162" s="23">
        <f t="shared" si="134"/>
        <v>818379</v>
      </c>
      <c r="K162" s="23">
        <f t="shared" si="135"/>
        <v>75025</v>
      </c>
      <c r="AE162" s="24">
        <v>49</v>
      </c>
      <c r="AF162" s="28">
        <v>16</v>
      </c>
    </row>
    <row r="163" spans="8:54" ht="10.15" customHeight="1" x14ac:dyDescent="0.2">
      <c r="H163" s="193">
        <f t="shared" si="133"/>
        <v>25</v>
      </c>
      <c r="I163" s="23">
        <f t="shared" si="122"/>
        <v>75025</v>
      </c>
      <c r="J163" s="23">
        <f t="shared" si="134"/>
        <v>1324165</v>
      </c>
      <c r="K163" s="23">
        <f t="shared" si="135"/>
        <v>121393</v>
      </c>
      <c r="AE163" s="24">
        <v>50</v>
      </c>
      <c r="AF163" s="28">
        <v>36</v>
      </c>
    </row>
    <row r="164" spans="8:54" ht="10.15" customHeight="1" x14ac:dyDescent="0.2">
      <c r="H164" s="193">
        <f t="shared" si="133"/>
        <v>26</v>
      </c>
      <c r="I164" s="23">
        <f t="shared" si="122"/>
        <v>121393</v>
      </c>
      <c r="J164" s="23">
        <f t="shared" si="134"/>
        <v>2142544</v>
      </c>
      <c r="K164" s="23">
        <f t="shared" si="135"/>
        <v>196418</v>
      </c>
      <c r="AE164" s="24">
        <v>51</v>
      </c>
      <c r="AF164" s="28">
        <v>17</v>
      </c>
    </row>
    <row r="165" spans="8:54" ht="10.15" customHeight="1" x14ac:dyDescent="0.2">
      <c r="H165" s="193">
        <f t="shared" si="133"/>
        <v>27</v>
      </c>
      <c r="I165" s="23">
        <f t="shared" si="122"/>
        <v>196418</v>
      </c>
      <c r="J165" s="23">
        <f t="shared" si="134"/>
        <v>3466709</v>
      </c>
      <c r="K165" s="23">
        <f t="shared" si="135"/>
        <v>317811</v>
      </c>
      <c r="AE165" s="24">
        <v>52</v>
      </c>
      <c r="AF165" s="28">
        <v>9</v>
      </c>
    </row>
    <row r="166" spans="8:54" ht="10.15" customHeight="1" x14ac:dyDescent="0.2">
      <c r="H166" s="193">
        <f t="shared" si="133"/>
        <v>28</v>
      </c>
      <c r="I166" s="23">
        <f t="shared" si="122"/>
        <v>317811</v>
      </c>
      <c r="J166" s="23">
        <f t="shared" si="134"/>
        <v>5609253</v>
      </c>
      <c r="K166" s="23">
        <f t="shared" si="135"/>
        <v>514229</v>
      </c>
      <c r="AE166" s="24">
        <v>53</v>
      </c>
      <c r="AF166" s="28">
        <v>23</v>
      </c>
    </row>
    <row r="167" spans="8:54" ht="10.15" customHeight="1" x14ac:dyDescent="0.2">
      <c r="H167" s="193">
        <f t="shared" si="133"/>
        <v>29</v>
      </c>
      <c r="I167" s="23">
        <f t="shared" si="122"/>
        <v>514229</v>
      </c>
      <c r="J167" s="23">
        <f t="shared" si="134"/>
        <v>9075962</v>
      </c>
      <c r="K167" s="23">
        <f t="shared" si="135"/>
        <v>832040</v>
      </c>
      <c r="AE167" s="24">
        <v>54</v>
      </c>
      <c r="AF167" s="28">
        <v>11</v>
      </c>
      <c r="AJ167" s="27"/>
      <c r="AK167" s="27"/>
      <c r="AL167" s="27"/>
      <c r="AM167" s="27"/>
      <c r="AN167" s="165" t="s">
        <v>226</v>
      </c>
      <c r="AO167" s="165" t="s">
        <v>127</v>
      </c>
      <c r="AP167" s="165" t="s">
        <v>125</v>
      </c>
    </row>
    <row r="168" spans="8:54" ht="10.15" customHeight="1" x14ac:dyDescent="0.2">
      <c r="H168" s="193">
        <f t="shared" si="133"/>
        <v>30</v>
      </c>
      <c r="I168" s="23">
        <f t="shared" si="122"/>
        <v>832040</v>
      </c>
      <c r="J168" s="23">
        <f t="shared" si="134"/>
        <v>14685215</v>
      </c>
      <c r="K168" s="23">
        <f t="shared" si="135"/>
        <v>1346269</v>
      </c>
      <c r="AE168" s="24">
        <v>55</v>
      </c>
      <c r="AF168" s="28">
        <v>23</v>
      </c>
      <c r="AJ168" s="27">
        <v>0.1</v>
      </c>
      <c r="AK168" s="150">
        <f>AM168*0.3</f>
        <v>0.3</v>
      </c>
      <c r="AL168" s="27"/>
      <c r="AM168" s="164">
        <f t="shared" ref="AM168:AM175" si="136">AJ168*10</f>
        <v>1</v>
      </c>
      <c r="AN168" s="152" t="str">
        <f>AM168&amp;","&amp;AM168&amp;","&amp;AM168</f>
        <v>1,1,1</v>
      </c>
      <c r="AO168" s="152" t="s">
        <v>235</v>
      </c>
      <c r="AP168" s="152" t="s">
        <v>236</v>
      </c>
    </row>
    <row r="169" spans="8:54" ht="10.15" customHeight="1" x14ac:dyDescent="0.2">
      <c r="H169" s="193">
        <f t="shared" si="133"/>
        <v>31</v>
      </c>
      <c r="I169" s="23">
        <f t="shared" si="122"/>
        <v>1346269</v>
      </c>
      <c r="J169" s="23">
        <f t="shared" si="134"/>
        <v>23761177</v>
      </c>
      <c r="K169" s="23">
        <f t="shared" si="135"/>
        <v>2178309</v>
      </c>
      <c r="AE169" s="24">
        <v>56</v>
      </c>
      <c r="AF169" s="28">
        <v>7</v>
      </c>
      <c r="AJ169" s="27">
        <v>0.2</v>
      </c>
      <c r="AK169" s="150">
        <f t="shared" ref="AK169:AK182" si="137">AM169*0.3</f>
        <v>0.6</v>
      </c>
      <c r="AL169" s="27"/>
      <c r="AM169" s="164">
        <f t="shared" si="136"/>
        <v>2</v>
      </c>
      <c r="AN169" s="152" t="str">
        <f t="shared" ref="AN169:AN174" si="138">AM169&amp;","&amp;AM169&amp;","&amp;AM169</f>
        <v>2,2,2</v>
      </c>
      <c r="AO169" s="152" t="s">
        <v>235</v>
      </c>
      <c r="AP169" s="152" t="s">
        <v>236</v>
      </c>
    </row>
    <row r="170" spans="8:54" ht="10.15" customHeight="1" x14ac:dyDescent="0.2">
      <c r="H170" s="193">
        <f t="shared" si="133"/>
        <v>32</v>
      </c>
      <c r="I170" s="23">
        <f t="shared" si="122"/>
        <v>2178309</v>
      </c>
      <c r="J170" s="23">
        <f t="shared" si="134"/>
        <v>38446392</v>
      </c>
      <c r="K170" s="23">
        <f t="shared" si="135"/>
        <v>3524578</v>
      </c>
      <c r="AE170" s="24">
        <v>57</v>
      </c>
      <c r="AF170" s="28">
        <v>36</v>
      </c>
      <c r="AJ170" s="27">
        <v>0.3</v>
      </c>
      <c r="AK170" s="150">
        <f t="shared" si="137"/>
        <v>0.89999999999999991</v>
      </c>
      <c r="AL170" s="27"/>
      <c r="AM170" s="164">
        <f t="shared" si="136"/>
        <v>3</v>
      </c>
      <c r="AN170" s="152" t="str">
        <f t="shared" si="138"/>
        <v>3,3,3</v>
      </c>
      <c r="AO170" s="152" t="s">
        <v>235</v>
      </c>
      <c r="AP170" s="152" t="s">
        <v>236</v>
      </c>
    </row>
    <row r="171" spans="8:54" ht="10.15" customHeight="1" x14ac:dyDescent="0.2">
      <c r="H171" s="193">
        <f t="shared" si="133"/>
        <v>33</v>
      </c>
      <c r="I171" s="23">
        <f t="shared" si="122"/>
        <v>3524578</v>
      </c>
      <c r="J171" s="23">
        <f t="shared" si="134"/>
        <v>62207569</v>
      </c>
      <c r="K171" s="23">
        <f t="shared" si="135"/>
        <v>5702887</v>
      </c>
      <c r="AE171" s="24">
        <v>58</v>
      </c>
      <c r="AF171" s="28">
        <v>24</v>
      </c>
      <c r="AJ171" s="27">
        <v>0.4</v>
      </c>
      <c r="AK171" s="150">
        <f t="shared" si="137"/>
        <v>1.2</v>
      </c>
      <c r="AL171" s="27"/>
      <c r="AM171" s="164">
        <f t="shared" si="136"/>
        <v>4</v>
      </c>
      <c r="AN171" s="152" t="str">
        <f t="shared" si="138"/>
        <v>4,4,4</v>
      </c>
      <c r="AO171" s="152" t="s">
        <v>235</v>
      </c>
      <c r="AP171" s="152" t="s">
        <v>236</v>
      </c>
    </row>
    <row r="172" spans="8:54" ht="10.15" customHeight="1" x14ac:dyDescent="0.2">
      <c r="H172" s="193">
        <f t="shared" si="133"/>
        <v>34</v>
      </c>
      <c r="I172" s="23">
        <f t="shared" si="122"/>
        <v>5702887</v>
      </c>
      <c r="J172" s="23">
        <f t="shared" si="134"/>
        <v>100653961</v>
      </c>
      <c r="K172" s="23">
        <f t="shared" si="135"/>
        <v>9227465</v>
      </c>
      <c r="AE172" s="24">
        <v>59</v>
      </c>
      <c r="AF172" s="28">
        <v>17</v>
      </c>
      <c r="AJ172" s="27">
        <v>0.5</v>
      </c>
      <c r="AK172" s="150">
        <f t="shared" si="137"/>
        <v>1.5</v>
      </c>
      <c r="AL172" s="27"/>
      <c r="AM172" s="164">
        <f t="shared" si="136"/>
        <v>5</v>
      </c>
      <c r="AN172" s="152" t="str">
        <f t="shared" si="138"/>
        <v>5,5,5</v>
      </c>
      <c r="AO172" s="27" t="s">
        <v>127</v>
      </c>
      <c r="AP172" s="27" t="s">
        <v>125</v>
      </c>
    </row>
    <row r="173" spans="8:54" ht="10.15" customHeight="1" x14ac:dyDescent="0.2">
      <c r="H173" s="193">
        <f t="shared" si="133"/>
        <v>35</v>
      </c>
      <c r="I173" s="23">
        <f t="shared" si="122"/>
        <v>9227465</v>
      </c>
      <c r="J173" s="23">
        <f t="shared" si="134"/>
        <v>162861530</v>
      </c>
      <c r="K173" s="23">
        <f t="shared" si="135"/>
        <v>14930352</v>
      </c>
      <c r="AE173" s="24">
        <v>60</v>
      </c>
      <c r="AF173" s="28">
        <v>9</v>
      </c>
      <c r="AJ173" s="27">
        <v>0.6</v>
      </c>
      <c r="AK173" s="150">
        <f t="shared" si="137"/>
        <v>1.7999999999999998</v>
      </c>
      <c r="AL173" s="27"/>
      <c r="AM173" s="164">
        <f t="shared" si="136"/>
        <v>6</v>
      </c>
      <c r="AN173" s="152" t="str">
        <f t="shared" si="138"/>
        <v>6,6,6</v>
      </c>
      <c r="AO173" s="27" t="s">
        <v>127</v>
      </c>
      <c r="AP173" s="27" t="s">
        <v>125</v>
      </c>
    </row>
    <row r="174" spans="8:54" ht="10.15" customHeight="1" x14ac:dyDescent="0.2">
      <c r="H174" s="193">
        <f t="shared" si="133"/>
        <v>36</v>
      </c>
      <c r="I174" s="23">
        <f t="shared" si="122"/>
        <v>14930352</v>
      </c>
      <c r="J174" s="23">
        <f t="shared" si="134"/>
        <v>263515491</v>
      </c>
      <c r="K174" s="23">
        <f t="shared" si="135"/>
        <v>24157817</v>
      </c>
      <c r="AE174" s="24">
        <v>61</v>
      </c>
      <c r="AF174" s="28">
        <v>27</v>
      </c>
      <c r="AJ174" s="27">
        <v>1</v>
      </c>
      <c r="AK174" s="150">
        <f>AM174*0.3</f>
        <v>3</v>
      </c>
      <c r="AL174" s="27"/>
      <c r="AM174" s="164">
        <f t="shared" si="136"/>
        <v>10</v>
      </c>
      <c r="AN174" s="152" t="str">
        <f t="shared" si="138"/>
        <v>10,10,10</v>
      </c>
      <c r="AO174" s="27" t="s">
        <v>127</v>
      </c>
      <c r="AP174" s="27" t="s">
        <v>125</v>
      </c>
    </row>
    <row r="175" spans="8:54" ht="10.15" customHeight="1" x14ac:dyDescent="0.2">
      <c r="H175" s="193">
        <f t="shared" si="133"/>
        <v>37</v>
      </c>
      <c r="I175" s="23">
        <f t="shared" si="122"/>
        <v>24157817</v>
      </c>
      <c r="J175" s="23">
        <f t="shared" si="134"/>
        <v>426377021</v>
      </c>
      <c r="K175" s="23">
        <f t="shared" si="135"/>
        <v>39088169</v>
      </c>
      <c r="AE175" s="24">
        <v>62</v>
      </c>
      <c r="AF175" s="28">
        <v>35</v>
      </c>
      <c r="AJ175" s="27">
        <v>1.2</v>
      </c>
      <c r="AK175" s="150">
        <f t="shared" si="137"/>
        <v>3.5999999999999996</v>
      </c>
      <c r="AL175" s="27"/>
      <c r="AM175" s="164">
        <f t="shared" si="136"/>
        <v>12</v>
      </c>
      <c r="AN175" s="166">
        <f>AM175*1</f>
        <v>12</v>
      </c>
      <c r="AO175" s="27" t="s">
        <v>127</v>
      </c>
      <c r="AP175" s="27" t="s">
        <v>125</v>
      </c>
    </row>
    <row r="176" spans="8:54" ht="10.15" customHeight="1" x14ac:dyDescent="0.2">
      <c r="H176" s="193">
        <f t="shared" si="133"/>
        <v>38</v>
      </c>
      <c r="I176" s="23">
        <f t="shared" si="122"/>
        <v>39088169</v>
      </c>
      <c r="J176" s="23">
        <f t="shared" si="134"/>
        <v>689892512</v>
      </c>
      <c r="K176" s="23">
        <f t="shared" si="135"/>
        <v>63245986</v>
      </c>
      <c r="AE176" s="24">
        <v>63</v>
      </c>
      <c r="AF176" s="28">
        <v>30</v>
      </c>
      <c r="AJ176" s="27">
        <v>2</v>
      </c>
      <c r="AK176" s="150">
        <f t="shared" si="137"/>
        <v>6</v>
      </c>
      <c r="AL176" s="27"/>
      <c r="AM176" s="164">
        <f>AJ176*10</f>
        <v>20</v>
      </c>
      <c r="AN176" s="166">
        <f t="shared" ref="AN176:AN184" si="139">AM176*1</f>
        <v>20</v>
      </c>
      <c r="AO176" s="27" t="s">
        <v>127</v>
      </c>
      <c r="AP176" s="27" t="s">
        <v>125</v>
      </c>
    </row>
    <row r="177" spans="1:81" ht="10.15" customHeight="1" x14ac:dyDescent="0.2">
      <c r="H177" s="193">
        <f t="shared" si="133"/>
        <v>39</v>
      </c>
      <c r="I177" s="23">
        <f t="shared" si="122"/>
        <v>63245986</v>
      </c>
      <c r="J177" s="23">
        <f t="shared" si="134"/>
        <v>1116269533</v>
      </c>
      <c r="K177" s="23">
        <f t="shared" si="135"/>
        <v>102334155</v>
      </c>
      <c r="AE177" s="24">
        <v>64</v>
      </c>
      <c r="AF177" s="28">
        <v>30</v>
      </c>
      <c r="AJ177" s="27">
        <v>2.4</v>
      </c>
      <c r="AK177" s="150">
        <f t="shared" si="137"/>
        <v>7.1999999999999993</v>
      </c>
      <c r="AM177" s="164">
        <f t="shared" ref="AM177:AM182" si="140">AJ177*10</f>
        <v>24</v>
      </c>
      <c r="AN177" s="166">
        <f t="shared" si="139"/>
        <v>24</v>
      </c>
      <c r="AO177" s="27" t="s">
        <v>127</v>
      </c>
      <c r="AP177" s="27" t="s">
        <v>125</v>
      </c>
    </row>
    <row r="178" spans="1:81" ht="10.15" customHeight="1" x14ac:dyDescent="0.2">
      <c r="H178" s="193">
        <f t="shared" si="133"/>
        <v>40</v>
      </c>
      <c r="I178" s="23">
        <f t="shared" si="122"/>
        <v>102334155</v>
      </c>
      <c r="J178" s="23">
        <f t="shared" si="134"/>
        <v>1806162045</v>
      </c>
      <c r="K178" s="23">
        <f t="shared" si="135"/>
        <v>165580141</v>
      </c>
      <c r="AE178" s="24">
        <v>1</v>
      </c>
      <c r="AF178" s="28">
        <v>28</v>
      </c>
      <c r="AJ178" s="27">
        <v>2.9</v>
      </c>
      <c r="AK178" s="150">
        <f t="shared" si="137"/>
        <v>8.6999999999999993</v>
      </c>
      <c r="AM178" s="164">
        <f t="shared" si="140"/>
        <v>29</v>
      </c>
      <c r="AN178" s="166">
        <f t="shared" si="139"/>
        <v>29</v>
      </c>
      <c r="AO178" s="27" t="s">
        <v>127</v>
      </c>
      <c r="AP178" s="27" t="s">
        <v>125</v>
      </c>
    </row>
    <row r="179" spans="1:81" ht="10.15" customHeight="1" x14ac:dyDescent="0.2">
      <c r="A179" s="189" t="s">
        <v>237</v>
      </c>
      <c r="B179" s="189" t="s">
        <v>238</v>
      </c>
      <c r="C179" s="189" t="s">
        <v>239</v>
      </c>
      <c r="D179" s="189" t="s">
        <v>240</v>
      </c>
      <c r="E179" s="189" t="s">
        <v>241</v>
      </c>
      <c r="F179" s="189" t="s">
        <v>242</v>
      </c>
      <c r="G179" s="189" t="s">
        <v>243</v>
      </c>
      <c r="H179" s="189" t="s">
        <v>244</v>
      </c>
      <c r="I179" s="189" t="s">
        <v>245</v>
      </c>
      <c r="J179" s="189" t="s">
        <v>246</v>
      </c>
      <c r="K179" s="189" t="s">
        <v>247</v>
      </c>
      <c r="L179" s="189" t="s">
        <v>248</v>
      </c>
      <c r="M179" s="189" t="s">
        <v>249</v>
      </c>
      <c r="N179" s="189" t="s">
        <v>250</v>
      </c>
      <c r="O179" s="189" t="s">
        <v>251</v>
      </c>
      <c r="P179" s="189" t="s">
        <v>252</v>
      </c>
      <c r="Q179" s="189" t="s">
        <v>253</v>
      </c>
      <c r="R179" s="189" t="s">
        <v>254</v>
      </c>
      <c r="S179" s="189" t="s">
        <v>255</v>
      </c>
      <c r="T179" s="189" t="s">
        <v>256</v>
      </c>
      <c r="U179" s="189" t="s">
        <v>257</v>
      </c>
      <c r="V179" s="189" t="s">
        <v>258</v>
      </c>
      <c r="W179" s="189" t="s">
        <v>259</v>
      </c>
      <c r="X179" s="189" t="s">
        <v>260</v>
      </c>
      <c r="Y179" s="189" t="s">
        <v>261</v>
      </c>
      <c r="Z179" s="189" t="s">
        <v>262</v>
      </c>
      <c r="AA179" s="189" t="s">
        <v>263</v>
      </c>
      <c r="AB179" s="190" t="s">
        <v>264</v>
      </c>
      <c r="AC179" s="190" t="s">
        <v>265</v>
      </c>
      <c r="AD179" s="190" t="s">
        <v>266</v>
      </c>
      <c r="AE179" s="190" t="s">
        <v>267</v>
      </c>
      <c r="AF179" s="190" t="s">
        <v>268</v>
      </c>
      <c r="AG179" s="190" t="s">
        <v>269</v>
      </c>
      <c r="AH179" s="190" t="s">
        <v>270</v>
      </c>
      <c r="AI179" s="190" t="s">
        <v>271</v>
      </c>
      <c r="AJ179" s="190" t="s">
        <v>272</v>
      </c>
      <c r="AK179" s="190" t="s">
        <v>273</v>
      </c>
      <c r="AL179" s="190" t="s">
        <v>274</v>
      </c>
      <c r="AM179" s="190" t="s">
        <v>275</v>
      </c>
      <c r="AN179" s="190" t="s">
        <v>276</v>
      </c>
      <c r="AO179" s="190" t="s">
        <v>277</v>
      </c>
      <c r="AP179" s="190" t="s">
        <v>278</v>
      </c>
      <c r="AQ179" s="190" t="s">
        <v>279</v>
      </c>
      <c r="AR179" s="190" t="s">
        <v>280</v>
      </c>
      <c r="AS179" s="190" t="s">
        <v>281</v>
      </c>
      <c r="AT179" s="190" t="s">
        <v>282</v>
      </c>
      <c r="AU179" s="190" t="s">
        <v>283</v>
      </c>
      <c r="AV179" s="190" t="s">
        <v>284</v>
      </c>
      <c r="AW179" s="190" t="s">
        <v>285</v>
      </c>
      <c r="AX179" s="190" t="s">
        <v>286</v>
      </c>
      <c r="AY179" s="190" t="s">
        <v>287</v>
      </c>
      <c r="AZ179" s="190" t="s">
        <v>288</v>
      </c>
      <c r="BA179" s="190" t="s">
        <v>289</v>
      </c>
      <c r="BB179" s="190" t="s">
        <v>290</v>
      </c>
      <c r="BC179" s="189" t="s">
        <v>291</v>
      </c>
      <c r="BD179" s="189" t="s">
        <v>292</v>
      </c>
      <c r="BE179" s="189" t="s">
        <v>293</v>
      </c>
      <c r="BF179" s="189" t="s">
        <v>294</v>
      </c>
      <c r="BG179" s="189" t="s">
        <v>295</v>
      </c>
      <c r="BH179" s="189" t="s">
        <v>296</v>
      </c>
      <c r="BI179" s="189" t="s">
        <v>297</v>
      </c>
      <c r="BJ179" s="189" t="s">
        <v>298</v>
      </c>
      <c r="BK179" s="189" t="s">
        <v>299</v>
      </c>
      <c r="BL179" s="189" t="s">
        <v>300</v>
      </c>
      <c r="BM179" s="189" t="s">
        <v>301</v>
      </c>
      <c r="BN179" s="189" t="s">
        <v>302</v>
      </c>
      <c r="BO179" s="189" t="s">
        <v>303</v>
      </c>
      <c r="BP179" s="189" t="s">
        <v>304</v>
      </c>
      <c r="BQ179" s="189" t="s">
        <v>305</v>
      </c>
      <c r="BR179" s="189" t="s">
        <v>306</v>
      </c>
      <c r="BS179" s="189" t="s">
        <v>307</v>
      </c>
      <c r="BT179" s="189" t="s">
        <v>308</v>
      </c>
      <c r="BU179" s="189" t="s">
        <v>309</v>
      </c>
      <c r="BV179" s="189" t="s">
        <v>310</v>
      </c>
      <c r="BW179" s="189" t="s">
        <v>311</v>
      </c>
      <c r="BX179" s="189" t="s">
        <v>312</v>
      </c>
      <c r="BY179" s="189" t="s">
        <v>313</v>
      </c>
      <c r="BZ179" s="189" t="s">
        <v>314</v>
      </c>
      <c r="CA179" s="189" t="s">
        <v>315</v>
      </c>
      <c r="CB179" s="189" t="s">
        <v>316</v>
      </c>
      <c r="CC179" s="189" t="s">
        <v>317</v>
      </c>
    </row>
    <row r="180" spans="1:81" ht="10.15" customHeight="1" x14ac:dyDescent="0.2">
      <c r="A180" s="189">
        <v>23</v>
      </c>
      <c r="B180" s="189">
        <v>23</v>
      </c>
      <c r="C180" s="189">
        <v>23</v>
      </c>
      <c r="D180" s="189">
        <v>23</v>
      </c>
      <c r="E180" s="189">
        <v>12</v>
      </c>
      <c r="F180" s="189" t="s">
        <v>318</v>
      </c>
      <c r="G180" s="189">
        <v>23</v>
      </c>
      <c r="H180" s="189" t="s">
        <v>318</v>
      </c>
      <c r="I180" s="189">
        <v>13</v>
      </c>
      <c r="J180" s="189">
        <v>23</v>
      </c>
      <c r="K180" s="189">
        <v>12</v>
      </c>
      <c r="L180" s="189" t="s">
        <v>318</v>
      </c>
      <c r="M180" s="189">
        <v>12</v>
      </c>
      <c r="N180" s="189">
        <v>13</v>
      </c>
      <c r="O180" s="189" t="s">
        <v>318</v>
      </c>
      <c r="P180" s="189" t="s">
        <v>318</v>
      </c>
      <c r="Q180" s="189" t="s">
        <v>318</v>
      </c>
      <c r="R180" s="189" t="s">
        <v>318</v>
      </c>
      <c r="S180" s="189">
        <v>23</v>
      </c>
      <c r="T180" s="189" t="s">
        <v>318</v>
      </c>
      <c r="U180" s="189">
        <v>13</v>
      </c>
      <c r="V180" s="189" t="s">
        <v>318</v>
      </c>
      <c r="W180" s="189" t="s">
        <v>318</v>
      </c>
      <c r="X180" s="189" t="s">
        <v>318</v>
      </c>
      <c r="Y180" s="189">
        <v>13</v>
      </c>
      <c r="Z180" s="189" t="s">
        <v>318</v>
      </c>
      <c r="AA180" s="189">
        <v>12</v>
      </c>
      <c r="AB180" s="189">
        <v>23</v>
      </c>
      <c r="AC180" s="189">
        <v>12</v>
      </c>
      <c r="AD180" s="189" t="s">
        <v>318</v>
      </c>
      <c r="AE180" s="189">
        <v>12</v>
      </c>
      <c r="AF180" s="189">
        <v>13</v>
      </c>
      <c r="AG180" s="189" t="s">
        <v>318</v>
      </c>
      <c r="AH180" s="189" t="s">
        <v>318</v>
      </c>
      <c r="AI180" s="189" t="s">
        <v>318</v>
      </c>
      <c r="AJ180" s="189" t="s">
        <v>318</v>
      </c>
      <c r="AK180" s="189">
        <v>12</v>
      </c>
      <c r="AL180" s="189">
        <v>13</v>
      </c>
      <c r="AM180" s="189" t="s">
        <v>318</v>
      </c>
      <c r="AN180" s="189">
        <v>13</v>
      </c>
      <c r="AO180" s="189">
        <v>13</v>
      </c>
      <c r="AP180" s="189">
        <v>13</v>
      </c>
      <c r="AQ180" s="189" t="s">
        <v>318</v>
      </c>
      <c r="AR180" s="189">
        <v>13</v>
      </c>
      <c r="AS180" s="189">
        <v>23</v>
      </c>
      <c r="AT180" s="189" t="s">
        <v>318</v>
      </c>
      <c r="AU180" s="189" t="s">
        <v>318</v>
      </c>
      <c r="AV180" s="189" t="s">
        <v>318</v>
      </c>
      <c r="AW180" s="189" t="s">
        <v>318</v>
      </c>
      <c r="AX180" s="189">
        <v>13</v>
      </c>
      <c r="AY180" s="189">
        <v>23</v>
      </c>
      <c r="AZ180" s="189" t="s">
        <v>318</v>
      </c>
      <c r="BA180" s="189">
        <v>23</v>
      </c>
      <c r="BB180" s="189">
        <v>21</v>
      </c>
      <c r="BC180" s="189">
        <v>23</v>
      </c>
      <c r="BD180" s="189" t="s">
        <v>318</v>
      </c>
      <c r="BE180" s="189">
        <v>13</v>
      </c>
      <c r="BF180" s="189" t="s">
        <v>318</v>
      </c>
      <c r="BG180" s="189" t="s">
        <v>318</v>
      </c>
      <c r="BH180" s="189" t="s">
        <v>318</v>
      </c>
      <c r="BI180" s="189">
        <v>13</v>
      </c>
      <c r="BJ180" s="189" t="s">
        <v>318</v>
      </c>
      <c r="BK180" s="189">
        <v>12</v>
      </c>
      <c r="BL180" s="189" t="s">
        <v>318</v>
      </c>
      <c r="BM180" s="189" t="s">
        <v>318</v>
      </c>
      <c r="BN180" s="189" t="s">
        <v>318</v>
      </c>
      <c r="BO180" s="189" t="s">
        <v>318</v>
      </c>
      <c r="BP180" s="189">
        <v>13</v>
      </c>
      <c r="BQ180" s="189">
        <v>23</v>
      </c>
      <c r="BR180" s="189" t="s">
        <v>318</v>
      </c>
      <c r="BS180" s="189">
        <v>23</v>
      </c>
      <c r="BT180" s="189">
        <v>12</v>
      </c>
      <c r="BU180" s="189">
        <v>13</v>
      </c>
      <c r="BV180" s="189" t="s">
        <v>318</v>
      </c>
      <c r="BW180" s="189">
        <v>12</v>
      </c>
      <c r="BX180" s="189" t="s">
        <v>318</v>
      </c>
      <c r="BY180" s="189">
        <v>23</v>
      </c>
      <c r="BZ180" s="189">
        <v>12</v>
      </c>
      <c r="CA180" s="189">
        <v>12</v>
      </c>
      <c r="CB180" s="189">
        <v>12</v>
      </c>
      <c r="CC180" s="189">
        <v>12</v>
      </c>
    </row>
    <row r="181" spans="1:81" ht="10.1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</row>
    <row r="182" spans="1:81" ht="10.15" customHeight="1" x14ac:dyDescent="0.2">
      <c r="AE182" s="24">
        <v>5</v>
      </c>
      <c r="AF182" s="28">
        <v>8</v>
      </c>
      <c r="AJ182" s="27">
        <v>11.6</v>
      </c>
      <c r="AK182" s="1">
        <f t="shared" si="137"/>
        <v>34.799999999999997</v>
      </c>
      <c r="AM182" s="1">
        <f t="shared" si="140"/>
        <v>116</v>
      </c>
      <c r="AN182" s="1">
        <f t="shared" si="139"/>
        <v>116</v>
      </c>
      <c r="AO182" s="27" t="s">
        <v>127</v>
      </c>
      <c r="AP182" s="27" t="s">
        <v>125</v>
      </c>
    </row>
    <row r="183" spans="1:81" ht="10.15" customHeight="1" x14ac:dyDescent="0.2">
      <c r="AE183" s="24">
        <v>6</v>
      </c>
      <c r="AF183" s="28">
        <v>33</v>
      </c>
      <c r="AJ183" s="27">
        <v>14</v>
      </c>
      <c r="AK183" s="27">
        <f t="shared" ref="AK183:AK184" si="141">AM183*0.3</f>
        <v>42</v>
      </c>
      <c r="AL183" s="27"/>
      <c r="AM183" s="27">
        <f t="shared" ref="AM183:AM184" si="142">AJ183*10</f>
        <v>140</v>
      </c>
      <c r="AN183" s="27">
        <f t="shared" si="139"/>
        <v>140</v>
      </c>
      <c r="AO183" s="27" t="s">
        <v>127</v>
      </c>
      <c r="AP183" s="27" t="s">
        <v>125</v>
      </c>
    </row>
    <row r="184" spans="1:81" ht="10.15" customHeight="1" x14ac:dyDescent="0.2">
      <c r="AE184" s="24">
        <v>7</v>
      </c>
      <c r="AF184" s="28">
        <v>6</v>
      </c>
      <c r="AJ184" s="27">
        <v>28</v>
      </c>
      <c r="AK184" s="27">
        <f t="shared" si="141"/>
        <v>84</v>
      </c>
      <c r="AL184" s="27"/>
      <c r="AM184" s="27">
        <f t="shared" si="142"/>
        <v>280</v>
      </c>
      <c r="AN184" s="27">
        <f t="shared" si="139"/>
        <v>280</v>
      </c>
      <c r="AO184" s="27" t="s">
        <v>127</v>
      </c>
      <c r="AP184" s="27" t="s">
        <v>125</v>
      </c>
    </row>
    <row r="185" spans="1:81" ht="10.15" customHeight="1" x14ac:dyDescent="0.2">
      <c r="AE185" s="24">
        <v>8</v>
      </c>
      <c r="AF185" s="28">
        <v>11</v>
      </c>
      <c r="AJ185" s="27"/>
    </row>
    <row r="186" spans="1:81" ht="10.15" customHeight="1" x14ac:dyDescent="0.2">
      <c r="AE186" s="24">
        <v>9</v>
      </c>
      <c r="AF186" s="28">
        <v>34</v>
      </c>
      <c r="AJ186" s="27"/>
    </row>
    <row r="187" spans="1:81" ht="10.15" customHeight="1" x14ac:dyDescent="0.2">
      <c r="AE187" s="24">
        <v>10</v>
      </c>
      <c r="AF187" s="28">
        <v>24</v>
      </c>
      <c r="AJ187" s="168">
        <v>0</v>
      </c>
      <c r="AK187" s="169">
        <v>0.1</v>
      </c>
      <c r="AL187" s="169">
        <v>0.1</v>
      </c>
      <c r="AM187" s="169">
        <v>0.2</v>
      </c>
      <c r="AN187" s="169">
        <v>0.2</v>
      </c>
      <c r="AO187" s="170">
        <v>0.4</v>
      </c>
      <c r="AP187" s="170">
        <v>0.4</v>
      </c>
      <c r="AQ187" s="170">
        <v>0.5</v>
      </c>
      <c r="AR187" s="170">
        <v>0</v>
      </c>
      <c r="AS187" s="170">
        <v>0</v>
      </c>
      <c r="AT187" s="170">
        <v>0</v>
      </c>
      <c r="AU187" s="170">
        <v>0</v>
      </c>
      <c r="AV187" s="170">
        <v>0</v>
      </c>
      <c r="AW187" s="170">
        <v>0</v>
      </c>
      <c r="AX187" s="170">
        <v>0</v>
      </c>
    </row>
    <row r="188" spans="1:81" ht="10.15" customHeight="1" x14ac:dyDescent="0.2">
      <c r="AE188" s="24">
        <v>11</v>
      </c>
      <c r="AF188" s="28">
        <v>32</v>
      </c>
      <c r="AJ188" s="171">
        <v>1</v>
      </c>
      <c r="AK188" s="172">
        <f t="shared" ref="AK188" si="143">AK187*2</f>
        <v>0.2</v>
      </c>
      <c r="AL188" s="172">
        <f>AL187*3</f>
        <v>0.30000000000000004</v>
      </c>
      <c r="AM188" s="172">
        <f t="shared" ref="AM188" si="144">AM187*2</f>
        <v>0.4</v>
      </c>
      <c r="AN188" s="172">
        <f>AN187*3</f>
        <v>0.60000000000000009</v>
      </c>
      <c r="AO188" s="172">
        <f t="shared" ref="AO188" si="145">AO187*2</f>
        <v>0.8</v>
      </c>
      <c r="AP188" s="172">
        <f>AP187*3</f>
        <v>1.2000000000000002</v>
      </c>
      <c r="AQ188" s="172">
        <v>1.5</v>
      </c>
      <c r="AR188" s="172">
        <f>AR187*3</f>
        <v>0</v>
      </c>
      <c r="AS188" s="172">
        <f t="shared" ref="AS188:AX188" si="146">AS187*2</f>
        <v>0</v>
      </c>
      <c r="AT188" s="172">
        <f t="shared" si="146"/>
        <v>0</v>
      </c>
      <c r="AU188" s="172">
        <f t="shared" si="146"/>
        <v>0</v>
      </c>
      <c r="AV188" s="172">
        <f t="shared" si="146"/>
        <v>0</v>
      </c>
      <c r="AW188" s="172">
        <f t="shared" si="146"/>
        <v>0</v>
      </c>
      <c r="AX188" s="172">
        <f t="shared" si="146"/>
        <v>0</v>
      </c>
    </row>
    <row r="189" spans="1:81" ht="10.15" customHeight="1" x14ac:dyDescent="0.2">
      <c r="AE189" s="24">
        <v>12</v>
      </c>
      <c r="AF189" s="28">
        <v>26</v>
      </c>
      <c r="AJ189" s="171">
        <v>2</v>
      </c>
      <c r="AK189" s="172">
        <f t="shared" ref="AK189:AP189" si="147">AK188*2</f>
        <v>0.4</v>
      </c>
      <c r="AL189" s="172">
        <f t="shared" si="147"/>
        <v>0.60000000000000009</v>
      </c>
      <c r="AM189" s="172">
        <f t="shared" si="147"/>
        <v>0.8</v>
      </c>
      <c r="AN189" s="172">
        <f t="shared" si="147"/>
        <v>1.2000000000000002</v>
      </c>
      <c r="AO189" s="172">
        <f t="shared" si="147"/>
        <v>1.6</v>
      </c>
      <c r="AP189" s="172">
        <f t="shared" si="147"/>
        <v>2.4000000000000004</v>
      </c>
      <c r="AQ189" s="172">
        <v>3</v>
      </c>
      <c r="AR189" s="172">
        <f t="shared" ref="AR189:AX189" si="148">AR188*2</f>
        <v>0</v>
      </c>
      <c r="AS189" s="172">
        <f t="shared" si="148"/>
        <v>0</v>
      </c>
      <c r="AT189" s="172">
        <f t="shared" si="148"/>
        <v>0</v>
      </c>
      <c r="AU189" s="172">
        <f t="shared" si="148"/>
        <v>0</v>
      </c>
      <c r="AV189" s="172">
        <f t="shared" si="148"/>
        <v>0</v>
      </c>
      <c r="AW189" s="172">
        <f t="shared" si="148"/>
        <v>0</v>
      </c>
      <c r="AX189" s="172">
        <f t="shared" si="148"/>
        <v>0</v>
      </c>
    </row>
    <row r="190" spans="1:81" ht="10.15" customHeight="1" x14ac:dyDescent="0.2">
      <c r="AE190" s="24">
        <v>13</v>
      </c>
      <c r="AF190" s="28">
        <v>30</v>
      </c>
      <c r="AJ190" s="171"/>
      <c r="AK190" s="173"/>
      <c r="AL190" s="173"/>
      <c r="AM190" s="173"/>
      <c r="AN190" s="173"/>
      <c r="AO190" s="173"/>
      <c r="AP190" s="173"/>
      <c r="AQ190" s="173"/>
    </row>
    <row r="191" spans="1:81" ht="10.15" customHeight="1" x14ac:dyDescent="0.2">
      <c r="AE191" s="24">
        <v>14</v>
      </c>
      <c r="AF191" s="28">
        <v>20</v>
      </c>
    </row>
    <row r="192" spans="1:81" ht="10.15" customHeight="1" x14ac:dyDescent="0.2">
      <c r="AE192" s="24">
        <v>15</v>
      </c>
      <c r="AF192" s="28">
        <v>30</v>
      </c>
    </row>
    <row r="193" spans="2:46" ht="10.15" customHeight="1" x14ac:dyDescent="0.2">
      <c r="AE193" s="24">
        <v>16</v>
      </c>
      <c r="AF193" s="28">
        <v>8</v>
      </c>
    </row>
    <row r="194" spans="2:46" ht="10.15" customHeight="1" x14ac:dyDescent="0.2">
      <c r="AE194" s="24">
        <v>17</v>
      </c>
      <c r="AF194" s="28">
        <v>26</v>
      </c>
      <c r="AJ194" s="27"/>
      <c r="AK194" s="27"/>
      <c r="AL194" s="27"/>
      <c r="AM194" s="27"/>
      <c r="AN194" s="165" t="s">
        <v>226</v>
      </c>
      <c r="AO194" s="165" t="s">
        <v>127</v>
      </c>
      <c r="AP194" s="165" t="s">
        <v>125</v>
      </c>
    </row>
    <row r="195" spans="2:46" ht="10.15" customHeight="1" x14ac:dyDescent="0.2">
      <c r="AE195" s="24">
        <v>18</v>
      </c>
      <c r="AF195" s="28">
        <v>32</v>
      </c>
      <c r="AJ195" s="179">
        <v>0.1</v>
      </c>
      <c r="AK195" s="179">
        <f>AM195*0.1</f>
        <v>0.1</v>
      </c>
      <c r="AL195" s="178"/>
      <c r="AM195" s="180">
        <f t="shared" ref="AM195:AM202" si="149">AJ195*10</f>
        <v>1</v>
      </c>
      <c r="AN195" s="181">
        <f>AM195</f>
        <v>1</v>
      </c>
      <c r="AO195" s="178" t="s">
        <v>127</v>
      </c>
      <c r="AP195" s="178" t="s">
        <v>125</v>
      </c>
      <c r="AQ195" s="178"/>
      <c r="AR195" s="178"/>
      <c r="AS195" s="178"/>
      <c r="AT195" s="178"/>
    </row>
    <row r="196" spans="2:46" ht="10.15" customHeight="1" x14ac:dyDescent="0.2">
      <c r="AE196" s="24">
        <v>19</v>
      </c>
      <c r="AF196" s="28">
        <v>15</v>
      </c>
      <c r="AJ196" s="179">
        <v>0.2</v>
      </c>
      <c r="AK196" s="179">
        <f t="shared" ref="AK196:AK206" si="150">AM196*0.1</f>
        <v>0.2</v>
      </c>
      <c r="AL196" s="178"/>
      <c r="AM196" s="180">
        <f t="shared" si="149"/>
        <v>2</v>
      </c>
      <c r="AN196" s="181">
        <f t="shared" ref="AN196:AN206" si="151">AM196</f>
        <v>2</v>
      </c>
      <c r="AO196" s="178" t="s">
        <v>127</v>
      </c>
      <c r="AP196" s="178" t="s">
        <v>125</v>
      </c>
      <c r="AQ196" s="178"/>
      <c r="AR196" s="178"/>
      <c r="AS196" s="178"/>
      <c r="AT196" s="178"/>
    </row>
    <row r="197" spans="2:46" ht="10.15" customHeight="1" x14ac:dyDescent="0.2">
      <c r="AE197" s="24">
        <v>20</v>
      </c>
      <c r="AF197" s="28">
        <v>30</v>
      </c>
      <c r="AJ197" s="179">
        <v>0.3</v>
      </c>
      <c r="AK197" s="179">
        <f t="shared" si="150"/>
        <v>0.30000000000000004</v>
      </c>
      <c r="AL197" s="178"/>
      <c r="AM197" s="180">
        <f t="shared" si="149"/>
        <v>3</v>
      </c>
      <c r="AN197" s="181">
        <f t="shared" si="151"/>
        <v>3</v>
      </c>
      <c r="AO197" s="178" t="s">
        <v>127</v>
      </c>
      <c r="AP197" s="178" t="s">
        <v>125</v>
      </c>
      <c r="AQ197" s="178"/>
      <c r="AR197" s="178"/>
      <c r="AS197" s="178"/>
      <c r="AT197" s="178"/>
    </row>
    <row r="198" spans="2:46" ht="10.15" customHeight="1" x14ac:dyDescent="0.2">
      <c r="M198" s="19" t="s">
        <v>355</v>
      </c>
      <c r="AE198" s="24">
        <v>21</v>
      </c>
      <c r="AF198" s="28">
        <v>5</v>
      </c>
      <c r="AJ198" s="179">
        <v>0.4</v>
      </c>
      <c r="AK198" s="179">
        <f t="shared" si="150"/>
        <v>0.4</v>
      </c>
      <c r="AL198" s="178"/>
      <c r="AM198" s="180">
        <f t="shared" si="149"/>
        <v>4</v>
      </c>
      <c r="AN198" s="181">
        <f t="shared" si="151"/>
        <v>4</v>
      </c>
      <c r="AO198" s="178" t="s">
        <v>127</v>
      </c>
      <c r="AP198" s="178" t="s">
        <v>125</v>
      </c>
      <c r="AQ198" s="178"/>
      <c r="AR198" s="178"/>
      <c r="AS198" s="178"/>
      <c r="AT198" s="178"/>
    </row>
    <row r="199" spans="2:46" ht="10.15" customHeight="1" x14ac:dyDescent="0.2">
      <c r="C199" s="207">
        <v>1.1000000000000001</v>
      </c>
      <c r="M199" s="1">
        <v>12</v>
      </c>
      <c r="N199" s="151" t="s">
        <v>357</v>
      </c>
      <c r="O199" s="27"/>
      <c r="P199" s="27"/>
      <c r="AE199" s="24">
        <v>22</v>
      </c>
      <c r="AF199" s="28">
        <v>15</v>
      </c>
      <c r="AJ199" s="179">
        <v>0.5</v>
      </c>
      <c r="AK199" s="179">
        <f t="shared" si="150"/>
        <v>0.5</v>
      </c>
      <c r="AL199" s="178"/>
      <c r="AM199" s="180">
        <f t="shared" si="149"/>
        <v>5</v>
      </c>
      <c r="AN199" s="181">
        <f t="shared" si="151"/>
        <v>5</v>
      </c>
      <c r="AO199" s="178" t="s">
        <v>127</v>
      </c>
      <c r="AP199" s="178" t="s">
        <v>125</v>
      </c>
      <c r="AQ199" s="178"/>
      <c r="AR199" s="178"/>
      <c r="AS199" s="178"/>
      <c r="AT199" s="178"/>
    </row>
    <row r="200" spans="2:46" ht="10.15" customHeight="1" x14ac:dyDescent="0.2">
      <c r="B200" s="193">
        <v>1</v>
      </c>
      <c r="C200" s="202">
        <v>1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7">
        <v>13</v>
      </c>
      <c r="N200" s="151" t="s">
        <v>358</v>
      </c>
      <c r="O200" s="27"/>
      <c r="P200" s="27"/>
      <c r="Q200" s="21"/>
      <c r="R200" s="21"/>
      <c r="S200" s="21"/>
      <c r="AE200" s="24">
        <v>23</v>
      </c>
      <c r="AF200" s="28">
        <v>0</v>
      </c>
      <c r="AJ200" s="179">
        <v>0.6</v>
      </c>
      <c r="AK200" s="179">
        <f t="shared" si="150"/>
        <v>0.60000000000000009</v>
      </c>
      <c r="AL200" s="178"/>
      <c r="AM200" s="180">
        <f t="shared" si="149"/>
        <v>6</v>
      </c>
      <c r="AN200" s="181">
        <f t="shared" si="151"/>
        <v>6</v>
      </c>
      <c r="AO200" s="178" t="s">
        <v>127</v>
      </c>
      <c r="AP200" s="178" t="s">
        <v>125</v>
      </c>
      <c r="AQ200" s="178"/>
      <c r="AR200" s="178"/>
      <c r="AS200" s="178"/>
      <c r="AT200" s="178"/>
    </row>
    <row r="201" spans="2:46" ht="10.15" customHeight="1" x14ac:dyDescent="0.2">
      <c r="B201" s="193">
        <v>2</v>
      </c>
      <c r="C201" s="202">
        <v>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7">
        <v>14</v>
      </c>
      <c r="N201" s="151" t="s">
        <v>359</v>
      </c>
      <c r="O201" s="27"/>
      <c r="P201" s="27"/>
      <c r="Q201" s="21"/>
      <c r="R201" s="21"/>
      <c r="S201" s="21"/>
      <c r="AE201" s="24">
        <v>24</v>
      </c>
      <c r="AF201" s="28">
        <v>21</v>
      </c>
      <c r="AJ201" s="179">
        <v>0.8</v>
      </c>
      <c r="AK201" s="179">
        <f t="shared" si="150"/>
        <v>0.8</v>
      </c>
      <c r="AL201" s="178"/>
      <c r="AM201" s="180">
        <f t="shared" si="149"/>
        <v>8</v>
      </c>
      <c r="AN201" s="181">
        <f t="shared" si="151"/>
        <v>8</v>
      </c>
      <c r="AO201" s="178" t="s">
        <v>127</v>
      </c>
      <c r="AP201" s="178" t="s">
        <v>125</v>
      </c>
      <c r="AQ201" s="178"/>
      <c r="AR201" s="178"/>
      <c r="AS201" s="178"/>
      <c r="AT201" s="178"/>
    </row>
    <row r="202" spans="2:46" ht="10.15" customHeight="1" x14ac:dyDescent="0.2">
      <c r="B202" s="193">
        <v>3</v>
      </c>
      <c r="C202" s="202">
        <v>3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7">
        <v>21</v>
      </c>
      <c r="N202" s="151" t="s">
        <v>357</v>
      </c>
      <c r="O202" s="27"/>
      <c r="P202" s="27"/>
      <c r="Q202" s="21"/>
      <c r="R202" s="21"/>
      <c r="S202" s="21"/>
      <c r="AE202" s="24">
        <v>25</v>
      </c>
      <c r="AF202" s="28">
        <v>9</v>
      </c>
      <c r="AJ202" s="179">
        <v>1</v>
      </c>
      <c r="AK202" s="179">
        <f t="shared" si="150"/>
        <v>1</v>
      </c>
      <c r="AL202" s="178"/>
      <c r="AM202" s="180">
        <f t="shared" si="149"/>
        <v>10</v>
      </c>
      <c r="AN202" s="181">
        <f t="shared" si="151"/>
        <v>10</v>
      </c>
      <c r="AO202" s="178" t="s">
        <v>127</v>
      </c>
      <c r="AP202" s="178" t="s">
        <v>125</v>
      </c>
      <c r="AQ202" s="178"/>
      <c r="AR202" s="178"/>
      <c r="AS202" s="178"/>
      <c r="AT202" s="178"/>
    </row>
    <row r="203" spans="2:46" ht="10.15" customHeight="1" x14ac:dyDescent="0.2">
      <c r="B203" s="193">
        <v>4</v>
      </c>
      <c r="C203" s="202">
        <f t="shared" ref="C203:C205" si="152">C202+3</f>
        <v>6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7">
        <v>23</v>
      </c>
      <c r="N203" s="151" t="s">
        <v>360</v>
      </c>
      <c r="O203" s="27"/>
      <c r="P203" s="27"/>
      <c r="Q203" s="21"/>
      <c r="R203" s="21"/>
      <c r="S203" s="21"/>
      <c r="AE203" s="24">
        <v>26</v>
      </c>
      <c r="AF203" s="28">
        <v>4</v>
      </c>
      <c r="AJ203" s="179">
        <v>1.2</v>
      </c>
      <c r="AK203" s="179">
        <f t="shared" si="150"/>
        <v>1.2000000000000002</v>
      </c>
      <c r="AL203" s="178"/>
      <c r="AM203" s="180">
        <f>AJ203*10</f>
        <v>12</v>
      </c>
      <c r="AN203" s="181">
        <f t="shared" si="151"/>
        <v>12</v>
      </c>
      <c r="AO203" s="178" t="s">
        <v>127</v>
      </c>
      <c r="AP203" s="178" t="s">
        <v>125</v>
      </c>
      <c r="AQ203" s="178"/>
      <c r="AR203" s="178"/>
      <c r="AS203" s="178"/>
      <c r="AT203" s="178"/>
    </row>
    <row r="204" spans="2:46" ht="10.15" customHeight="1" x14ac:dyDescent="0.2">
      <c r="B204" s="193">
        <v>5</v>
      </c>
      <c r="C204" s="202">
        <f t="shared" si="152"/>
        <v>9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7">
        <v>24</v>
      </c>
      <c r="N204" s="151" t="s">
        <v>361</v>
      </c>
      <c r="O204" s="27"/>
      <c r="P204" s="27"/>
      <c r="Q204" s="21"/>
      <c r="R204" s="21"/>
      <c r="S204" s="21"/>
      <c r="AE204" s="24">
        <v>27</v>
      </c>
      <c r="AF204" s="28">
        <v>11</v>
      </c>
      <c r="AJ204" s="179">
        <v>1.5</v>
      </c>
      <c r="AK204" s="179">
        <f t="shared" si="150"/>
        <v>1.5</v>
      </c>
      <c r="AL204" s="178"/>
      <c r="AM204" s="180">
        <f t="shared" ref="AM204:AM206" si="153">AJ204*10</f>
        <v>15</v>
      </c>
      <c r="AN204" s="181">
        <f t="shared" si="151"/>
        <v>15</v>
      </c>
      <c r="AO204" s="178" t="s">
        <v>127</v>
      </c>
      <c r="AP204" s="178" t="s">
        <v>125</v>
      </c>
      <c r="AQ204" s="178"/>
      <c r="AR204" s="178"/>
      <c r="AS204" s="178"/>
      <c r="AT204" s="178"/>
    </row>
    <row r="205" spans="2:46" ht="10.15" customHeight="1" x14ac:dyDescent="0.2">
      <c r="B205" s="193">
        <v>6</v>
      </c>
      <c r="C205" s="202">
        <f t="shared" si="152"/>
        <v>12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7">
        <v>31</v>
      </c>
      <c r="N205" s="151" t="s">
        <v>358</v>
      </c>
      <c r="O205" s="27"/>
      <c r="P205" s="27"/>
      <c r="Q205" s="21"/>
      <c r="R205" s="21"/>
      <c r="S205" s="21"/>
      <c r="AE205" s="24">
        <v>28</v>
      </c>
      <c r="AF205" s="28">
        <v>18</v>
      </c>
      <c r="AJ205" s="179">
        <v>1.6</v>
      </c>
      <c r="AK205" s="179">
        <f t="shared" si="150"/>
        <v>1.6</v>
      </c>
      <c r="AL205" s="178"/>
      <c r="AM205" s="180">
        <f t="shared" si="153"/>
        <v>16</v>
      </c>
      <c r="AN205" s="181">
        <f t="shared" si="151"/>
        <v>16</v>
      </c>
      <c r="AO205" s="178" t="s">
        <v>127</v>
      </c>
      <c r="AP205" s="178" t="s">
        <v>125</v>
      </c>
      <c r="AQ205" s="178"/>
      <c r="AR205" s="178"/>
      <c r="AS205" s="178"/>
      <c r="AT205" s="178"/>
    </row>
    <row r="206" spans="2:46" ht="10.15" customHeight="1" x14ac:dyDescent="0.2">
      <c r="B206" s="193">
        <v>7</v>
      </c>
      <c r="C206" s="208">
        <f>ROUND(C205*C$199,0)</f>
        <v>13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7">
        <v>32</v>
      </c>
      <c r="N206" s="151" t="s">
        <v>360</v>
      </c>
      <c r="O206" s="27"/>
      <c r="P206" s="27"/>
      <c r="Q206" s="21"/>
      <c r="R206" s="21"/>
      <c r="S206" s="21"/>
      <c r="AE206" s="24">
        <v>29</v>
      </c>
      <c r="AF206" s="28">
        <v>36</v>
      </c>
      <c r="AJ206" s="179">
        <v>2</v>
      </c>
      <c r="AK206" s="179">
        <f t="shared" si="150"/>
        <v>2</v>
      </c>
      <c r="AL206" s="178"/>
      <c r="AM206" s="180">
        <f t="shared" si="153"/>
        <v>20</v>
      </c>
      <c r="AN206" s="181">
        <f t="shared" si="151"/>
        <v>20</v>
      </c>
      <c r="AO206" s="178" t="s">
        <v>127</v>
      </c>
      <c r="AP206" s="178" t="s">
        <v>125</v>
      </c>
      <c r="AQ206" s="178"/>
      <c r="AR206" s="178"/>
      <c r="AS206" s="178"/>
      <c r="AT206" s="178"/>
    </row>
    <row r="207" spans="2:46" ht="10.15" customHeight="1" x14ac:dyDescent="0.2">
      <c r="B207" s="193">
        <v>8</v>
      </c>
      <c r="C207" s="208">
        <f t="shared" ref="C207:C236" si="154">ROUND(C206*C$199,0)</f>
        <v>14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7">
        <v>34</v>
      </c>
      <c r="N207" s="151" t="s">
        <v>362</v>
      </c>
      <c r="O207" s="27"/>
      <c r="P207" s="27"/>
      <c r="Q207" s="21"/>
      <c r="R207" s="21"/>
      <c r="S207" s="21"/>
      <c r="AE207" s="24">
        <v>30</v>
      </c>
      <c r="AF207" s="28">
        <v>17</v>
      </c>
      <c r="AJ207" s="179">
        <v>2.4</v>
      </c>
      <c r="AK207" s="179">
        <f t="shared" ref="AK207" si="155">AM207*0.1</f>
        <v>2.4000000000000004</v>
      </c>
      <c r="AL207" s="178"/>
      <c r="AM207" s="180">
        <f t="shared" ref="AM207" si="156">AJ207*10</f>
        <v>24</v>
      </c>
      <c r="AN207" s="181">
        <f t="shared" ref="AN207" si="157">AM207</f>
        <v>24</v>
      </c>
      <c r="AO207" s="178" t="s">
        <v>127</v>
      </c>
      <c r="AP207" s="178" t="s">
        <v>125</v>
      </c>
      <c r="AQ207" s="178"/>
      <c r="AR207" s="178"/>
      <c r="AS207" s="178"/>
      <c r="AT207" s="178"/>
    </row>
    <row r="208" spans="2:46" ht="10.15" customHeight="1" x14ac:dyDescent="0.2">
      <c r="B208" s="193">
        <v>9</v>
      </c>
      <c r="C208" s="208">
        <f t="shared" si="154"/>
        <v>15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7">
        <v>41</v>
      </c>
      <c r="N208" s="151" t="s">
        <v>359</v>
      </c>
      <c r="O208" s="27"/>
      <c r="P208" s="27"/>
      <c r="Q208" s="21"/>
      <c r="R208" s="21"/>
      <c r="S208" s="21"/>
      <c r="AE208" s="24">
        <v>31</v>
      </c>
      <c r="AF208" s="28">
        <v>4</v>
      </c>
      <c r="AJ208" s="179">
        <v>3</v>
      </c>
      <c r="AK208" s="179">
        <f t="shared" ref="AK208" si="158">AM208*0.1</f>
        <v>3</v>
      </c>
      <c r="AL208" s="178"/>
      <c r="AM208" s="180">
        <f t="shared" ref="AM208" si="159">AJ208*10</f>
        <v>30</v>
      </c>
      <c r="AN208" s="181">
        <f t="shared" ref="AN208" si="160">AM208</f>
        <v>30</v>
      </c>
      <c r="AO208" s="178" t="s">
        <v>127</v>
      </c>
      <c r="AP208" s="178" t="s">
        <v>125</v>
      </c>
      <c r="AQ208" s="178"/>
      <c r="AR208" s="178"/>
      <c r="AS208" s="178"/>
      <c r="AT208" s="178"/>
    </row>
    <row r="209" spans="2:46" ht="10.15" customHeight="1" x14ac:dyDescent="0.2">
      <c r="B209" s="193">
        <v>10</v>
      </c>
      <c r="C209" s="208">
        <f t="shared" si="154"/>
        <v>17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7">
        <v>42</v>
      </c>
      <c r="N209" s="151" t="s">
        <v>361</v>
      </c>
      <c r="O209" s="27"/>
      <c r="P209" s="27"/>
      <c r="Q209" s="21"/>
      <c r="R209" s="21"/>
      <c r="S209" s="21"/>
      <c r="AE209" s="24">
        <v>32</v>
      </c>
      <c r="AF209" s="28">
        <v>27</v>
      </c>
      <c r="AJ209" s="179"/>
      <c r="AK209" s="179"/>
      <c r="AL209" s="178"/>
      <c r="AM209" s="178"/>
      <c r="AN209" s="178"/>
      <c r="AO209" s="178"/>
      <c r="AP209" s="178"/>
      <c r="AQ209" s="178"/>
      <c r="AR209" s="178"/>
      <c r="AS209" s="178"/>
      <c r="AT209" s="178"/>
    </row>
    <row r="210" spans="2:46" ht="10.15" customHeight="1" x14ac:dyDescent="0.2">
      <c r="B210" s="193">
        <v>11</v>
      </c>
      <c r="C210" s="208">
        <f t="shared" si="154"/>
        <v>19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7">
        <v>43</v>
      </c>
      <c r="N210" s="151" t="s">
        <v>362</v>
      </c>
      <c r="O210" s="27"/>
      <c r="P210" s="27"/>
      <c r="Q210" s="21"/>
      <c r="R210" s="21"/>
      <c r="S210" s="21"/>
      <c r="AE210" s="24">
        <v>33</v>
      </c>
      <c r="AF210" s="28">
        <v>15</v>
      </c>
      <c r="AJ210" s="179"/>
      <c r="AK210" s="179"/>
      <c r="AL210" s="178"/>
      <c r="AM210" s="178"/>
      <c r="AN210" s="178"/>
      <c r="AO210" s="178"/>
      <c r="AP210" s="178"/>
      <c r="AQ210" s="178"/>
      <c r="AR210" s="178"/>
      <c r="AS210" s="178"/>
      <c r="AT210" s="178"/>
    </row>
    <row r="211" spans="2:46" ht="10.15" customHeight="1" x14ac:dyDescent="0.2">
      <c r="B211" s="193">
        <v>12</v>
      </c>
      <c r="C211" s="208">
        <f t="shared" si="154"/>
        <v>21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7"/>
      <c r="N211" s="27"/>
      <c r="O211" s="27"/>
      <c r="P211" s="27"/>
      <c r="Q211" s="21"/>
      <c r="R211" s="21"/>
      <c r="S211" s="21"/>
      <c r="AE211" s="24">
        <v>34</v>
      </c>
      <c r="AF211" s="28">
        <v>22</v>
      </c>
      <c r="AJ211" s="179"/>
      <c r="AK211" s="179"/>
      <c r="AL211" s="178"/>
      <c r="AM211" s="178"/>
      <c r="AN211" s="178"/>
      <c r="AO211" s="178"/>
      <c r="AP211" s="178"/>
      <c r="AQ211" s="178"/>
      <c r="AR211" s="178"/>
      <c r="AS211" s="178"/>
      <c r="AT211" s="178"/>
    </row>
    <row r="212" spans="2:46" ht="10.15" customHeight="1" x14ac:dyDescent="0.2">
      <c r="B212" s="193">
        <v>13</v>
      </c>
      <c r="C212" s="208">
        <f t="shared" si="154"/>
        <v>23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7"/>
      <c r="N212" s="27"/>
      <c r="O212" s="27"/>
      <c r="P212" s="27"/>
      <c r="Q212" s="21"/>
      <c r="R212" s="21"/>
      <c r="S212" s="21"/>
      <c r="AE212" s="24">
        <v>35</v>
      </c>
      <c r="AF212" s="28">
        <v>15</v>
      </c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</row>
    <row r="213" spans="2:46" ht="10.15" customHeight="1" x14ac:dyDescent="0.2">
      <c r="B213" s="193">
        <v>14</v>
      </c>
      <c r="C213" s="208">
        <f t="shared" si="154"/>
        <v>25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7"/>
      <c r="N213" s="27"/>
      <c r="O213" s="27"/>
      <c r="P213" s="27"/>
      <c r="Q213" s="21"/>
      <c r="R213" s="21"/>
      <c r="S213" s="21"/>
      <c r="AE213" s="24">
        <v>36</v>
      </c>
      <c r="AF213" s="28">
        <v>10</v>
      </c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</row>
    <row r="214" spans="2:46" ht="10.15" customHeight="1" x14ac:dyDescent="0.2">
      <c r="B214" s="193">
        <v>15</v>
      </c>
      <c r="C214" s="208">
        <f t="shared" si="154"/>
        <v>28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7"/>
      <c r="N214" s="27"/>
      <c r="O214" s="27"/>
      <c r="P214" s="27"/>
      <c r="Q214" s="21"/>
      <c r="R214" s="21"/>
      <c r="S214" s="21"/>
      <c r="AE214" s="24">
        <v>37</v>
      </c>
      <c r="AF214" s="28">
        <v>26</v>
      </c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</row>
    <row r="215" spans="2:46" ht="10.15" customHeight="1" x14ac:dyDescent="0.2">
      <c r="B215" s="193">
        <v>16</v>
      </c>
      <c r="C215" s="208">
        <f t="shared" si="154"/>
        <v>31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7"/>
      <c r="N215" s="27"/>
      <c r="O215" s="27"/>
      <c r="P215" s="27"/>
      <c r="Q215" s="21"/>
      <c r="R215" s="21"/>
      <c r="S215" s="21"/>
      <c r="AE215" s="24">
        <v>38</v>
      </c>
      <c r="AF215" s="28">
        <v>22</v>
      </c>
    </row>
    <row r="216" spans="2:46" ht="10.15" customHeight="1" x14ac:dyDescent="0.2">
      <c r="B216" s="193">
        <v>17</v>
      </c>
      <c r="C216" s="208">
        <f t="shared" si="154"/>
        <v>34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19" t="s">
        <v>363</v>
      </c>
      <c r="N216" s="27"/>
      <c r="O216" s="27"/>
      <c r="P216" s="27"/>
      <c r="Q216" s="21"/>
      <c r="R216" s="21"/>
      <c r="S216" s="21"/>
      <c r="AE216" s="24">
        <v>39</v>
      </c>
      <c r="AF216" s="28">
        <v>12</v>
      </c>
    </row>
    <row r="217" spans="2:46" ht="10.15" customHeight="1" x14ac:dyDescent="0.2">
      <c r="B217" s="193">
        <v>18</v>
      </c>
      <c r="C217" s="208">
        <f t="shared" si="154"/>
        <v>37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19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AE217" s="24">
        <v>40</v>
      </c>
      <c r="AF217" s="28">
        <v>30</v>
      </c>
    </row>
    <row r="218" spans="2:46" ht="10.15" customHeight="1" x14ac:dyDescent="0.2">
      <c r="B218" s="193">
        <v>19</v>
      </c>
      <c r="C218" s="208">
        <f t="shared" si="154"/>
        <v>41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193">
        <v>2</v>
      </c>
      <c r="N218" s="23">
        <f>N217</f>
        <v>1</v>
      </c>
      <c r="O218" s="23">
        <v>2</v>
      </c>
      <c r="P218" s="23">
        <v>2</v>
      </c>
      <c r="Q218" s="23">
        <v>1</v>
      </c>
      <c r="R218" s="23">
        <f>R217</f>
        <v>1</v>
      </c>
      <c r="S218" s="23">
        <f>S217</f>
        <v>1</v>
      </c>
      <c r="T218" s="23">
        <f>T217</f>
        <v>1</v>
      </c>
      <c r="AE218" s="24">
        <v>41</v>
      </c>
      <c r="AF218" s="28">
        <v>13</v>
      </c>
      <c r="AJ218" s="182">
        <v>1</v>
      </c>
      <c r="AK218" s="183">
        <v>1</v>
      </c>
      <c r="AL218" s="183">
        <v>2</v>
      </c>
      <c r="AM218" s="183">
        <v>4</v>
      </c>
      <c r="AN218" s="183">
        <v>4</v>
      </c>
      <c r="AO218" s="183">
        <v>4</v>
      </c>
      <c r="AP218" s="183">
        <v>4</v>
      </c>
      <c r="AQ218" s="183">
        <v>4</v>
      </c>
      <c r="AR218" s="183">
        <v>4</v>
      </c>
      <c r="AS218" s="183">
        <v>4</v>
      </c>
      <c r="AT218" s="183">
        <v>4</v>
      </c>
    </row>
    <row r="219" spans="2:46" ht="10.15" customHeight="1" x14ac:dyDescent="0.2">
      <c r="B219" s="193">
        <v>20</v>
      </c>
      <c r="C219" s="208">
        <f t="shared" si="154"/>
        <v>45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193">
        <v>3</v>
      </c>
      <c r="N219" s="23">
        <v>2</v>
      </c>
      <c r="O219" s="23">
        <f t="shared" ref="O219:O224" si="161">O218*2+O217</f>
        <v>5</v>
      </c>
      <c r="P219" s="23">
        <f>P218+P217</f>
        <v>3</v>
      </c>
      <c r="Q219" s="23">
        <v>2</v>
      </c>
      <c r="R219" s="23">
        <v>2</v>
      </c>
      <c r="S219" s="23">
        <v>2</v>
      </c>
      <c r="T219" s="23">
        <v>2</v>
      </c>
      <c r="AE219" s="24">
        <v>42</v>
      </c>
      <c r="AF219" s="28">
        <v>33</v>
      </c>
      <c r="AJ219" s="182">
        <v>2</v>
      </c>
      <c r="AK219" s="183">
        <v>1</v>
      </c>
      <c r="AL219" s="183">
        <v>3</v>
      </c>
      <c r="AM219" s="183">
        <v>6</v>
      </c>
      <c r="AN219" s="183">
        <v>6</v>
      </c>
      <c r="AO219" s="183">
        <v>6</v>
      </c>
      <c r="AP219" s="183">
        <v>6</v>
      </c>
      <c r="AQ219" s="183">
        <v>6</v>
      </c>
      <c r="AR219" s="183">
        <v>6</v>
      </c>
      <c r="AS219" s="183">
        <v>6</v>
      </c>
      <c r="AT219" s="183">
        <v>6</v>
      </c>
    </row>
    <row r="220" spans="2:46" ht="10.15" customHeight="1" x14ac:dyDescent="0.2">
      <c r="B220" s="193">
        <v>21</v>
      </c>
      <c r="C220" s="208">
        <f t="shared" si="154"/>
        <v>50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193">
        <v>4</v>
      </c>
      <c r="N220" s="23">
        <f t="shared" ref="N220:N278" si="162">N219</f>
        <v>2</v>
      </c>
      <c r="O220" s="23">
        <f t="shared" si="161"/>
        <v>12</v>
      </c>
      <c r="P220" s="23">
        <f t="shared" ref="P220:Q220" si="163">P219+P218</f>
        <v>5</v>
      </c>
      <c r="Q220" s="23">
        <f t="shared" si="163"/>
        <v>3</v>
      </c>
      <c r="R220" s="23">
        <f t="shared" ref="R220:T256" si="164">R219</f>
        <v>2</v>
      </c>
      <c r="S220" s="23">
        <f t="shared" si="164"/>
        <v>2</v>
      </c>
      <c r="T220" s="23">
        <f t="shared" si="164"/>
        <v>2</v>
      </c>
      <c r="AE220" s="24">
        <v>43</v>
      </c>
      <c r="AF220" s="28">
        <v>32</v>
      </c>
      <c r="AJ220" s="182">
        <v>3</v>
      </c>
      <c r="AK220" s="183">
        <v>2</v>
      </c>
      <c r="AL220" s="183">
        <v>4</v>
      </c>
      <c r="AM220" s="183">
        <v>9</v>
      </c>
      <c r="AN220" s="183">
        <v>9</v>
      </c>
      <c r="AO220" s="183">
        <v>9</v>
      </c>
      <c r="AP220" s="183">
        <v>9</v>
      </c>
      <c r="AQ220" s="183">
        <v>9</v>
      </c>
      <c r="AR220" s="183">
        <v>9</v>
      </c>
      <c r="AS220" s="183">
        <v>9</v>
      </c>
      <c r="AT220" s="183">
        <v>9</v>
      </c>
    </row>
    <row r="221" spans="2:46" ht="10.15" customHeight="1" x14ac:dyDescent="0.2">
      <c r="B221" s="193">
        <v>22</v>
      </c>
      <c r="C221" s="208">
        <f t="shared" si="154"/>
        <v>55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193">
        <v>5</v>
      </c>
      <c r="N221" s="23">
        <v>3</v>
      </c>
      <c r="O221" s="23">
        <f t="shared" si="161"/>
        <v>29</v>
      </c>
      <c r="P221" s="23">
        <f t="shared" ref="P221:Q221" si="165">P220+P219</f>
        <v>8</v>
      </c>
      <c r="Q221" s="23">
        <f t="shared" si="165"/>
        <v>5</v>
      </c>
      <c r="R221" s="23">
        <v>3</v>
      </c>
      <c r="S221" s="23">
        <v>3</v>
      </c>
      <c r="T221" s="23">
        <v>3</v>
      </c>
      <c r="AE221" s="24">
        <v>44</v>
      </c>
      <c r="AF221" s="28">
        <v>5</v>
      </c>
      <c r="AJ221" s="182">
        <v>4</v>
      </c>
      <c r="AK221" s="183">
        <v>3</v>
      </c>
      <c r="AL221" s="183">
        <v>6</v>
      </c>
      <c r="AM221" s="183">
        <v>13</v>
      </c>
      <c r="AN221" s="183">
        <v>13</v>
      </c>
      <c r="AO221" s="183">
        <v>13</v>
      </c>
      <c r="AP221" s="183">
        <v>13</v>
      </c>
      <c r="AQ221" s="183">
        <v>13</v>
      </c>
      <c r="AR221" s="183">
        <v>13</v>
      </c>
      <c r="AS221" s="183">
        <v>13</v>
      </c>
      <c r="AT221" s="183">
        <v>13</v>
      </c>
    </row>
    <row r="222" spans="2:46" ht="10.15" customHeight="1" x14ac:dyDescent="0.2">
      <c r="B222" s="193">
        <v>23</v>
      </c>
      <c r="C222" s="208">
        <f t="shared" si="154"/>
        <v>61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193">
        <v>6</v>
      </c>
      <c r="N222" s="23">
        <f t="shared" si="162"/>
        <v>3</v>
      </c>
      <c r="O222" s="23">
        <f t="shared" si="161"/>
        <v>70</v>
      </c>
      <c r="P222" s="23">
        <f t="shared" ref="P222:Q222" si="166">P221+P220</f>
        <v>13</v>
      </c>
      <c r="Q222" s="23">
        <f t="shared" si="166"/>
        <v>8</v>
      </c>
      <c r="R222" s="23">
        <f t="shared" si="164"/>
        <v>3</v>
      </c>
      <c r="S222" s="23">
        <f t="shared" si="164"/>
        <v>3</v>
      </c>
      <c r="T222" s="23">
        <f t="shared" si="164"/>
        <v>3</v>
      </c>
      <c r="AE222" s="24">
        <v>45</v>
      </c>
      <c r="AF222" s="28">
        <v>0</v>
      </c>
      <c r="AJ222" s="182">
        <v>5</v>
      </c>
      <c r="AK222" s="183">
        <v>4</v>
      </c>
      <c r="AL222" s="183">
        <v>9</v>
      </c>
      <c r="AM222" s="183">
        <v>20</v>
      </c>
      <c r="AN222" s="183">
        <v>20</v>
      </c>
      <c r="AO222" s="183">
        <v>20</v>
      </c>
      <c r="AP222" s="183">
        <v>20</v>
      </c>
      <c r="AQ222" s="183">
        <v>20</v>
      </c>
      <c r="AR222" s="183">
        <v>20</v>
      </c>
      <c r="AS222" s="183">
        <v>20</v>
      </c>
      <c r="AT222" s="183">
        <v>20</v>
      </c>
    </row>
    <row r="223" spans="2:46" ht="10.15" customHeight="1" x14ac:dyDescent="0.2">
      <c r="B223" s="193">
        <v>24</v>
      </c>
      <c r="C223" s="208">
        <f t="shared" si="154"/>
        <v>67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193">
        <v>7</v>
      </c>
      <c r="N223" s="23">
        <v>4</v>
      </c>
      <c r="O223" s="23">
        <f t="shared" si="161"/>
        <v>169</v>
      </c>
      <c r="P223" s="23">
        <f t="shared" ref="P223:Q223" si="167">P222+P221</f>
        <v>21</v>
      </c>
      <c r="Q223" s="23">
        <f t="shared" si="167"/>
        <v>13</v>
      </c>
      <c r="R223" s="23">
        <v>4</v>
      </c>
      <c r="S223" s="23">
        <v>4</v>
      </c>
      <c r="T223" s="23">
        <v>4</v>
      </c>
      <c r="AE223" s="24">
        <v>46</v>
      </c>
      <c r="AF223" s="28">
        <v>14</v>
      </c>
      <c r="AK223" s="1">
        <f>SUM(AK218:AK222)</f>
        <v>11</v>
      </c>
      <c r="AL223" s="27">
        <f t="shared" ref="AL223:AM223" si="168">SUM(AL218:AL222)</f>
        <v>24</v>
      </c>
      <c r="AM223" s="27">
        <f t="shared" si="168"/>
        <v>52</v>
      </c>
      <c r="AN223" s="27">
        <f t="shared" ref="AN223" si="169">SUM(AN218:AN222)</f>
        <v>52</v>
      </c>
      <c r="AO223" s="27">
        <f t="shared" ref="AO223" si="170">SUM(AO218:AO222)</f>
        <v>52</v>
      </c>
      <c r="AP223" s="27">
        <f t="shared" ref="AP223" si="171">SUM(AP218:AP222)</f>
        <v>52</v>
      </c>
      <c r="AQ223" s="27">
        <f t="shared" ref="AQ223" si="172">SUM(AQ218:AQ222)</f>
        <v>52</v>
      </c>
      <c r="AR223" s="27">
        <f t="shared" ref="AR223" si="173">SUM(AR218:AR222)</f>
        <v>52</v>
      </c>
      <c r="AS223" s="27">
        <f t="shared" ref="AS223" si="174">SUM(AS218:AS222)</f>
        <v>52</v>
      </c>
      <c r="AT223" s="27">
        <f t="shared" ref="AT223" si="175">SUM(AT218:AT222)</f>
        <v>52</v>
      </c>
    </row>
    <row r="224" spans="2:46" ht="10.15" customHeight="1" x14ac:dyDescent="0.2">
      <c r="B224" s="193">
        <v>25</v>
      </c>
      <c r="C224" s="208">
        <f t="shared" si="154"/>
        <v>74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193">
        <v>8</v>
      </c>
      <c r="N224" s="23">
        <f t="shared" si="162"/>
        <v>4</v>
      </c>
      <c r="O224" s="23">
        <f t="shared" si="161"/>
        <v>408</v>
      </c>
      <c r="P224" s="23">
        <f t="shared" ref="P224:Q224" si="176">P223+P222</f>
        <v>34</v>
      </c>
      <c r="Q224" s="23">
        <f t="shared" si="176"/>
        <v>21</v>
      </c>
      <c r="R224" s="23">
        <f t="shared" si="164"/>
        <v>4</v>
      </c>
      <c r="S224" s="23">
        <f t="shared" si="164"/>
        <v>4</v>
      </c>
      <c r="T224" s="23">
        <f t="shared" si="164"/>
        <v>4</v>
      </c>
      <c r="AE224" s="24">
        <v>47</v>
      </c>
      <c r="AF224" s="28">
        <v>24</v>
      </c>
      <c r="AL224" s="1">
        <f>AL223+AK223</f>
        <v>35</v>
      </c>
      <c r="AM224" s="27">
        <f>AM223+AL224</f>
        <v>87</v>
      </c>
      <c r="AN224" s="27">
        <f t="shared" ref="AN224:AT224" si="177">AN223+AM224</f>
        <v>139</v>
      </c>
      <c r="AO224" s="27">
        <f t="shared" si="177"/>
        <v>191</v>
      </c>
      <c r="AP224" s="27">
        <f t="shared" si="177"/>
        <v>243</v>
      </c>
      <c r="AQ224" s="27">
        <f t="shared" si="177"/>
        <v>295</v>
      </c>
      <c r="AR224" s="27">
        <f t="shared" si="177"/>
        <v>347</v>
      </c>
      <c r="AS224" s="27">
        <f t="shared" si="177"/>
        <v>399</v>
      </c>
      <c r="AT224" s="27">
        <f t="shared" si="177"/>
        <v>451</v>
      </c>
    </row>
    <row r="225" spans="2:41" ht="10.15" customHeight="1" x14ac:dyDescent="0.2">
      <c r="B225" s="193">
        <v>26</v>
      </c>
      <c r="C225" s="208">
        <f t="shared" si="154"/>
        <v>81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193">
        <v>9</v>
      </c>
      <c r="N225" s="23">
        <v>5</v>
      </c>
      <c r="O225" s="23">
        <f t="shared" ref="O225:P235" si="178">O224+O223</f>
        <v>577</v>
      </c>
      <c r="P225" s="23">
        <f t="shared" si="178"/>
        <v>55</v>
      </c>
      <c r="Q225" s="23">
        <f t="shared" ref="Q225" si="179">Q224+Q223</f>
        <v>34</v>
      </c>
      <c r="R225" s="23">
        <v>6</v>
      </c>
      <c r="S225" s="23">
        <v>6</v>
      </c>
      <c r="T225" s="23">
        <v>5</v>
      </c>
      <c r="AE225" s="24">
        <v>48</v>
      </c>
      <c r="AF225" s="28">
        <v>3</v>
      </c>
    </row>
    <row r="226" spans="2:41" ht="10.15" customHeight="1" x14ac:dyDescent="0.2">
      <c r="B226" s="193">
        <v>27</v>
      </c>
      <c r="C226" s="208">
        <f t="shared" si="154"/>
        <v>89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193">
        <v>10</v>
      </c>
      <c r="N226" s="23">
        <f t="shared" si="162"/>
        <v>5</v>
      </c>
      <c r="O226" s="23">
        <f t="shared" si="178"/>
        <v>985</v>
      </c>
      <c r="P226" s="23">
        <f t="shared" si="178"/>
        <v>89</v>
      </c>
      <c r="Q226" s="23">
        <f t="shared" ref="Q226" si="180">Q225+Q224</f>
        <v>55</v>
      </c>
      <c r="R226" s="23">
        <f t="shared" si="164"/>
        <v>6</v>
      </c>
      <c r="S226" s="23">
        <f t="shared" si="164"/>
        <v>6</v>
      </c>
      <c r="T226" s="23">
        <f t="shared" si="164"/>
        <v>5</v>
      </c>
      <c r="AE226" s="24">
        <v>49</v>
      </c>
      <c r="AF226" s="28">
        <v>15</v>
      </c>
    </row>
    <row r="227" spans="2:41" ht="10.15" customHeight="1" x14ac:dyDescent="0.2">
      <c r="B227" s="193">
        <v>28</v>
      </c>
      <c r="C227" s="208">
        <f t="shared" si="154"/>
        <v>98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193">
        <v>11</v>
      </c>
      <c r="N227" s="23">
        <v>6</v>
      </c>
      <c r="O227" s="23">
        <f t="shared" si="178"/>
        <v>1562</v>
      </c>
      <c r="P227" s="23">
        <f t="shared" si="178"/>
        <v>144</v>
      </c>
      <c r="Q227" s="23">
        <f t="shared" ref="Q227" si="181">Q226+Q225</f>
        <v>89</v>
      </c>
      <c r="R227" s="23">
        <v>9</v>
      </c>
      <c r="S227" s="23">
        <v>9</v>
      </c>
      <c r="T227" s="23">
        <v>6</v>
      </c>
      <c r="AE227" s="24">
        <v>50</v>
      </c>
      <c r="AF227" s="28">
        <v>19</v>
      </c>
    </row>
    <row r="228" spans="2:41" ht="10.15" customHeight="1" x14ac:dyDescent="0.2">
      <c r="B228" s="193">
        <v>29</v>
      </c>
      <c r="C228" s="208">
        <f t="shared" si="154"/>
        <v>108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193">
        <v>12</v>
      </c>
      <c r="N228" s="23">
        <f t="shared" si="162"/>
        <v>6</v>
      </c>
      <c r="O228" s="23">
        <f t="shared" si="178"/>
        <v>2547</v>
      </c>
      <c r="P228" s="23">
        <f t="shared" si="178"/>
        <v>233</v>
      </c>
      <c r="Q228" s="23">
        <f t="shared" ref="Q228" si="182">Q227+Q226</f>
        <v>144</v>
      </c>
      <c r="R228" s="23">
        <f t="shared" si="164"/>
        <v>9</v>
      </c>
      <c r="S228" s="23">
        <f t="shared" si="164"/>
        <v>9</v>
      </c>
      <c r="T228" s="23">
        <f t="shared" si="164"/>
        <v>6</v>
      </c>
      <c r="AE228" s="24">
        <v>51</v>
      </c>
      <c r="AF228" s="28">
        <v>32</v>
      </c>
    </row>
    <row r="229" spans="2:41" ht="10.15" customHeight="1" x14ac:dyDescent="0.2">
      <c r="B229" s="193">
        <v>30</v>
      </c>
      <c r="C229" s="208">
        <f t="shared" si="154"/>
        <v>119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193">
        <v>13</v>
      </c>
      <c r="N229" s="23">
        <v>7</v>
      </c>
      <c r="O229" s="23">
        <f t="shared" si="178"/>
        <v>4109</v>
      </c>
      <c r="P229" s="23">
        <f t="shared" si="178"/>
        <v>377</v>
      </c>
      <c r="Q229" s="23">
        <f t="shared" ref="Q229" si="183">Q228+Q227</f>
        <v>233</v>
      </c>
      <c r="R229" s="23">
        <v>14</v>
      </c>
      <c r="S229" s="23">
        <v>14</v>
      </c>
      <c r="T229" s="23">
        <v>7</v>
      </c>
      <c r="AE229" s="24">
        <v>52</v>
      </c>
      <c r="AF229" s="28">
        <v>35</v>
      </c>
    </row>
    <row r="230" spans="2:41" ht="10.15" customHeight="1" x14ac:dyDescent="0.2">
      <c r="B230" s="193">
        <v>31</v>
      </c>
      <c r="C230" s="208">
        <f t="shared" si="154"/>
        <v>131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193">
        <v>14</v>
      </c>
      <c r="N230" s="23">
        <f t="shared" si="162"/>
        <v>7</v>
      </c>
      <c r="O230" s="23">
        <f t="shared" si="178"/>
        <v>6656</v>
      </c>
      <c r="P230" s="23">
        <f t="shared" si="178"/>
        <v>610</v>
      </c>
      <c r="Q230" s="23">
        <f t="shared" ref="Q230" si="184">Q229+Q228</f>
        <v>377</v>
      </c>
      <c r="R230" s="23">
        <f t="shared" si="164"/>
        <v>14</v>
      </c>
      <c r="S230" s="23">
        <f t="shared" si="164"/>
        <v>14</v>
      </c>
      <c r="T230" s="23">
        <f t="shared" si="164"/>
        <v>7</v>
      </c>
      <c r="AE230" s="24">
        <v>53</v>
      </c>
      <c r="AF230" s="28">
        <v>17</v>
      </c>
      <c r="AJ230" s="21"/>
      <c r="AK230" s="21"/>
      <c r="AL230" s="21"/>
      <c r="AM230" s="201" t="s">
        <v>349</v>
      </c>
      <c r="AN230" s="21"/>
      <c r="AO230" s="21"/>
    </row>
    <row r="231" spans="2:41" ht="10.15" customHeight="1" x14ac:dyDescent="0.2">
      <c r="B231" s="193">
        <v>32</v>
      </c>
      <c r="C231" s="208">
        <f t="shared" si="154"/>
        <v>144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193">
        <v>15</v>
      </c>
      <c r="N231" s="23">
        <v>8</v>
      </c>
      <c r="O231" s="23">
        <f t="shared" si="178"/>
        <v>10765</v>
      </c>
      <c r="P231" s="23">
        <f t="shared" si="178"/>
        <v>987</v>
      </c>
      <c r="Q231" s="23">
        <f t="shared" ref="Q231" si="185">Q230+Q229</f>
        <v>610</v>
      </c>
      <c r="R231" s="23">
        <v>21</v>
      </c>
      <c r="S231" s="23">
        <v>21</v>
      </c>
      <c r="T231" s="23">
        <v>8</v>
      </c>
      <c r="AE231" s="24">
        <v>54</v>
      </c>
      <c r="AF231" s="28">
        <v>4</v>
      </c>
      <c r="AJ231" s="197" t="s">
        <v>322</v>
      </c>
      <c r="AK231" s="23">
        <v>1</v>
      </c>
      <c r="AL231" s="23">
        <v>2</v>
      </c>
      <c r="AM231" s="198" t="str">
        <f>AK231&amp;AL231</f>
        <v>12</v>
      </c>
      <c r="AN231" s="198" t="s">
        <v>323</v>
      </c>
      <c r="AO231" s="21"/>
    </row>
    <row r="232" spans="2:41" ht="10.15" customHeight="1" x14ac:dyDescent="0.2">
      <c r="B232" s="193">
        <v>33</v>
      </c>
      <c r="C232" s="208">
        <f t="shared" si="154"/>
        <v>158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193">
        <v>16</v>
      </c>
      <c r="N232" s="23">
        <f t="shared" si="162"/>
        <v>8</v>
      </c>
      <c r="O232" s="23">
        <f t="shared" si="178"/>
        <v>17421</v>
      </c>
      <c r="P232" s="23">
        <f t="shared" si="178"/>
        <v>1597</v>
      </c>
      <c r="Q232" s="23">
        <f t="shared" ref="Q232" si="186">Q231+Q230</f>
        <v>987</v>
      </c>
      <c r="R232" s="23">
        <f t="shared" si="164"/>
        <v>21</v>
      </c>
      <c r="S232" s="23">
        <f t="shared" si="164"/>
        <v>21</v>
      </c>
      <c r="T232" s="23">
        <f t="shared" si="164"/>
        <v>8</v>
      </c>
      <c r="AE232" s="24">
        <v>55</v>
      </c>
      <c r="AF232" s="28">
        <v>0</v>
      </c>
      <c r="AJ232" s="197" t="s">
        <v>324</v>
      </c>
      <c r="AK232" s="23">
        <v>3</v>
      </c>
      <c r="AL232" s="23">
        <v>4</v>
      </c>
      <c r="AM232" s="198" t="str">
        <f t="shared" ref="AM232:AM241" si="187">AK232&amp;AL232</f>
        <v>34</v>
      </c>
      <c r="AN232" s="198" t="s">
        <v>325</v>
      </c>
      <c r="AO232" s="21"/>
    </row>
    <row r="233" spans="2:41" ht="10.15" customHeight="1" x14ac:dyDescent="0.2">
      <c r="B233" s="193">
        <v>34</v>
      </c>
      <c r="C233" s="208">
        <f t="shared" si="154"/>
        <v>174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193">
        <v>17</v>
      </c>
      <c r="N233" s="23">
        <v>10</v>
      </c>
      <c r="O233" s="23">
        <f t="shared" si="178"/>
        <v>28186</v>
      </c>
      <c r="P233" s="23">
        <f t="shared" si="178"/>
        <v>2584</v>
      </c>
      <c r="Q233" s="23">
        <f t="shared" ref="Q233" si="188">Q232+Q231</f>
        <v>1597</v>
      </c>
      <c r="R233" s="23">
        <v>32</v>
      </c>
      <c r="S233" s="23">
        <v>32</v>
      </c>
      <c r="T233" s="23">
        <v>10</v>
      </c>
      <c r="AE233" s="24">
        <v>56</v>
      </c>
      <c r="AF233" s="28">
        <v>8</v>
      </c>
      <c r="AJ233" s="197" t="s">
        <v>326</v>
      </c>
      <c r="AK233" s="23">
        <v>5</v>
      </c>
      <c r="AL233" s="23">
        <v>6</v>
      </c>
      <c r="AM233" s="198" t="str">
        <f t="shared" si="187"/>
        <v>56</v>
      </c>
      <c r="AN233" s="198" t="s">
        <v>327</v>
      </c>
      <c r="AO233" s="21"/>
    </row>
    <row r="234" spans="2:41" ht="10.15" customHeight="1" x14ac:dyDescent="0.2">
      <c r="B234" s="193">
        <v>35</v>
      </c>
      <c r="C234" s="208">
        <f t="shared" si="154"/>
        <v>191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193">
        <v>18</v>
      </c>
      <c r="N234" s="23">
        <f t="shared" si="162"/>
        <v>10</v>
      </c>
      <c r="O234" s="23">
        <f t="shared" si="178"/>
        <v>45607</v>
      </c>
      <c r="P234" s="23">
        <f t="shared" si="178"/>
        <v>4181</v>
      </c>
      <c r="Q234" s="23">
        <f t="shared" ref="Q234" si="189">Q233+Q232</f>
        <v>2584</v>
      </c>
      <c r="R234" s="23">
        <f t="shared" si="164"/>
        <v>32</v>
      </c>
      <c r="S234" s="23">
        <f t="shared" si="164"/>
        <v>32</v>
      </c>
      <c r="T234" s="23">
        <f t="shared" si="164"/>
        <v>10</v>
      </c>
      <c r="AE234" s="24">
        <v>57</v>
      </c>
      <c r="AF234" s="28">
        <v>5</v>
      </c>
      <c r="AJ234" s="197" t="s">
        <v>328</v>
      </c>
      <c r="AK234" s="23">
        <v>7</v>
      </c>
      <c r="AL234" s="23">
        <v>8</v>
      </c>
      <c r="AM234" s="198" t="str">
        <f t="shared" si="187"/>
        <v>78</v>
      </c>
      <c r="AN234" s="198" t="s">
        <v>329</v>
      </c>
      <c r="AO234" s="21"/>
    </row>
    <row r="235" spans="2:41" ht="10.15" customHeight="1" x14ac:dyDescent="0.2">
      <c r="B235" s="193">
        <v>36</v>
      </c>
      <c r="C235" s="208">
        <f t="shared" si="154"/>
        <v>210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193">
        <f>M234+1</f>
        <v>19</v>
      </c>
      <c r="N235" s="23">
        <v>12</v>
      </c>
      <c r="O235" s="23">
        <f t="shared" si="178"/>
        <v>73793</v>
      </c>
      <c r="P235" s="23">
        <f t="shared" si="178"/>
        <v>6765</v>
      </c>
      <c r="Q235" s="23">
        <f t="shared" ref="Q235" si="190">Q234+Q233</f>
        <v>4181</v>
      </c>
      <c r="R235" s="23">
        <v>48</v>
      </c>
      <c r="S235" s="23">
        <v>48</v>
      </c>
      <c r="T235" s="23">
        <v>12</v>
      </c>
      <c r="AE235" s="24">
        <v>58</v>
      </c>
      <c r="AF235" s="28">
        <v>30</v>
      </c>
      <c r="AJ235" s="197" t="s">
        <v>330</v>
      </c>
      <c r="AK235" s="23">
        <v>9</v>
      </c>
      <c r="AL235" s="23" t="s">
        <v>121</v>
      </c>
      <c r="AM235" s="198" t="str">
        <f t="shared" si="187"/>
        <v>9a</v>
      </c>
      <c r="AN235" s="198" t="s">
        <v>331</v>
      </c>
      <c r="AO235" s="21"/>
    </row>
    <row r="236" spans="2:41" ht="10.15" customHeight="1" x14ac:dyDescent="0.2">
      <c r="B236" s="193">
        <v>37</v>
      </c>
      <c r="C236" s="208">
        <f t="shared" si="154"/>
        <v>231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193">
        <f t="shared" ref="M236:M256" si="191">M235+1</f>
        <v>20</v>
      </c>
      <c r="N236" s="23">
        <f t="shared" si="162"/>
        <v>12</v>
      </c>
      <c r="O236" s="23">
        <f t="shared" ref="O236:P251" si="192">O235+O234</f>
        <v>119400</v>
      </c>
      <c r="P236" s="23">
        <f t="shared" si="192"/>
        <v>10946</v>
      </c>
      <c r="Q236" s="23">
        <f t="shared" ref="Q236" si="193">Q235+Q234</f>
        <v>6765</v>
      </c>
      <c r="R236" s="23">
        <f t="shared" si="164"/>
        <v>48</v>
      </c>
      <c r="S236" s="23">
        <f t="shared" si="164"/>
        <v>48</v>
      </c>
      <c r="T236" s="23">
        <f t="shared" si="164"/>
        <v>12</v>
      </c>
      <c r="AE236" s="24">
        <v>59</v>
      </c>
      <c r="AF236" s="28">
        <v>3</v>
      </c>
      <c r="AJ236" s="21"/>
      <c r="AK236" s="23" t="s">
        <v>122</v>
      </c>
      <c r="AL236" s="23" t="s">
        <v>123</v>
      </c>
      <c r="AM236" s="198" t="str">
        <f t="shared" si="187"/>
        <v>bc</v>
      </c>
      <c r="AN236" s="198" t="s">
        <v>332</v>
      </c>
      <c r="AO236" s="21"/>
    </row>
    <row r="237" spans="2:41" ht="10.15" customHeight="1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193">
        <f t="shared" si="191"/>
        <v>21</v>
      </c>
      <c r="N237" s="23">
        <v>14</v>
      </c>
      <c r="O237" s="23">
        <f t="shared" si="192"/>
        <v>193193</v>
      </c>
      <c r="P237" s="23">
        <f t="shared" si="192"/>
        <v>17711</v>
      </c>
      <c r="Q237" s="23">
        <f t="shared" ref="Q237" si="194">Q236+Q235</f>
        <v>10946</v>
      </c>
      <c r="R237" s="23">
        <v>72</v>
      </c>
      <c r="S237" s="23">
        <v>60</v>
      </c>
      <c r="T237" s="23">
        <v>14</v>
      </c>
      <c r="AE237" s="24">
        <v>60</v>
      </c>
      <c r="AF237" s="28">
        <v>30</v>
      </c>
      <c r="AJ237" s="21"/>
      <c r="AK237" s="23">
        <v>2</v>
      </c>
      <c r="AL237" s="23">
        <v>3</v>
      </c>
      <c r="AM237" s="198" t="str">
        <f t="shared" si="187"/>
        <v>23</v>
      </c>
      <c r="AN237" s="198" t="s">
        <v>333</v>
      </c>
      <c r="AO237" s="21"/>
    </row>
    <row r="238" spans="2:41" ht="10.15" customHeight="1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193">
        <f t="shared" si="191"/>
        <v>22</v>
      </c>
      <c r="N238" s="23">
        <f t="shared" si="162"/>
        <v>14</v>
      </c>
      <c r="O238" s="23">
        <f t="shared" si="192"/>
        <v>312593</v>
      </c>
      <c r="P238" s="23">
        <f t="shared" si="192"/>
        <v>28657</v>
      </c>
      <c r="Q238" s="23">
        <f t="shared" ref="Q238" si="195">Q237+Q236</f>
        <v>17711</v>
      </c>
      <c r="R238" s="23">
        <f t="shared" si="164"/>
        <v>72</v>
      </c>
      <c r="S238" s="23">
        <f t="shared" si="164"/>
        <v>60</v>
      </c>
      <c r="T238" s="23">
        <f t="shared" si="164"/>
        <v>14</v>
      </c>
      <c r="AE238" s="24">
        <v>61</v>
      </c>
      <c r="AF238" s="28">
        <v>5</v>
      </c>
      <c r="AJ238" s="21"/>
      <c r="AK238" s="23">
        <v>4</v>
      </c>
      <c r="AL238" s="23">
        <v>5</v>
      </c>
      <c r="AM238" s="198" t="str">
        <f t="shared" si="187"/>
        <v>45</v>
      </c>
      <c r="AN238" s="198" t="s">
        <v>334</v>
      </c>
      <c r="AO238" s="21"/>
    </row>
    <row r="239" spans="2:41" ht="10.15" customHeight="1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193">
        <f t="shared" si="191"/>
        <v>23</v>
      </c>
      <c r="N239" s="23">
        <v>17</v>
      </c>
      <c r="O239" s="23">
        <f t="shared" si="192"/>
        <v>505786</v>
      </c>
      <c r="P239" s="23">
        <f t="shared" si="192"/>
        <v>46368</v>
      </c>
      <c r="Q239" s="23">
        <f t="shared" ref="Q239" si="196">Q238+Q237</f>
        <v>28657</v>
      </c>
      <c r="R239" s="23">
        <v>108</v>
      </c>
      <c r="S239" s="23">
        <f t="shared" si="164"/>
        <v>60</v>
      </c>
      <c r="T239" s="23">
        <v>17</v>
      </c>
      <c r="AE239" s="24">
        <v>62</v>
      </c>
      <c r="AF239" s="28">
        <v>13</v>
      </c>
      <c r="AJ239" s="21"/>
      <c r="AK239" s="23">
        <v>6</v>
      </c>
      <c r="AL239" s="23">
        <v>7</v>
      </c>
      <c r="AM239" s="198" t="str">
        <f t="shared" si="187"/>
        <v>67</v>
      </c>
      <c r="AN239" s="198" t="s">
        <v>335</v>
      </c>
      <c r="AO239" s="21"/>
    </row>
    <row r="240" spans="2:41" ht="10.15" customHeight="1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193">
        <f t="shared" si="191"/>
        <v>24</v>
      </c>
      <c r="N240" s="23">
        <f t="shared" si="162"/>
        <v>17</v>
      </c>
      <c r="O240" s="23">
        <f t="shared" si="192"/>
        <v>818379</v>
      </c>
      <c r="P240" s="23">
        <f t="shared" si="192"/>
        <v>75025</v>
      </c>
      <c r="Q240" s="23">
        <f t="shared" ref="Q240" si="197">Q239+Q238</f>
        <v>46368</v>
      </c>
      <c r="R240" s="23">
        <f t="shared" si="164"/>
        <v>108</v>
      </c>
      <c r="S240" s="23">
        <f t="shared" si="164"/>
        <v>60</v>
      </c>
      <c r="T240" s="23">
        <f t="shared" si="164"/>
        <v>17</v>
      </c>
      <c r="AE240" s="24">
        <v>63</v>
      </c>
      <c r="AF240" s="28">
        <v>18</v>
      </c>
      <c r="AJ240" s="21"/>
      <c r="AK240" s="23">
        <v>8</v>
      </c>
      <c r="AL240" s="23">
        <v>9</v>
      </c>
      <c r="AM240" s="198" t="str">
        <f t="shared" si="187"/>
        <v>89</v>
      </c>
      <c r="AN240" s="198" t="s">
        <v>336</v>
      </c>
      <c r="AO240" s="21"/>
    </row>
    <row r="241" spans="2:41" ht="10.15" customHeight="1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193">
        <f t="shared" si="191"/>
        <v>25</v>
      </c>
      <c r="N241" s="23">
        <v>20</v>
      </c>
      <c r="O241" s="23">
        <f t="shared" si="192"/>
        <v>1324165</v>
      </c>
      <c r="P241" s="23">
        <f t="shared" si="192"/>
        <v>121393</v>
      </c>
      <c r="Q241" s="23">
        <f t="shared" ref="Q241" si="198">Q240+Q239</f>
        <v>75025</v>
      </c>
      <c r="R241" s="23">
        <v>162</v>
      </c>
      <c r="S241" s="23">
        <f t="shared" si="164"/>
        <v>60</v>
      </c>
      <c r="T241" s="23">
        <v>20</v>
      </c>
      <c r="AE241" s="24">
        <v>64</v>
      </c>
      <c r="AF241" s="28">
        <v>26</v>
      </c>
      <c r="AJ241" s="21"/>
      <c r="AK241" s="23" t="s">
        <v>121</v>
      </c>
      <c r="AL241" s="23" t="s">
        <v>122</v>
      </c>
      <c r="AM241" s="198" t="str">
        <f t="shared" si="187"/>
        <v>ab</v>
      </c>
      <c r="AN241" s="198" t="s">
        <v>337</v>
      </c>
      <c r="AO241" s="21"/>
    </row>
    <row r="242" spans="2:41" ht="10.15" customHeight="1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193">
        <f t="shared" si="191"/>
        <v>26</v>
      </c>
      <c r="N242" s="23">
        <f t="shared" si="162"/>
        <v>20</v>
      </c>
      <c r="O242" s="23">
        <f t="shared" si="192"/>
        <v>2142544</v>
      </c>
      <c r="P242" s="23">
        <f t="shared" si="192"/>
        <v>196418</v>
      </c>
      <c r="Q242" s="23">
        <f t="shared" ref="Q242" si="199">Q241+Q240</f>
        <v>121393</v>
      </c>
      <c r="R242" s="23">
        <f t="shared" si="164"/>
        <v>162</v>
      </c>
      <c r="S242" s="23">
        <f t="shared" si="164"/>
        <v>60</v>
      </c>
      <c r="T242" s="23">
        <f t="shared" si="164"/>
        <v>20</v>
      </c>
      <c r="AE242" s="24">
        <v>65</v>
      </c>
      <c r="AF242" s="28">
        <v>26</v>
      </c>
      <c r="AJ242" s="21"/>
      <c r="AK242" s="23"/>
      <c r="AL242" s="23"/>
      <c r="AM242" s="21"/>
      <c r="AN242" s="21"/>
      <c r="AO242" s="21"/>
    </row>
    <row r="243" spans="2:41" ht="10.15" customHeight="1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193">
        <f t="shared" si="191"/>
        <v>27</v>
      </c>
      <c r="N243" s="23">
        <v>24</v>
      </c>
      <c r="O243" s="23">
        <f t="shared" si="192"/>
        <v>3466709</v>
      </c>
      <c r="P243" s="23">
        <f t="shared" si="192"/>
        <v>317811</v>
      </c>
      <c r="Q243" s="23">
        <f t="shared" ref="Q243" si="200">Q242+Q241</f>
        <v>196418</v>
      </c>
      <c r="R243" s="23">
        <v>243</v>
      </c>
      <c r="S243" s="23">
        <f t="shared" si="164"/>
        <v>60</v>
      </c>
      <c r="T243" s="23">
        <v>24</v>
      </c>
      <c r="AE243" s="24">
        <v>66</v>
      </c>
      <c r="AF243" s="28">
        <v>2</v>
      </c>
      <c r="AJ243" s="21"/>
      <c r="AK243" s="21"/>
      <c r="AL243" s="21"/>
      <c r="AM243" s="21"/>
      <c r="AN243" s="21"/>
      <c r="AO243" s="21"/>
    </row>
    <row r="244" spans="2:41" ht="10.15" customHeight="1" x14ac:dyDescent="0.2">
      <c r="B244" s="21"/>
      <c r="C244" s="209" t="s">
        <v>354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193">
        <f t="shared" si="191"/>
        <v>28</v>
      </c>
      <c r="N244" s="23">
        <f t="shared" si="162"/>
        <v>24</v>
      </c>
      <c r="O244" s="23">
        <f t="shared" si="192"/>
        <v>5609253</v>
      </c>
      <c r="P244" s="23">
        <f t="shared" si="192"/>
        <v>514229</v>
      </c>
      <c r="Q244" s="23">
        <f t="shared" ref="Q244" si="201">Q243+Q242</f>
        <v>317811</v>
      </c>
      <c r="R244" s="23">
        <f t="shared" si="164"/>
        <v>243</v>
      </c>
      <c r="S244" s="23">
        <f t="shared" si="164"/>
        <v>60</v>
      </c>
      <c r="T244" s="23">
        <f t="shared" si="164"/>
        <v>24</v>
      </c>
      <c r="AE244" s="24">
        <v>67</v>
      </c>
      <c r="AF244" s="28">
        <v>8</v>
      </c>
      <c r="AJ244" s="21"/>
      <c r="AK244" s="21"/>
      <c r="AL244" s="21"/>
      <c r="AM244" s="21"/>
      <c r="AN244" s="21"/>
      <c r="AO244" s="21"/>
    </row>
    <row r="245" spans="2:41" ht="10.15" customHeight="1" x14ac:dyDescent="0.2">
      <c r="B245" s="202">
        <f>SUM(D$88:D244)</f>
        <v>23</v>
      </c>
      <c r="C245" s="193">
        <v>1</v>
      </c>
      <c r="D245" s="202">
        <v>1</v>
      </c>
      <c r="E245" s="21"/>
      <c r="F245" s="21"/>
      <c r="G245" s="202">
        <v>1</v>
      </c>
      <c r="H245" s="202">
        <v>1</v>
      </c>
      <c r="I245" s="202">
        <v>1</v>
      </c>
      <c r="J245" s="21"/>
      <c r="K245" s="21"/>
      <c r="L245" s="21"/>
      <c r="M245" s="193">
        <f t="shared" si="191"/>
        <v>29</v>
      </c>
      <c r="N245" s="23">
        <v>29</v>
      </c>
      <c r="O245" s="23">
        <f t="shared" si="192"/>
        <v>9075962</v>
      </c>
      <c r="P245" s="23">
        <f t="shared" si="192"/>
        <v>832040</v>
      </c>
      <c r="Q245" s="23">
        <f t="shared" ref="Q245" si="202">Q244+Q243</f>
        <v>514229</v>
      </c>
      <c r="R245" s="23">
        <v>364</v>
      </c>
      <c r="S245" s="23">
        <f t="shared" si="164"/>
        <v>60</v>
      </c>
      <c r="T245" s="23">
        <v>29</v>
      </c>
      <c r="AE245" s="24">
        <v>68</v>
      </c>
      <c r="AF245" s="28">
        <v>7</v>
      </c>
      <c r="AJ245" s="21"/>
      <c r="AK245" s="21"/>
      <c r="AL245" s="21"/>
      <c r="AM245" s="21"/>
      <c r="AN245" s="201" t="s">
        <v>350</v>
      </c>
      <c r="AO245" s="21"/>
    </row>
    <row r="246" spans="2:41" ht="10.15" customHeight="1" x14ac:dyDescent="0.2">
      <c r="B246" s="202">
        <f>SUM(D$88:D245)</f>
        <v>24</v>
      </c>
      <c r="C246" s="193">
        <v>2</v>
      </c>
      <c r="D246" s="202">
        <f>D245</f>
        <v>1</v>
      </c>
      <c r="E246" s="21"/>
      <c r="F246" s="21"/>
      <c r="G246" s="202">
        <f>G245</f>
        <v>1</v>
      </c>
      <c r="H246" s="202">
        <f>H245</f>
        <v>1</v>
      </c>
      <c r="I246" s="202">
        <f>I245</f>
        <v>1</v>
      </c>
      <c r="J246" s="21"/>
      <c r="K246" s="21"/>
      <c r="L246" s="21"/>
      <c r="M246" s="193">
        <f t="shared" si="191"/>
        <v>30</v>
      </c>
      <c r="N246" s="23">
        <f t="shared" si="162"/>
        <v>29</v>
      </c>
      <c r="O246" s="23">
        <f t="shared" si="192"/>
        <v>14685215</v>
      </c>
      <c r="P246" s="23">
        <f t="shared" si="192"/>
        <v>1346269</v>
      </c>
      <c r="Q246" s="23">
        <f t="shared" ref="Q246" si="203">Q245+Q244</f>
        <v>832040</v>
      </c>
      <c r="R246" s="23">
        <f t="shared" si="164"/>
        <v>364</v>
      </c>
      <c r="S246" s="23">
        <f t="shared" si="164"/>
        <v>60</v>
      </c>
      <c r="T246" s="23">
        <f t="shared" si="164"/>
        <v>29</v>
      </c>
      <c r="AE246" s="24">
        <v>69</v>
      </c>
      <c r="AF246" s="28">
        <v>28</v>
      </c>
      <c r="AJ246" s="21"/>
      <c r="AK246" s="21"/>
      <c r="AL246" s="21"/>
      <c r="AM246" s="21"/>
      <c r="AN246" s="199" t="s">
        <v>323</v>
      </c>
      <c r="AO246" s="200" t="s">
        <v>338</v>
      </c>
    </row>
    <row r="247" spans="2:41" ht="10.15" customHeight="1" x14ac:dyDescent="0.2">
      <c r="B247" s="202">
        <f>SUM(D$88:D246)</f>
        <v>25</v>
      </c>
      <c r="C247" s="193">
        <v>3</v>
      </c>
      <c r="D247" s="202">
        <f>D246</f>
        <v>1</v>
      </c>
      <c r="E247" s="21"/>
      <c r="F247" s="21"/>
      <c r="G247" s="202">
        <f>G246</f>
        <v>1</v>
      </c>
      <c r="H247" s="202">
        <v>2</v>
      </c>
      <c r="I247" s="202">
        <v>2</v>
      </c>
      <c r="J247" s="21"/>
      <c r="K247" s="21"/>
      <c r="L247" s="21"/>
      <c r="M247" s="193">
        <f t="shared" si="191"/>
        <v>31</v>
      </c>
      <c r="N247" s="23">
        <v>35</v>
      </c>
      <c r="O247" s="23">
        <f t="shared" si="192"/>
        <v>23761177</v>
      </c>
      <c r="P247" s="23">
        <f t="shared" si="192"/>
        <v>2178309</v>
      </c>
      <c r="Q247" s="23">
        <f t="shared" ref="Q247" si="204">Q246+Q245</f>
        <v>1346269</v>
      </c>
      <c r="R247" s="23">
        <f t="shared" si="164"/>
        <v>364</v>
      </c>
      <c r="S247" s="23">
        <f t="shared" si="164"/>
        <v>60</v>
      </c>
      <c r="T247" s="23">
        <v>35</v>
      </c>
      <c r="AE247" s="24">
        <v>70</v>
      </c>
      <c r="AF247" s="28">
        <v>2</v>
      </c>
      <c r="AJ247" s="21"/>
      <c r="AK247" s="21"/>
      <c r="AL247" s="21"/>
      <c r="AM247" s="21"/>
      <c r="AN247" s="199" t="s">
        <v>325</v>
      </c>
      <c r="AO247" s="200" t="s">
        <v>339</v>
      </c>
    </row>
    <row r="248" spans="2:41" ht="10.15" customHeight="1" x14ac:dyDescent="0.2">
      <c r="B248" s="202">
        <f>SUM(D$88:D247)</f>
        <v>26</v>
      </c>
      <c r="C248" s="193">
        <v>4</v>
      </c>
      <c r="D248" s="202">
        <v>2</v>
      </c>
      <c r="E248" s="202">
        <f t="shared" ref="E248:E303" si="205">D248*2</f>
        <v>4</v>
      </c>
      <c r="F248" s="21"/>
      <c r="G248" s="202">
        <f>G247</f>
        <v>1</v>
      </c>
      <c r="H248" s="202">
        <v>3</v>
      </c>
      <c r="I248" s="202">
        <f>I247</f>
        <v>2</v>
      </c>
      <c r="J248" s="21"/>
      <c r="K248" s="21"/>
      <c r="L248" s="21"/>
      <c r="M248" s="193">
        <f t="shared" si="191"/>
        <v>32</v>
      </c>
      <c r="N248" s="23">
        <f t="shared" si="162"/>
        <v>35</v>
      </c>
      <c r="O248" s="23">
        <f t="shared" si="192"/>
        <v>38446392</v>
      </c>
      <c r="P248" s="23">
        <f t="shared" si="192"/>
        <v>3524578</v>
      </c>
      <c r="Q248" s="23">
        <f t="shared" ref="Q248" si="206">Q247+Q246</f>
        <v>2178309</v>
      </c>
      <c r="R248" s="23">
        <f t="shared" si="164"/>
        <v>364</v>
      </c>
      <c r="S248" s="23">
        <f t="shared" si="164"/>
        <v>60</v>
      </c>
      <c r="T248" s="23">
        <f t="shared" si="164"/>
        <v>35</v>
      </c>
      <c r="AE248" s="24">
        <v>71</v>
      </c>
      <c r="AF248" s="28">
        <v>13</v>
      </c>
      <c r="AJ248" s="21"/>
      <c r="AK248" s="21"/>
      <c r="AL248" s="21"/>
      <c r="AM248" s="21"/>
      <c r="AN248" s="199" t="s">
        <v>327</v>
      </c>
      <c r="AO248" s="200" t="s">
        <v>340</v>
      </c>
    </row>
    <row r="249" spans="2:41" ht="10.15" customHeight="1" x14ac:dyDescent="0.2">
      <c r="B249" s="202">
        <f>SUM(D$88:D248)</f>
        <v>28</v>
      </c>
      <c r="C249" s="193">
        <v>5</v>
      </c>
      <c r="D249" s="202">
        <f>D248</f>
        <v>2</v>
      </c>
      <c r="E249" s="202">
        <f t="shared" si="205"/>
        <v>4</v>
      </c>
      <c r="F249" s="21"/>
      <c r="G249" s="202">
        <f>G248</f>
        <v>1</v>
      </c>
      <c r="H249" s="202">
        <f t="shared" ref="H249:H270" si="207">ROUND(H248*1.25,0)</f>
        <v>4</v>
      </c>
      <c r="I249" s="202">
        <v>3</v>
      </c>
      <c r="J249" s="21"/>
      <c r="K249" s="21"/>
      <c r="L249" s="21"/>
      <c r="M249" s="193">
        <f t="shared" si="191"/>
        <v>33</v>
      </c>
      <c r="N249" s="23">
        <v>42</v>
      </c>
      <c r="O249" s="23">
        <f t="shared" si="192"/>
        <v>62207569</v>
      </c>
      <c r="P249" s="23">
        <f t="shared" si="192"/>
        <v>5702887</v>
      </c>
      <c r="Q249" s="23">
        <f t="shared" ref="Q249" si="208">Q248+Q247</f>
        <v>3524578</v>
      </c>
      <c r="R249" s="23">
        <f t="shared" si="164"/>
        <v>364</v>
      </c>
      <c r="S249" s="23">
        <f t="shared" si="164"/>
        <v>60</v>
      </c>
      <c r="T249" s="23">
        <v>42</v>
      </c>
      <c r="AE249" s="24">
        <v>72</v>
      </c>
      <c r="AF249" s="28">
        <v>36</v>
      </c>
      <c r="AJ249" s="21"/>
      <c r="AK249" s="21"/>
      <c r="AL249" s="21"/>
      <c r="AM249" s="21"/>
      <c r="AN249" s="199" t="s">
        <v>329</v>
      </c>
      <c r="AO249" s="200" t="s">
        <v>341</v>
      </c>
    </row>
    <row r="250" spans="2:41" ht="10.15" customHeight="1" x14ac:dyDescent="0.2">
      <c r="B250" s="202">
        <f>SUM(D$88:D249)</f>
        <v>30</v>
      </c>
      <c r="C250" s="193">
        <v>6</v>
      </c>
      <c r="D250" s="202">
        <f>D249</f>
        <v>2</v>
      </c>
      <c r="E250" s="202">
        <f t="shared" si="205"/>
        <v>4</v>
      </c>
      <c r="F250" s="21"/>
      <c r="G250" s="202">
        <v>2</v>
      </c>
      <c r="H250" s="202">
        <f t="shared" si="207"/>
        <v>5</v>
      </c>
      <c r="I250" s="202">
        <f>I249</f>
        <v>3</v>
      </c>
      <c r="J250" s="21"/>
      <c r="K250" s="21"/>
      <c r="L250" s="21"/>
      <c r="M250" s="193">
        <f t="shared" si="191"/>
        <v>34</v>
      </c>
      <c r="N250" s="23">
        <f t="shared" si="162"/>
        <v>42</v>
      </c>
      <c r="O250" s="23">
        <f t="shared" si="192"/>
        <v>100653961</v>
      </c>
      <c r="P250" s="23">
        <f t="shared" si="192"/>
        <v>9227465</v>
      </c>
      <c r="Q250" s="23">
        <f t="shared" ref="Q250" si="209">Q249+Q248</f>
        <v>5702887</v>
      </c>
      <c r="R250" s="23">
        <f t="shared" si="164"/>
        <v>364</v>
      </c>
      <c r="S250" s="23">
        <f t="shared" si="164"/>
        <v>60</v>
      </c>
      <c r="T250" s="23">
        <f t="shared" si="164"/>
        <v>42</v>
      </c>
      <c r="AE250" s="24">
        <v>73</v>
      </c>
      <c r="AF250" s="28">
        <v>14</v>
      </c>
      <c r="AJ250" s="21"/>
      <c r="AK250" s="21"/>
      <c r="AL250" s="21"/>
      <c r="AM250" s="21"/>
      <c r="AN250" s="199" t="s">
        <v>331</v>
      </c>
      <c r="AO250" s="200" t="s">
        <v>342</v>
      </c>
    </row>
    <row r="251" spans="2:41" ht="10.15" customHeight="1" x14ac:dyDescent="0.2">
      <c r="B251" s="202">
        <f>SUM(D$88:D250)</f>
        <v>32</v>
      </c>
      <c r="C251" s="193">
        <v>7</v>
      </c>
      <c r="D251" s="202">
        <v>3</v>
      </c>
      <c r="E251" s="202">
        <f t="shared" si="205"/>
        <v>6</v>
      </c>
      <c r="F251" s="21"/>
      <c r="G251" s="202">
        <f>G250</f>
        <v>2</v>
      </c>
      <c r="H251" s="202">
        <f t="shared" si="207"/>
        <v>6</v>
      </c>
      <c r="I251" s="202">
        <v>4</v>
      </c>
      <c r="J251" s="21"/>
      <c r="K251" s="21"/>
      <c r="L251" s="21"/>
      <c r="M251" s="193">
        <f t="shared" si="191"/>
        <v>35</v>
      </c>
      <c r="N251" s="23">
        <v>50</v>
      </c>
      <c r="O251" s="23">
        <f t="shared" si="192"/>
        <v>162861530</v>
      </c>
      <c r="P251" s="23">
        <f t="shared" si="192"/>
        <v>14930352</v>
      </c>
      <c r="Q251" s="23">
        <f t="shared" ref="Q251" si="210">Q250+Q249</f>
        <v>9227465</v>
      </c>
      <c r="R251" s="23">
        <f t="shared" si="164"/>
        <v>364</v>
      </c>
      <c r="S251" s="23">
        <f t="shared" si="164"/>
        <v>60</v>
      </c>
      <c r="T251" s="23">
        <v>50</v>
      </c>
      <c r="AE251" s="24">
        <v>74</v>
      </c>
      <c r="AF251" s="28">
        <v>16</v>
      </c>
      <c r="AJ251" s="21"/>
      <c r="AK251" s="21"/>
      <c r="AL251" s="21"/>
      <c r="AM251" s="21"/>
      <c r="AN251" s="199" t="s">
        <v>332</v>
      </c>
      <c r="AO251" s="200" t="s">
        <v>343</v>
      </c>
    </row>
    <row r="252" spans="2:41" ht="10.15" customHeight="1" x14ac:dyDescent="0.2">
      <c r="B252" s="202">
        <f>SUM(D$88:D251)</f>
        <v>35</v>
      </c>
      <c r="C252" s="193">
        <v>8</v>
      </c>
      <c r="D252" s="202">
        <f>D251</f>
        <v>3</v>
      </c>
      <c r="E252" s="202">
        <f t="shared" si="205"/>
        <v>6</v>
      </c>
      <c r="F252" s="21"/>
      <c r="G252" s="202">
        <f>G251</f>
        <v>2</v>
      </c>
      <c r="H252" s="202">
        <f t="shared" si="207"/>
        <v>8</v>
      </c>
      <c r="I252" s="202">
        <f>I251</f>
        <v>4</v>
      </c>
      <c r="J252" s="21"/>
      <c r="K252" s="21"/>
      <c r="L252" s="21"/>
      <c r="M252" s="193">
        <f t="shared" si="191"/>
        <v>36</v>
      </c>
      <c r="N252" s="23">
        <f t="shared" si="162"/>
        <v>50</v>
      </c>
      <c r="O252" s="23">
        <f t="shared" ref="O252:P256" si="211">O251+O250</f>
        <v>263515491</v>
      </c>
      <c r="P252" s="23">
        <f t="shared" si="211"/>
        <v>24157817</v>
      </c>
      <c r="Q252" s="23">
        <f t="shared" ref="Q252" si="212">Q251+Q250</f>
        <v>14930352</v>
      </c>
      <c r="R252" s="23">
        <f t="shared" si="164"/>
        <v>364</v>
      </c>
      <c r="S252" s="23">
        <f t="shared" si="164"/>
        <v>60</v>
      </c>
      <c r="T252" s="23">
        <f t="shared" si="164"/>
        <v>50</v>
      </c>
      <c r="AE252" s="24">
        <v>75</v>
      </c>
      <c r="AF252" s="28">
        <v>30</v>
      </c>
      <c r="AJ252" s="21"/>
      <c r="AK252" s="21"/>
      <c r="AL252" s="21"/>
      <c r="AM252" s="21"/>
      <c r="AN252" s="199" t="s">
        <v>333</v>
      </c>
      <c r="AO252" s="200" t="s">
        <v>344</v>
      </c>
    </row>
    <row r="253" spans="2:41" ht="10.15" customHeight="1" x14ac:dyDescent="0.2">
      <c r="B253" s="202">
        <f>SUM(D$88:D252)</f>
        <v>38</v>
      </c>
      <c r="C253" s="193">
        <v>9</v>
      </c>
      <c r="D253" s="202">
        <f>D252</f>
        <v>3</v>
      </c>
      <c r="E253" s="202">
        <f t="shared" si="205"/>
        <v>6</v>
      </c>
      <c r="F253" s="21"/>
      <c r="G253" s="202">
        <v>3</v>
      </c>
      <c r="H253" s="202">
        <f t="shared" si="207"/>
        <v>10</v>
      </c>
      <c r="I253" s="202">
        <v>6</v>
      </c>
      <c r="J253" s="21"/>
      <c r="K253" s="21"/>
      <c r="L253" s="21"/>
      <c r="M253" s="193">
        <f t="shared" si="191"/>
        <v>37</v>
      </c>
      <c r="N253" s="23">
        <v>60</v>
      </c>
      <c r="O253" s="23">
        <f t="shared" si="211"/>
        <v>426377021</v>
      </c>
      <c r="P253" s="23">
        <f t="shared" si="211"/>
        <v>39088169</v>
      </c>
      <c r="Q253" s="23">
        <f t="shared" ref="Q253" si="213">Q252+Q251</f>
        <v>24157817</v>
      </c>
      <c r="R253" s="23">
        <f t="shared" si="164"/>
        <v>364</v>
      </c>
      <c r="S253" s="23">
        <f t="shared" si="164"/>
        <v>60</v>
      </c>
      <c r="T253" s="23">
        <v>60</v>
      </c>
      <c r="AE253" s="24">
        <v>76</v>
      </c>
      <c r="AF253" s="28">
        <v>9</v>
      </c>
      <c r="AJ253" s="21"/>
      <c r="AK253" s="21"/>
      <c r="AL253" s="21"/>
      <c r="AM253" s="21"/>
      <c r="AN253" s="199" t="s">
        <v>334</v>
      </c>
      <c r="AO253" s="200" t="s">
        <v>345</v>
      </c>
    </row>
    <row r="254" spans="2:41" ht="10.15" customHeight="1" x14ac:dyDescent="0.2">
      <c r="B254" s="202">
        <f>SUM(D$88:D253)</f>
        <v>41</v>
      </c>
      <c r="C254" s="193">
        <v>10</v>
      </c>
      <c r="D254" s="202">
        <v>4</v>
      </c>
      <c r="E254" s="202">
        <f t="shared" si="205"/>
        <v>8</v>
      </c>
      <c r="F254" s="21"/>
      <c r="G254" s="202">
        <f>G253</f>
        <v>3</v>
      </c>
      <c r="H254" s="202">
        <f t="shared" si="207"/>
        <v>13</v>
      </c>
      <c r="I254" s="202">
        <f>I253</f>
        <v>6</v>
      </c>
      <c r="J254" s="21"/>
      <c r="K254" s="21"/>
      <c r="L254" s="21"/>
      <c r="M254" s="193">
        <f t="shared" si="191"/>
        <v>38</v>
      </c>
      <c r="N254" s="23">
        <f t="shared" si="162"/>
        <v>60</v>
      </c>
      <c r="O254" s="23">
        <f t="shared" si="211"/>
        <v>689892512</v>
      </c>
      <c r="P254" s="23">
        <f t="shared" si="211"/>
        <v>63245986</v>
      </c>
      <c r="Q254" s="23">
        <f t="shared" ref="Q254" si="214">Q253+Q252</f>
        <v>39088169</v>
      </c>
      <c r="R254" s="23">
        <f t="shared" si="164"/>
        <v>364</v>
      </c>
      <c r="S254" s="23">
        <f t="shared" si="164"/>
        <v>60</v>
      </c>
      <c r="T254" s="23">
        <f t="shared" si="164"/>
        <v>60</v>
      </c>
      <c r="AE254" s="24">
        <v>77</v>
      </c>
      <c r="AF254" s="28">
        <v>32</v>
      </c>
      <c r="AJ254" s="21"/>
      <c r="AK254" s="21"/>
      <c r="AL254" s="21"/>
      <c r="AM254" s="21"/>
      <c r="AN254" s="199" t="s">
        <v>335</v>
      </c>
      <c r="AO254" s="200" t="s">
        <v>346</v>
      </c>
    </row>
    <row r="255" spans="2:41" ht="10.15" customHeight="1" x14ac:dyDescent="0.2">
      <c r="B255" s="202">
        <f>SUM(D$88:D254)</f>
        <v>45</v>
      </c>
      <c r="C255" s="193">
        <v>11</v>
      </c>
      <c r="D255" s="202">
        <f>D254</f>
        <v>4</v>
      </c>
      <c r="E255" s="202">
        <f t="shared" si="205"/>
        <v>8</v>
      </c>
      <c r="F255" s="21"/>
      <c r="G255" s="202">
        <v>4</v>
      </c>
      <c r="H255" s="202">
        <f t="shared" si="207"/>
        <v>16</v>
      </c>
      <c r="I255" s="202">
        <v>9</v>
      </c>
      <c r="J255" s="21"/>
      <c r="K255" s="21"/>
      <c r="L255" s="21"/>
      <c r="M255" s="193">
        <f t="shared" si="191"/>
        <v>39</v>
      </c>
      <c r="N255" s="23">
        <f t="shared" si="162"/>
        <v>60</v>
      </c>
      <c r="O255" s="23">
        <f t="shared" si="211"/>
        <v>1116269533</v>
      </c>
      <c r="P255" s="23">
        <f t="shared" si="211"/>
        <v>102334155</v>
      </c>
      <c r="Q255" s="23">
        <f t="shared" ref="Q255" si="215">Q254+Q253</f>
        <v>63245986</v>
      </c>
      <c r="R255" s="23">
        <f t="shared" si="164"/>
        <v>364</v>
      </c>
      <c r="S255" s="23">
        <f t="shared" si="164"/>
        <v>60</v>
      </c>
      <c r="T255" s="23">
        <f t="shared" si="164"/>
        <v>60</v>
      </c>
      <c r="AE255" s="24">
        <v>78</v>
      </c>
      <c r="AF255" s="28">
        <v>14</v>
      </c>
      <c r="AJ255" s="21"/>
      <c r="AK255" s="21"/>
      <c r="AL255" s="21"/>
      <c r="AM255" s="21"/>
      <c r="AN255" s="199" t="s">
        <v>336</v>
      </c>
      <c r="AO255" s="200" t="s">
        <v>347</v>
      </c>
    </row>
    <row r="256" spans="2:41" ht="10.15" customHeight="1" x14ac:dyDescent="0.2">
      <c r="B256" s="202">
        <f>SUM(D$88:D255)</f>
        <v>49</v>
      </c>
      <c r="C256" s="193">
        <v>12</v>
      </c>
      <c r="D256" s="202">
        <f>D255</f>
        <v>4</v>
      </c>
      <c r="E256" s="202">
        <f t="shared" si="205"/>
        <v>8</v>
      </c>
      <c r="F256" s="21"/>
      <c r="G256" s="202">
        <v>5</v>
      </c>
      <c r="H256" s="202">
        <f t="shared" si="207"/>
        <v>20</v>
      </c>
      <c r="I256" s="202">
        <f>I255</f>
        <v>9</v>
      </c>
      <c r="J256" s="21"/>
      <c r="K256" s="21"/>
      <c r="L256" s="21"/>
      <c r="M256" s="193">
        <f t="shared" si="191"/>
        <v>40</v>
      </c>
      <c r="N256" s="23">
        <f t="shared" si="162"/>
        <v>60</v>
      </c>
      <c r="O256" s="23">
        <f t="shared" si="211"/>
        <v>1806162045</v>
      </c>
      <c r="P256" s="23">
        <f t="shared" si="211"/>
        <v>165580141</v>
      </c>
      <c r="Q256" s="23">
        <f t="shared" ref="Q256" si="216">Q255+Q254</f>
        <v>102334155</v>
      </c>
      <c r="R256" s="23">
        <f t="shared" si="164"/>
        <v>364</v>
      </c>
      <c r="S256" s="23">
        <f t="shared" si="164"/>
        <v>60</v>
      </c>
      <c r="T256" s="23">
        <f t="shared" si="164"/>
        <v>60</v>
      </c>
      <c r="AE256" s="24">
        <v>79</v>
      </c>
      <c r="AF256" s="28">
        <v>35</v>
      </c>
      <c r="AJ256" s="21"/>
      <c r="AK256" s="21"/>
      <c r="AL256" s="21"/>
      <c r="AM256" s="21"/>
      <c r="AN256" s="199" t="s">
        <v>337</v>
      </c>
      <c r="AO256" s="200" t="s">
        <v>348</v>
      </c>
    </row>
    <row r="257" spans="2:45" ht="10.15" customHeight="1" x14ac:dyDescent="0.2">
      <c r="B257" s="202">
        <f>SUM(D$88:D256)</f>
        <v>53</v>
      </c>
      <c r="C257" s="193">
        <v>13</v>
      </c>
      <c r="D257" s="202">
        <v>6</v>
      </c>
      <c r="E257" s="202">
        <f t="shared" si="205"/>
        <v>12</v>
      </c>
      <c r="F257" s="21"/>
      <c r="G257" s="202">
        <v>6</v>
      </c>
      <c r="H257" s="202">
        <f t="shared" si="207"/>
        <v>25</v>
      </c>
      <c r="I257" s="202">
        <v>14</v>
      </c>
      <c r="J257" s="21"/>
      <c r="K257" s="21"/>
      <c r="L257" s="21"/>
      <c r="M257" s="21"/>
      <c r="N257" s="23">
        <f t="shared" si="162"/>
        <v>60</v>
      </c>
      <c r="O257" s="21"/>
      <c r="P257" s="21"/>
      <c r="Q257" s="21"/>
      <c r="R257" s="21"/>
      <c r="S257" s="21"/>
      <c r="AE257" s="24">
        <v>80</v>
      </c>
      <c r="AF257" s="28">
        <v>23</v>
      </c>
    </row>
    <row r="258" spans="2:45" ht="10.15" customHeight="1" x14ac:dyDescent="0.2">
      <c r="B258" s="202">
        <f>SUM(D$88:D257)</f>
        <v>59</v>
      </c>
      <c r="C258" s="193">
        <v>14</v>
      </c>
      <c r="D258" s="202">
        <f>D257</f>
        <v>6</v>
      </c>
      <c r="E258" s="202">
        <f t="shared" si="205"/>
        <v>12</v>
      </c>
      <c r="F258" s="21"/>
      <c r="G258" s="202">
        <v>7</v>
      </c>
      <c r="H258" s="202">
        <f t="shared" si="207"/>
        <v>31</v>
      </c>
      <c r="I258" s="202">
        <f>I257</f>
        <v>14</v>
      </c>
      <c r="J258" s="21"/>
      <c r="K258" s="21"/>
      <c r="L258" s="21"/>
      <c r="M258" s="21"/>
      <c r="N258" s="23">
        <f t="shared" si="162"/>
        <v>60</v>
      </c>
      <c r="O258" s="21"/>
      <c r="P258" s="21"/>
      <c r="Q258" s="21"/>
      <c r="R258" s="21"/>
      <c r="S258" s="21"/>
      <c r="AE258" s="24">
        <v>81</v>
      </c>
      <c r="AF258" s="28">
        <v>0</v>
      </c>
    </row>
    <row r="259" spans="2:45" ht="10.15" customHeight="1" x14ac:dyDescent="0.2">
      <c r="B259" s="202">
        <f>SUM(D$88:D258)</f>
        <v>65</v>
      </c>
      <c r="C259" s="193">
        <v>15</v>
      </c>
      <c r="D259" s="202">
        <f>D258</f>
        <v>6</v>
      </c>
      <c r="E259" s="202">
        <f t="shared" si="205"/>
        <v>12</v>
      </c>
      <c r="F259" s="21"/>
      <c r="G259" s="202">
        <v>8</v>
      </c>
      <c r="H259" s="202">
        <f t="shared" si="207"/>
        <v>39</v>
      </c>
      <c r="I259" s="202">
        <v>21</v>
      </c>
      <c r="J259" s="21"/>
      <c r="K259" s="21"/>
      <c r="L259" s="21"/>
      <c r="M259" s="21"/>
      <c r="N259" s="23">
        <f t="shared" si="162"/>
        <v>60</v>
      </c>
      <c r="O259" s="21"/>
      <c r="P259" s="21"/>
      <c r="Q259" s="21"/>
      <c r="R259" s="21"/>
      <c r="S259" s="21"/>
      <c r="AE259" s="24">
        <v>82</v>
      </c>
      <c r="AF259" s="28">
        <v>25</v>
      </c>
    </row>
    <row r="260" spans="2:45" ht="10.15" customHeight="1" x14ac:dyDescent="0.2">
      <c r="B260" s="202">
        <f>SUM(D$88:D259)</f>
        <v>71</v>
      </c>
      <c r="C260" s="193">
        <v>16</v>
      </c>
      <c r="D260" s="202">
        <v>9</v>
      </c>
      <c r="E260" s="202">
        <f t="shared" si="205"/>
        <v>18</v>
      </c>
      <c r="F260" s="21"/>
      <c r="G260" s="202">
        <v>10</v>
      </c>
      <c r="H260" s="202">
        <f t="shared" si="207"/>
        <v>49</v>
      </c>
      <c r="I260" s="202">
        <f>I259</f>
        <v>21</v>
      </c>
      <c r="N260" s="23">
        <f t="shared" si="162"/>
        <v>60</v>
      </c>
      <c r="AE260" s="24">
        <v>83</v>
      </c>
      <c r="AF260" s="28">
        <v>10</v>
      </c>
    </row>
    <row r="261" spans="2:45" ht="10.15" customHeight="1" x14ac:dyDescent="0.2">
      <c r="B261" s="202">
        <f>SUM(D$88:D260)</f>
        <v>80</v>
      </c>
      <c r="C261" s="193">
        <v>17</v>
      </c>
      <c r="D261" s="202">
        <f>D260</f>
        <v>9</v>
      </c>
      <c r="E261" s="202">
        <f t="shared" si="205"/>
        <v>18</v>
      </c>
      <c r="F261" s="21"/>
      <c r="G261" s="202">
        <v>12</v>
      </c>
      <c r="H261" s="202">
        <f t="shared" si="207"/>
        <v>61</v>
      </c>
      <c r="I261" s="202">
        <v>32</v>
      </c>
      <c r="N261" s="23">
        <f t="shared" si="162"/>
        <v>60</v>
      </c>
      <c r="AE261" s="24">
        <v>84</v>
      </c>
      <c r="AF261" s="28">
        <v>31</v>
      </c>
    </row>
    <row r="262" spans="2:45" ht="10.15" customHeight="1" x14ac:dyDescent="0.2">
      <c r="B262" s="202">
        <f>SUM(D$88:D261)</f>
        <v>89</v>
      </c>
      <c r="C262" s="193">
        <v>18</v>
      </c>
      <c r="D262" s="202">
        <f>D261</f>
        <v>9</v>
      </c>
      <c r="E262" s="202">
        <f t="shared" si="205"/>
        <v>18</v>
      </c>
      <c r="F262" s="21"/>
      <c r="G262" s="202">
        <v>14</v>
      </c>
      <c r="H262" s="202">
        <f t="shared" si="207"/>
        <v>76</v>
      </c>
      <c r="I262" s="202">
        <f>I261</f>
        <v>32</v>
      </c>
      <c r="N262" s="23">
        <f t="shared" si="162"/>
        <v>60</v>
      </c>
      <c r="AE262" s="24">
        <v>85</v>
      </c>
      <c r="AF262" s="28">
        <v>21</v>
      </c>
    </row>
    <row r="263" spans="2:45" ht="10.15" customHeight="1" x14ac:dyDescent="0.2">
      <c r="B263" s="202">
        <f>SUM(D$88:D262)</f>
        <v>98</v>
      </c>
      <c r="C263" s="193">
        <v>19</v>
      </c>
      <c r="D263" s="202">
        <v>14</v>
      </c>
      <c r="E263" s="202">
        <f t="shared" si="205"/>
        <v>28</v>
      </c>
      <c r="F263" s="21"/>
      <c r="G263" s="202">
        <v>17</v>
      </c>
      <c r="H263" s="202">
        <f t="shared" si="207"/>
        <v>95</v>
      </c>
      <c r="I263" s="202">
        <v>48</v>
      </c>
      <c r="N263" s="23">
        <f t="shared" si="162"/>
        <v>60</v>
      </c>
      <c r="AE263" s="24">
        <v>86</v>
      </c>
      <c r="AF263" s="28">
        <v>0</v>
      </c>
      <c r="AM263" s="203" t="s">
        <v>353</v>
      </c>
      <c r="AN263" s="203">
        <f>AN265/2</f>
        <v>60</v>
      </c>
      <c r="AO263" s="203">
        <f t="shared" ref="AO263:AP263" si="217">AO265/2</f>
        <v>110</v>
      </c>
      <c r="AP263" s="203">
        <f t="shared" si="217"/>
        <v>170</v>
      </c>
    </row>
    <row r="264" spans="2:45" ht="10.15" customHeight="1" x14ac:dyDescent="0.2">
      <c r="B264" s="202">
        <f>SUM(D$88:D263)</f>
        <v>112</v>
      </c>
      <c r="C264" s="193">
        <v>20</v>
      </c>
      <c r="D264" s="202">
        <f>D263</f>
        <v>14</v>
      </c>
      <c r="E264" s="202">
        <f t="shared" si="205"/>
        <v>28</v>
      </c>
      <c r="F264" s="21"/>
      <c r="G264" s="202">
        <v>21</v>
      </c>
      <c r="H264" s="202">
        <f t="shared" si="207"/>
        <v>119</v>
      </c>
      <c r="I264" s="202">
        <f>I263</f>
        <v>48</v>
      </c>
      <c r="N264" s="23">
        <f t="shared" si="162"/>
        <v>60</v>
      </c>
      <c r="AE264" s="24">
        <v>87</v>
      </c>
      <c r="AF264" s="28">
        <v>8</v>
      </c>
      <c r="AM264" s="203" t="s">
        <v>352</v>
      </c>
      <c r="AN264" s="203">
        <f>AN265*2</f>
        <v>240</v>
      </c>
      <c r="AO264" s="203">
        <f t="shared" ref="AO264:AP264" si="218">AO265*2</f>
        <v>440</v>
      </c>
      <c r="AP264" s="203">
        <f t="shared" si="218"/>
        <v>680</v>
      </c>
    </row>
    <row r="265" spans="2:45" ht="10.15" customHeight="1" x14ac:dyDescent="0.2">
      <c r="B265" s="202">
        <f>SUM(D$88:D264)</f>
        <v>126</v>
      </c>
      <c r="C265" s="193">
        <v>21</v>
      </c>
      <c r="D265" s="202">
        <f>D264</f>
        <v>14</v>
      </c>
      <c r="E265" s="202">
        <f t="shared" si="205"/>
        <v>28</v>
      </c>
      <c r="F265" s="21"/>
      <c r="G265" s="202">
        <v>25</v>
      </c>
      <c r="H265" s="202">
        <f t="shared" si="207"/>
        <v>149</v>
      </c>
      <c r="I265" s="202">
        <v>72</v>
      </c>
      <c r="N265" s="23">
        <f t="shared" si="162"/>
        <v>60</v>
      </c>
      <c r="AE265" s="24">
        <v>88</v>
      </c>
      <c r="AF265" s="28">
        <v>25</v>
      </c>
      <c r="AM265" s="114" t="s">
        <v>351</v>
      </c>
      <c r="AN265" s="114">
        <f>60*2</f>
        <v>120</v>
      </c>
      <c r="AO265" s="114">
        <f>AN265+100</f>
        <v>220</v>
      </c>
      <c r="AP265" s="114">
        <f>AO265+120</f>
        <v>340</v>
      </c>
    </row>
    <row r="266" spans="2:45" ht="10.15" customHeight="1" x14ac:dyDescent="0.2">
      <c r="B266" s="202">
        <f>SUM(D$88:D265)</f>
        <v>140</v>
      </c>
      <c r="C266" s="193">
        <v>22</v>
      </c>
      <c r="D266" s="202">
        <v>21</v>
      </c>
      <c r="E266" s="202">
        <f t="shared" si="205"/>
        <v>42</v>
      </c>
      <c r="F266" s="21"/>
      <c r="G266" s="202">
        <v>30</v>
      </c>
      <c r="H266" s="202">
        <f t="shared" si="207"/>
        <v>186</v>
      </c>
      <c r="I266" s="202">
        <f>I265</f>
        <v>72</v>
      </c>
      <c r="N266" s="23">
        <f t="shared" si="162"/>
        <v>60</v>
      </c>
      <c r="AE266" s="24">
        <v>89</v>
      </c>
      <c r="AF266" s="28">
        <v>23</v>
      </c>
      <c r="AM266" s="204" t="s">
        <v>219</v>
      </c>
      <c r="AN266" s="205" t="s">
        <v>221</v>
      </c>
      <c r="AO266" s="206" t="str">
        <f>AM266&amp;","&amp;AN266</f>
        <v>Dz1,Dz2,DS1,DS2,DS3,DS4</v>
      </c>
      <c r="AP266" s="206" t="str">
        <f>AO266&amp;","&amp;AS266</f>
        <v>Dz1,Dz2,DS1,DS2,DS3,DS4,S1,S2,S3,S4,S5,S6,S7,S8</v>
      </c>
      <c r="AQ266" s="203"/>
      <c r="AR266" s="203"/>
      <c r="AS266" s="206" t="s">
        <v>139</v>
      </c>
    </row>
    <row r="267" spans="2:45" ht="10.15" customHeight="1" x14ac:dyDescent="0.2">
      <c r="B267" s="202">
        <f>SUM(D$88:D266)</f>
        <v>161</v>
      </c>
      <c r="C267" s="193">
        <v>23</v>
      </c>
      <c r="D267" s="202">
        <f>D266</f>
        <v>21</v>
      </c>
      <c r="E267" s="202">
        <f t="shared" si="205"/>
        <v>42</v>
      </c>
      <c r="F267" s="21"/>
      <c r="G267" s="202">
        <v>36</v>
      </c>
      <c r="H267" s="202">
        <f t="shared" si="207"/>
        <v>233</v>
      </c>
      <c r="I267" s="202">
        <v>108</v>
      </c>
      <c r="N267" s="23">
        <f t="shared" si="162"/>
        <v>60</v>
      </c>
      <c r="AE267" s="24">
        <v>90</v>
      </c>
      <c r="AF267" s="28">
        <v>34</v>
      </c>
      <c r="AM267" s="204" t="s">
        <v>220</v>
      </c>
      <c r="AN267" s="205" t="s">
        <v>222</v>
      </c>
      <c r="AO267" s="206" t="str">
        <f>AM267&amp;","&amp;AN267</f>
        <v>Dz2,Dz3,DS3,DS4,DS5,DS6</v>
      </c>
      <c r="AP267" s="206" t="str">
        <f>AO267&amp;","&amp;AS267</f>
        <v>Dz2,Dz3,DS3,DS4,DS5,DS6,S5,S6,S7,S8,S9,S10,S11,S12</v>
      </c>
      <c r="AQ267" s="203"/>
      <c r="AR267" s="203"/>
      <c r="AS267" s="206" t="s">
        <v>208</v>
      </c>
    </row>
    <row r="268" spans="2:45" ht="10.15" customHeight="1" x14ac:dyDescent="0.2">
      <c r="B268" s="202">
        <f>SUM(D$88:D267)</f>
        <v>182</v>
      </c>
      <c r="C268" s="193">
        <v>24</v>
      </c>
      <c r="D268" s="202">
        <f>D267</f>
        <v>21</v>
      </c>
      <c r="E268" s="202">
        <f t="shared" si="205"/>
        <v>42</v>
      </c>
      <c r="F268" s="21"/>
      <c r="G268" s="202">
        <v>43</v>
      </c>
      <c r="H268" s="202">
        <f t="shared" si="207"/>
        <v>291</v>
      </c>
      <c r="I268" s="202">
        <f>I267</f>
        <v>108</v>
      </c>
      <c r="N268" s="23">
        <f t="shared" si="162"/>
        <v>60</v>
      </c>
      <c r="AE268" s="24">
        <v>91</v>
      </c>
      <c r="AF268" s="28">
        <v>14</v>
      </c>
      <c r="AO268" s="152"/>
      <c r="AP268" s="152"/>
    </row>
    <row r="269" spans="2:45" ht="10.15" customHeight="1" x14ac:dyDescent="0.2">
      <c r="B269" s="202">
        <f>SUM(D$88:D268)</f>
        <v>203</v>
      </c>
      <c r="C269" s="193">
        <v>25</v>
      </c>
      <c r="D269" s="202">
        <v>32</v>
      </c>
      <c r="E269" s="202">
        <f t="shared" si="205"/>
        <v>64</v>
      </c>
      <c r="F269" s="21"/>
      <c r="G269" s="202">
        <v>52</v>
      </c>
      <c r="H269" s="202">
        <f t="shared" si="207"/>
        <v>364</v>
      </c>
      <c r="I269" s="202">
        <v>162</v>
      </c>
      <c r="N269" s="23">
        <f t="shared" si="162"/>
        <v>60</v>
      </c>
      <c r="AE269" s="24">
        <v>92</v>
      </c>
      <c r="AF269" s="28">
        <v>28</v>
      </c>
    </row>
    <row r="270" spans="2:45" ht="10.15" customHeight="1" x14ac:dyDescent="0.2">
      <c r="B270" s="202">
        <f>SUM(D$88:D269)</f>
        <v>235</v>
      </c>
      <c r="C270" s="193">
        <v>26</v>
      </c>
      <c r="D270" s="202">
        <f>D269</f>
        <v>32</v>
      </c>
      <c r="E270" s="202">
        <f t="shared" si="205"/>
        <v>64</v>
      </c>
      <c r="F270" s="21"/>
      <c r="G270" s="202">
        <v>62</v>
      </c>
      <c r="H270" s="202">
        <f t="shared" si="207"/>
        <v>455</v>
      </c>
      <c r="I270" s="202">
        <f>I269</f>
        <v>162</v>
      </c>
      <c r="N270" s="23">
        <f t="shared" si="162"/>
        <v>60</v>
      </c>
      <c r="AE270" s="24">
        <v>93</v>
      </c>
      <c r="AF270" s="28">
        <v>30</v>
      </c>
    </row>
    <row r="271" spans="2:45" ht="10.15" customHeight="1" x14ac:dyDescent="0.2">
      <c r="B271" s="202">
        <f>SUM(D$88:D270)</f>
        <v>267</v>
      </c>
      <c r="C271" s="193">
        <v>27</v>
      </c>
      <c r="D271" s="202">
        <f>D270</f>
        <v>32</v>
      </c>
      <c r="E271" s="202">
        <f t="shared" si="205"/>
        <v>64</v>
      </c>
      <c r="F271" s="21"/>
      <c r="G271" s="202">
        <v>74</v>
      </c>
      <c r="H271" s="202">
        <v>74</v>
      </c>
      <c r="I271" s="202">
        <v>243</v>
      </c>
      <c r="N271" s="23">
        <f t="shared" si="162"/>
        <v>60</v>
      </c>
      <c r="AE271" s="24">
        <v>94</v>
      </c>
      <c r="AF271" s="28">
        <v>6</v>
      </c>
    </row>
    <row r="272" spans="2:45" ht="10.15" customHeight="1" x14ac:dyDescent="0.2">
      <c r="B272" s="202">
        <f>SUM(D$88:D271)</f>
        <v>299</v>
      </c>
      <c r="C272" s="193">
        <v>28</v>
      </c>
      <c r="D272" s="202">
        <v>48</v>
      </c>
      <c r="E272" s="202">
        <f t="shared" si="205"/>
        <v>96</v>
      </c>
      <c r="F272" s="21"/>
      <c r="G272" s="202">
        <v>89</v>
      </c>
      <c r="H272" s="202">
        <v>89</v>
      </c>
      <c r="I272" s="202">
        <f t="shared" ref="I272:I303" si="219">I271</f>
        <v>243</v>
      </c>
      <c r="N272" s="23">
        <f t="shared" si="162"/>
        <v>60</v>
      </c>
      <c r="AE272" s="24">
        <v>95</v>
      </c>
      <c r="AF272" s="28">
        <v>11</v>
      </c>
    </row>
    <row r="273" spans="2:32" ht="10.15" customHeight="1" x14ac:dyDescent="0.2">
      <c r="B273" s="202">
        <f>SUM(D$88:D272)</f>
        <v>347</v>
      </c>
      <c r="C273" s="193">
        <v>29</v>
      </c>
      <c r="D273" s="202">
        <f>D272</f>
        <v>48</v>
      </c>
      <c r="E273" s="202">
        <f t="shared" si="205"/>
        <v>96</v>
      </c>
      <c r="F273" s="21"/>
      <c r="G273" s="202">
        <v>107</v>
      </c>
      <c r="H273" s="202">
        <v>107</v>
      </c>
      <c r="I273" s="202">
        <f t="shared" si="219"/>
        <v>243</v>
      </c>
      <c r="N273" s="23">
        <f t="shared" si="162"/>
        <v>60</v>
      </c>
      <c r="AE273" s="24">
        <v>96</v>
      </c>
      <c r="AF273" s="28">
        <v>4</v>
      </c>
    </row>
    <row r="274" spans="2:32" ht="10.15" customHeight="1" x14ac:dyDescent="0.2">
      <c r="B274" s="202">
        <f>SUM(D$88:D273)</f>
        <v>395</v>
      </c>
      <c r="C274" s="193">
        <v>30</v>
      </c>
      <c r="D274" s="202">
        <f>D273</f>
        <v>48</v>
      </c>
      <c r="E274" s="202">
        <f t="shared" si="205"/>
        <v>96</v>
      </c>
      <c r="F274" s="21"/>
      <c r="G274" s="202">
        <v>129</v>
      </c>
      <c r="H274" s="202">
        <v>129</v>
      </c>
      <c r="I274" s="202">
        <f t="shared" si="219"/>
        <v>243</v>
      </c>
      <c r="N274" s="23">
        <f t="shared" si="162"/>
        <v>60</v>
      </c>
      <c r="AE274" s="24">
        <v>97</v>
      </c>
      <c r="AF274" s="28">
        <v>23</v>
      </c>
    </row>
    <row r="275" spans="2:32" ht="10.15" customHeight="1" x14ac:dyDescent="0.2">
      <c r="B275" s="202">
        <f>SUM(D$88:D274)</f>
        <v>443</v>
      </c>
      <c r="C275" s="193">
        <v>31</v>
      </c>
      <c r="D275" s="202">
        <v>72</v>
      </c>
      <c r="E275" s="202">
        <f t="shared" si="205"/>
        <v>144</v>
      </c>
      <c r="F275" s="21"/>
      <c r="G275" s="202">
        <f t="shared" ref="G275:H303" si="220">G274</f>
        <v>129</v>
      </c>
      <c r="H275" s="202">
        <f t="shared" si="220"/>
        <v>129</v>
      </c>
      <c r="I275" s="202">
        <f t="shared" si="219"/>
        <v>243</v>
      </c>
      <c r="N275" s="23">
        <f t="shared" si="162"/>
        <v>60</v>
      </c>
      <c r="AE275" s="24">
        <v>98</v>
      </c>
      <c r="AF275" s="28">
        <v>7</v>
      </c>
    </row>
    <row r="276" spans="2:32" ht="10.15" customHeight="1" x14ac:dyDescent="0.2">
      <c r="B276" s="202">
        <f>SUM(D$88:D275)</f>
        <v>515</v>
      </c>
      <c r="C276" s="193">
        <v>32</v>
      </c>
      <c r="D276" s="202">
        <f>D275</f>
        <v>72</v>
      </c>
      <c r="E276" s="202">
        <f t="shared" si="205"/>
        <v>144</v>
      </c>
      <c r="F276" s="21"/>
      <c r="G276" s="202">
        <f t="shared" si="220"/>
        <v>129</v>
      </c>
      <c r="H276" s="202">
        <f t="shared" si="220"/>
        <v>129</v>
      </c>
      <c r="I276" s="202">
        <f t="shared" si="219"/>
        <v>243</v>
      </c>
      <c r="N276" s="23">
        <f t="shared" si="162"/>
        <v>60</v>
      </c>
      <c r="AE276" s="24">
        <v>99</v>
      </c>
      <c r="AF276" s="28">
        <v>30</v>
      </c>
    </row>
    <row r="277" spans="2:32" ht="10.15" customHeight="1" x14ac:dyDescent="0.2">
      <c r="B277" s="202">
        <f>SUM(D$88:D276)</f>
        <v>587</v>
      </c>
      <c r="C277" s="193">
        <v>33</v>
      </c>
      <c r="D277" s="202">
        <f>D276</f>
        <v>72</v>
      </c>
      <c r="E277" s="202">
        <f t="shared" si="205"/>
        <v>144</v>
      </c>
      <c r="F277" s="21"/>
      <c r="G277" s="202">
        <f t="shared" si="220"/>
        <v>129</v>
      </c>
      <c r="H277" s="202">
        <f t="shared" si="220"/>
        <v>129</v>
      </c>
      <c r="I277" s="202">
        <f t="shared" si="219"/>
        <v>243</v>
      </c>
      <c r="N277" s="23">
        <f t="shared" si="162"/>
        <v>60</v>
      </c>
      <c r="AE277" s="24">
        <v>100</v>
      </c>
      <c r="AF277" s="28">
        <v>0</v>
      </c>
    </row>
    <row r="278" spans="2:32" ht="10.15" customHeight="1" x14ac:dyDescent="0.2">
      <c r="B278" s="202">
        <f>SUM(D$88:D277)</f>
        <v>659</v>
      </c>
      <c r="C278" s="193">
        <v>34</v>
      </c>
      <c r="D278" s="202">
        <v>108</v>
      </c>
      <c r="E278" s="202">
        <f t="shared" si="205"/>
        <v>216</v>
      </c>
      <c r="F278" s="21"/>
      <c r="G278" s="202">
        <f t="shared" si="220"/>
        <v>129</v>
      </c>
      <c r="H278" s="202">
        <f t="shared" si="220"/>
        <v>129</v>
      </c>
      <c r="I278" s="202">
        <f t="shared" si="219"/>
        <v>243</v>
      </c>
      <c r="N278" s="23">
        <f t="shared" si="162"/>
        <v>60</v>
      </c>
      <c r="AE278" s="24">
        <v>101</v>
      </c>
      <c r="AF278" s="28">
        <v>34</v>
      </c>
    </row>
    <row r="279" spans="2:32" ht="10.15" customHeight="1" x14ac:dyDescent="0.2">
      <c r="B279" s="202">
        <f>SUM(D$88:D278)</f>
        <v>767</v>
      </c>
      <c r="C279" s="193">
        <v>35</v>
      </c>
      <c r="D279" s="202">
        <f>D278</f>
        <v>108</v>
      </c>
      <c r="E279" s="202">
        <f t="shared" si="205"/>
        <v>216</v>
      </c>
      <c r="F279" s="21"/>
      <c r="G279" s="202">
        <f t="shared" si="220"/>
        <v>129</v>
      </c>
      <c r="H279" s="202">
        <f t="shared" si="220"/>
        <v>129</v>
      </c>
      <c r="I279" s="202">
        <f t="shared" si="219"/>
        <v>243</v>
      </c>
      <c r="AE279" s="24">
        <v>102</v>
      </c>
      <c r="AF279" s="28">
        <v>18</v>
      </c>
    </row>
    <row r="280" spans="2:32" ht="10.15" customHeight="1" x14ac:dyDescent="0.2">
      <c r="B280" s="202">
        <f>SUM(D$88:D279)</f>
        <v>875</v>
      </c>
      <c r="C280" s="193">
        <v>36</v>
      </c>
      <c r="D280" s="202">
        <f>D279</f>
        <v>108</v>
      </c>
      <c r="E280" s="202">
        <f t="shared" si="205"/>
        <v>216</v>
      </c>
      <c r="F280" s="21"/>
      <c r="G280" s="202">
        <f t="shared" si="220"/>
        <v>129</v>
      </c>
      <c r="H280" s="202">
        <f t="shared" si="220"/>
        <v>129</v>
      </c>
      <c r="I280" s="202">
        <f t="shared" si="219"/>
        <v>243</v>
      </c>
      <c r="AE280" s="24">
        <v>103</v>
      </c>
      <c r="AF280" s="28">
        <v>24</v>
      </c>
    </row>
    <row r="281" spans="2:32" ht="10.15" customHeight="1" x14ac:dyDescent="0.2">
      <c r="B281" s="202">
        <f>SUM(D$88:D280)</f>
        <v>983</v>
      </c>
      <c r="C281" s="193">
        <f t="shared" ref="C281:C303" si="221">C280+1</f>
        <v>37</v>
      </c>
      <c r="D281" s="202">
        <v>162</v>
      </c>
      <c r="E281" s="202">
        <f t="shared" si="205"/>
        <v>324</v>
      </c>
      <c r="F281" s="21"/>
      <c r="G281" s="202">
        <f t="shared" si="220"/>
        <v>129</v>
      </c>
      <c r="H281" s="202">
        <f t="shared" si="220"/>
        <v>129</v>
      </c>
      <c r="I281" s="202">
        <f t="shared" si="219"/>
        <v>243</v>
      </c>
      <c r="AE281" s="24">
        <v>104</v>
      </c>
      <c r="AF281" s="28">
        <v>2</v>
      </c>
    </row>
    <row r="282" spans="2:32" ht="10.15" customHeight="1" x14ac:dyDescent="0.2">
      <c r="B282" s="202">
        <f>SUM(D$88:D281)</f>
        <v>1145</v>
      </c>
      <c r="C282" s="193">
        <f t="shared" si="221"/>
        <v>38</v>
      </c>
      <c r="D282" s="202">
        <f>D281</f>
        <v>162</v>
      </c>
      <c r="E282" s="202">
        <f t="shared" si="205"/>
        <v>324</v>
      </c>
      <c r="F282" s="21"/>
      <c r="G282" s="202">
        <f t="shared" si="220"/>
        <v>129</v>
      </c>
      <c r="H282" s="202">
        <f t="shared" si="220"/>
        <v>129</v>
      </c>
      <c r="I282" s="202">
        <f t="shared" si="219"/>
        <v>243</v>
      </c>
      <c r="AE282" s="24">
        <v>105</v>
      </c>
      <c r="AF282" s="28">
        <v>0</v>
      </c>
    </row>
    <row r="283" spans="2:32" ht="10.15" customHeight="1" x14ac:dyDescent="0.2">
      <c r="B283" s="202">
        <f>SUM(D$88:D282)</f>
        <v>1307</v>
      </c>
      <c r="C283" s="193">
        <f t="shared" si="221"/>
        <v>39</v>
      </c>
      <c r="D283" s="202">
        <f>D282</f>
        <v>162</v>
      </c>
      <c r="E283" s="202">
        <f t="shared" si="205"/>
        <v>324</v>
      </c>
      <c r="F283" s="21"/>
      <c r="G283" s="202">
        <f t="shared" si="220"/>
        <v>129</v>
      </c>
      <c r="H283" s="202">
        <f t="shared" si="220"/>
        <v>129</v>
      </c>
      <c r="I283" s="202">
        <f t="shared" si="219"/>
        <v>243</v>
      </c>
      <c r="AE283" s="24">
        <v>1</v>
      </c>
      <c r="AF283" s="28">
        <v>24</v>
      </c>
    </row>
    <row r="284" spans="2:32" ht="10.15" customHeight="1" x14ac:dyDescent="0.2">
      <c r="B284" s="202">
        <f>SUM(D$88:D283)</f>
        <v>1469</v>
      </c>
      <c r="C284" s="193">
        <f t="shared" si="221"/>
        <v>40</v>
      </c>
      <c r="D284" s="202">
        <v>243</v>
      </c>
      <c r="E284" s="202">
        <f t="shared" si="205"/>
        <v>486</v>
      </c>
      <c r="F284" s="21"/>
      <c r="G284" s="202">
        <f t="shared" si="220"/>
        <v>129</v>
      </c>
      <c r="H284" s="202">
        <f t="shared" si="220"/>
        <v>129</v>
      </c>
      <c r="I284" s="202">
        <f t="shared" si="219"/>
        <v>243</v>
      </c>
      <c r="AE284" s="24">
        <v>2</v>
      </c>
      <c r="AF284" s="28">
        <v>13</v>
      </c>
    </row>
    <row r="285" spans="2:32" ht="10.15" customHeight="1" x14ac:dyDescent="0.2">
      <c r="B285" s="202">
        <f>SUM(D$88:D284)</f>
        <v>1712</v>
      </c>
      <c r="C285" s="193">
        <f t="shared" si="221"/>
        <v>41</v>
      </c>
      <c r="D285" s="202">
        <f t="shared" ref="D285:D303" si="222">D284</f>
        <v>243</v>
      </c>
      <c r="E285" s="202">
        <f t="shared" si="205"/>
        <v>486</v>
      </c>
      <c r="F285" s="21"/>
      <c r="G285" s="202">
        <f t="shared" si="220"/>
        <v>129</v>
      </c>
      <c r="H285" s="202">
        <f t="shared" si="220"/>
        <v>129</v>
      </c>
      <c r="I285" s="202">
        <f t="shared" si="219"/>
        <v>243</v>
      </c>
      <c r="AE285" s="24">
        <v>3</v>
      </c>
      <c r="AF285" s="28">
        <v>10</v>
      </c>
    </row>
    <row r="286" spans="2:32" ht="10.15" customHeight="1" x14ac:dyDescent="0.2">
      <c r="B286" s="202">
        <f>SUM(D$88:D285)</f>
        <v>1955</v>
      </c>
      <c r="C286" s="193">
        <f t="shared" si="221"/>
        <v>42</v>
      </c>
      <c r="D286" s="202">
        <f t="shared" si="222"/>
        <v>243</v>
      </c>
      <c r="E286" s="202">
        <f t="shared" si="205"/>
        <v>486</v>
      </c>
      <c r="F286" s="21"/>
      <c r="G286" s="202">
        <f t="shared" si="220"/>
        <v>129</v>
      </c>
      <c r="H286" s="202">
        <f t="shared" si="220"/>
        <v>129</v>
      </c>
      <c r="I286" s="202">
        <f t="shared" si="219"/>
        <v>243</v>
      </c>
      <c r="AE286" s="24">
        <v>4</v>
      </c>
      <c r="AF286" s="28">
        <v>26</v>
      </c>
    </row>
    <row r="287" spans="2:32" ht="10.15" customHeight="1" x14ac:dyDescent="0.2">
      <c r="B287" s="202">
        <f>SUM(D$88:D286)</f>
        <v>2198</v>
      </c>
      <c r="C287" s="193">
        <f t="shared" si="221"/>
        <v>43</v>
      </c>
      <c r="D287" s="202">
        <f t="shared" si="222"/>
        <v>243</v>
      </c>
      <c r="E287" s="202">
        <f t="shared" si="205"/>
        <v>486</v>
      </c>
      <c r="F287" s="21"/>
      <c r="G287" s="202">
        <f t="shared" si="220"/>
        <v>129</v>
      </c>
      <c r="H287" s="202">
        <f t="shared" si="220"/>
        <v>129</v>
      </c>
      <c r="I287" s="202">
        <f t="shared" si="219"/>
        <v>243</v>
      </c>
      <c r="AE287" s="24">
        <v>5</v>
      </c>
      <c r="AF287" s="28">
        <v>26</v>
      </c>
    </row>
    <row r="288" spans="2:32" ht="10.15" customHeight="1" x14ac:dyDescent="0.2">
      <c r="B288" s="202">
        <f>SUM(D$88:D287)</f>
        <v>2441</v>
      </c>
      <c r="C288" s="193">
        <f t="shared" si="221"/>
        <v>44</v>
      </c>
      <c r="D288" s="202">
        <f t="shared" si="222"/>
        <v>243</v>
      </c>
      <c r="E288" s="202">
        <f t="shared" si="205"/>
        <v>486</v>
      </c>
      <c r="F288" s="21"/>
      <c r="G288" s="202">
        <f t="shared" si="220"/>
        <v>129</v>
      </c>
      <c r="H288" s="202">
        <f t="shared" si="220"/>
        <v>129</v>
      </c>
      <c r="I288" s="202">
        <f t="shared" si="219"/>
        <v>243</v>
      </c>
      <c r="AE288" s="24">
        <v>6</v>
      </c>
      <c r="AF288" s="28">
        <v>26</v>
      </c>
    </row>
    <row r="289" spans="2:32" ht="10.15" customHeight="1" x14ac:dyDescent="0.2">
      <c r="B289" s="202">
        <f>SUM(D$88:D288)</f>
        <v>2684</v>
      </c>
      <c r="C289" s="193">
        <f t="shared" si="221"/>
        <v>45</v>
      </c>
      <c r="D289" s="202">
        <f t="shared" si="222"/>
        <v>243</v>
      </c>
      <c r="E289" s="202">
        <f t="shared" si="205"/>
        <v>486</v>
      </c>
      <c r="F289" s="21"/>
      <c r="G289" s="202">
        <f t="shared" si="220"/>
        <v>129</v>
      </c>
      <c r="H289" s="202">
        <f t="shared" si="220"/>
        <v>129</v>
      </c>
      <c r="I289" s="202">
        <f t="shared" si="219"/>
        <v>243</v>
      </c>
      <c r="AE289" s="24">
        <v>7</v>
      </c>
      <c r="AF289" s="28">
        <v>19</v>
      </c>
    </row>
    <row r="290" spans="2:32" ht="10.15" customHeight="1" x14ac:dyDescent="0.2">
      <c r="B290" s="202">
        <f>SUM(D$88:D289)</f>
        <v>2927</v>
      </c>
      <c r="C290" s="193">
        <f t="shared" si="221"/>
        <v>46</v>
      </c>
      <c r="D290" s="202">
        <f t="shared" si="222"/>
        <v>243</v>
      </c>
      <c r="E290" s="202">
        <f t="shared" si="205"/>
        <v>486</v>
      </c>
      <c r="F290" s="21"/>
      <c r="G290" s="202">
        <f t="shared" si="220"/>
        <v>129</v>
      </c>
      <c r="H290" s="202">
        <f t="shared" si="220"/>
        <v>129</v>
      </c>
      <c r="I290" s="202">
        <f t="shared" si="219"/>
        <v>243</v>
      </c>
      <c r="AE290" s="24">
        <v>8</v>
      </c>
      <c r="AF290" s="28">
        <v>1</v>
      </c>
    </row>
    <row r="291" spans="2:32" ht="10.15" customHeight="1" x14ac:dyDescent="0.2">
      <c r="B291" s="202">
        <f>SUM(D$88:D290)</f>
        <v>3170</v>
      </c>
      <c r="C291" s="193">
        <f t="shared" si="221"/>
        <v>47</v>
      </c>
      <c r="D291" s="202">
        <f t="shared" si="222"/>
        <v>243</v>
      </c>
      <c r="E291" s="202">
        <f t="shared" si="205"/>
        <v>486</v>
      </c>
      <c r="F291" s="21"/>
      <c r="G291" s="202">
        <f t="shared" si="220"/>
        <v>129</v>
      </c>
      <c r="H291" s="202">
        <f t="shared" si="220"/>
        <v>129</v>
      </c>
      <c r="I291" s="202">
        <f t="shared" si="219"/>
        <v>243</v>
      </c>
      <c r="AE291" s="24">
        <v>9</v>
      </c>
      <c r="AF291" s="28">
        <v>0</v>
      </c>
    </row>
    <row r="292" spans="2:32" ht="10.15" customHeight="1" x14ac:dyDescent="0.2">
      <c r="B292" s="202">
        <f>SUM(D$88:D291)</f>
        <v>3413</v>
      </c>
      <c r="C292" s="193">
        <f t="shared" si="221"/>
        <v>48</v>
      </c>
      <c r="D292" s="202">
        <f t="shared" si="222"/>
        <v>243</v>
      </c>
      <c r="E292" s="202">
        <f t="shared" si="205"/>
        <v>486</v>
      </c>
      <c r="F292" s="21"/>
      <c r="G292" s="202">
        <f t="shared" si="220"/>
        <v>129</v>
      </c>
      <c r="H292" s="202">
        <f t="shared" si="220"/>
        <v>129</v>
      </c>
      <c r="I292" s="202">
        <f t="shared" si="219"/>
        <v>243</v>
      </c>
      <c r="AE292" s="24">
        <v>10</v>
      </c>
      <c r="AF292" s="28">
        <v>17</v>
      </c>
    </row>
    <row r="293" spans="2:32" ht="10.15" customHeight="1" x14ac:dyDescent="0.2">
      <c r="B293" s="202">
        <f>SUM(D$88:D292)</f>
        <v>3656</v>
      </c>
      <c r="C293" s="193">
        <f t="shared" si="221"/>
        <v>49</v>
      </c>
      <c r="D293" s="202">
        <f t="shared" si="222"/>
        <v>243</v>
      </c>
      <c r="E293" s="202">
        <f t="shared" si="205"/>
        <v>486</v>
      </c>
      <c r="F293" s="21"/>
      <c r="G293" s="202">
        <f t="shared" si="220"/>
        <v>129</v>
      </c>
      <c r="H293" s="202">
        <f t="shared" si="220"/>
        <v>129</v>
      </c>
      <c r="I293" s="202">
        <f t="shared" si="219"/>
        <v>243</v>
      </c>
      <c r="AE293" s="24">
        <v>11</v>
      </c>
      <c r="AF293" s="28">
        <v>4</v>
      </c>
    </row>
    <row r="294" spans="2:32" ht="10.15" customHeight="1" x14ac:dyDescent="0.2">
      <c r="B294" s="202">
        <f>SUM(D$88:D293)</f>
        <v>3899</v>
      </c>
      <c r="C294" s="193">
        <f t="shared" si="221"/>
        <v>50</v>
      </c>
      <c r="D294" s="202">
        <f t="shared" si="222"/>
        <v>243</v>
      </c>
      <c r="E294" s="202">
        <f t="shared" si="205"/>
        <v>486</v>
      </c>
      <c r="F294" s="21"/>
      <c r="G294" s="202">
        <f t="shared" si="220"/>
        <v>129</v>
      </c>
      <c r="H294" s="202">
        <f t="shared" si="220"/>
        <v>129</v>
      </c>
      <c r="I294" s="202">
        <f t="shared" si="219"/>
        <v>243</v>
      </c>
      <c r="AE294" s="24">
        <v>12</v>
      </c>
      <c r="AF294" s="28">
        <v>29</v>
      </c>
    </row>
    <row r="295" spans="2:32" ht="10.15" customHeight="1" x14ac:dyDescent="0.2">
      <c r="B295" s="202">
        <f>SUM(D$88:D294)</f>
        <v>4142</v>
      </c>
      <c r="C295" s="193">
        <f t="shared" si="221"/>
        <v>51</v>
      </c>
      <c r="D295" s="202">
        <f t="shared" si="222"/>
        <v>243</v>
      </c>
      <c r="E295" s="202">
        <f t="shared" si="205"/>
        <v>486</v>
      </c>
      <c r="F295" s="21"/>
      <c r="G295" s="202">
        <f t="shared" si="220"/>
        <v>129</v>
      </c>
      <c r="H295" s="202">
        <f t="shared" si="220"/>
        <v>129</v>
      </c>
      <c r="I295" s="202">
        <f t="shared" si="219"/>
        <v>243</v>
      </c>
      <c r="AE295" s="24">
        <v>13</v>
      </c>
      <c r="AF295" s="28">
        <v>15</v>
      </c>
    </row>
    <row r="296" spans="2:32" ht="10.15" customHeight="1" x14ac:dyDescent="0.2">
      <c r="B296" s="202">
        <f>SUM(D$88:D295)</f>
        <v>4385</v>
      </c>
      <c r="C296" s="193">
        <f t="shared" si="221"/>
        <v>52</v>
      </c>
      <c r="D296" s="202">
        <f t="shared" si="222"/>
        <v>243</v>
      </c>
      <c r="E296" s="202">
        <f t="shared" si="205"/>
        <v>486</v>
      </c>
      <c r="F296" s="21"/>
      <c r="G296" s="202">
        <f t="shared" si="220"/>
        <v>129</v>
      </c>
      <c r="H296" s="202">
        <f t="shared" si="220"/>
        <v>129</v>
      </c>
      <c r="I296" s="202">
        <f t="shared" si="219"/>
        <v>243</v>
      </c>
      <c r="AE296" s="24">
        <v>14</v>
      </c>
      <c r="AF296" s="28">
        <v>0</v>
      </c>
    </row>
    <row r="297" spans="2:32" ht="10.15" customHeight="1" x14ac:dyDescent="0.2">
      <c r="B297" s="202">
        <f>SUM(D$88:D296)</f>
        <v>4628</v>
      </c>
      <c r="C297" s="193">
        <f t="shared" si="221"/>
        <v>53</v>
      </c>
      <c r="D297" s="202">
        <f t="shared" si="222"/>
        <v>243</v>
      </c>
      <c r="E297" s="202">
        <f t="shared" si="205"/>
        <v>486</v>
      </c>
      <c r="F297" s="21"/>
      <c r="G297" s="202">
        <f t="shared" si="220"/>
        <v>129</v>
      </c>
      <c r="H297" s="202">
        <f t="shared" si="220"/>
        <v>129</v>
      </c>
      <c r="I297" s="202">
        <f t="shared" si="219"/>
        <v>243</v>
      </c>
      <c r="AE297" s="24">
        <v>15</v>
      </c>
      <c r="AF297" s="28">
        <v>18</v>
      </c>
    </row>
    <row r="298" spans="2:32" ht="10.15" customHeight="1" x14ac:dyDescent="0.2">
      <c r="B298" s="202">
        <f>SUM(D$88:D297)</f>
        <v>4871</v>
      </c>
      <c r="C298" s="193">
        <f t="shared" si="221"/>
        <v>54</v>
      </c>
      <c r="D298" s="202">
        <f t="shared" si="222"/>
        <v>243</v>
      </c>
      <c r="E298" s="202">
        <f t="shared" si="205"/>
        <v>486</v>
      </c>
      <c r="F298" s="21"/>
      <c r="G298" s="202">
        <f t="shared" si="220"/>
        <v>129</v>
      </c>
      <c r="H298" s="202">
        <f t="shared" si="220"/>
        <v>129</v>
      </c>
      <c r="I298" s="202">
        <f t="shared" si="219"/>
        <v>243</v>
      </c>
      <c r="AE298" s="24">
        <v>16</v>
      </c>
      <c r="AF298" s="28">
        <v>8</v>
      </c>
    </row>
    <row r="299" spans="2:32" ht="10.15" customHeight="1" x14ac:dyDescent="0.2">
      <c r="B299" s="202">
        <f>SUM(D$88:D298)</f>
        <v>5114</v>
      </c>
      <c r="C299" s="193">
        <f t="shared" si="221"/>
        <v>55</v>
      </c>
      <c r="D299" s="202">
        <f t="shared" si="222"/>
        <v>243</v>
      </c>
      <c r="E299" s="202">
        <f t="shared" si="205"/>
        <v>486</v>
      </c>
      <c r="F299" s="21"/>
      <c r="G299" s="202">
        <f t="shared" si="220"/>
        <v>129</v>
      </c>
      <c r="H299" s="202">
        <f t="shared" si="220"/>
        <v>129</v>
      </c>
      <c r="I299" s="202">
        <f t="shared" si="219"/>
        <v>243</v>
      </c>
      <c r="AE299" s="24">
        <v>17</v>
      </c>
      <c r="AF299" s="28">
        <v>25</v>
      </c>
    </row>
    <row r="300" spans="2:32" ht="10.15" customHeight="1" x14ac:dyDescent="0.2">
      <c r="B300" s="202">
        <f>SUM(D$88:D299)</f>
        <v>5357</v>
      </c>
      <c r="C300" s="193">
        <f t="shared" si="221"/>
        <v>56</v>
      </c>
      <c r="D300" s="202">
        <f t="shared" si="222"/>
        <v>243</v>
      </c>
      <c r="E300" s="202">
        <f t="shared" si="205"/>
        <v>486</v>
      </c>
      <c r="F300" s="21"/>
      <c r="G300" s="202">
        <f t="shared" si="220"/>
        <v>129</v>
      </c>
      <c r="H300" s="202">
        <f t="shared" si="220"/>
        <v>129</v>
      </c>
      <c r="I300" s="202">
        <f t="shared" si="219"/>
        <v>243</v>
      </c>
      <c r="AE300" s="24">
        <v>18</v>
      </c>
      <c r="AF300" s="28">
        <v>1</v>
      </c>
    </row>
    <row r="301" spans="2:32" ht="10.15" customHeight="1" x14ac:dyDescent="0.2">
      <c r="B301" s="202">
        <f>SUM(D$88:D300)</f>
        <v>5600</v>
      </c>
      <c r="C301" s="193">
        <f t="shared" si="221"/>
        <v>57</v>
      </c>
      <c r="D301" s="202">
        <f t="shared" si="222"/>
        <v>243</v>
      </c>
      <c r="E301" s="202">
        <f t="shared" si="205"/>
        <v>486</v>
      </c>
      <c r="F301" s="21"/>
      <c r="G301" s="202">
        <f t="shared" si="220"/>
        <v>129</v>
      </c>
      <c r="H301" s="202">
        <f t="shared" si="220"/>
        <v>129</v>
      </c>
      <c r="I301" s="202">
        <f t="shared" si="219"/>
        <v>243</v>
      </c>
      <c r="AE301" s="24">
        <v>19</v>
      </c>
      <c r="AF301" s="28">
        <v>29</v>
      </c>
    </row>
    <row r="302" spans="2:32" ht="10.15" customHeight="1" x14ac:dyDescent="0.2">
      <c r="B302" s="202">
        <f>SUM(D$88:D301)</f>
        <v>5843</v>
      </c>
      <c r="C302" s="193">
        <f t="shared" si="221"/>
        <v>58</v>
      </c>
      <c r="D302" s="202">
        <f t="shared" si="222"/>
        <v>243</v>
      </c>
      <c r="E302" s="202">
        <f t="shared" si="205"/>
        <v>486</v>
      </c>
      <c r="F302" s="21"/>
      <c r="G302" s="202">
        <f t="shared" si="220"/>
        <v>129</v>
      </c>
      <c r="H302" s="202">
        <f t="shared" si="220"/>
        <v>129</v>
      </c>
      <c r="I302" s="202">
        <f t="shared" si="219"/>
        <v>243</v>
      </c>
      <c r="AE302" s="24">
        <v>20</v>
      </c>
      <c r="AF302" s="28">
        <v>30</v>
      </c>
    </row>
    <row r="303" spans="2:32" ht="10.15" customHeight="1" x14ac:dyDescent="0.2">
      <c r="B303" s="202">
        <f>SUM(D$88:D302)</f>
        <v>6086</v>
      </c>
      <c r="C303" s="193">
        <f t="shared" si="221"/>
        <v>59</v>
      </c>
      <c r="D303" s="202">
        <f t="shared" si="222"/>
        <v>243</v>
      </c>
      <c r="E303" s="202">
        <f t="shared" si="205"/>
        <v>486</v>
      </c>
      <c r="F303" s="21"/>
      <c r="G303" s="202">
        <f t="shared" si="220"/>
        <v>129</v>
      </c>
      <c r="H303" s="202">
        <f t="shared" si="220"/>
        <v>129</v>
      </c>
      <c r="I303" s="202">
        <f t="shared" si="219"/>
        <v>243</v>
      </c>
      <c r="AE303" s="24">
        <v>21</v>
      </c>
      <c r="AF303" s="28">
        <v>34</v>
      </c>
    </row>
    <row r="304" spans="2:32" ht="10.15" customHeight="1" x14ac:dyDescent="0.2">
      <c r="AE304" s="24">
        <v>22</v>
      </c>
      <c r="AF304" s="28">
        <v>27</v>
      </c>
    </row>
    <row r="305" spans="13:32" ht="10.15" customHeight="1" x14ac:dyDescent="0.2">
      <c r="AE305" s="24">
        <v>23</v>
      </c>
      <c r="AF305" s="28">
        <v>27</v>
      </c>
    </row>
    <row r="306" spans="13:32" ht="10.15" customHeight="1" x14ac:dyDescent="0.2">
      <c r="AE306" s="24">
        <v>24</v>
      </c>
      <c r="AF306" s="28">
        <v>30</v>
      </c>
    </row>
    <row r="307" spans="13:32" ht="10.15" customHeight="1" x14ac:dyDescent="0.2">
      <c r="AE307" s="24">
        <v>25</v>
      </c>
      <c r="AF307" s="28">
        <v>23</v>
      </c>
    </row>
    <row r="308" spans="13:32" ht="10.15" customHeight="1" x14ac:dyDescent="0.2">
      <c r="M308" s="19" t="s">
        <v>364</v>
      </c>
      <c r="N308" s="27"/>
      <c r="AE308" s="24">
        <v>26</v>
      </c>
      <c r="AF308" s="28">
        <v>17</v>
      </c>
    </row>
    <row r="309" spans="13:32" ht="10.15" customHeight="1" x14ac:dyDescent="0.2">
      <c r="M309" s="165">
        <v>123</v>
      </c>
      <c r="N309" s="151" t="s">
        <v>365</v>
      </c>
      <c r="AE309" s="24">
        <v>27</v>
      </c>
      <c r="AF309" s="28">
        <v>24</v>
      </c>
    </row>
    <row r="310" spans="13:32" ht="10.15" customHeight="1" x14ac:dyDescent="0.2">
      <c r="M310" s="27">
        <v>132</v>
      </c>
      <c r="N310" s="151" t="s">
        <v>365</v>
      </c>
      <c r="AE310" s="24">
        <v>28</v>
      </c>
      <c r="AF310" s="28">
        <v>7</v>
      </c>
    </row>
    <row r="311" spans="13:32" ht="10.15" customHeight="1" x14ac:dyDescent="0.2">
      <c r="M311" s="27">
        <v>213</v>
      </c>
      <c r="N311" s="151" t="s">
        <v>365</v>
      </c>
      <c r="AE311" s="24">
        <v>29</v>
      </c>
      <c r="AF311" s="28">
        <v>25</v>
      </c>
    </row>
    <row r="312" spans="13:32" ht="10.15" customHeight="1" x14ac:dyDescent="0.2">
      <c r="M312" s="27">
        <v>231</v>
      </c>
      <c r="N312" s="151" t="s">
        <v>365</v>
      </c>
      <c r="AE312" s="24">
        <v>30</v>
      </c>
      <c r="AF312" s="28">
        <v>11</v>
      </c>
    </row>
    <row r="313" spans="13:32" ht="10.15" customHeight="1" x14ac:dyDescent="0.2">
      <c r="M313" s="27">
        <v>312</v>
      </c>
      <c r="N313" s="151" t="s">
        <v>365</v>
      </c>
      <c r="AE313" s="24">
        <v>31</v>
      </c>
      <c r="AF313" s="28">
        <v>4</v>
      </c>
    </row>
    <row r="314" spans="13:32" ht="10.15" customHeight="1" x14ac:dyDescent="0.2">
      <c r="M314" s="27">
        <v>321</v>
      </c>
      <c r="N314" s="151" t="s">
        <v>365</v>
      </c>
      <c r="AE314" s="24">
        <v>32</v>
      </c>
      <c r="AF314" s="28">
        <v>11</v>
      </c>
    </row>
    <row r="315" spans="13:32" ht="10.15" customHeight="1" x14ac:dyDescent="0.2">
      <c r="M315" s="165">
        <v>124</v>
      </c>
      <c r="N315" s="151" t="s">
        <v>366</v>
      </c>
      <c r="AE315" s="24">
        <v>33</v>
      </c>
      <c r="AF315" s="28">
        <v>32</v>
      </c>
    </row>
    <row r="316" spans="13:32" ht="10.15" customHeight="1" x14ac:dyDescent="0.2">
      <c r="M316" s="27">
        <v>142</v>
      </c>
      <c r="N316" s="151" t="s">
        <v>366</v>
      </c>
      <c r="AE316" s="24">
        <v>34</v>
      </c>
      <c r="AF316" s="28">
        <v>2</v>
      </c>
    </row>
    <row r="317" spans="13:32" ht="10.15" customHeight="1" x14ac:dyDescent="0.2">
      <c r="M317" s="27">
        <v>214</v>
      </c>
      <c r="N317" s="151" t="s">
        <v>366</v>
      </c>
      <c r="AE317" s="24">
        <v>35</v>
      </c>
      <c r="AF317" s="28">
        <v>30</v>
      </c>
    </row>
    <row r="318" spans="13:32" ht="10.15" customHeight="1" x14ac:dyDescent="0.2">
      <c r="M318" s="27">
        <v>241</v>
      </c>
      <c r="N318" s="151" t="s">
        <v>366</v>
      </c>
      <c r="AE318" s="24">
        <v>36</v>
      </c>
      <c r="AF318" s="28">
        <v>36</v>
      </c>
    </row>
    <row r="319" spans="13:32" ht="10.15" customHeight="1" x14ac:dyDescent="0.2">
      <c r="M319" s="27">
        <v>412</v>
      </c>
      <c r="N319" s="151" t="s">
        <v>366</v>
      </c>
      <c r="AE319" s="24">
        <v>37</v>
      </c>
      <c r="AF319" s="28">
        <v>8</v>
      </c>
    </row>
    <row r="320" spans="13:32" ht="10.15" customHeight="1" x14ac:dyDescent="0.2">
      <c r="M320" s="27">
        <v>421</v>
      </c>
      <c r="N320" s="151" t="s">
        <v>366</v>
      </c>
      <c r="AE320" s="24">
        <v>38</v>
      </c>
      <c r="AF320" s="28">
        <v>14</v>
      </c>
    </row>
    <row r="321" spans="13:32" ht="10.15" customHeight="1" x14ac:dyDescent="0.2">
      <c r="M321" s="165">
        <v>134</v>
      </c>
      <c r="N321" s="151" t="s">
        <v>367</v>
      </c>
      <c r="AE321" s="24">
        <v>39</v>
      </c>
      <c r="AF321" s="28">
        <v>36</v>
      </c>
    </row>
    <row r="322" spans="13:32" ht="10.15" customHeight="1" x14ac:dyDescent="0.2">
      <c r="M322" s="27">
        <v>143</v>
      </c>
      <c r="N322" s="151" t="s">
        <v>367</v>
      </c>
      <c r="AE322" s="24">
        <v>40</v>
      </c>
      <c r="AF322" s="28">
        <v>29</v>
      </c>
    </row>
    <row r="323" spans="13:32" ht="10.15" customHeight="1" x14ac:dyDescent="0.2">
      <c r="M323" s="27">
        <v>314</v>
      </c>
      <c r="N323" s="151" t="s">
        <v>367</v>
      </c>
      <c r="AE323" s="24">
        <v>41</v>
      </c>
      <c r="AF323" s="28">
        <v>1</v>
      </c>
    </row>
    <row r="324" spans="13:32" ht="10.15" customHeight="1" x14ac:dyDescent="0.2">
      <c r="M324" s="27">
        <v>341</v>
      </c>
      <c r="N324" s="151" t="s">
        <v>367</v>
      </c>
      <c r="AE324" s="24">
        <v>42</v>
      </c>
      <c r="AF324" s="28">
        <v>24</v>
      </c>
    </row>
    <row r="325" spans="13:32" ht="10.15" customHeight="1" x14ac:dyDescent="0.2">
      <c r="M325" s="27">
        <v>413</v>
      </c>
      <c r="N325" s="151" t="s">
        <v>367</v>
      </c>
      <c r="AE325" s="24">
        <v>43</v>
      </c>
      <c r="AF325" s="28">
        <v>28</v>
      </c>
    </row>
    <row r="326" spans="13:32" ht="10.15" customHeight="1" x14ac:dyDescent="0.2">
      <c r="M326" s="27">
        <v>431</v>
      </c>
      <c r="N326" s="151" t="s">
        <v>367</v>
      </c>
      <c r="AE326" s="24">
        <v>44</v>
      </c>
      <c r="AF326" s="28">
        <v>25</v>
      </c>
    </row>
    <row r="327" spans="13:32" ht="10.15" customHeight="1" x14ac:dyDescent="0.2">
      <c r="M327" s="165">
        <v>234</v>
      </c>
      <c r="N327" s="151" t="s">
        <v>368</v>
      </c>
      <c r="AE327" s="24">
        <v>45</v>
      </c>
      <c r="AF327" s="28">
        <v>15</v>
      </c>
    </row>
    <row r="328" spans="13:32" ht="10.15" customHeight="1" x14ac:dyDescent="0.2">
      <c r="M328" s="27">
        <v>243</v>
      </c>
      <c r="N328" s="151" t="s">
        <v>368</v>
      </c>
      <c r="AE328" s="24">
        <v>46</v>
      </c>
      <c r="AF328" s="28">
        <v>3</v>
      </c>
    </row>
    <row r="329" spans="13:32" ht="10.15" customHeight="1" x14ac:dyDescent="0.2">
      <c r="M329" s="27">
        <v>324</v>
      </c>
      <c r="N329" s="151" t="s">
        <v>368</v>
      </c>
      <c r="AE329" s="24">
        <v>47</v>
      </c>
      <c r="AF329" s="28">
        <v>31</v>
      </c>
    </row>
    <row r="330" spans="13:32" ht="10.15" customHeight="1" x14ac:dyDescent="0.2">
      <c r="M330" s="27">
        <v>342</v>
      </c>
      <c r="N330" s="151" t="s">
        <v>368</v>
      </c>
      <c r="AE330" s="24">
        <v>48</v>
      </c>
      <c r="AF330" s="28">
        <v>3</v>
      </c>
    </row>
    <row r="331" spans="13:32" ht="10.15" customHeight="1" x14ac:dyDescent="0.2">
      <c r="M331" s="27">
        <v>423</v>
      </c>
      <c r="N331" s="151" t="s">
        <v>368</v>
      </c>
      <c r="AE331" s="24">
        <v>49</v>
      </c>
      <c r="AF331" s="28">
        <v>16</v>
      </c>
    </row>
    <row r="332" spans="13:32" ht="10.15" customHeight="1" x14ac:dyDescent="0.2">
      <c r="M332" s="27">
        <v>432</v>
      </c>
      <c r="N332" s="151" t="s">
        <v>368</v>
      </c>
      <c r="AE332" s="24">
        <v>50</v>
      </c>
      <c r="AF332" s="28">
        <v>21</v>
      </c>
    </row>
    <row r="333" spans="13:32" ht="10.15" customHeight="1" x14ac:dyDescent="0.2">
      <c r="AE333" s="24">
        <v>51</v>
      </c>
      <c r="AF333" s="28">
        <v>24</v>
      </c>
    </row>
    <row r="334" spans="13:32" ht="10.15" customHeight="1" x14ac:dyDescent="0.2">
      <c r="AE334" s="24">
        <v>52</v>
      </c>
      <c r="AF334" s="28">
        <v>15</v>
      </c>
    </row>
    <row r="335" spans="13:32" ht="10.15" customHeight="1" x14ac:dyDescent="0.2">
      <c r="AE335" s="24">
        <v>53</v>
      </c>
      <c r="AF335" s="28">
        <v>36</v>
      </c>
    </row>
    <row r="336" spans="13:32" ht="10.15" customHeight="1" x14ac:dyDescent="0.2">
      <c r="AE336" s="24">
        <v>54</v>
      </c>
      <c r="AF336" s="28">
        <v>29</v>
      </c>
    </row>
    <row r="337" spans="31:32" ht="10.15" customHeight="1" x14ac:dyDescent="0.2">
      <c r="AE337" s="24">
        <v>55</v>
      </c>
      <c r="AF337" s="28">
        <v>0</v>
      </c>
    </row>
    <row r="338" spans="31:32" ht="10.15" customHeight="1" x14ac:dyDescent="0.2">
      <c r="AE338" s="24">
        <v>56</v>
      </c>
      <c r="AF338" s="28">
        <v>28</v>
      </c>
    </row>
    <row r="339" spans="31:32" ht="10.15" customHeight="1" x14ac:dyDescent="0.2">
      <c r="AE339" s="24">
        <v>57</v>
      </c>
      <c r="AF339" s="28">
        <v>19</v>
      </c>
    </row>
    <row r="340" spans="31:32" ht="10.15" customHeight="1" x14ac:dyDescent="0.2">
      <c r="AE340" s="24">
        <v>58</v>
      </c>
      <c r="AF340" s="28">
        <v>29</v>
      </c>
    </row>
    <row r="341" spans="31:32" ht="10.15" customHeight="1" x14ac:dyDescent="0.2">
      <c r="AE341" s="24">
        <v>59</v>
      </c>
      <c r="AF341" s="28">
        <v>23</v>
      </c>
    </row>
    <row r="342" spans="31:32" ht="10.15" customHeight="1" x14ac:dyDescent="0.2">
      <c r="AE342" s="24">
        <v>60</v>
      </c>
      <c r="AF342" s="28">
        <v>20</v>
      </c>
    </row>
    <row r="343" spans="31:32" ht="10.15" customHeight="1" x14ac:dyDescent="0.2">
      <c r="AE343" s="24">
        <v>61</v>
      </c>
      <c r="AF343" s="28">
        <v>27</v>
      </c>
    </row>
    <row r="344" spans="31:32" ht="10.15" customHeight="1" x14ac:dyDescent="0.2">
      <c r="AE344" s="24">
        <v>62</v>
      </c>
      <c r="AF344" s="28">
        <v>24</v>
      </c>
    </row>
    <row r="345" spans="31:32" ht="10.15" customHeight="1" x14ac:dyDescent="0.2">
      <c r="AE345" s="24">
        <v>63</v>
      </c>
      <c r="AF345" s="28">
        <v>5</v>
      </c>
    </row>
    <row r="346" spans="31:32" ht="10.15" customHeight="1" x14ac:dyDescent="0.2">
      <c r="AE346" s="24">
        <v>64</v>
      </c>
      <c r="AF346" s="28">
        <v>33</v>
      </c>
    </row>
    <row r="347" spans="31:32" ht="10.15" customHeight="1" x14ac:dyDescent="0.2">
      <c r="AE347" s="24">
        <v>65</v>
      </c>
      <c r="AF347" s="28">
        <v>29</v>
      </c>
    </row>
    <row r="348" spans="31:32" ht="10.15" customHeight="1" x14ac:dyDescent="0.2">
      <c r="AE348" s="24">
        <v>66</v>
      </c>
      <c r="AF348" s="28">
        <v>26</v>
      </c>
    </row>
    <row r="349" spans="31:32" ht="10.15" customHeight="1" x14ac:dyDescent="0.2">
      <c r="AE349" s="24">
        <v>67</v>
      </c>
      <c r="AF349" s="28">
        <v>32</v>
      </c>
    </row>
    <row r="350" spans="31:32" ht="10.15" customHeight="1" x14ac:dyDescent="0.2">
      <c r="AE350" s="24">
        <v>68</v>
      </c>
      <c r="AF350" s="28">
        <v>9</v>
      </c>
    </row>
    <row r="351" spans="31:32" ht="10.15" customHeight="1" x14ac:dyDescent="0.2">
      <c r="AE351" s="24">
        <v>69</v>
      </c>
      <c r="AF351" s="28">
        <v>7</v>
      </c>
    </row>
    <row r="352" spans="31:32" ht="10.15" customHeight="1" x14ac:dyDescent="0.2">
      <c r="AE352" s="24">
        <v>70</v>
      </c>
      <c r="AF352" s="28">
        <v>15</v>
      </c>
    </row>
    <row r="353" spans="31:32" ht="10.15" customHeight="1" x14ac:dyDescent="0.2">
      <c r="AE353" s="24">
        <v>71</v>
      </c>
      <c r="AF353" s="28">
        <v>0</v>
      </c>
    </row>
    <row r="354" spans="31:32" ht="10.15" customHeight="1" x14ac:dyDescent="0.2">
      <c r="AE354" s="24">
        <v>72</v>
      </c>
      <c r="AF354" s="28">
        <v>23</v>
      </c>
    </row>
    <row r="355" spans="31:32" ht="10.15" customHeight="1" x14ac:dyDescent="0.2">
      <c r="AE355" s="24">
        <v>73</v>
      </c>
      <c r="AF355" s="28">
        <v>25</v>
      </c>
    </row>
    <row r="356" spans="31:32" ht="10.15" customHeight="1" x14ac:dyDescent="0.2">
      <c r="AE356" s="24">
        <v>74</v>
      </c>
      <c r="AF356" s="28">
        <v>6</v>
      </c>
    </row>
    <row r="357" spans="31:32" ht="10.15" customHeight="1" x14ac:dyDescent="0.2">
      <c r="AE357" s="24">
        <v>75</v>
      </c>
      <c r="AF357" s="28">
        <v>0</v>
      </c>
    </row>
    <row r="358" spans="31:32" ht="10.15" customHeight="1" x14ac:dyDescent="0.2">
      <c r="AE358" s="24">
        <v>76</v>
      </c>
      <c r="AF358" s="28">
        <v>9</v>
      </c>
    </row>
    <row r="359" spans="31:32" ht="10.15" customHeight="1" x14ac:dyDescent="0.2">
      <c r="AE359" s="24">
        <v>77</v>
      </c>
      <c r="AF359" s="28">
        <v>32</v>
      </c>
    </row>
    <row r="360" spans="31:32" ht="10.15" customHeight="1" x14ac:dyDescent="0.2">
      <c r="AE360" s="24">
        <v>78</v>
      </c>
      <c r="AF360" s="28">
        <v>23</v>
      </c>
    </row>
    <row r="361" spans="31:32" ht="10.15" customHeight="1" x14ac:dyDescent="0.2">
      <c r="AE361" s="24">
        <v>79</v>
      </c>
      <c r="AF361" s="28">
        <v>32</v>
      </c>
    </row>
    <row r="362" spans="31:32" ht="10.15" customHeight="1" x14ac:dyDescent="0.2">
      <c r="AE362" s="24">
        <v>80</v>
      </c>
      <c r="AF362" s="28">
        <v>16</v>
      </c>
    </row>
    <row r="363" spans="31:32" ht="10.15" customHeight="1" x14ac:dyDescent="0.2">
      <c r="AE363" s="24">
        <v>81</v>
      </c>
      <c r="AF363" s="28">
        <v>0</v>
      </c>
    </row>
    <row r="364" spans="31:32" ht="10.15" customHeight="1" x14ac:dyDescent="0.2">
      <c r="AE364" s="24">
        <v>82</v>
      </c>
      <c r="AF364" s="28">
        <v>23</v>
      </c>
    </row>
    <row r="365" spans="31:32" ht="10.15" customHeight="1" x14ac:dyDescent="0.2">
      <c r="AE365" s="24">
        <v>83</v>
      </c>
      <c r="AF365" s="28">
        <v>35</v>
      </c>
    </row>
    <row r="366" spans="31:32" ht="10.15" customHeight="1" x14ac:dyDescent="0.2">
      <c r="AE366" s="24">
        <v>84</v>
      </c>
      <c r="AF366" s="28">
        <v>34</v>
      </c>
    </row>
    <row r="367" spans="31:32" ht="10.15" customHeight="1" x14ac:dyDescent="0.2">
      <c r="AE367" s="24">
        <v>85</v>
      </c>
      <c r="AF367" s="28">
        <v>28</v>
      </c>
    </row>
    <row r="368" spans="31:32" ht="10.15" customHeight="1" x14ac:dyDescent="0.2">
      <c r="AE368" s="24">
        <v>86</v>
      </c>
      <c r="AF368" s="28">
        <v>3</v>
      </c>
    </row>
    <row r="369" spans="31:32" ht="10.15" customHeight="1" x14ac:dyDescent="0.2">
      <c r="AE369" s="24">
        <v>87</v>
      </c>
      <c r="AF369" s="28">
        <v>5</v>
      </c>
    </row>
    <row r="370" spans="31:32" ht="10.15" customHeight="1" x14ac:dyDescent="0.2">
      <c r="AE370" s="24">
        <v>88</v>
      </c>
      <c r="AF370" s="28">
        <v>17</v>
      </c>
    </row>
    <row r="371" spans="31:32" ht="10.15" customHeight="1" x14ac:dyDescent="0.2">
      <c r="AE371" s="24">
        <v>89</v>
      </c>
      <c r="AF371" s="28">
        <v>19</v>
      </c>
    </row>
    <row r="372" spans="31:32" ht="10.15" customHeight="1" x14ac:dyDescent="0.2">
      <c r="AE372" s="24">
        <v>1</v>
      </c>
      <c r="AF372" s="28">
        <v>24</v>
      </c>
    </row>
    <row r="373" spans="31:32" ht="10.15" customHeight="1" x14ac:dyDescent="0.2">
      <c r="AE373" s="24">
        <v>2</v>
      </c>
      <c r="AF373" s="28">
        <v>5</v>
      </c>
    </row>
    <row r="374" spans="31:32" ht="10.15" customHeight="1" x14ac:dyDescent="0.2">
      <c r="AE374" s="24">
        <v>3</v>
      </c>
      <c r="AF374" s="28">
        <v>31</v>
      </c>
    </row>
    <row r="375" spans="31:32" ht="10.15" customHeight="1" x14ac:dyDescent="0.2">
      <c r="AE375" s="24">
        <v>4</v>
      </c>
      <c r="AF375" s="28">
        <v>6</v>
      </c>
    </row>
    <row r="376" spans="31:32" ht="10.15" customHeight="1" x14ac:dyDescent="0.2">
      <c r="AE376" s="24">
        <v>5</v>
      </c>
      <c r="AF376" s="28">
        <v>11</v>
      </c>
    </row>
    <row r="377" spans="31:32" ht="10.15" customHeight="1" x14ac:dyDescent="0.2">
      <c r="AE377" s="24">
        <v>6</v>
      </c>
      <c r="AF377" s="28">
        <v>33</v>
      </c>
    </row>
    <row r="378" spans="31:32" ht="10.15" customHeight="1" x14ac:dyDescent="0.2">
      <c r="AE378" s="24">
        <v>7</v>
      </c>
      <c r="AF378" s="28">
        <v>1</v>
      </c>
    </row>
    <row r="379" spans="31:32" ht="10.15" customHeight="1" x14ac:dyDescent="0.2">
      <c r="AE379" s="24">
        <v>8</v>
      </c>
      <c r="AF379" s="28">
        <v>31</v>
      </c>
    </row>
    <row r="380" spans="31:32" ht="10.15" customHeight="1" x14ac:dyDescent="0.2">
      <c r="AE380" s="24">
        <v>9</v>
      </c>
      <c r="AF380" s="28">
        <v>13</v>
      </c>
    </row>
    <row r="381" spans="31:32" ht="10.15" customHeight="1" x14ac:dyDescent="0.2">
      <c r="AE381" s="24">
        <v>10</v>
      </c>
      <c r="AF381" s="28">
        <v>17</v>
      </c>
    </row>
    <row r="382" spans="31:32" ht="10.15" customHeight="1" x14ac:dyDescent="0.2">
      <c r="AE382" s="24">
        <v>11</v>
      </c>
      <c r="AF382" s="28">
        <v>4</v>
      </c>
    </row>
    <row r="383" spans="31:32" ht="10.15" customHeight="1" x14ac:dyDescent="0.2">
      <c r="AE383" s="24">
        <v>12</v>
      </c>
      <c r="AF383" s="28">
        <v>18</v>
      </c>
    </row>
    <row r="384" spans="31:32" ht="10.15" customHeight="1" x14ac:dyDescent="0.2">
      <c r="AE384" s="24">
        <v>13</v>
      </c>
      <c r="AF384" s="28">
        <v>15</v>
      </c>
    </row>
    <row r="385" spans="31:32" ht="10.15" customHeight="1" x14ac:dyDescent="0.2">
      <c r="AE385" s="24">
        <v>14</v>
      </c>
      <c r="AF385" s="28">
        <v>10</v>
      </c>
    </row>
    <row r="386" spans="31:32" ht="10.15" customHeight="1" x14ac:dyDescent="0.2">
      <c r="AE386" s="24">
        <v>15</v>
      </c>
      <c r="AF386" s="28">
        <v>32</v>
      </c>
    </row>
    <row r="387" spans="31:32" ht="10.15" customHeight="1" x14ac:dyDescent="0.2">
      <c r="AE387" s="24">
        <v>16</v>
      </c>
      <c r="AF387" s="28">
        <v>32</v>
      </c>
    </row>
    <row r="388" spans="31:32" ht="10.15" customHeight="1" x14ac:dyDescent="0.2">
      <c r="AE388" s="24">
        <v>17</v>
      </c>
      <c r="AF388" s="28">
        <v>18</v>
      </c>
    </row>
    <row r="389" spans="31:32" ht="10.15" customHeight="1" x14ac:dyDescent="0.2">
      <c r="AE389" s="24">
        <v>18</v>
      </c>
      <c r="AF389" s="28">
        <v>21</v>
      </c>
    </row>
    <row r="390" spans="31:32" ht="10.15" customHeight="1" x14ac:dyDescent="0.2">
      <c r="AE390" s="24">
        <v>19</v>
      </c>
      <c r="AF390" s="28">
        <v>18</v>
      </c>
    </row>
    <row r="391" spans="31:32" ht="10.15" customHeight="1" x14ac:dyDescent="0.2">
      <c r="AE391" s="24">
        <v>20</v>
      </c>
      <c r="AF391" s="28">
        <v>35</v>
      </c>
    </row>
    <row r="392" spans="31:32" ht="10.15" customHeight="1" x14ac:dyDescent="0.2">
      <c r="AE392" s="24">
        <v>21</v>
      </c>
      <c r="AF392" s="28">
        <v>31</v>
      </c>
    </row>
    <row r="393" spans="31:32" ht="10.15" customHeight="1" x14ac:dyDescent="0.2">
      <c r="AE393" s="24">
        <v>22</v>
      </c>
      <c r="AF393" s="28">
        <v>14</v>
      </c>
    </row>
    <row r="394" spans="31:32" ht="10.15" customHeight="1" x14ac:dyDescent="0.2">
      <c r="AE394" s="24">
        <v>23</v>
      </c>
      <c r="AF394" s="28">
        <v>24</v>
      </c>
    </row>
    <row r="395" spans="31:32" ht="10.15" customHeight="1" x14ac:dyDescent="0.2">
      <c r="AE395" s="24">
        <v>24</v>
      </c>
      <c r="AF395" s="28">
        <v>35</v>
      </c>
    </row>
    <row r="396" spans="31:32" ht="10.15" customHeight="1" x14ac:dyDescent="0.2">
      <c r="AE396" s="24">
        <v>25</v>
      </c>
      <c r="AF396" s="28">
        <v>36</v>
      </c>
    </row>
    <row r="397" spans="31:32" ht="10.15" customHeight="1" x14ac:dyDescent="0.2">
      <c r="AE397" s="24">
        <v>26</v>
      </c>
      <c r="AF397" s="28">
        <v>10</v>
      </c>
    </row>
    <row r="398" spans="31:32" ht="10.15" customHeight="1" x14ac:dyDescent="0.2">
      <c r="AE398" s="24">
        <v>27</v>
      </c>
      <c r="AF398" s="28">
        <v>12</v>
      </c>
    </row>
    <row r="399" spans="31:32" ht="10.15" customHeight="1" x14ac:dyDescent="0.2">
      <c r="AE399" s="24">
        <v>28</v>
      </c>
      <c r="AF399" s="28">
        <v>20</v>
      </c>
    </row>
    <row r="400" spans="31:32" ht="10.15" customHeight="1" x14ac:dyDescent="0.2">
      <c r="AE400" s="24">
        <v>29</v>
      </c>
      <c r="AF400" s="28">
        <v>14</v>
      </c>
    </row>
    <row r="401" spans="31:32" ht="10.15" customHeight="1" x14ac:dyDescent="0.2">
      <c r="AE401" s="24">
        <v>30</v>
      </c>
      <c r="AF401" s="28">
        <v>20</v>
      </c>
    </row>
    <row r="402" spans="31:32" ht="10.15" customHeight="1" x14ac:dyDescent="0.2">
      <c r="AE402" s="24">
        <v>31</v>
      </c>
      <c r="AF402" s="28">
        <v>30</v>
      </c>
    </row>
    <row r="403" spans="31:32" ht="10.15" customHeight="1" x14ac:dyDescent="0.2">
      <c r="AE403" s="24">
        <v>32</v>
      </c>
      <c r="AF403" s="28">
        <v>24</v>
      </c>
    </row>
    <row r="404" spans="31:32" ht="10.15" customHeight="1" x14ac:dyDescent="0.2">
      <c r="AE404" s="24">
        <v>33</v>
      </c>
      <c r="AF404" s="28">
        <v>27</v>
      </c>
    </row>
    <row r="405" spans="31:32" ht="10.15" customHeight="1" x14ac:dyDescent="0.2">
      <c r="AE405" s="24">
        <v>34</v>
      </c>
      <c r="AF405" s="28">
        <v>25</v>
      </c>
    </row>
    <row r="406" spans="31:32" ht="10.15" customHeight="1" x14ac:dyDescent="0.2">
      <c r="AE406" s="24">
        <v>35</v>
      </c>
      <c r="AF406" s="28">
        <v>21</v>
      </c>
    </row>
    <row r="407" spans="31:32" ht="10.15" customHeight="1" x14ac:dyDescent="0.2">
      <c r="AE407" s="24">
        <v>36</v>
      </c>
      <c r="AF407" s="28">
        <v>3</v>
      </c>
    </row>
    <row r="408" spans="31:32" ht="10.15" customHeight="1" x14ac:dyDescent="0.2">
      <c r="AE408" s="24">
        <v>37</v>
      </c>
      <c r="AF408" s="28">
        <v>16</v>
      </c>
    </row>
    <row r="409" spans="31:32" ht="10.15" customHeight="1" x14ac:dyDescent="0.2">
      <c r="AE409" s="24">
        <v>38</v>
      </c>
      <c r="AF409" s="28">
        <v>24</v>
      </c>
    </row>
    <row r="410" spans="31:32" ht="10.15" customHeight="1" x14ac:dyDescent="0.2">
      <c r="AE410" s="24">
        <v>39</v>
      </c>
      <c r="AF410" s="28">
        <v>8</v>
      </c>
    </row>
    <row r="411" spans="31:32" ht="10.15" customHeight="1" x14ac:dyDescent="0.2">
      <c r="AE411" s="24">
        <v>40</v>
      </c>
      <c r="AF411" s="28">
        <v>14</v>
      </c>
    </row>
    <row r="412" spans="31:32" ht="10.15" customHeight="1" x14ac:dyDescent="0.2">
      <c r="AE412" s="24">
        <v>41</v>
      </c>
      <c r="AF412" s="28">
        <v>0</v>
      </c>
    </row>
    <row r="413" spans="31:32" ht="10.15" customHeight="1" x14ac:dyDescent="0.2">
      <c r="AE413" s="24">
        <v>42</v>
      </c>
      <c r="AF413" s="28">
        <v>17</v>
      </c>
    </row>
    <row r="414" spans="31:32" ht="10.15" customHeight="1" x14ac:dyDescent="0.2">
      <c r="AE414" s="24">
        <v>43</v>
      </c>
      <c r="AF414" s="28">
        <v>21</v>
      </c>
    </row>
    <row r="415" spans="31:32" ht="10.15" customHeight="1" x14ac:dyDescent="0.2">
      <c r="AE415" s="24">
        <v>44</v>
      </c>
      <c r="AF415" s="28">
        <v>4</v>
      </c>
    </row>
    <row r="416" spans="31:32" ht="10.15" customHeight="1" x14ac:dyDescent="0.2">
      <c r="AE416" s="24">
        <v>45</v>
      </c>
      <c r="AF416" s="28">
        <v>31</v>
      </c>
    </row>
    <row r="417" spans="31:32" ht="10.15" customHeight="1" x14ac:dyDescent="0.2">
      <c r="AE417" s="24">
        <v>46</v>
      </c>
      <c r="AF417" s="28">
        <v>0</v>
      </c>
    </row>
    <row r="418" spans="31:32" ht="10.15" customHeight="1" x14ac:dyDescent="0.2">
      <c r="AE418" s="24">
        <v>47</v>
      </c>
      <c r="AF418" s="28">
        <v>15</v>
      </c>
    </row>
    <row r="419" spans="31:32" ht="10.15" customHeight="1" x14ac:dyDescent="0.2">
      <c r="AE419" s="24">
        <v>48</v>
      </c>
      <c r="AF419" s="28">
        <v>8</v>
      </c>
    </row>
    <row r="420" spans="31:32" ht="10.15" customHeight="1" x14ac:dyDescent="0.2">
      <c r="AE420" s="24">
        <v>49</v>
      </c>
      <c r="AF420" s="28">
        <v>19</v>
      </c>
    </row>
    <row r="421" spans="31:32" ht="10.15" customHeight="1" x14ac:dyDescent="0.2">
      <c r="AE421" s="24">
        <v>50</v>
      </c>
      <c r="AF421" s="28">
        <v>16</v>
      </c>
    </row>
    <row r="422" spans="31:32" ht="10.15" customHeight="1" x14ac:dyDescent="0.2">
      <c r="AE422" s="24">
        <v>51</v>
      </c>
      <c r="AF422" s="28">
        <v>10</v>
      </c>
    </row>
    <row r="423" spans="31:32" ht="10.15" customHeight="1" x14ac:dyDescent="0.2">
      <c r="AE423" s="24">
        <v>52</v>
      </c>
      <c r="AF423" s="28">
        <v>23</v>
      </c>
    </row>
    <row r="424" spans="31:32" ht="10.15" customHeight="1" x14ac:dyDescent="0.2">
      <c r="AE424" s="24">
        <v>53</v>
      </c>
      <c r="AF424" s="28">
        <v>0</v>
      </c>
    </row>
    <row r="425" spans="31:32" ht="10.15" customHeight="1" x14ac:dyDescent="0.2">
      <c r="AE425" s="24">
        <v>54</v>
      </c>
      <c r="AF425" s="28">
        <v>27</v>
      </c>
    </row>
    <row r="426" spans="31:32" ht="10.15" customHeight="1" x14ac:dyDescent="0.2">
      <c r="AE426" s="24">
        <v>55</v>
      </c>
      <c r="AF426" s="28">
        <v>12</v>
      </c>
    </row>
    <row r="427" spans="31:32" ht="10.15" customHeight="1" x14ac:dyDescent="0.2">
      <c r="AE427" s="24">
        <v>56</v>
      </c>
      <c r="AF427" s="28">
        <v>21</v>
      </c>
    </row>
    <row r="428" spans="31:32" ht="10.15" customHeight="1" x14ac:dyDescent="0.2">
      <c r="AE428" s="24">
        <v>57</v>
      </c>
      <c r="AF428" s="28">
        <v>22</v>
      </c>
    </row>
    <row r="429" spans="31:32" ht="10.15" customHeight="1" x14ac:dyDescent="0.2">
      <c r="AE429" s="24">
        <v>58</v>
      </c>
      <c r="AF429" s="28">
        <v>20</v>
      </c>
    </row>
    <row r="430" spans="31:32" ht="10.15" customHeight="1" x14ac:dyDescent="0.2">
      <c r="AE430" s="24">
        <v>59</v>
      </c>
      <c r="AF430" s="28">
        <v>18</v>
      </c>
    </row>
    <row r="431" spans="31:32" ht="10.15" customHeight="1" x14ac:dyDescent="0.2">
      <c r="AE431" s="24">
        <v>60</v>
      </c>
      <c r="AF431" s="28">
        <v>32</v>
      </c>
    </row>
    <row r="432" spans="31:32" ht="10.15" customHeight="1" x14ac:dyDescent="0.2">
      <c r="AE432" s="24">
        <v>61</v>
      </c>
      <c r="AF432" s="28">
        <v>1</v>
      </c>
    </row>
    <row r="433" spans="31:32" ht="10.15" customHeight="1" x14ac:dyDescent="0.2">
      <c r="AE433" s="24">
        <v>62</v>
      </c>
      <c r="AF433" s="28">
        <v>29</v>
      </c>
    </row>
    <row r="434" spans="31:32" ht="10.15" customHeight="1" x14ac:dyDescent="0.2">
      <c r="AE434" s="24">
        <v>63</v>
      </c>
      <c r="AF434" s="28">
        <v>7</v>
      </c>
    </row>
    <row r="435" spans="31:32" ht="10.15" customHeight="1" x14ac:dyDescent="0.2">
      <c r="AE435" s="24">
        <v>64</v>
      </c>
      <c r="AF435" s="28">
        <v>10</v>
      </c>
    </row>
    <row r="436" spans="31:32" ht="10.15" customHeight="1" x14ac:dyDescent="0.2">
      <c r="AE436" s="24">
        <v>65</v>
      </c>
      <c r="AF436" s="28">
        <v>12</v>
      </c>
    </row>
    <row r="437" spans="31:32" ht="10.15" customHeight="1" x14ac:dyDescent="0.2">
      <c r="AE437" s="24">
        <v>66</v>
      </c>
      <c r="AF437" s="28">
        <v>6</v>
      </c>
    </row>
    <row r="438" spans="31:32" ht="10.15" customHeight="1" x14ac:dyDescent="0.2">
      <c r="AE438" s="24">
        <v>67</v>
      </c>
      <c r="AF438" s="28">
        <v>9</v>
      </c>
    </row>
    <row r="439" spans="31:32" ht="10.15" customHeight="1" x14ac:dyDescent="0.2">
      <c r="AE439" s="24">
        <v>68</v>
      </c>
      <c r="AF439" s="28">
        <v>31</v>
      </c>
    </row>
    <row r="440" spans="31:32" ht="10.15" customHeight="1" x14ac:dyDescent="0.2">
      <c r="AE440" s="24">
        <v>69</v>
      </c>
      <c r="AF440" s="28">
        <v>0</v>
      </c>
    </row>
    <row r="441" spans="31:32" ht="10.15" customHeight="1" x14ac:dyDescent="0.2">
      <c r="AE441" s="24">
        <v>70</v>
      </c>
      <c r="AF441" s="28">
        <v>33</v>
      </c>
    </row>
    <row r="442" spans="31:32" ht="10.15" customHeight="1" x14ac:dyDescent="0.2">
      <c r="AE442" s="24">
        <v>71</v>
      </c>
      <c r="AF442" s="28">
        <v>26</v>
      </c>
    </row>
    <row r="443" spans="31:32" ht="10.15" customHeight="1" x14ac:dyDescent="0.2">
      <c r="AE443" s="24">
        <v>72</v>
      </c>
      <c r="AF443" s="28">
        <v>16</v>
      </c>
    </row>
    <row r="444" spans="31:32" ht="10.15" customHeight="1" x14ac:dyDescent="0.2">
      <c r="AE444" s="24">
        <v>73</v>
      </c>
      <c r="AF444" s="28">
        <v>12</v>
      </c>
    </row>
    <row r="445" spans="31:32" ht="10.15" customHeight="1" x14ac:dyDescent="0.2">
      <c r="AE445" s="24">
        <v>74</v>
      </c>
      <c r="AF445" s="28">
        <v>21</v>
      </c>
    </row>
    <row r="446" spans="31:32" ht="10.15" customHeight="1" x14ac:dyDescent="0.2">
      <c r="AE446" s="24">
        <v>75</v>
      </c>
      <c r="AF446" s="28">
        <v>25</v>
      </c>
    </row>
    <row r="447" spans="31:32" ht="10.15" customHeight="1" x14ac:dyDescent="0.2">
      <c r="AE447" s="24">
        <v>76</v>
      </c>
      <c r="AF447" s="28">
        <v>21</v>
      </c>
    </row>
    <row r="448" spans="31:32" ht="10.15" customHeight="1" x14ac:dyDescent="0.2">
      <c r="AE448" s="24">
        <v>77</v>
      </c>
      <c r="AF448" s="28">
        <v>7</v>
      </c>
    </row>
    <row r="449" spans="31:32" ht="10.15" customHeight="1" x14ac:dyDescent="0.2">
      <c r="AE449" s="24">
        <v>78</v>
      </c>
      <c r="AF449" s="28">
        <v>34</v>
      </c>
    </row>
    <row r="450" spans="31:32" ht="10.15" customHeight="1" x14ac:dyDescent="0.2">
      <c r="AE450" s="24">
        <v>79</v>
      </c>
      <c r="AF450" s="28">
        <v>33</v>
      </c>
    </row>
    <row r="451" spans="31:32" ht="10.15" customHeight="1" x14ac:dyDescent="0.2">
      <c r="AE451" s="24">
        <v>80</v>
      </c>
      <c r="AF451" s="28">
        <v>23</v>
      </c>
    </row>
    <row r="452" spans="31:32" ht="10.15" customHeight="1" x14ac:dyDescent="0.2">
      <c r="AE452" s="24">
        <v>81</v>
      </c>
      <c r="AF452" s="28">
        <v>31</v>
      </c>
    </row>
    <row r="453" spans="31:32" ht="10.15" customHeight="1" x14ac:dyDescent="0.2">
      <c r="AE453" s="24">
        <v>82</v>
      </c>
      <c r="AF453" s="28">
        <v>20</v>
      </c>
    </row>
    <row r="454" spans="31:32" ht="10.15" customHeight="1" x14ac:dyDescent="0.2">
      <c r="AE454" s="24">
        <v>83</v>
      </c>
      <c r="AF454" s="28">
        <v>0</v>
      </c>
    </row>
    <row r="455" spans="31:32" ht="10.15" customHeight="1" x14ac:dyDescent="0.2">
      <c r="AE455" s="24">
        <v>84</v>
      </c>
      <c r="AF455" s="28">
        <v>35</v>
      </c>
    </row>
    <row r="456" spans="31:32" ht="10.15" customHeight="1" x14ac:dyDescent="0.2">
      <c r="AE456" s="24">
        <v>85</v>
      </c>
      <c r="AF456" s="28">
        <v>3</v>
      </c>
    </row>
    <row r="457" spans="31:32" ht="10.15" customHeight="1" x14ac:dyDescent="0.2">
      <c r="AE457" s="24">
        <v>86</v>
      </c>
      <c r="AF457" s="28">
        <v>27</v>
      </c>
    </row>
    <row r="458" spans="31:32" ht="10.15" customHeight="1" x14ac:dyDescent="0.2">
      <c r="AE458" s="24">
        <v>87</v>
      </c>
      <c r="AF458" s="28">
        <v>35</v>
      </c>
    </row>
    <row r="459" spans="31:32" ht="10.15" customHeight="1" x14ac:dyDescent="0.2">
      <c r="AE459" s="24">
        <v>88</v>
      </c>
      <c r="AF459" s="28">
        <v>3</v>
      </c>
    </row>
    <row r="460" spans="31:32" ht="10.15" customHeight="1" x14ac:dyDescent="0.2">
      <c r="AE460" s="24">
        <v>89</v>
      </c>
      <c r="AF460" s="28">
        <v>22</v>
      </c>
    </row>
    <row r="461" spans="31:32" ht="10.15" customHeight="1" x14ac:dyDescent="0.2">
      <c r="AE461" s="24">
        <v>90</v>
      </c>
      <c r="AF461" s="28">
        <v>32</v>
      </c>
    </row>
    <row r="462" spans="31:32" ht="10.15" customHeight="1" x14ac:dyDescent="0.2">
      <c r="AE462" s="24">
        <v>91</v>
      </c>
      <c r="AF462" s="28">
        <v>30</v>
      </c>
    </row>
    <row r="463" spans="31:32" ht="10.15" customHeight="1" x14ac:dyDescent="0.2">
      <c r="AE463" s="24">
        <v>92</v>
      </c>
      <c r="AF463" s="28">
        <v>3</v>
      </c>
    </row>
    <row r="464" spans="31:32" ht="10.15" customHeight="1" x14ac:dyDescent="0.2">
      <c r="AE464" s="24">
        <v>93</v>
      </c>
      <c r="AF464" s="28">
        <v>13</v>
      </c>
    </row>
    <row r="465" spans="31:32" ht="10.15" customHeight="1" x14ac:dyDescent="0.2">
      <c r="AE465" s="24">
        <v>94</v>
      </c>
      <c r="AF465" s="28">
        <v>24</v>
      </c>
    </row>
    <row r="466" spans="31:32" ht="10.15" customHeight="1" x14ac:dyDescent="0.2">
      <c r="AE466" s="24">
        <v>95</v>
      </c>
      <c r="AF466" s="28">
        <v>27</v>
      </c>
    </row>
    <row r="467" spans="31:32" ht="10.15" customHeight="1" x14ac:dyDescent="0.2">
      <c r="AE467" s="24">
        <v>96</v>
      </c>
      <c r="AF467" s="28">
        <v>26</v>
      </c>
    </row>
    <row r="468" spans="31:32" ht="10.15" customHeight="1" x14ac:dyDescent="0.2">
      <c r="AE468" s="24">
        <v>1</v>
      </c>
      <c r="AF468" s="28">
        <v>28</v>
      </c>
    </row>
    <row r="469" spans="31:32" ht="10.15" customHeight="1" x14ac:dyDescent="0.2">
      <c r="AE469" s="24">
        <v>2</v>
      </c>
      <c r="AF469" s="28">
        <v>25</v>
      </c>
    </row>
    <row r="470" spans="31:32" ht="10.15" customHeight="1" x14ac:dyDescent="0.2">
      <c r="AE470" s="24">
        <v>3</v>
      </c>
      <c r="AF470" s="28">
        <v>16</v>
      </c>
    </row>
    <row r="471" spans="31:32" ht="10.15" customHeight="1" x14ac:dyDescent="0.2">
      <c r="AE471" s="24">
        <v>4</v>
      </c>
      <c r="AF471" s="28">
        <v>29</v>
      </c>
    </row>
    <row r="472" spans="31:32" ht="10.15" customHeight="1" x14ac:dyDescent="0.2">
      <c r="AE472" s="24">
        <v>5</v>
      </c>
      <c r="AF472" s="28">
        <v>25</v>
      </c>
    </row>
    <row r="473" spans="31:32" ht="10.15" customHeight="1" x14ac:dyDescent="0.2">
      <c r="AE473" s="24">
        <v>6</v>
      </c>
      <c r="AF473" s="28">
        <v>3</v>
      </c>
    </row>
    <row r="474" spans="31:32" ht="10.15" customHeight="1" x14ac:dyDescent="0.2">
      <c r="AE474" s="24">
        <v>7</v>
      </c>
      <c r="AF474" s="28">
        <v>8</v>
      </c>
    </row>
    <row r="475" spans="31:32" ht="10.15" customHeight="1" x14ac:dyDescent="0.2">
      <c r="AE475" s="24">
        <v>8</v>
      </c>
      <c r="AF475" s="28">
        <v>22</v>
      </c>
    </row>
    <row r="476" spans="31:32" ht="10.15" customHeight="1" x14ac:dyDescent="0.2">
      <c r="AE476" s="24">
        <v>9</v>
      </c>
      <c r="AF476" s="28">
        <v>0</v>
      </c>
    </row>
    <row r="477" spans="31:32" ht="10.15" customHeight="1" x14ac:dyDescent="0.2">
      <c r="AE477" s="24">
        <v>10</v>
      </c>
      <c r="AF477" s="28">
        <v>35</v>
      </c>
    </row>
    <row r="478" spans="31:32" ht="10.15" customHeight="1" x14ac:dyDescent="0.2">
      <c r="AE478" s="24">
        <v>11</v>
      </c>
      <c r="AF478" s="28">
        <v>34</v>
      </c>
    </row>
    <row r="479" spans="31:32" ht="10.15" customHeight="1" x14ac:dyDescent="0.2">
      <c r="AE479" s="24">
        <v>12</v>
      </c>
      <c r="AF479" s="28">
        <v>15</v>
      </c>
    </row>
    <row r="480" spans="31:32" ht="10.15" customHeight="1" x14ac:dyDescent="0.2">
      <c r="AE480" s="24">
        <v>13</v>
      </c>
      <c r="AF480" s="28">
        <v>19</v>
      </c>
    </row>
    <row r="481" spans="31:32" ht="10.15" customHeight="1" x14ac:dyDescent="0.2">
      <c r="AE481" s="24">
        <v>14</v>
      </c>
      <c r="AF481" s="28">
        <v>21</v>
      </c>
    </row>
    <row r="482" spans="31:32" ht="10.15" customHeight="1" x14ac:dyDescent="0.2">
      <c r="AE482" s="24">
        <v>15</v>
      </c>
      <c r="AF482" s="28">
        <v>12</v>
      </c>
    </row>
    <row r="483" spans="31:32" ht="10.15" customHeight="1" x14ac:dyDescent="0.2">
      <c r="AE483" s="24">
        <v>16</v>
      </c>
      <c r="AF483" s="28">
        <v>33</v>
      </c>
    </row>
    <row r="484" spans="31:32" ht="10.15" customHeight="1" x14ac:dyDescent="0.2">
      <c r="AE484" s="24">
        <v>17</v>
      </c>
      <c r="AF484" s="28">
        <v>14</v>
      </c>
    </row>
    <row r="485" spans="31:32" ht="10.15" customHeight="1" x14ac:dyDescent="0.2">
      <c r="AE485" s="24">
        <v>18</v>
      </c>
      <c r="AF485" s="28">
        <v>0</v>
      </c>
    </row>
    <row r="486" spans="31:32" ht="10.15" customHeight="1" x14ac:dyDescent="0.2">
      <c r="AE486" s="24">
        <v>19</v>
      </c>
      <c r="AF486" s="28">
        <v>27</v>
      </c>
    </row>
    <row r="487" spans="31:32" ht="10.15" customHeight="1" x14ac:dyDescent="0.2">
      <c r="AE487" s="24">
        <v>20</v>
      </c>
      <c r="AF487" s="28">
        <v>31</v>
      </c>
    </row>
    <row r="488" spans="31:32" ht="10.15" customHeight="1" x14ac:dyDescent="0.2">
      <c r="AE488" s="24">
        <v>21</v>
      </c>
      <c r="AF488" s="28">
        <v>7</v>
      </c>
    </row>
    <row r="489" spans="31:32" ht="10.15" customHeight="1" x14ac:dyDescent="0.2">
      <c r="AE489" s="24">
        <v>22</v>
      </c>
      <c r="AF489" s="28">
        <v>36</v>
      </c>
    </row>
    <row r="490" spans="31:32" ht="10.15" customHeight="1" x14ac:dyDescent="0.2">
      <c r="AE490" s="24">
        <v>23</v>
      </c>
      <c r="AF490" s="28">
        <v>36</v>
      </c>
    </row>
    <row r="491" spans="31:32" ht="10.15" customHeight="1" x14ac:dyDescent="0.2">
      <c r="AE491" s="24">
        <v>24</v>
      </c>
      <c r="AF491" s="28">
        <v>29</v>
      </c>
    </row>
    <row r="492" spans="31:32" ht="10.15" customHeight="1" x14ac:dyDescent="0.2">
      <c r="AE492" s="24">
        <v>25</v>
      </c>
      <c r="AF492" s="28">
        <v>5</v>
      </c>
    </row>
    <row r="493" spans="31:32" ht="10.15" customHeight="1" x14ac:dyDescent="0.2">
      <c r="AE493" s="24">
        <v>26</v>
      </c>
      <c r="AF493" s="28">
        <v>34</v>
      </c>
    </row>
    <row r="494" spans="31:32" ht="10.15" customHeight="1" x14ac:dyDescent="0.2">
      <c r="AE494" s="24">
        <v>27</v>
      </c>
      <c r="AF494" s="28">
        <v>30</v>
      </c>
    </row>
    <row r="495" spans="31:32" ht="10.15" customHeight="1" x14ac:dyDescent="0.2">
      <c r="AE495" s="24">
        <v>28</v>
      </c>
      <c r="AF495" s="28">
        <v>0</v>
      </c>
    </row>
    <row r="496" spans="31:32" ht="10.15" customHeight="1" x14ac:dyDescent="0.2">
      <c r="AE496" s="24">
        <v>29</v>
      </c>
      <c r="AF496" s="28">
        <v>22</v>
      </c>
    </row>
    <row r="497" spans="31:32" ht="10.15" customHeight="1" x14ac:dyDescent="0.2">
      <c r="AE497" s="24">
        <v>30</v>
      </c>
      <c r="AF497" s="28">
        <v>32</v>
      </c>
    </row>
    <row r="498" spans="31:32" ht="10.15" customHeight="1" x14ac:dyDescent="0.2">
      <c r="AE498" s="24">
        <v>31</v>
      </c>
      <c r="AF498" s="28">
        <v>11</v>
      </c>
    </row>
    <row r="499" spans="31:32" ht="10.15" customHeight="1" x14ac:dyDescent="0.2">
      <c r="AE499" s="24">
        <v>32</v>
      </c>
      <c r="AF499" s="28">
        <v>5</v>
      </c>
    </row>
    <row r="500" spans="31:32" ht="10.15" customHeight="1" x14ac:dyDescent="0.2">
      <c r="AE500" s="24">
        <v>33</v>
      </c>
      <c r="AF500" s="28">
        <v>28</v>
      </c>
    </row>
    <row r="501" spans="31:32" ht="10.15" customHeight="1" x14ac:dyDescent="0.2">
      <c r="AE501" s="24">
        <v>34</v>
      </c>
      <c r="AF501" s="28">
        <v>8</v>
      </c>
    </row>
    <row r="502" spans="31:32" ht="10.15" customHeight="1" x14ac:dyDescent="0.2">
      <c r="AE502" s="24">
        <v>35</v>
      </c>
      <c r="AF502" s="28">
        <v>27</v>
      </c>
    </row>
    <row r="503" spans="31:32" ht="10.15" customHeight="1" x14ac:dyDescent="0.2">
      <c r="AE503" s="24">
        <v>36</v>
      </c>
      <c r="AF503" s="28">
        <v>14</v>
      </c>
    </row>
    <row r="504" spans="31:32" ht="10.15" customHeight="1" x14ac:dyDescent="0.2">
      <c r="AE504" s="24">
        <v>37</v>
      </c>
      <c r="AF504" s="28">
        <v>29</v>
      </c>
    </row>
    <row r="505" spans="31:32" ht="10.15" customHeight="1" x14ac:dyDescent="0.2">
      <c r="AE505" s="24">
        <v>38</v>
      </c>
      <c r="AF505" s="28">
        <v>28</v>
      </c>
    </row>
    <row r="506" spans="31:32" ht="10.15" customHeight="1" x14ac:dyDescent="0.2">
      <c r="AE506" s="24">
        <v>39</v>
      </c>
      <c r="AF506" s="28">
        <v>31</v>
      </c>
    </row>
    <row r="507" spans="31:32" ht="10.15" customHeight="1" x14ac:dyDescent="0.2">
      <c r="AE507" s="24">
        <v>40</v>
      </c>
      <c r="AF507" s="28">
        <v>2</v>
      </c>
    </row>
    <row r="508" spans="31:32" ht="10.15" customHeight="1" x14ac:dyDescent="0.2">
      <c r="AE508" s="24">
        <v>41</v>
      </c>
      <c r="AF508" s="28">
        <v>33</v>
      </c>
    </row>
    <row r="509" spans="31:32" ht="10.15" customHeight="1" x14ac:dyDescent="0.2">
      <c r="AE509" s="24">
        <v>42</v>
      </c>
      <c r="AF509" s="28">
        <v>30</v>
      </c>
    </row>
    <row r="510" spans="31:32" ht="10.15" customHeight="1" x14ac:dyDescent="0.2">
      <c r="AE510" s="24">
        <v>43</v>
      </c>
      <c r="AF510" s="28">
        <v>0</v>
      </c>
    </row>
    <row r="511" spans="31:32" ht="10.15" customHeight="1" x14ac:dyDescent="0.2">
      <c r="AE511" s="24">
        <v>44</v>
      </c>
      <c r="AF511" s="28">
        <v>14</v>
      </c>
    </row>
    <row r="512" spans="31:32" ht="10.15" customHeight="1" x14ac:dyDescent="0.2">
      <c r="AE512" s="24">
        <v>45</v>
      </c>
      <c r="AF512" s="28">
        <v>2</v>
      </c>
    </row>
    <row r="513" spans="31:32" ht="10.15" customHeight="1" x14ac:dyDescent="0.2">
      <c r="AE513" s="24">
        <v>46</v>
      </c>
      <c r="AF513" s="28">
        <v>8</v>
      </c>
    </row>
    <row r="514" spans="31:32" ht="10.15" customHeight="1" x14ac:dyDescent="0.2">
      <c r="AE514" s="24">
        <v>47</v>
      </c>
      <c r="AF514" s="28">
        <v>21</v>
      </c>
    </row>
    <row r="515" spans="31:32" ht="10.15" customHeight="1" x14ac:dyDescent="0.2">
      <c r="AE515" s="24">
        <v>48</v>
      </c>
      <c r="AF515" s="28">
        <v>10</v>
      </c>
    </row>
    <row r="516" spans="31:32" ht="10.15" customHeight="1" x14ac:dyDescent="0.2">
      <c r="AE516" s="24">
        <v>49</v>
      </c>
      <c r="AF516" s="28">
        <v>35</v>
      </c>
    </row>
    <row r="517" spans="31:32" ht="10.15" customHeight="1" x14ac:dyDescent="0.2">
      <c r="AE517" s="24">
        <v>50</v>
      </c>
      <c r="AF517" s="28">
        <v>13</v>
      </c>
    </row>
    <row r="518" spans="31:32" ht="10.15" customHeight="1" x14ac:dyDescent="0.2">
      <c r="AE518" s="24">
        <v>51</v>
      </c>
      <c r="AF518" s="28">
        <v>36</v>
      </c>
    </row>
    <row r="519" spans="31:32" ht="10.15" customHeight="1" x14ac:dyDescent="0.2">
      <c r="AE519" s="24">
        <v>52</v>
      </c>
      <c r="AF519" s="28">
        <v>18</v>
      </c>
    </row>
    <row r="520" spans="31:32" ht="10.15" customHeight="1" x14ac:dyDescent="0.2">
      <c r="AE520" s="24">
        <v>53</v>
      </c>
      <c r="AF520" s="28">
        <v>0</v>
      </c>
    </row>
    <row r="521" spans="31:32" ht="10.15" customHeight="1" x14ac:dyDescent="0.2">
      <c r="AE521" s="24">
        <v>54</v>
      </c>
      <c r="AF521" s="28">
        <v>29</v>
      </c>
    </row>
    <row r="522" spans="31:32" ht="10.15" customHeight="1" x14ac:dyDescent="0.2">
      <c r="AE522" s="24">
        <v>55</v>
      </c>
      <c r="AF522" s="28">
        <v>3</v>
      </c>
    </row>
    <row r="523" spans="31:32" ht="10.15" customHeight="1" x14ac:dyDescent="0.2">
      <c r="AE523" s="24">
        <v>56</v>
      </c>
      <c r="AF523" s="28">
        <v>5</v>
      </c>
    </row>
    <row r="524" spans="31:32" ht="10.15" customHeight="1" x14ac:dyDescent="0.2">
      <c r="AE524" s="24">
        <v>57</v>
      </c>
      <c r="AF524" s="28">
        <v>26</v>
      </c>
    </row>
    <row r="525" spans="31:32" ht="10.15" customHeight="1" x14ac:dyDescent="0.2">
      <c r="AE525" s="24">
        <v>58</v>
      </c>
      <c r="AF525" s="28">
        <v>8</v>
      </c>
    </row>
    <row r="526" spans="31:32" ht="10.15" customHeight="1" x14ac:dyDescent="0.2">
      <c r="AE526" s="24">
        <v>59</v>
      </c>
      <c r="AF526" s="28">
        <v>14</v>
      </c>
    </row>
    <row r="527" spans="31:32" ht="10.15" customHeight="1" x14ac:dyDescent="0.2">
      <c r="AE527" s="24">
        <v>60</v>
      </c>
      <c r="AF527" s="28">
        <v>7</v>
      </c>
    </row>
    <row r="528" spans="31:32" ht="10.15" customHeight="1" x14ac:dyDescent="0.2">
      <c r="AE528" s="24">
        <v>61</v>
      </c>
      <c r="AF528" s="28">
        <v>33</v>
      </c>
    </row>
    <row r="529" spans="2:32" ht="10.15" customHeight="1" x14ac:dyDescent="0.2">
      <c r="AE529" s="24">
        <v>62</v>
      </c>
      <c r="AF529" s="28">
        <v>28</v>
      </c>
    </row>
    <row r="530" spans="2:32" ht="10.15" customHeight="1" x14ac:dyDescent="0.2">
      <c r="AE530" s="24">
        <v>63</v>
      </c>
      <c r="AF530" s="28">
        <v>20</v>
      </c>
    </row>
    <row r="531" spans="2:32" ht="10.15" customHeight="1" x14ac:dyDescent="0.2">
      <c r="AE531" s="24">
        <v>64</v>
      </c>
      <c r="AF531" s="28">
        <v>13</v>
      </c>
    </row>
    <row r="532" spans="2:32" ht="10.15" customHeight="1" x14ac:dyDescent="0.2">
      <c r="AE532" s="24">
        <v>65</v>
      </c>
      <c r="AF532" s="28">
        <v>31</v>
      </c>
    </row>
    <row r="533" spans="2:32" ht="10.15" customHeight="1" x14ac:dyDescent="0.2">
      <c r="AE533" s="24">
        <v>66</v>
      </c>
      <c r="AF533" s="28">
        <v>6</v>
      </c>
    </row>
    <row r="534" spans="2:32" ht="10.15" customHeight="1" x14ac:dyDescent="0.2">
      <c r="AE534" s="24">
        <v>67</v>
      </c>
      <c r="AF534" s="28">
        <v>7</v>
      </c>
    </row>
    <row r="535" spans="2:32" ht="10.15" customHeight="1" x14ac:dyDescent="0.2">
      <c r="AE535" s="24">
        <v>68</v>
      </c>
      <c r="AF535" s="28">
        <v>16</v>
      </c>
    </row>
    <row r="536" spans="2:32" ht="10.15" customHeight="1" x14ac:dyDescent="0.2">
      <c r="AE536" s="24">
        <v>69</v>
      </c>
      <c r="AF536" s="28">
        <v>1</v>
      </c>
    </row>
    <row r="537" spans="2:32" ht="10.15" customHeight="1" x14ac:dyDescent="0.2">
      <c r="AE537" s="24">
        <v>70</v>
      </c>
      <c r="AF537" s="28">
        <v>1</v>
      </c>
    </row>
    <row r="538" spans="2:32" ht="10.15" customHeight="1" x14ac:dyDescent="0.2">
      <c r="AE538" s="24">
        <v>71</v>
      </c>
      <c r="AF538" s="28">
        <v>15</v>
      </c>
    </row>
    <row r="539" spans="2:32" ht="10.15" customHeight="1" x14ac:dyDescent="0.2">
      <c r="AE539" s="24">
        <v>72</v>
      </c>
      <c r="AF539" s="28">
        <v>18</v>
      </c>
    </row>
    <row r="540" spans="2:32" ht="10.15" customHeight="1" x14ac:dyDescent="0.2">
      <c r="B540" s="212">
        <v>1</v>
      </c>
      <c r="C540" s="26">
        <v>1</v>
      </c>
      <c r="D540" s="26">
        <v>2</v>
      </c>
      <c r="E540" s="26">
        <v>3</v>
      </c>
      <c r="F540" s="26">
        <v>5</v>
      </c>
      <c r="G540" s="26">
        <v>8</v>
      </c>
      <c r="H540" s="26">
        <f t="shared" ref="H540:M540" si="223">F540+G540</f>
        <v>13</v>
      </c>
      <c r="I540" s="26">
        <f t="shared" si="223"/>
        <v>21</v>
      </c>
      <c r="J540" s="26">
        <f t="shared" si="223"/>
        <v>34</v>
      </c>
      <c r="K540" s="26">
        <f t="shared" si="223"/>
        <v>55</v>
      </c>
      <c r="L540" s="26">
        <f t="shared" si="223"/>
        <v>89</v>
      </c>
      <c r="M540" s="26">
        <f t="shared" si="223"/>
        <v>144</v>
      </c>
      <c r="N540" s="26">
        <f t="shared" ref="N540:Y542" si="224">M540</f>
        <v>144</v>
      </c>
      <c r="O540" s="26">
        <f t="shared" si="224"/>
        <v>144</v>
      </c>
      <c r="P540" s="26">
        <f t="shared" si="224"/>
        <v>144</v>
      </c>
      <c r="Q540" s="26">
        <f t="shared" si="224"/>
        <v>144</v>
      </c>
      <c r="R540" s="26">
        <f t="shared" si="224"/>
        <v>144</v>
      </c>
      <c r="S540" s="26">
        <f t="shared" si="224"/>
        <v>144</v>
      </c>
      <c r="T540" s="26">
        <f t="shared" si="224"/>
        <v>144</v>
      </c>
      <c r="U540" s="26">
        <f t="shared" si="224"/>
        <v>144</v>
      </c>
      <c r="V540" s="26">
        <f t="shared" si="224"/>
        <v>144</v>
      </c>
      <c r="W540" s="26">
        <f t="shared" si="224"/>
        <v>144</v>
      </c>
      <c r="X540" s="26">
        <f t="shared" si="224"/>
        <v>144</v>
      </c>
      <c r="Y540" s="26">
        <f t="shared" si="224"/>
        <v>144</v>
      </c>
      <c r="AE540" s="24">
        <v>73</v>
      </c>
      <c r="AF540" s="28">
        <v>31</v>
      </c>
    </row>
    <row r="541" spans="2:32" ht="10.15" customHeight="1" x14ac:dyDescent="0.2">
      <c r="B541" s="212">
        <v>2</v>
      </c>
      <c r="C541" s="26">
        <f t="shared" ref="C541:M541" si="225">C540</f>
        <v>1</v>
      </c>
      <c r="D541" s="26">
        <f t="shared" si="225"/>
        <v>2</v>
      </c>
      <c r="E541" s="26">
        <f t="shared" si="225"/>
        <v>3</v>
      </c>
      <c r="F541" s="26">
        <f t="shared" si="225"/>
        <v>5</v>
      </c>
      <c r="G541" s="26">
        <f t="shared" si="225"/>
        <v>8</v>
      </c>
      <c r="H541" s="26">
        <f t="shared" si="225"/>
        <v>13</v>
      </c>
      <c r="I541" s="26">
        <f t="shared" si="225"/>
        <v>21</v>
      </c>
      <c r="J541" s="26">
        <f t="shared" si="225"/>
        <v>34</v>
      </c>
      <c r="K541" s="26">
        <f t="shared" si="225"/>
        <v>55</v>
      </c>
      <c r="L541" s="26">
        <f t="shared" si="225"/>
        <v>89</v>
      </c>
      <c r="M541" s="26">
        <f t="shared" si="225"/>
        <v>144</v>
      </c>
      <c r="N541" s="26">
        <f t="shared" si="224"/>
        <v>144</v>
      </c>
      <c r="O541" s="26">
        <f t="shared" si="224"/>
        <v>144</v>
      </c>
      <c r="P541" s="26">
        <f t="shared" si="224"/>
        <v>144</v>
      </c>
      <c r="Q541" s="26">
        <f t="shared" si="224"/>
        <v>144</v>
      </c>
      <c r="R541" s="26">
        <f t="shared" si="224"/>
        <v>144</v>
      </c>
      <c r="S541" s="26">
        <f t="shared" si="224"/>
        <v>144</v>
      </c>
      <c r="T541" s="26">
        <f t="shared" si="224"/>
        <v>144</v>
      </c>
      <c r="U541" s="26">
        <f t="shared" si="224"/>
        <v>144</v>
      </c>
      <c r="V541" s="26">
        <f t="shared" si="224"/>
        <v>144</v>
      </c>
      <c r="W541" s="26">
        <f t="shared" si="224"/>
        <v>144</v>
      </c>
      <c r="X541" s="26">
        <f t="shared" si="224"/>
        <v>144</v>
      </c>
      <c r="Y541" s="26">
        <f t="shared" si="224"/>
        <v>144</v>
      </c>
      <c r="AE541" s="24">
        <v>74</v>
      </c>
      <c r="AF541" s="28">
        <v>18</v>
      </c>
    </row>
    <row r="542" spans="2:32" ht="10.15" customHeight="1" x14ac:dyDescent="0.2">
      <c r="B542" s="212">
        <v>3</v>
      </c>
      <c r="C542" s="26">
        <f t="shared" ref="C542:M542" si="226">C541+C540</f>
        <v>2</v>
      </c>
      <c r="D542" s="26">
        <f t="shared" si="226"/>
        <v>4</v>
      </c>
      <c r="E542" s="26">
        <f t="shared" si="226"/>
        <v>6</v>
      </c>
      <c r="F542" s="26">
        <f t="shared" si="226"/>
        <v>10</v>
      </c>
      <c r="G542" s="26">
        <f t="shared" si="226"/>
        <v>16</v>
      </c>
      <c r="H542" s="26">
        <f t="shared" si="226"/>
        <v>26</v>
      </c>
      <c r="I542" s="26">
        <f t="shared" si="226"/>
        <v>42</v>
      </c>
      <c r="J542" s="26">
        <f t="shared" si="226"/>
        <v>68</v>
      </c>
      <c r="K542" s="26">
        <f t="shared" si="226"/>
        <v>110</v>
      </c>
      <c r="L542" s="26">
        <f t="shared" si="226"/>
        <v>178</v>
      </c>
      <c r="M542" s="26">
        <f t="shared" si="226"/>
        <v>288</v>
      </c>
      <c r="N542" s="26">
        <f t="shared" si="224"/>
        <v>288</v>
      </c>
      <c r="O542" s="26">
        <f t="shared" si="224"/>
        <v>288</v>
      </c>
      <c r="P542" s="26">
        <f t="shared" si="224"/>
        <v>288</v>
      </c>
      <c r="Q542" s="26">
        <f t="shared" si="224"/>
        <v>288</v>
      </c>
      <c r="R542" s="26">
        <f t="shared" si="224"/>
        <v>288</v>
      </c>
      <c r="S542" s="26">
        <f t="shared" si="224"/>
        <v>288</v>
      </c>
      <c r="T542" s="26">
        <f t="shared" si="224"/>
        <v>288</v>
      </c>
      <c r="U542" s="26">
        <f t="shared" si="224"/>
        <v>288</v>
      </c>
      <c r="V542" s="26">
        <f t="shared" si="224"/>
        <v>288</v>
      </c>
      <c r="W542" s="26">
        <f t="shared" si="224"/>
        <v>288</v>
      </c>
      <c r="X542" s="26">
        <f t="shared" si="224"/>
        <v>288</v>
      </c>
      <c r="Y542" s="26">
        <f t="shared" si="224"/>
        <v>288</v>
      </c>
      <c r="AE542" s="24">
        <v>75</v>
      </c>
      <c r="AF542" s="28">
        <v>26</v>
      </c>
    </row>
    <row r="543" spans="2:32" ht="10.15" customHeight="1" x14ac:dyDescent="0.2">
      <c r="AE543" s="24">
        <v>76</v>
      </c>
      <c r="AF543" s="28">
        <v>1</v>
      </c>
    </row>
    <row r="544" spans="2:32" ht="10.15" customHeight="1" x14ac:dyDescent="0.2">
      <c r="AE544" s="24">
        <v>77</v>
      </c>
      <c r="AF544" s="28">
        <v>15</v>
      </c>
    </row>
    <row r="545" spans="2:32" ht="10.15" customHeight="1" x14ac:dyDescent="0.2">
      <c r="AE545" s="24">
        <v>78</v>
      </c>
      <c r="AF545" s="28">
        <v>18</v>
      </c>
    </row>
    <row r="546" spans="2:32" ht="10.15" customHeight="1" x14ac:dyDescent="0.2">
      <c r="B546" s="27" t="s">
        <v>127</v>
      </c>
      <c r="C546" s="152" t="s">
        <v>235</v>
      </c>
      <c r="D546" s="152" t="str">
        <f t="shared" ref="D546:D547" si="227">C546&amp;","&amp;B546</f>
        <v>DS1,DS2,DS3,L</v>
      </c>
      <c r="E546" s="124" t="str">
        <f>"S1"&amp;",S2"&amp;",S3"&amp;",S4"&amp;",S5"&amp;",S6,"&amp;D546</f>
        <v>S1,S2,S3,S4,S5,S6,DS1,DS2,DS3,L</v>
      </c>
      <c r="F546" s="27"/>
      <c r="AE546" s="24">
        <v>79</v>
      </c>
      <c r="AF546" s="28">
        <v>14</v>
      </c>
    </row>
    <row r="547" spans="2:32" ht="10.15" customHeight="1" x14ac:dyDescent="0.2">
      <c r="B547" s="27" t="s">
        <v>125</v>
      </c>
      <c r="C547" s="152" t="s">
        <v>236</v>
      </c>
      <c r="D547" s="152" t="str">
        <f t="shared" si="227"/>
        <v>DS4,DS5,DS6,H</v>
      </c>
      <c r="E547" s="124" t="str">
        <f>"S7"&amp;",S8"&amp;",S9"&amp;",S10"&amp;",S11"&amp;",S12,"&amp;D547</f>
        <v>S7,S8,S9,S10,S11,S12,DS4,DS5,DS6,H</v>
      </c>
      <c r="F547" s="27"/>
      <c r="AE547" s="24">
        <v>80</v>
      </c>
      <c r="AF547" s="28">
        <v>26</v>
      </c>
    </row>
    <row r="548" spans="2:32" ht="10.15" customHeight="1" x14ac:dyDescent="0.2">
      <c r="AE548" s="24">
        <v>81</v>
      </c>
      <c r="AF548" s="28">
        <v>2</v>
      </c>
    </row>
    <row r="549" spans="2:32" ht="10.15" customHeight="1" x14ac:dyDescent="0.2">
      <c r="AE549" s="24">
        <v>82</v>
      </c>
      <c r="AF549" s="28">
        <v>26</v>
      </c>
    </row>
    <row r="550" spans="2:32" ht="10.15" customHeight="1" x14ac:dyDescent="0.2">
      <c r="B550" s="21" t="s">
        <v>369</v>
      </c>
      <c r="C550" s="21" t="s">
        <v>370</v>
      </c>
      <c r="D550" s="21"/>
      <c r="E550" s="21"/>
      <c r="F550" s="21"/>
      <c r="G550" s="21"/>
      <c r="H550" s="21"/>
      <c r="I550" s="21"/>
      <c r="AE550" s="24">
        <v>83</v>
      </c>
      <c r="AF550" s="28">
        <v>35</v>
      </c>
    </row>
    <row r="551" spans="2:32" ht="10.15" customHeight="1" x14ac:dyDescent="0.2">
      <c r="B551" s="213" t="s">
        <v>371</v>
      </c>
      <c r="C551" s="193">
        <v>1</v>
      </c>
      <c r="D551" s="214">
        <v>1</v>
      </c>
      <c r="E551" s="188"/>
      <c r="F551" s="21"/>
      <c r="G551" s="21"/>
      <c r="H551" s="21"/>
      <c r="I551" s="21"/>
      <c r="AE551" s="24">
        <v>84</v>
      </c>
      <c r="AF551" s="28">
        <v>36</v>
      </c>
    </row>
    <row r="552" spans="2:32" ht="10.15" customHeight="1" x14ac:dyDescent="0.2">
      <c r="B552" s="213" t="s">
        <v>372</v>
      </c>
      <c r="C552" s="193">
        <v>2</v>
      </c>
      <c r="D552" s="214">
        <v>2</v>
      </c>
      <c r="E552" s="21"/>
      <c r="F552" s="21"/>
      <c r="G552" s="21"/>
      <c r="H552" s="21"/>
      <c r="I552" s="21"/>
      <c r="AE552" s="24">
        <v>85</v>
      </c>
      <c r="AF552" s="28">
        <v>28</v>
      </c>
    </row>
    <row r="553" spans="2:32" ht="10.15" customHeight="1" x14ac:dyDescent="0.2">
      <c r="B553" s="213" t="s">
        <v>373</v>
      </c>
      <c r="C553" s="193">
        <v>3</v>
      </c>
      <c r="D553" s="214">
        <v>3</v>
      </c>
      <c r="E553" s="21"/>
      <c r="F553" s="21"/>
      <c r="G553" s="21"/>
      <c r="H553" s="21"/>
      <c r="I553" s="21"/>
      <c r="AE553" s="24">
        <v>86</v>
      </c>
      <c r="AF553" s="28">
        <v>4</v>
      </c>
    </row>
    <row r="554" spans="2:32" ht="10.15" customHeight="1" x14ac:dyDescent="0.2">
      <c r="B554" s="213" t="s">
        <v>374</v>
      </c>
      <c r="C554" s="193">
        <v>4</v>
      </c>
      <c r="D554" s="214">
        <v>4</v>
      </c>
      <c r="E554" s="21"/>
      <c r="F554" s="21"/>
      <c r="G554" s="21"/>
      <c r="H554" s="21"/>
      <c r="I554" s="21"/>
      <c r="AE554" s="24">
        <v>87</v>
      </c>
      <c r="AF554" s="28">
        <v>5</v>
      </c>
    </row>
    <row r="555" spans="2:32" ht="10.15" customHeight="1" x14ac:dyDescent="0.2">
      <c r="B555" s="213" t="s">
        <v>375</v>
      </c>
      <c r="C555" s="193">
        <v>5</v>
      </c>
      <c r="D555" s="214">
        <v>5</v>
      </c>
      <c r="E555" s="21"/>
      <c r="F555" s="21"/>
      <c r="G555" s="21"/>
      <c r="H555" s="21"/>
      <c r="I555" s="21"/>
      <c r="AE555" s="24">
        <v>88</v>
      </c>
      <c r="AF555" s="28">
        <v>33</v>
      </c>
    </row>
    <row r="556" spans="2:32" ht="10.15" customHeight="1" x14ac:dyDescent="0.2">
      <c r="B556" s="213" t="s">
        <v>376</v>
      </c>
      <c r="C556" s="193">
        <v>6</v>
      </c>
      <c r="D556" s="214">
        <v>6</v>
      </c>
      <c r="E556" s="21"/>
      <c r="F556" s="21"/>
      <c r="G556" s="21"/>
      <c r="H556" s="21"/>
      <c r="I556" s="21"/>
      <c r="AE556" s="24">
        <v>89</v>
      </c>
      <c r="AF556" s="28">
        <v>5</v>
      </c>
    </row>
    <row r="557" spans="2:32" ht="10.15" customHeight="1" x14ac:dyDescent="0.2">
      <c r="B557" s="213" t="s">
        <v>377</v>
      </c>
      <c r="C557" s="193">
        <v>7</v>
      </c>
      <c r="D557" s="214">
        <v>7</v>
      </c>
      <c r="E557" s="21"/>
      <c r="F557" s="21"/>
      <c r="G557" s="21"/>
      <c r="H557" s="21"/>
      <c r="I557" s="21"/>
      <c r="AE557" s="24">
        <v>90</v>
      </c>
      <c r="AF557" s="28">
        <v>12</v>
      </c>
    </row>
    <row r="558" spans="2:32" ht="10.15" customHeight="1" x14ac:dyDescent="0.2">
      <c r="B558" s="213" t="s">
        <v>378</v>
      </c>
      <c r="C558" s="193">
        <v>8</v>
      </c>
      <c r="D558" s="214">
        <v>8</v>
      </c>
      <c r="E558" s="21"/>
      <c r="F558" s="21"/>
      <c r="G558" s="21"/>
      <c r="H558" s="21"/>
      <c r="I558" s="21"/>
      <c r="AE558" s="24">
        <v>91</v>
      </c>
      <c r="AF558" s="28">
        <v>36</v>
      </c>
    </row>
    <row r="559" spans="2:32" ht="10.15" customHeight="1" x14ac:dyDescent="0.2">
      <c r="B559" s="213" t="s">
        <v>379</v>
      </c>
      <c r="C559" s="193">
        <v>9</v>
      </c>
      <c r="D559" s="214">
        <v>9</v>
      </c>
      <c r="E559" s="21"/>
      <c r="F559" s="21"/>
      <c r="G559" s="21"/>
      <c r="H559" s="21"/>
      <c r="I559" s="21"/>
      <c r="AE559" s="24">
        <v>1</v>
      </c>
      <c r="AF559" s="28">
        <v>0</v>
      </c>
    </row>
    <row r="560" spans="2:32" ht="10.15" customHeight="1" x14ac:dyDescent="0.2">
      <c r="B560" s="215" t="s">
        <v>121</v>
      </c>
      <c r="C560" s="193">
        <v>10</v>
      </c>
      <c r="D560" s="214" t="s">
        <v>121</v>
      </c>
      <c r="E560" s="21"/>
      <c r="F560" s="21"/>
      <c r="G560" s="21"/>
      <c r="H560" s="21"/>
      <c r="I560" s="21"/>
      <c r="AE560" s="24">
        <v>2</v>
      </c>
      <c r="AF560" s="28">
        <v>2</v>
      </c>
    </row>
    <row r="561" spans="2:32" ht="10.15" customHeight="1" x14ac:dyDescent="0.2">
      <c r="B561" s="215" t="s">
        <v>122</v>
      </c>
      <c r="C561" s="193">
        <v>11</v>
      </c>
      <c r="D561" s="214" t="s">
        <v>122</v>
      </c>
      <c r="E561" s="21"/>
      <c r="F561" s="21"/>
      <c r="G561" s="21"/>
      <c r="H561" s="21"/>
      <c r="I561" s="21"/>
      <c r="AE561" s="24">
        <v>3</v>
      </c>
      <c r="AF561" s="28">
        <v>18</v>
      </c>
    </row>
    <row r="562" spans="2:32" ht="10.15" customHeight="1" x14ac:dyDescent="0.2">
      <c r="B562" s="215" t="s">
        <v>123</v>
      </c>
      <c r="C562" s="193">
        <v>12</v>
      </c>
      <c r="D562" s="214" t="s">
        <v>123</v>
      </c>
      <c r="E562" s="21"/>
      <c r="F562" s="21"/>
      <c r="G562" s="21"/>
      <c r="H562" s="21"/>
      <c r="I562" s="21"/>
      <c r="AE562" s="24">
        <v>4</v>
      </c>
      <c r="AF562" s="28">
        <v>9</v>
      </c>
    </row>
    <row r="563" spans="2:32" ht="10.15" customHeight="1" x14ac:dyDescent="0.2">
      <c r="B563" s="215" t="s">
        <v>380</v>
      </c>
      <c r="C563" s="193">
        <v>13</v>
      </c>
      <c r="D563" s="214" t="s">
        <v>380</v>
      </c>
      <c r="E563" s="21"/>
      <c r="F563" s="21"/>
      <c r="G563" s="21"/>
      <c r="H563" s="21"/>
      <c r="I563" s="21"/>
      <c r="AE563" s="24">
        <v>5</v>
      </c>
      <c r="AF563" s="28">
        <v>30</v>
      </c>
    </row>
    <row r="564" spans="2:32" ht="10.15" customHeight="1" x14ac:dyDescent="0.2">
      <c r="B564" s="215" t="s">
        <v>381</v>
      </c>
      <c r="C564" s="193">
        <v>14</v>
      </c>
      <c r="D564" s="214" t="s">
        <v>381</v>
      </c>
      <c r="E564" s="21"/>
      <c r="F564" s="21"/>
      <c r="G564" s="21"/>
      <c r="H564" s="21"/>
      <c r="I564" s="21"/>
      <c r="AE564" s="24">
        <v>6</v>
      </c>
      <c r="AF564" s="28">
        <v>35</v>
      </c>
    </row>
    <row r="565" spans="2:32" ht="10.15" customHeight="1" x14ac:dyDescent="0.2">
      <c r="B565" s="215" t="s">
        <v>382</v>
      </c>
      <c r="C565" s="193">
        <v>15</v>
      </c>
      <c r="D565" s="214" t="s">
        <v>382</v>
      </c>
      <c r="E565" s="21"/>
      <c r="F565" s="21"/>
      <c r="G565" s="21"/>
      <c r="H565" s="21"/>
      <c r="I565" s="21"/>
      <c r="AE565" s="24">
        <v>7</v>
      </c>
      <c r="AF565" s="28">
        <v>28</v>
      </c>
    </row>
    <row r="566" spans="2:32" ht="10.15" customHeight="1" x14ac:dyDescent="0.2">
      <c r="B566" s="215" t="s">
        <v>383</v>
      </c>
      <c r="C566" s="193">
        <v>16</v>
      </c>
      <c r="D566" s="214" t="s">
        <v>383</v>
      </c>
      <c r="E566" s="21"/>
      <c r="F566" s="21"/>
      <c r="G566" s="21"/>
      <c r="H566" s="21"/>
      <c r="I566" s="21"/>
      <c r="AE566" s="24">
        <v>8</v>
      </c>
      <c r="AF566" s="28">
        <v>18</v>
      </c>
    </row>
    <row r="567" spans="2:32" ht="10.15" customHeight="1" x14ac:dyDescent="0.2">
      <c r="B567" s="215" t="s">
        <v>384</v>
      </c>
      <c r="C567" s="193">
        <v>17</v>
      </c>
      <c r="D567" s="214" t="s">
        <v>384</v>
      </c>
      <c r="E567" s="21"/>
      <c r="F567" s="21"/>
      <c r="G567" s="21"/>
      <c r="H567" s="21"/>
      <c r="I567" s="21"/>
      <c r="AE567" s="24">
        <v>9</v>
      </c>
      <c r="AF567" s="28">
        <v>20</v>
      </c>
    </row>
    <row r="568" spans="2:32" ht="10.15" customHeight="1" x14ac:dyDescent="0.2">
      <c r="B568" s="215" t="s">
        <v>385</v>
      </c>
      <c r="C568" s="193">
        <v>18</v>
      </c>
      <c r="D568" s="214" t="s">
        <v>385</v>
      </c>
      <c r="E568" s="21"/>
      <c r="F568" s="21"/>
      <c r="G568" s="21"/>
      <c r="H568" s="21"/>
      <c r="I568" s="21"/>
      <c r="AE568" s="24">
        <v>10</v>
      </c>
      <c r="AF568" s="28">
        <v>4</v>
      </c>
    </row>
    <row r="569" spans="2:32" ht="10.15" customHeight="1" x14ac:dyDescent="0.2">
      <c r="B569" s="215" t="s">
        <v>386</v>
      </c>
      <c r="C569" s="193">
        <v>19</v>
      </c>
      <c r="D569" s="214" t="s">
        <v>386</v>
      </c>
      <c r="E569" s="21"/>
      <c r="F569" s="21"/>
      <c r="G569" s="21"/>
      <c r="H569" s="21"/>
      <c r="I569" s="21"/>
      <c r="AE569" s="24">
        <v>11</v>
      </c>
      <c r="AF569" s="28">
        <v>16</v>
      </c>
    </row>
    <row r="570" spans="2:32" ht="10.15" customHeight="1" x14ac:dyDescent="0.2">
      <c r="B570" s="215" t="s">
        <v>387</v>
      </c>
      <c r="C570" s="193">
        <v>20</v>
      </c>
      <c r="D570" s="214" t="s">
        <v>387</v>
      </c>
      <c r="E570" s="21"/>
      <c r="F570" s="21"/>
      <c r="G570" s="21"/>
      <c r="H570" s="21"/>
      <c r="I570" s="21"/>
      <c r="AE570" s="24">
        <v>12</v>
      </c>
      <c r="AF570" s="28">
        <v>11</v>
      </c>
    </row>
    <row r="571" spans="2:32" ht="10.15" customHeight="1" x14ac:dyDescent="0.2">
      <c r="B571" s="215" t="s">
        <v>388</v>
      </c>
      <c r="C571" s="193">
        <v>21</v>
      </c>
      <c r="D571" s="214" t="s">
        <v>388</v>
      </c>
      <c r="E571" s="21"/>
      <c r="F571" s="21"/>
      <c r="G571" s="21"/>
      <c r="H571" s="21"/>
      <c r="I571" s="21"/>
      <c r="AE571" s="24">
        <v>13</v>
      </c>
      <c r="AF571" s="28">
        <v>16</v>
      </c>
    </row>
    <row r="572" spans="2:32" ht="10.15" customHeight="1" x14ac:dyDescent="0.2">
      <c r="B572" s="215" t="s">
        <v>389</v>
      </c>
      <c r="C572" s="193">
        <v>22</v>
      </c>
      <c r="D572" s="214" t="s">
        <v>389</v>
      </c>
      <c r="E572" s="21"/>
      <c r="F572" s="21"/>
      <c r="G572" s="21"/>
      <c r="H572" s="21"/>
      <c r="I572" s="21"/>
      <c r="AE572" s="24">
        <v>14</v>
      </c>
      <c r="AF572" s="28">
        <v>30</v>
      </c>
    </row>
    <row r="573" spans="2:32" ht="10.15" customHeight="1" x14ac:dyDescent="0.2">
      <c r="B573" s="215" t="s">
        <v>390</v>
      </c>
      <c r="C573" s="193">
        <v>23</v>
      </c>
      <c r="D573" s="214" t="s">
        <v>390</v>
      </c>
      <c r="E573" s="21"/>
      <c r="F573" s="21"/>
      <c r="G573" s="21"/>
      <c r="H573" s="21"/>
      <c r="I573" s="21"/>
      <c r="AE573" s="24">
        <v>15</v>
      </c>
      <c r="AF573" s="28">
        <v>13</v>
      </c>
    </row>
    <row r="574" spans="2:32" ht="10.15" customHeight="1" x14ac:dyDescent="0.2">
      <c r="B574" s="215" t="s">
        <v>391</v>
      </c>
      <c r="C574" s="193">
        <v>24</v>
      </c>
      <c r="D574" s="214" t="s">
        <v>391</v>
      </c>
      <c r="E574" s="21"/>
      <c r="F574" s="21"/>
      <c r="G574" s="21"/>
      <c r="H574" s="21"/>
      <c r="I574" s="21"/>
      <c r="AE574" s="24">
        <v>16</v>
      </c>
      <c r="AF574" s="28">
        <v>6</v>
      </c>
    </row>
    <row r="575" spans="2:32" ht="10.15" customHeight="1" x14ac:dyDescent="0.2">
      <c r="B575" s="215" t="s">
        <v>392</v>
      </c>
      <c r="C575" s="193">
        <v>25</v>
      </c>
      <c r="D575" s="214" t="s">
        <v>392</v>
      </c>
      <c r="E575" s="21"/>
      <c r="F575" s="21"/>
      <c r="G575" s="21"/>
      <c r="H575" s="21"/>
      <c r="I575" s="21"/>
      <c r="AE575" s="24">
        <v>17</v>
      </c>
      <c r="AF575" s="28">
        <v>21</v>
      </c>
    </row>
    <row r="576" spans="2:32" ht="10.15" customHeight="1" x14ac:dyDescent="0.2">
      <c r="B576" s="215" t="s">
        <v>393</v>
      </c>
      <c r="C576" s="193">
        <v>26</v>
      </c>
      <c r="D576" s="214" t="s">
        <v>393</v>
      </c>
      <c r="E576" s="21"/>
      <c r="F576" s="21"/>
      <c r="G576" s="21"/>
      <c r="H576" s="21"/>
      <c r="I576" s="21"/>
      <c r="AE576" s="24">
        <v>18</v>
      </c>
      <c r="AF576" s="28">
        <v>4</v>
      </c>
    </row>
    <row r="577" spans="2:32" ht="10.15" customHeight="1" x14ac:dyDescent="0.2">
      <c r="B577" s="215" t="s">
        <v>394</v>
      </c>
      <c r="C577" s="193">
        <f t="shared" ref="C577:C585" si="228">C576+1</f>
        <v>27</v>
      </c>
      <c r="D577" s="214" t="s">
        <v>394</v>
      </c>
      <c r="E577" s="21"/>
      <c r="F577" s="21"/>
      <c r="G577" s="21"/>
      <c r="H577" s="21"/>
      <c r="I577" s="21"/>
      <c r="AE577" s="24">
        <v>19</v>
      </c>
      <c r="AF577" s="28">
        <v>37</v>
      </c>
    </row>
    <row r="578" spans="2:32" ht="10.15" customHeight="1" x14ac:dyDescent="0.2">
      <c r="B578" s="215" t="s">
        <v>395</v>
      </c>
      <c r="C578" s="193">
        <f t="shared" si="228"/>
        <v>28</v>
      </c>
      <c r="D578" s="214" t="s">
        <v>395</v>
      </c>
      <c r="E578" s="21"/>
      <c r="F578" s="21"/>
      <c r="G578" s="21"/>
      <c r="H578" s="21"/>
      <c r="I578" s="21"/>
      <c r="AE578" s="24">
        <v>20</v>
      </c>
      <c r="AF578" s="28">
        <v>3</v>
      </c>
    </row>
    <row r="579" spans="2:32" ht="10.15" customHeight="1" x14ac:dyDescent="0.2">
      <c r="B579" s="215" t="s">
        <v>396</v>
      </c>
      <c r="C579" s="193">
        <f t="shared" si="228"/>
        <v>29</v>
      </c>
      <c r="D579" s="214" t="s">
        <v>396</v>
      </c>
      <c r="E579" s="21"/>
      <c r="F579" s="21"/>
      <c r="G579" s="21"/>
      <c r="H579" s="21"/>
      <c r="I579" s="21"/>
      <c r="AE579" s="24">
        <v>21</v>
      </c>
      <c r="AF579" s="28">
        <v>6</v>
      </c>
    </row>
    <row r="580" spans="2:32" ht="10.15" customHeight="1" x14ac:dyDescent="0.2">
      <c r="B580" s="215" t="s">
        <v>397</v>
      </c>
      <c r="C580" s="193">
        <f t="shared" si="228"/>
        <v>30</v>
      </c>
      <c r="D580" s="214" t="s">
        <v>397</v>
      </c>
      <c r="E580" s="21"/>
      <c r="F580" s="21"/>
      <c r="G580" s="21"/>
      <c r="H580" s="21"/>
      <c r="I580" s="21"/>
      <c r="AE580" s="24">
        <v>22</v>
      </c>
      <c r="AF580" s="28">
        <v>16</v>
      </c>
    </row>
    <row r="581" spans="2:32" ht="10.15" customHeight="1" x14ac:dyDescent="0.2">
      <c r="B581" s="215" t="s">
        <v>398</v>
      </c>
      <c r="C581" s="193">
        <f t="shared" si="228"/>
        <v>31</v>
      </c>
      <c r="D581" s="214" t="s">
        <v>398</v>
      </c>
      <c r="E581" s="21"/>
      <c r="F581" s="21"/>
      <c r="G581" s="21"/>
      <c r="H581" s="21"/>
      <c r="I581" s="21"/>
      <c r="AE581" s="24">
        <v>23</v>
      </c>
      <c r="AF581" s="28">
        <v>26</v>
      </c>
    </row>
    <row r="582" spans="2:32" ht="10.15" customHeight="1" x14ac:dyDescent="0.2">
      <c r="B582" s="215" t="s">
        <v>399</v>
      </c>
      <c r="C582" s="193">
        <f t="shared" si="228"/>
        <v>32</v>
      </c>
      <c r="D582" s="214" t="s">
        <v>399</v>
      </c>
      <c r="E582" s="21"/>
      <c r="F582" s="21"/>
      <c r="G582" s="21"/>
      <c r="H582" s="21"/>
      <c r="I582" s="21"/>
      <c r="AE582" s="24">
        <v>24</v>
      </c>
      <c r="AF582" s="28">
        <v>10</v>
      </c>
    </row>
    <row r="583" spans="2:32" ht="10.15" customHeight="1" x14ac:dyDescent="0.2">
      <c r="B583" s="215" t="s">
        <v>2</v>
      </c>
      <c r="C583" s="193">
        <f t="shared" si="228"/>
        <v>33</v>
      </c>
      <c r="D583" s="214" t="s">
        <v>2</v>
      </c>
      <c r="E583" s="21"/>
      <c r="F583" s="21"/>
      <c r="G583" s="21"/>
      <c r="H583" s="21"/>
      <c r="I583" s="21"/>
      <c r="AE583" s="24">
        <v>25</v>
      </c>
      <c r="AF583" s="28">
        <v>15</v>
      </c>
    </row>
    <row r="584" spans="2:32" ht="10.15" customHeight="1" x14ac:dyDescent="0.2">
      <c r="B584" s="215" t="s">
        <v>400</v>
      </c>
      <c r="C584" s="193">
        <f t="shared" si="228"/>
        <v>34</v>
      </c>
      <c r="D584" s="214" t="s">
        <v>400</v>
      </c>
      <c r="E584" s="21"/>
      <c r="F584" s="21"/>
      <c r="G584" s="21"/>
      <c r="H584" s="21"/>
      <c r="I584" s="21"/>
      <c r="AE584" s="24">
        <v>26</v>
      </c>
      <c r="AF584" s="28">
        <v>14</v>
      </c>
    </row>
    <row r="585" spans="2:32" ht="10.15" customHeight="1" x14ac:dyDescent="0.2">
      <c r="B585" s="215" t="s">
        <v>401</v>
      </c>
      <c r="C585" s="193">
        <f t="shared" si="228"/>
        <v>35</v>
      </c>
      <c r="D585" s="214" t="s">
        <v>401</v>
      </c>
      <c r="E585" s="21"/>
      <c r="F585" s="21"/>
      <c r="G585" s="21"/>
      <c r="H585" s="21"/>
      <c r="I585" s="21"/>
      <c r="AE585" s="24">
        <v>27</v>
      </c>
      <c r="AF585" s="28">
        <v>33</v>
      </c>
    </row>
    <row r="586" spans="2:32" ht="10.15" customHeight="1" x14ac:dyDescent="0.2">
      <c r="B586" s="21"/>
      <c r="C586" s="21"/>
      <c r="D586" s="21"/>
      <c r="E586" s="21"/>
      <c r="F586" s="21"/>
      <c r="G586" s="21"/>
      <c r="H586" s="21"/>
      <c r="I586" s="21"/>
      <c r="AE586" s="24">
        <v>28</v>
      </c>
      <c r="AF586" s="28">
        <v>24</v>
      </c>
    </row>
    <row r="587" spans="2:32" ht="10.15" customHeight="1" x14ac:dyDescent="0.2">
      <c r="B587" s="21"/>
      <c r="C587" s="21"/>
      <c r="D587" s="21"/>
      <c r="E587" s="21"/>
      <c r="F587" s="21"/>
      <c r="G587" s="21"/>
      <c r="H587" s="21"/>
      <c r="I587" s="21"/>
      <c r="AE587" s="24">
        <v>29</v>
      </c>
      <c r="AF587" s="28">
        <v>19</v>
      </c>
    </row>
    <row r="588" spans="2:32" ht="10.15" customHeight="1" x14ac:dyDescent="0.2">
      <c r="B588" s="21"/>
      <c r="C588" s="21"/>
      <c r="D588" s="21"/>
      <c r="E588" s="21"/>
      <c r="F588" s="21"/>
      <c r="G588" s="21"/>
      <c r="H588" s="21"/>
      <c r="I588" s="21"/>
      <c r="AE588" s="24">
        <v>30</v>
      </c>
      <c r="AF588" s="28">
        <v>28</v>
      </c>
    </row>
    <row r="589" spans="2:32" ht="10.15" customHeight="1" x14ac:dyDescent="0.2">
      <c r="B589" s="21"/>
      <c r="C589" s="21"/>
      <c r="D589" s="21"/>
      <c r="E589" s="21"/>
      <c r="F589" s="21"/>
      <c r="G589" s="21"/>
      <c r="H589" s="21"/>
      <c r="I589" s="21"/>
      <c r="AE589" s="24">
        <v>31</v>
      </c>
      <c r="AF589" s="28">
        <v>16</v>
      </c>
    </row>
    <row r="590" spans="2:32" ht="10.15" customHeight="1" x14ac:dyDescent="0.2">
      <c r="B590" s="21"/>
      <c r="C590" s="21"/>
      <c r="D590" s="21"/>
      <c r="E590" s="21"/>
      <c r="F590" s="21"/>
      <c r="G590" s="21"/>
      <c r="H590" s="21"/>
      <c r="I590" s="21"/>
      <c r="AE590" s="24">
        <v>32</v>
      </c>
      <c r="AF590" s="28">
        <v>11</v>
      </c>
    </row>
    <row r="591" spans="2:32" ht="10.15" customHeight="1" x14ac:dyDescent="0.2">
      <c r="B591" s="21"/>
      <c r="C591" s="21"/>
      <c r="D591" s="21"/>
      <c r="E591" s="21"/>
      <c r="F591" s="21"/>
      <c r="G591" s="21"/>
      <c r="H591" s="21"/>
      <c r="I591" s="21"/>
      <c r="AE591" s="24">
        <v>33</v>
      </c>
      <c r="AF591" s="28">
        <v>2</v>
      </c>
    </row>
    <row r="592" spans="2:32" ht="10.15" customHeight="1" x14ac:dyDescent="0.2">
      <c r="B592" s="21"/>
      <c r="C592" s="21"/>
      <c r="D592" s="21"/>
      <c r="E592" s="21"/>
      <c r="F592" s="21"/>
      <c r="G592" s="21"/>
      <c r="H592" s="21"/>
      <c r="I592" s="21"/>
      <c r="AE592" s="24">
        <v>34</v>
      </c>
      <c r="AF592" s="28">
        <v>15</v>
      </c>
    </row>
    <row r="593" spans="2:32" ht="10.15" customHeight="1" x14ac:dyDescent="0.2">
      <c r="B593" s="21"/>
      <c r="C593" s="21"/>
      <c r="D593" s="21"/>
      <c r="E593" s="21"/>
      <c r="F593" s="21"/>
      <c r="G593" s="21"/>
      <c r="H593" s="21"/>
      <c r="I593" s="21"/>
      <c r="AE593" s="24">
        <v>35</v>
      </c>
      <c r="AF593" s="28">
        <v>9</v>
      </c>
    </row>
    <row r="594" spans="2:32" ht="10.15" customHeight="1" x14ac:dyDescent="0.2">
      <c r="B594" s="21"/>
      <c r="C594" s="21"/>
      <c r="D594" s="21"/>
      <c r="E594" s="21"/>
      <c r="F594" s="21"/>
      <c r="G594" s="21"/>
      <c r="H594" s="21"/>
      <c r="I594" s="21"/>
      <c r="AE594" s="24">
        <v>36</v>
      </c>
      <c r="AF594" s="28">
        <v>16</v>
      </c>
    </row>
    <row r="595" spans="2:32" ht="10.15" customHeight="1" x14ac:dyDescent="0.2">
      <c r="B595" s="21"/>
      <c r="C595" s="21"/>
      <c r="D595" s="21"/>
      <c r="E595" s="21"/>
      <c r="F595" s="21"/>
      <c r="G595" s="21"/>
      <c r="H595" s="21"/>
      <c r="I595" s="21"/>
      <c r="AE595" s="24">
        <v>37</v>
      </c>
      <c r="AF595" s="28">
        <v>32</v>
      </c>
    </row>
    <row r="596" spans="2:32" ht="10.15" customHeight="1" x14ac:dyDescent="0.2">
      <c r="B596" s="21"/>
      <c r="C596" s="21"/>
      <c r="D596" s="21"/>
      <c r="E596" s="21"/>
      <c r="F596" s="21"/>
      <c r="G596" s="21"/>
      <c r="H596" s="21"/>
      <c r="I596" s="21"/>
      <c r="AE596" s="24">
        <v>38</v>
      </c>
      <c r="AF596" s="28">
        <v>31</v>
      </c>
    </row>
    <row r="597" spans="2:32" ht="10.15" customHeight="1" x14ac:dyDescent="0.2">
      <c r="B597" s="21"/>
      <c r="C597" s="21"/>
      <c r="D597" s="21"/>
      <c r="E597" s="21"/>
      <c r="F597" s="21"/>
      <c r="G597" s="21"/>
      <c r="H597" s="21"/>
      <c r="I597" s="21"/>
      <c r="AE597" s="24">
        <v>39</v>
      </c>
      <c r="AF597" s="28">
        <v>15</v>
      </c>
    </row>
    <row r="598" spans="2:32" ht="10.15" customHeight="1" x14ac:dyDescent="0.2">
      <c r="B598" s="21"/>
      <c r="C598" s="21"/>
      <c r="D598" s="21"/>
      <c r="E598" s="21"/>
      <c r="F598" s="21"/>
      <c r="G598" s="21"/>
      <c r="H598" s="21"/>
      <c r="I598" s="21"/>
      <c r="AE598" s="24">
        <v>40</v>
      </c>
      <c r="AF598" s="28">
        <v>3</v>
      </c>
    </row>
    <row r="599" spans="2:32" ht="10.15" customHeight="1" x14ac:dyDescent="0.2">
      <c r="B599" s="21"/>
      <c r="C599" s="21"/>
      <c r="D599" s="21"/>
      <c r="E599" s="21"/>
      <c r="F599" s="21"/>
      <c r="G599" s="21"/>
      <c r="H599" s="21"/>
      <c r="I599" s="21"/>
      <c r="AE599" s="24">
        <v>41</v>
      </c>
      <c r="AF599" s="28">
        <v>27</v>
      </c>
    </row>
    <row r="600" spans="2:32" ht="10.15" customHeight="1" x14ac:dyDescent="0.2">
      <c r="B600" s="21"/>
      <c r="C600" s="21"/>
      <c r="D600" s="21"/>
      <c r="E600" s="21"/>
      <c r="F600" s="21"/>
      <c r="G600" s="21"/>
      <c r="H600" s="21"/>
      <c r="I600" s="21"/>
      <c r="AE600" s="24">
        <v>42</v>
      </c>
      <c r="AF600" s="28">
        <v>1</v>
      </c>
    </row>
    <row r="601" spans="2:32" ht="10.15" customHeight="1" x14ac:dyDescent="0.2">
      <c r="B601" s="21"/>
      <c r="C601" s="21"/>
      <c r="D601" s="21"/>
      <c r="E601" s="21"/>
      <c r="F601" s="21"/>
      <c r="G601" s="21"/>
      <c r="H601" s="21"/>
      <c r="I601" s="21"/>
      <c r="AE601" s="24">
        <v>43</v>
      </c>
      <c r="AF601" s="28">
        <v>9</v>
      </c>
    </row>
    <row r="602" spans="2:32" ht="10.15" customHeight="1" x14ac:dyDescent="0.2">
      <c r="AE602" s="24">
        <v>44</v>
      </c>
      <c r="AF602" s="28">
        <v>33</v>
      </c>
    </row>
    <row r="603" spans="2:32" ht="10.15" customHeight="1" x14ac:dyDescent="0.2">
      <c r="AE603" s="24">
        <v>45</v>
      </c>
      <c r="AF603" s="28">
        <v>10</v>
      </c>
    </row>
    <row r="604" spans="2:32" ht="10.15" customHeight="1" x14ac:dyDescent="0.2">
      <c r="AE604" s="24">
        <v>46</v>
      </c>
      <c r="AF604" s="28">
        <v>17</v>
      </c>
    </row>
    <row r="605" spans="2:32" ht="10.15" customHeight="1" x14ac:dyDescent="0.2">
      <c r="AE605" s="24">
        <v>47</v>
      </c>
      <c r="AF605" s="28">
        <v>24</v>
      </c>
    </row>
    <row r="606" spans="2:32" ht="10.15" customHeight="1" x14ac:dyDescent="0.2">
      <c r="AE606" s="24">
        <v>48</v>
      </c>
      <c r="AF606" s="28">
        <v>20</v>
      </c>
    </row>
    <row r="607" spans="2:32" ht="10.15" customHeight="1" x14ac:dyDescent="0.2">
      <c r="AE607" s="24">
        <v>49</v>
      </c>
      <c r="AF607" s="28">
        <v>4</v>
      </c>
    </row>
    <row r="608" spans="2:32" ht="10.15" customHeight="1" x14ac:dyDescent="0.2">
      <c r="AE608" s="24">
        <v>50</v>
      </c>
      <c r="AF608" s="28">
        <v>21</v>
      </c>
    </row>
    <row r="609" spans="31:32" ht="10.15" customHeight="1" x14ac:dyDescent="0.2">
      <c r="AE609" s="24">
        <v>51</v>
      </c>
      <c r="AF609" s="28">
        <v>35</v>
      </c>
    </row>
    <row r="610" spans="31:32" ht="10.15" customHeight="1" x14ac:dyDescent="0.2">
      <c r="AE610" s="24">
        <v>52</v>
      </c>
      <c r="AF610" s="28">
        <v>12</v>
      </c>
    </row>
    <row r="611" spans="31:32" ht="10.15" customHeight="1" x14ac:dyDescent="0.2">
      <c r="AE611" s="24">
        <v>53</v>
      </c>
      <c r="AF611" s="28">
        <v>7</v>
      </c>
    </row>
    <row r="612" spans="31:32" ht="10.15" customHeight="1" x14ac:dyDescent="0.2">
      <c r="AE612" s="24">
        <v>54</v>
      </c>
      <c r="AF612" s="28">
        <v>26</v>
      </c>
    </row>
    <row r="613" spans="31:32" ht="10.15" customHeight="1" x14ac:dyDescent="0.2">
      <c r="AE613" s="24">
        <v>55</v>
      </c>
      <c r="AF613" s="28">
        <v>23</v>
      </c>
    </row>
    <row r="614" spans="31:32" ht="10.15" customHeight="1" x14ac:dyDescent="0.2">
      <c r="AE614" s="24">
        <v>56</v>
      </c>
      <c r="AF614" s="28">
        <v>9</v>
      </c>
    </row>
    <row r="615" spans="31:32" ht="10.15" customHeight="1" x14ac:dyDescent="0.2">
      <c r="AE615" s="24">
        <v>57</v>
      </c>
      <c r="AF615" s="28">
        <v>12</v>
      </c>
    </row>
    <row r="616" spans="31:32" ht="10.15" customHeight="1" x14ac:dyDescent="0.2">
      <c r="AE616" s="24">
        <v>58</v>
      </c>
      <c r="AF616" s="28">
        <v>15</v>
      </c>
    </row>
    <row r="617" spans="31:32" ht="10.15" customHeight="1" x14ac:dyDescent="0.2">
      <c r="AE617" s="24">
        <v>59</v>
      </c>
      <c r="AF617" s="28">
        <v>24</v>
      </c>
    </row>
    <row r="618" spans="31:32" ht="10.15" customHeight="1" x14ac:dyDescent="0.2">
      <c r="AE618" s="24">
        <v>60</v>
      </c>
      <c r="AF618" s="28">
        <v>25</v>
      </c>
    </row>
    <row r="619" spans="31:32" ht="10.15" customHeight="1" x14ac:dyDescent="0.2">
      <c r="AE619" s="24">
        <v>61</v>
      </c>
      <c r="AF619" s="28">
        <v>35</v>
      </c>
    </row>
    <row r="620" spans="31:32" ht="10.15" customHeight="1" x14ac:dyDescent="0.2">
      <c r="AE620" s="24">
        <v>62</v>
      </c>
      <c r="AF620" s="28">
        <v>22</v>
      </c>
    </row>
    <row r="621" spans="31:32" ht="10.15" customHeight="1" x14ac:dyDescent="0.2">
      <c r="AE621" s="24">
        <v>63</v>
      </c>
      <c r="AF621" s="28">
        <v>28</v>
      </c>
    </row>
    <row r="622" spans="31:32" ht="10.15" customHeight="1" x14ac:dyDescent="0.2">
      <c r="AE622" s="24">
        <v>64</v>
      </c>
      <c r="AF622" s="28">
        <v>21</v>
      </c>
    </row>
    <row r="623" spans="31:32" ht="10.15" customHeight="1" x14ac:dyDescent="0.2">
      <c r="AE623" s="24">
        <v>65</v>
      </c>
      <c r="AF623" s="28">
        <v>26</v>
      </c>
    </row>
    <row r="624" spans="31:32" ht="10.15" customHeight="1" x14ac:dyDescent="0.2">
      <c r="AE624" s="24">
        <v>66</v>
      </c>
      <c r="AF624" s="28">
        <v>32</v>
      </c>
    </row>
    <row r="625" spans="31:32" ht="10.15" customHeight="1" x14ac:dyDescent="0.2">
      <c r="AE625" s="24">
        <v>67</v>
      </c>
      <c r="AF625" s="28">
        <v>31</v>
      </c>
    </row>
    <row r="626" spans="31:32" ht="10.15" customHeight="1" x14ac:dyDescent="0.2">
      <c r="AE626" s="24">
        <v>68</v>
      </c>
      <c r="AF626" s="28">
        <v>23</v>
      </c>
    </row>
    <row r="627" spans="31:32" ht="10.15" customHeight="1" x14ac:dyDescent="0.2">
      <c r="AE627" s="24">
        <v>69</v>
      </c>
      <c r="AF627" s="28">
        <v>34</v>
      </c>
    </row>
    <row r="628" spans="31:32" ht="10.15" customHeight="1" x14ac:dyDescent="0.2">
      <c r="AE628" s="24">
        <v>70</v>
      </c>
      <c r="AF628" s="28">
        <v>6</v>
      </c>
    </row>
    <row r="629" spans="31:32" ht="10.15" customHeight="1" x14ac:dyDescent="0.2">
      <c r="AE629" s="24">
        <v>71</v>
      </c>
      <c r="AF629" s="28">
        <v>1</v>
      </c>
    </row>
    <row r="630" spans="31:32" ht="10.15" customHeight="1" x14ac:dyDescent="0.2">
      <c r="AE630" s="24">
        <v>72</v>
      </c>
      <c r="AF630" s="28">
        <v>17</v>
      </c>
    </row>
    <row r="631" spans="31:32" ht="10.15" customHeight="1" x14ac:dyDescent="0.2">
      <c r="AE631" s="24">
        <v>73</v>
      </c>
      <c r="AF631" s="28">
        <v>13</v>
      </c>
    </row>
    <row r="632" spans="31:32" ht="10.15" customHeight="1" x14ac:dyDescent="0.2">
      <c r="AE632" s="24">
        <v>74</v>
      </c>
      <c r="AF632" s="28">
        <v>21</v>
      </c>
    </row>
    <row r="633" spans="31:32" ht="10.15" customHeight="1" x14ac:dyDescent="0.2">
      <c r="AE633" s="24">
        <v>75</v>
      </c>
      <c r="AF633" s="28">
        <v>24</v>
      </c>
    </row>
    <row r="634" spans="31:32" ht="10.15" customHeight="1" x14ac:dyDescent="0.2">
      <c r="AE634" s="24">
        <v>76</v>
      </c>
      <c r="AF634" s="28">
        <v>23</v>
      </c>
    </row>
    <row r="635" spans="31:32" ht="10.15" customHeight="1" x14ac:dyDescent="0.2">
      <c r="AE635" s="24">
        <v>77</v>
      </c>
      <c r="AF635" s="28">
        <v>15</v>
      </c>
    </row>
    <row r="636" spans="31:32" ht="10.15" customHeight="1" x14ac:dyDescent="0.2">
      <c r="AE636" s="24">
        <v>78</v>
      </c>
      <c r="AF636" s="28">
        <v>25</v>
      </c>
    </row>
    <row r="637" spans="31:32" ht="10.15" customHeight="1" x14ac:dyDescent="0.2">
      <c r="AE637" s="24">
        <v>79</v>
      </c>
      <c r="AF637" s="28">
        <v>12</v>
      </c>
    </row>
    <row r="638" spans="31:32" ht="10.15" customHeight="1" x14ac:dyDescent="0.2">
      <c r="AE638" s="24">
        <v>80</v>
      </c>
      <c r="AF638" s="28">
        <v>17</v>
      </c>
    </row>
    <row r="639" spans="31:32" ht="10.15" customHeight="1" x14ac:dyDescent="0.2">
      <c r="AE639" s="24">
        <v>81</v>
      </c>
      <c r="AF639" s="28">
        <v>14</v>
      </c>
    </row>
    <row r="640" spans="31:32" ht="10.15" customHeight="1" x14ac:dyDescent="0.2">
      <c r="AE640" s="24">
        <v>82</v>
      </c>
      <c r="AF640" s="28">
        <v>37</v>
      </c>
    </row>
    <row r="641" spans="31:32" ht="10.15" customHeight="1" x14ac:dyDescent="0.2">
      <c r="AE641" s="24">
        <v>83</v>
      </c>
      <c r="AF641" s="28">
        <v>21</v>
      </c>
    </row>
    <row r="642" spans="31:32" ht="10.15" customHeight="1" x14ac:dyDescent="0.2">
      <c r="AE642" s="24">
        <v>84</v>
      </c>
      <c r="AF642" s="28">
        <v>1</v>
      </c>
    </row>
    <row r="643" spans="31:32" ht="10.15" customHeight="1" x14ac:dyDescent="0.2">
      <c r="AE643" s="24">
        <v>85</v>
      </c>
      <c r="AF643" s="28">
        <v>4</v>
      </c>
    </row>
    <row r="644" spans="31:32" ht="10.15" customHeight="1" x14ac:dyDescent="0.2">
      <c r="AE644" s="24">
        <v>86</v>
      </c>
      <c r="AF644" s="28">
        <v>36</v>
      </c>
    </row>
    <row r="645" spans="31:32" ht="10.15" customHeight="1" x14ac:dyDescent="0.2">
      <c r="AE645" s="24">
        <v>87</v>
      </c>
      <c r="AF645" s="28">
        <v>6</v>
      </c>
    </row>
    <row r="646" spans="31:32" ht="10.15" customHeight="1" x14ac:dyDescent="0.2">
      <c r="AE646" s="24">
        <v>88</v>
      </c>
      <c r="AF646" s="28">
        <v>0</v>
      </c>
    </row>
    <row r="647" spans="31:32" ht="10.15" customHeight="1" x14ac:dyDescent="0.2">
      <c r="AE647" s="24">
        <v>89</v>
      </c>
      <c r="AF647" s="28">
        <v>15</v>
      </c>
    </row>
    <row r="648" spans="31:32" ht="10.15" customHeight="1" x14ac:dyDescent="0.2">
      <c r="AE648" s="24">
        <v>90</v>
      </c>
      <c r="AF648" s="28">
        <v>7</v>
      </c>
    </row>
    <row r="649" spans="31:32" ht="10.15" customHeight="1" x14ac:dyDescent="0.2">
      <c r="AE649" s="24">
        <v>91</v>
      </c>
      <c r="AF649" s="28">
        <v>2</v>
      </c>
    </row>
    <row r="650" spans="31:32" ht="10.15" customHeight="1" x14ac:dyDescent="0.2">
      <c r="AE650" s="24">
        <v>92</v>
      </c>
      <c r="AF650" s="28">
        <v>22</v>
      </c>
    </row>
    <row r="651" spans="31:32" ht="10.15" customHeight="1" x14ac:dyDescent="0.2">
      <c r="AE651" s="24">
        <v>93</v>
      </c>
      <c r="AF651" s="28">
        <v>15</v>
      </c>
    </row>
    <row r="652" spans="31:32" ht="10.15" customHeight="1" x14ac:dyDescent="0.2">
      <c r="AE652" s="24">
        <v>94</v>
      </c>
      <c r="AF652" s="28">
        <v>37</v>
      </c>
    </row>
    <row r="653" spans="31:32" ht="10.15" customHeight="1" x14ac:dyDescent="0.2">
      <c r="AE653" s="24">
        <v>95</v>
      </c>
      <c r="AF653" s="28">
        <v>14</v>
      </c>
    </row>
    <row r="654" spans="31:32" ht="10.15" customHeight="1" x14ac:dyDescent="0.2">
      <c r="AE654" s="24">
        <v>96</v>
      </c>
      <c r="AF654" s="28">
        <v>15</v>
      </c>
    </row>
    <row r="655" spans="31:32" ht="10.15" customHeight="1" x14ac:dyDescent="0.2">
      <c r="AE655" s="24">
        <v>97</v>
      </c>
      <c r="AF655" s="28">
        <v>2</v>
      </c>
    </row>
    <row r="656" spans="31:32" ht="10.15" customHeight="1" x14ac:dyDescent="0.2">
      <c r="AE656" s="24">
        <v>98</v>
      </c>
      <c r="AF656" s="28">
        <v>21</v>
      </c>
    </row>
    <row r="657" spans="31:32" ht="10.15" customHeight="1" x14ac:dyDescent="0.2">
      <c r="AE657" s="24">
        <v>99</v>
      </c>
      <c r="AF657" s="28">
        <v>30</v>
      </c>
    </row>
    <row r="658" spans="31:32" ht="10.15" customHeight="1" x14ac:dyDescent="0.2">
      <c r="AE658" s="24">
        <v>100</v>
      </c>
      <c r="AF658" s="28">
        <v>36</v>
      </c>
    </row>
    <row r="659" spans="31:32" ht="10.15" customHeight="1" x14ac:dyDescent="0.2">
      <c r="AE659" s="24">
        <v>101</v>
      </c>
      <c r="AF659" s="28">
        <v>24</v>
      </c>
    </row>
    <row r="660" spans="31:32" ht="10.15" customHeight="1" x14ac:dyDescent="0.2">
      <c r="AE660" s="24">
        <v>102</v>
      </c>
      <c r="AF660" s="28">
        <v>31</v>
      </c>
    </row>
    <row r="661" spans="31:32" ht="10.15" customHeight="1" x14ac:dyDescent="0.2">
      <c r="AE661" s="24">
        <v>103</v>
      </c>
      <c r="AF661" s="28">
        <v>20</v>
      </c>
    </row>
    <row r="662" spans="31:32" ht="10.15" customHeight="1" x14ac:dyDescent="0.2">
      <c r="AE662" s="24">
        <v>104</v>
      </c>
      <c r="AF662" s="28">
        <v>36</v>
      </c>
    </row>
    <row r="663" spans="31:32" ht="10.15" customHeight="1" x14ac:dyDescent="0.2">
      <c r="AE663" s="24">
        <v>105</v>
      </c>
      <c r="AF663" s="28">
        <v>7</v>
      </c>
    </row>
    <row r="664" spans="31:32" ht="10.15" customHeight="1" x14ac:dyDescent="0.2">
      <c r="AE664" s="24">
        <v>106</v>
      </c>
      <c r="AF664" s="28">
        <v>30</v>
      </c>
    </row>
    <row r="665" spans="31:32" ht="10.15" customHeight="1" x14ac:dyDescent="0.2">
      <c r="AE665" s="24">
        <v>107</v>
      </c>
      <c r="AF665" s="28">
        <v>6</v>
      </c>
    </row>
    <row r="666" spans="31:32" ht="10.15" customHeight="1" x14ac:dyDescent="0.2">
      <c r="AE666" s="24">
        <v>108</v>
      </c>
      <c r="AF666" s="28">
        <v>30</v>
      </c>
    </row>
    <row r="667" spans="31:32" ht="10.15" customHeight="1" x14ac:dyDescent="0.2">
      <c r="AE667" s="24">
        <v>109</v>
      </c>
      <c r="AF667" s="28">
        <v>11</v>
      </c>
    </row>
    <row r="668" spans="31:32" ht="10.15" customHeight="1" x14ac:dyDescent="0.2">
      <c r="AE668" s="29">
        <v>1</v>
      </c>
      <c r="AF668" s="28">
        <v>32</v>
      </c>
    </row>
    <row r="669" spans="31:32" ht="10.15" customHeight="1" x14ac:dyDescent="0.2">
      <c r="AE669" s="29">
        <v>2</v>
      </c>
      <c r="AF669" s="28">
        <v>34</v>
      </c>
    </row>
    <row r="670" spans="31:32" ht="10.15" customHeight="1" x14ac:dyDescent="0.2">
      <c r="AE670" s="29">
        <v>3</v>
      </c>
      <c r="AF670" s="28">
        <v>8</v>
      </c>
    </row>
    <row r="671" spans="31:32" ht="10.15" customHeight="1" x14ac:dyDescent="0.2">
      <c r="AE671" s="29">
        <v>4</v>
      </c>
      <c r="AF671" s="28">
        <v>34</v>
      </c>
    </row>
    <row r="672" spans="31:32" ht="10.15" customHeight="1" x14ac:dyDescent="0.2">
      <c r="AE672" s="29">
        <v>5</v>
      </c>
      <c r="AF672" s="28">
        <v>33</v>
      </c>
    </row>
    <row r="673" spans="31:32" ht="10.15" customHeight="1" x14ac:dyDescent="0.2">
      <c r="AE673" s="29">
        <v>6</v>
      </c>
      <c r="AF673" s="28">
        <v>3</v>
      </c>
    </row>
    <row r="674" spans="31:32" ht="10.15" customHeight="1" x14ac:dyDescent="0.2">
      <c r="AE674" s="29">
        <v>7</v>
      </c>
      <c r="AF674" s="28">
        <v>19</v>
      </c>
    </row>
    <row r="675" spans="31:32" ht="10.15" customHeight="1" x14ac:dyDescent="0.2">
      <c r="AE675" s="29">
        <v>8</v>
      </c>
      <c r="AF675" s="28">
        <v>10</v>
      </c>
    </row>
    <row r="676" spans="31:32" ht="10.15" customHeight="1" x14ac:dyDescent="0.2">
      <c r="AE676" s="29">
        <v>9</v>
      </c>
      <c r="AF676" s="28">
        <v>3</v>
      </c>
    </row>
    <row r="677" spans="31:32" ht="10.15" customHeight="1" x14ac:dyDescent="0.2">
      <c r="AE677" s="29">
        <v>10</v>
      </c>
      <c r="AF677" s="28">
        <v>36</v>
      </c>
    </row>
    <row r="678" spans="31:32" ht="10.15" customHeight="1" x14ac:dyDescent="0.2">
      <c r="AE678" s="29">
        <v>11</v>
      </c>
      <c r="AF678" s="28">
        <v>7</v>
      </c>
    </row>
    <row r="679" spans="31:32" ht="10.15" customHeight="1" x14ac:dyDescent="0.2">
      <c r="AE679" s="29">
        <v>12</v>
      </c>
      <c r="AF679" s="28">
        <v>28</v>
      </c>
    </row>
    <row r="680" spans="31:32" ht="10.15" customHeight="1" x14ac:dyDescent="0.2">
      <c r="AE680" s="29">
        <v>13</v>
      </c>
      <c r="AF680" s="28">
        <v>6</v>
      </c>
    </row>
    <row r="681" spans="31:32" ht="10.15" customHeight="1" x14ac:dyDescent="0.2">
      <c r="AE681" s="29">
        <v>14</v>
      </c>
      <c r="AF681" s="28">
        <v>12</v>
      </c>
    </row>
    <row r="682" spans="31:32" ht="10.15" customHeight="1" x14ac:dyDescent="0.2">
      <c r="AE682" s="29">
        <v>15</v>
      </c>
      <c r="AF682" s="28">
        <v>35</v>
      </c>
    </row>
    <row r="683" spans="31:32" ht="10.15" customHeight="1" x14ac:dyDescent="0.2">
      <c r="AE683" s="29">
        <v>16</v>
      </c>
      <c r="AF683" s="28">
        <v>9</v>
      </c>
    </row>
    <row r="684" spans="31:32" ht="10.15" customHeight="1" x14ac:dyDescent="0.2">
      <c r="AE684" s="29">
        <v>17</v>
      </c>
      <c r="AF684" s="28">
        <v>5</v>
      </c>
    </row>
    <row r="685" spans="31:32" ht="10.15" customHeight="1" x14ac:dyDescent="0.2">
      <c r="AE685" s="29">
        <v>18</v>
      </c>
      <c r="AF685" s="28">
        <v>20</v>
      </c>
    </row>
    <row r="686" spans="31:32" ht="10.15" customHeight="1" x14ac:dyDescent="0.2">
      <c r="AE686" s="29">
        <v>19</v>
      </c>
      <c r="AF686" s="28">
        <v>29</v>
      </c>
    </row>
    <row r="687" spans="31:32" ht="10.15" customHeight="1" x14ac:dyDescent="0.2">
      <c r="AE687" s="29">
        <v>20</v>
      </c>
      <c r="AF687" s="28">
        <v>10</v>
      </c>
    </row>
    <row r="688" spans="31:32" ht="10.15" customHeight="1" x14ac:dyDescent="0.2">
      <c r="AE688" s="29">
        <v>21</v>
      </c>
      <c r="AF688" s="28">
        <v>34</v>
      </c>
    </row>
    <row r="689" spans="31:32" ht="10.15" customHeight="1" x14ac:dyDescent="0.2">
      <c r="AE689" s="29">
        <v>22</v>
      </c>
      <c r="AF689" s="28">
        <v>29</v>
      </c>
    </row>
    <row r="690" spans="31:32" ht="10.15" customHeight="1" x14ac:dyDescent="0.2">
      <c r="AE690" s="29">
        <v>23</v>
      </c>
      <c r="AF690" s="28">
        <v>16</v>
      </c>
    </row>
    <row r="691" spans="31:32" ht="10.15" customHeight="1" x14ac:dyDescent="0.2">
      <c r="AE691" s="29">
        <v>24</v>
      </c>
      <c r="AF691" s="28">
        <v>1</v>
      </c>
    </row>
    <row r="692" spans="31:32" ht="10.15" customHeight="1" x14ac:dyDescent="0.2">
      <c r="AE692" s="29">
        <v>25</v>
      </c>
      <c r="AF692" s="28">
        <v>4</v>
      </c>
    </row>
    <row r="693" spans="31:32" ht="10.15" customHeight="1" x14ac:dyDescent="0.2">
      <c r="AE693" s="29">
        <v>26</v>
      </c>
      <c r="AF693" s="28">
        <v>2</v>
      </c>
    </row>
    <row r="694" spans="31:32" ht="10.15" customHeight="1" x14ac:dyDescent="0.2">
      <c r="AE694" s="29">
        <v>27</v>
      </c>
      <c r="AF694" s="28">
        <v>13</v>
      </c>
    </row>
    <row r="695" spans="31:32" ht="10.15" customHeight="1" x14ac:dyDescent="0.2">
      <c r="AE695" s="29">
        <v>28</v>
      </c>
      <c r="AF695" s="28">
        <v>28</v>
      </c>
    </row>
    <row r="696" spans="31:32" ht="10.15" customHeight="1" x14ac:dyDescent="0.2">
      <c r="AE696" s="29">
        <v>29</v>
      </c>
      <c r="AF696" s="28">
        <v>3</v>
      </c>
    </row>
    <row r="697" spans="31:32" ht="10.15" customHeight="1" x14ac:dyDescent="0.2">
      <c r="AE697" s="29">
        <v>30</v>
      </c>
      <c r="AF697" s="28">
        <v>3</v>
      </c>
    </row>
    <row r="698" spans="31:32" ht="10.15" customHeight="1" x14ac:dyDescent="0.2">
      <c r="AE698" s="29">
        <v>31</v>
      </c>
      <c r="AF698" s="28">
        <v>10</v>
      </c>
    </row>
    <row r="699" spans="31:32" ht="10.15" customHeight="1" x14ac:dyDescent="0.2">
      <c r="AE699" s="29">
        <v>32</v>
      </c>
      <c r="AF699" s="28">
        <v>37</v>
      </c>
    </row>
    <row r="700" spans="31:32" ht="10.15" customHeight="1" x14ac:dyDescent="0.2">
      <c r="AE700" s="29">
        <v>33</v>
      </c>
      <c r="AF700" s="28">
        <v>31</v>
      </c>
    </row>
    <row r="701" spans="31:32" ht="10.15" customHeight="1" x14ac:dyDescent="0.2">
      <c r="AE701" s="29">
        <v>34</v>
      </c>
      <c r="AF701" s="28">
        <v>22</v>
      </c>
    </row>
    <row r="702" spans="31:32" ht="10.15" customHeight="1" x14ac:dyDescent="0.2">
      <c r="AE702" s="29">
        <v>35</v>
      </c>
      <c r="AF702" s="28">
        <v>7</v>
      </c>
    </row>
    <row r="703" spans="31:32" ht="10.15" customHeight="1" x14ac:dyDescent="0.2">
      <c r="AE703" s="29">
        <v>36</v>
      </c>
      <c r="AF703" s="28">
        <v>0</v>
      </c>
    </row>
    <row r="704" spans="31:32" ht="10.15" customHeight="1" x14ac:dyDescent="0.2">
      <c r="AE704" s="29">
        <v>37</v>
      </c>
      <c r="AF704" s="28">
        <v>5</v>
      </c>
    </row>
    <row r="705" spans="31:32" ht="10.15" customHeight="1" x14ac:dyDescent="0.2">
      <c r="AE705" s="29">
        <v>38</v>
      </c>
      <c r="AF705" s="28">
        <v>29</v>
      </c>
    </row>
    <row r="706" spans="31:32" ht="10.15" customHeight="1" x14ac:dyDescent="0.2">
      <c r="AE706" s="29">
        <v>39</v>
      </c>
      <c r="AF706" s="28">
        <v>14</v>
      </c>
    </row>
    <row r="707" spans="31:32" ht="10.15" customHeight="1" x14ac:dyDescent="0.2">
      <c r="AE707" s="29">
        <v>40</v>
      </c>
      <c r="AF707" s="28">
        <v>25</v>
      </c>
    </row>
    <row r="708" spans="31:32" ht="10.15" customHeight="1" x14ac:dyDescent="0.2">
      <c r="AE708" s="29">
        <v>41</v>
      </c>
      <c r="AF708" s="28">
        <v>9</v>
      </c>
    </row>
    <row r="709" spans="31:32" ht="10.15" customHeight="1" x14ac:dyDescent="0.2">
      <c r="AE709" s="29">
        <v>42</v>
      </c>
      <c r="AF709" s="28">
        <v>29</v>
      </c>
    </row>
    <row r="710" spans="31:32" ht="10.15" customHeight="1" x14ac:dyDescent="0.2">
      <c r="AE710" s="29">
        <v>43</v>
      </c>
      <c r="AF710" s="28">
        <v>30</v>
      </c>
    </row>
    <row r="711" spans="31:32" ht="10.15" customHeight="1" x14ac:dyDescent="0.2">
      <c r="AE711" s="29">
        <v>44</v>
      </c>
      <c r="AF711" s="28">
        <v>2</v>
      </c>
    </row>
    <row r="712" spans="31:32" ht="10.15" customHeight="1" x14ac:dyDescent="0.2">
      <c r="AE712" s="29">
        <v>45</v>
      </c>
      <c r="AF712" s="28">
        <v>35</v>
      </c>
    </row>
    <row r="713" spans="31:32" ht="10.15" customHeight="1" x14ac:dyDescent="0.2">
      <c r="AE713" s="29">
        <v>46</v>
      </c>
      <c r="AF713" s="28">
        <v>30</v>
      </c>
    </row>
    <row r="714" spans="31:32" ht="10.15" customHeight="1" x14ac:dyDescent="0.2">
      <c r="AE714" s="29">
        <v>47</v>
      </c>
      <c r="AF714" s="28">
        <v>13</v>
      </c>
    </row>
    <row r="715" spans="31:32" ht="10.15" customHeight="1" x14ac:dyDescent="0.2">
      <c r="AE715" s="29">
        <v>48</v>
      </c>
      <c r="AF715" s="28">
        <v>31</v>
      </c>
    </row>
    <row r="716" spans="31:32" ht="10.15" customHeight="1" x14ac:dyDescent="0.2">
      <c r="AE716" s="29">
        <v>49</v>
      </c>
      <c r="AF716" s="28">
        <v>28</v>
      </c>
    </row>
    <row r="717" spans="31:32" ht="10.15" customHeight="1" x14ac:dyDescent="0.2">
      <c r="AE717" s="29">
        <v>50</v>
      </c>
      <c r="AF717" s="28">
        <v>6</v>
      </c>
    </row>
    <row r="718" spans="31:32" ht="10.15" customHeight="1" x14ac:dyDescent="0.2">
      <c r="AE718" s="29">
        <v>51</v>
      </c>
      <c r="AF718" s="28">
        <v>24</v>
      </c>
    </row>
    <row r="719" spans="31:32" ht="10.15" customHeight="1" x14ac:dyDescent="0.2">
      <c r="AE719" s="29">
        <v>52</v>
      </c>
      <c r="AF719" s="28">
        <v>2</v>
      </c>
    </row>
    <row r="720" spans="31:32" ht="10.15" customHeight="1" x14ac:dyDescent="0.2">
      <c r="AE720" s="29">
        <v>53</v>
      </c>
      <c r="AF720" s="28">
        <v>23</v>
      </c>
    </row>
    <row r="721" spans="31:32" ht="10.15" customHeight="1" x14ac:dyDescent="0.2">
      <c r="AE721" s="29">
        <v>54</v>
      </c>
      <c r="AF721" s="28">
        <v>29</v>
      </c>
    </row>
    <row r="722" spans="31:32" ht="10.15" customHeight="1" x14ac:dyDescent="0.2">
      <c r="AE722" s="29">
        <v>55</v>
      </c>
      <c r="AF722" s="28">
        <v>18</v>
      </c>
    </row>
    <row r="723" spans="31:32" ht="10.15" customHeight="1" x14ac:dyDescent="0.2">
      <c r="AE723" s="29">
        <v>56</v>
      </c>
      <c r="AF723" s="28">
        <v>1</v>
      </c>
    </row>
    <row r="724" spans="31:32" ht="10.15" customHeight="1" x14ac:dyDescent="0.2">
      <c r="AE724" s="29">
        <v>57</v>
      </c>
      <c r="AF724" s="28">
        <v>6</v>
      </c>
    </row>
    <row r="725" spans="31:32" ht="10.15" customHeight="1" x14ac:dyDescent="0.2">
      <c r="AE725" s="29">
        <v>58</v>
      </c>
      <c r="AF725" s="28">
        <v>20</v>
      </c>
    </row>
    <row r="726" spans="31:32" ht="10.15" customHeight="1" x14ac:dyDescent="0.2">
      <c r="AE726" s="29">
        <v>59</v>
      </c>
      <c r="AF726" s="28">
        <v>16</v>
      </c>
    </row>
    <row r="727" spans="31:32" ht="10.15" customHeight="1" x14ac:dyDescent="0.2">
      <c r="AE727" s="29">
        <v>60</v>
      </c>
      <c r="AF727" s="28">
        <v>30</v>
      </c>
    </row>
    <row r="728" spans="31:32" ht="10.15" customHeight="1" x14ac:dyDescent="0.2">
      <c r="AE728" s="29">
        <v>61</v>
      </c>
      <c r="AF728" s="28">
        <v>25</v>
      </c>
    </row>
    <row r="729" spans="31:32" ht="10.15" customHeight="1" x14ac:dyDescent="0.2">
      <c r="AE729" s="29">
        <v>62</v>
      </c>
      <c r="AF729" s="28">
        <v>10</v>
      </c>
    </row>
    <row r="730" spans="31:32" ht="10.15" customHeight="1" x14ac:dyDescent="0.2">
      <c r="AE730" s="29">
        <v>63</v>
      </c>
      <c r="AF730" s="28">
        <v>4</v>
      </c>
    </row>
    <row r="731" spans="31:32" ht="10.15" customHeight="1" x14ac:dyDescent="0.2">
      <c r="AE731" s="29">
        <v>64</v>
      </c>
      <c r="AF731" s="28">
        <v>29</v>
      </c>
    </row>
    <row r="732" spans="31:32" ht="10.15" customHeight="1" x14ac:dyDescent="0.2">
      <c r="AE732" s="29">
        <v>65</v>
      </c>
      <c r="AF732" s="28">
        <v>0</v>
      </c>
    </row>
    <row r="733" spans="31:32" ht="10.15" customHeight="1" x14ac:dyDescent="0.2">
      <c r="AE733" s="29">
        <v>66</v>
      </c>
      <c r="AF733" s="28">
        <v>13</v>
      </c>
    </row>
    <row r="734" spans="31:32" ht="10.15" customHeight="1" x14ac:dyDescent="0.2">
      <c r="AE734" s="29">
        <v>67</v>
      </c>
      <c r="AF734" s="28">
        <v>34</v>
      </c>
    </row>
    <row r="735" spans="31:32" ht="10.15" customHeight="1" x14ac:dyDescent="0.2">
      <c r="AE735" s="29">
        <v>68</v>
      </c>
      <c r="AF735" s="28">
        <v>29</v>
      </c>
    </row>
    <row r="736" spans="31:32" ht="10.15" customHeight="1" x14ac:dyDescent="0.2">
      <c r="AE736" s="29">
        <v>69</v>
      </c>
      <c r="AF736" s="28">
        <v>35</v>
      </c>
    </row>
    <row r="737" spans="31:32" ht="10.15" customHeight="1" x14ac:dyDescent="0.2">
      <c r="AE737" s="29">
        <v>70</v>
      </c>
      <c r="AF737" s="28">
        <v>10</v>
      </c>
    </row>
    <row r="738" spans="31:32" ht="10.15" customHeight="1" x14ac:dyDescent="0.2">
      <c r="AE738" s="29">
        <v>71</v>
      </c>
      <c r="AF738" s="28">
        <v>31</v>
      </c>
    </row>
    <row r="739" spans="31:32" ht="10.15" customHeight="1" x14ac:dyDescent="0.2">
      <c r="AE739" s="29">
        <v>72</v>
      </c>
      <c r="AF739" s="28">
        <v>19</v>
      </c>
    </row>
    <row r="740" spans="31:32" ht="10.15" customHeight="1" x14ac:dyDescent="0.2">
      <c r="AE740" s="29">
        <v>73</v>
      </c>
      <c r="AF740" s="28">
        <v>2</v>
      </c>
    </row>
    <row r="741" spans="31:32" ht="10.15" customHeight="1" x14ac:dyDescent="0.2">
      <c r="AE741" s="29">
        <v>74</v>
      </c>
      <c r="AF741" s="28">
        <v>2</v>
      </c>
    </row>
    <row r="742" spans="31:32" ht="10.15" customHeight="1" x14ac:dyDescent="0.2">
      <c r="AE742" s="29">
        <v>75</v>
      </c>
      <c r="AF742" s="28">
        <v>34</v>
      </c>
    </row>
    <row r="743" spans="31:32" ht="10.15" customHeight="1" x14ac:dyDescent="0.2">
      <c r="AE743" s="29">
        <v>76</v>
      </c>
      <c r="AF743" s="28">
        <v>0</v>
      </c>
    </row>
    <row r="744" spans="31:32" ht="10.15" customHeight="1" x14ac:dyDescent="0.2">
      <c r="AE744" s="24">
        <v>1</v>
      </c>
      <c r="AF744" s="28">
        <v>1</v>
      </c>
    </row>
    <row r="745" spans="31:32" ht="10.15" customHeight="1" x14ac:dyDescent="0.2">
      <c r="AE745" s="24">
        <v>2</v>
      </c>
      <c r="AF745" s="28">
        <v>3</v>
      </c>
    </row>
    <row r="746" spans="31:32" ht="10.15" customHeight="1" x14ac:dyDescent="0.2">
      <c r="AE746" s="24">
        <v>3</v>
      </c>
      <c r="AF746" s="28">
        <v>2</v>
      </c>
    </row>
    <row r="747" spans="31:32" ht="10.15" customHeight="1" x14ac:dyDescent="0.2">
      <c r="AE747" s="24">
        <v>4</v>
      </c>
      <c r="AF747" s="28">
        <v>3</v>
      </c>
    </row>
    <row r="748" spans="31:32" ht="10.15" customHeight="1" x14ac:dyDescent="0.2">
      <c r="AE748" s="24">
        <v>5</v>
      </c>
      <c r="AF748" s="28">
        <v>2</v>
      </c>
    </row>
    <row r="749" spans="31:32" ht="10.15" customHeight="1" x14ac:dyDescent="0.2">
      <c r="AE749" s="24">
        <v>6</v>
      </c>
      <c r="AF749" s="28">
        <v>34</v>
      </c>
    </row>
    <row r="750" spans="31:32" ht="10.15" customHeight="1" x14ac:dyDescent="0.2">
      <c r="AE750" s="24">
        <v>7</v>
      </c>
      <c r="AF750" s="28">
        <v>28</v>
      </c>
    </row>
    <row r="751" spans="31:32" ht="10.15" customHeight="1" x14ac:dyDescent="0.2">
      <c r="AE751" s="24">
        <v>8</v>
      </c>
      <c r="AF751" s="28">
        <v>33</v>
      </c>
    </row>
    <row r="752" spans="31:32" ht="10.15" customHeight="1" x14ac:dyDescent="0.2">
      <c r="AE752" s="24">
        <v>9</v>
      </c>
      <c r="AF752" s="28">
        <v>15</v>
      </c>
    </row>
    <row r="753" spans="31:32" ht="10.15" customHeight="1" x14ac:dyDescent="0.2">
      <c r="AE753" s="24">
        <v>10</v>
      </c>
      <c r="AF753" s="28">
        <v>26</v>
      </c>
    </row>
    <row r="754" spans="31:32" ht="10.15" customHeight="1" x14ac:dyDescent="0.2">
      <c r="AE754" s="24">
        <v>11</v>
      </c>
      <c r="AF754" s="28">
        <v>22</v>
      </c>
    </row>
    <row r="755" spans="31:32" ht="10.15" customHeight="1" x14ac:dyDescent="0.2">
      <c r="AE755" s="24">
        <v>12</v>
      </c>
      <c r="AF755" s="28">
        <v>8</v>
      </c>
    </row>
    <row r="756" spans="31:32" ht="10.15" customHeight="1" x14ac:dyDescent="0.2">
      <c r="AE756" s="24">
        <v>13</v>
      </c>
      <c r="AF756" s="28">
        <v>7</v>
      </c>
    </row>
    <row r="757" spans="31:32" ht="10.15" customHeight="1" x14ac:dyDescent="0.2">
      <c r="AE757" s="24">
        <v>14</v>
      </c>
      <c r="AF757" s="28">
        <v>20</v>
      </c>
    </row>
    <row r="758" spans="31:32" ht="10.15" customHeight="1" x14ac:dyDescent="0.2">
      <c r="AE758" s="24">
        <v>15</v>
      </c>
      <c r="AF758" s="28">
        <v>13</v>
      </c>
    </row>
    <row r="759" spans="31:32" ht="10.15" customHeight="1" x14ac:dyDescent="0.2">
      <c r="AE759" s="24">
        <v>16</v>
      </c>
      <c r="AF759" s="28">
        <v>28</v>
      </c>
    </row>
    <row r="760" spans="31:32" ht="10.15" customHeight="1" x14ac:dyDescent="0.2">
      <c r="AE760" s="24">
        <v>17</v>
      </c>
      <c r="AF760" s="28">
        <v>34</v>
      </c>
    </row>
    <row r="761" spans="31:32" ht="10.15" customHeight="1" x14ac:dyDescent="0.2">
      <c r="AE761" s="24">
        <v>18</v>
      </c>
      <c r="AF761" s="28">
        <v>8</v>
      </c>
    </row>
    <row r="762" spans="31:32" ht="10.15" customHeight="1" x14ac:dyDescent="0.2">
      <c r="AE762" s="24">
        <v>19</v>
      </c>
      <c r="AF762" s="28">
        <v>6</v>
      </c>
    </row>
    <row r="763" spans="31:32" ht="10.15" customHeight="1" x14ac:dyDescent="0.2">
      <c r="AE763" s="24">
        <v>20</v>
      </c>
      <c r="AF763" s="28">
        <v>1</v>
      </c>
    </row>
    <row r="764" spans="31:32" ht="10.15" customHeight="1" x14ac:dyDescent="0.2">
      <c r="AE764" s="24">
        <v>21</v>
      </c>
      <c r="AF764" s="28">
        <v>37</v>
      </c>
    </row>
    <row r="765" spans="31:32" ht="10.15" customHeight="1" x14ac:dyDescent="0.2">
      <c r="AE765" s="24">
        <v>22</v>
      </c>
      <c r="AF765" s="28">
        <v>32</v>
      </c>
    </row>
    <row r="766" spans="31:32" ht="10.15" customHeight="1" x14ac:dyDescent="0.2">
      <c r="AE766" s="24">
        <v>23</v>
      </c>
      <c r="AF766" s="28">
        <v>28</v>
      </c>
    </row>
    <row r="767" spans="31:32" ht="10.15" customHeight="1" x14ac:dyDescent="0.2">
      <c r="AE767" s="24">
        <v>24</v>
      </c>
      <c r="AF767" s="28">
        <v>4</v>
      </c>
    </row>
    <row r="768" spans="31:32" ht="10.15" customHeight="1" x14ac:dyDescent="0.2">
      <c r="AE768" s="24">
        <v>25</v>
      </c>
      <c r="AF768" s="28">
        <v>9</v>
      </c>
    </row>
    <row r="769" spans="31:32" ht="10.15" customHeight="1" x14ac:dyDescent="0.2">
      <c r="AE769" s="24">
        <v>26</v>
      </c>
      <c r="AF769" s="28">
        <v>33</v>
      </c>
    </row>
    <row r="770" spans="31:32" ht="10.15" customHeight="1" x14ac:dyDescent="0.2">
      <c r="AE770" s="24">
        <v>27</v>
      </c>
      <c r="AF770" s="28">
        <v>31</v>
      </c>
    </row>
    <row r="771" spans="31:32" ht="10.15" customHeight="1" x14ac:dyDescent="0.2">
      <c r="AE771" s="24">
        <v>28</v>
      </c>
      <c r="AF771" s="28">
        <v>27</v>
      </c>
    </row>
    <row r="772" spans="31:32" ht="10.15" customHeight="1" x14ac:dyDescent="0.2">
      <c r="AE772" s="24">
        <v>29</v>
      </c>
      <c r="AF772" s="28">
        <v>0</v>
      </c>
    </row>
    <row r="773" spans="31:32" ht="10.15" customHeight="1" x14ac:dyDescent="0.2">
      <c r="AE773" s="24">
        <v>30</v>
      </c>
      <c r="AF773" s="28">
        <v>25</v>
      </c>
    </row>
    <row r="774" spans="31:32" ht="10.15" customHeight="1" x14ac:dyDescent="0.2">
      <c r="AE774" s="24">
        <v>31</v>
      </c>
      <c r="AF774" s="28">
        <v>3</v>
      </c>
    </row>
    <row r="775" spans="31:32" ht="10.15" customHeight="1" x14ac:dyDescent="0.2">
      <c r="AE775" s="24">
        <v>32</v>
      </c>
      <c r="AF775" s="28">
        <v>18</v>
      </c>
    </row>
    <row r="776" spans="31:32" ht="10.15" customHeight="1" x14ac:dyDescent="0.2">
      <c r="AE776" s="24">
        <v>33</v>
      </c>
      <c r="AF776" s="28">
        <v>17</v>
      </c>
    </row>
    <row r="777" spans="31:32" ht="10.15" customHeight="1" x14ac:dyDescent="0.2">
      <c r="AE777" s="24">
        <v>34</v>
      </c>
      <c r="AF777" s="28">
        <v>29</v>
      </c>
    </row>
    <row r="778" spans="31:32" ht="10.15" customHeight="1" x14ac:dyDescent="0.2">
      <c r="AE778" s="24">
        <v>35</v>
      </c>
      <c r="AF778" s="28">
        <v>36</v>
      </c>
    </row>
    <row r="779" spans="31:32" ht="10.15" customHeight="1" x14ac:dyDescent="0.2">
      <c r="AE779" s="24">
        <v>36</v>
      </c>
      <c r="AF779" s="28">
        <v>8</v>
      </c>
    </row>
    <row r="780" spans="31:32" ht="10.15" customHeight="1" x14ac:dyDescent="0.2">
      <c r="AE780" s="24">
        <v>37</v>
      </c>
      <c r="AF780" s="28">
        <v>3</v>
      </c>
    </row>
    <row r="781" spans="31:32" ht="10.15" customHeight="1" x14ac:dyDescent="0.2">
      <c r="AE781" s="24">
        <v>38</v>
      </c>
      <c r="AF781" s="28">
        <v>0</v>
      </c>
    </row>
    <row r="782" spans="31:32" ht="10.15" customHeight="1" x14ac:dyDescent="0.2">
      <c r="AE782" s="24">
        <v>39</v>
      </c>
      <c r="AF782" s="28">
        <v>22</v>
      </c>
    </row>
    <row r="783" spans="31:32" ht="10.15" customHeight="1" x14ac:dyDescent="0.2">
      <c r="AE783" s="24">
        <v>40</v>
      </c>
      <c r="AF783" s="28">
        <v>25</v>
      </c>
    </row>
    <row r="784" spans="31:32" ht="10.15" customHeight="1" x14ac:dyDescent="0.2">
      <c r="AE784" s="24">
        <v>41</v>
      </c>
      <c r="AF784" s="28">
        <v>11</v>
      </c>
    </row>
    <row r="785" spans="31:32" ht="10.15" customHeight="1" x14ac:dyDescent="0.2">
      <c r="AE785" s="24">
        <v>42</v>
      </c>
      <c r="AF785" s="28">
        <v>4</v>
      </c>
    </row>
    <row r="786" spans="31:32" ht="10.15" customHeight="1" x14ac:dyDescent="0.2">
      <c r="AE786" s="24">
        <v>43</v>
      </c>
      <c r="AF786" s="28">
        <v>31</v>
      </c>
    </row>
    <row r="787" spans="31:32" ht="10.15" customHeight="1" x14ac:dyDescent="0.2">
      <c r="AE787" s="24">
        <v>44</v>
      </c>
      <c r="AF787" s="28">
        <v>14</v>
      </c>
    </row>
    <row r="788" spans="31:32" ht="10.15" customHeight="1" x14ac:dyDescent="0.2">
      <c r="AE788" s="24">
        <v>45</v>
      </c>
      <c r="AF788" s="28">
        <v>4</v>
      </c>
    </row>
    <row r="789" spans="31:32" ht="10.15" customHeight="1" x14ac:dyDescent="0.2">
      <c r="AE789" s="24">
        <v>46</v>
      </c>
      <c r="AF789" s="28">
        <v>18</v>
      </c>
    </row>
    <row r="790" spans="31:32" ht="10.15" customHeight="1" x14ac:dyDescent="0.2">
      <c r="AE790" s="24">
        <v>47</v>
      </c>
      <c r="AF790" s="28">
        <v>20</v>
      </c>
    </row>
    <row r="791" spans="31:32" ht="10.15" customHeight="1" x14ac:dyDescent="0.2">
      <c r="AE791" s="24">
        <v>48</v>
      </c>
      <c r="AF791" s="28">
        <v>15</v>
      </c>
    </row>
    <row r="792" spans="31:32" ht="10.15" customHeight="1" x14ac:dyDescent="0.2">
      <c r="AE792" s="24">
        <v>49</v>
      </c>
      <c r="AF792" s="28">
        <v>11</v>
      </c>
    </row>
    <row r="793" spans="31:32" ht="10.15" customHeight="1" x14ac:dyDescent="0.2">
      <c r="AE793" s="24">
        <v>50</v>
      </c>
      <c r="AF793" s="28">
        <v>4</v>
      </c>
    </row>
    <row r="794" spans="31:32" ht="10.15" customHeight="1" x14ac:dyDescent="0.2">
      <c r="AE794" s="24">
        <v>51</v>
      </c>
      <c r="AF794" s="28">
        <v>30</v>
      </c>
    </row>
    <row r="795" spans="31:32" ht="10.15" customHeight="1" x14ac:dyDescent="0.2">
      <c r="AE795" s="24">
        <v>52</v>
      </c>
      <c r="AF795" s="28">
        <v>37</v>
      </c>
    </row>
    <row r="796" spans="31:32" ht="10.15" customHeight="1" x14ac:dyDescent="0.2">
      <c r="AE796" s="24">
        <v>53</v>
      </c>
      <c r="AF796" s="28">
        <v>9</v>
      </c>
    </row>
    <row r="797" spans="31:32" ht="10.15" customHeight="1" x14ac:dyDescent="0.2">
      <c r="AE797" s="24">
        <v>54</v>
      </c>
      <c r="AF797" s="28">
        <v>0</v>
      </c>
    </row>
    <row r="798" spans="31:32" ht="10.15" customHeight="1" x14ac:dyDescent="0.2">
      <c r="AE798" s="24">
        <v>55</v>
      </c>
      <c r="AF798" s="28">
        <v>37</v>
      </c>
    </row>
    <row r="799" spans="31:32" ht="10.15" customHeight="1" x14ac:dyDescent="0.2">
      <c r="AE799" s="24">
        <v>56</v>
      </c>
      <c r="AF799" s="28">
        <v>1</v>
      </c>
    </row>
    <row r="800" spans="31:32" ht="10.15" customHeight="1" x14ac:dyDescent="0.2">
      <c r="AE800" s="24">
        <v>57</v>
      </c>
      <c r="AF800" s="28">
        <v>21</v>
      </c>
    </row>
    <row r="801" spans="31:32" ht="10.15" customHeight="1" x14ac:dyDescent="0.2">
      <c r="AE801" s="24">
        <v>58</v>
      </c>
      <c r="AF801" s="28">
        <v>9</v>
      </c>
    </row>
    <row r="802" spans="31:32" ht="10.15" customHeight="1" x14ac:dyDescent="0.2">
      <c r="AE802" s="24">
        <v>59</v>
      </c>
      <c r="AF802" s="28">
        <v>8</v>
      </c>
    </row>
    <row r="803" spans="31:32" ht="10.15" customHeight="1" x14ac:dyDescent="0.2">
      <c r="AE803" s="24">
        <v>60</v>
      </c>
      <c r="AF803" s="28">
        <v>27</v>
      </c>
    </row>
    <row r="804" spans="31:32" ht="10.15" customHeight="1" x14ac:dyDescent="0.2">
      <c r="AE804" s="24">
        <v>61</v>
      </c>
      <c r="AF804" s="28">
        <v>15</v>
      </c>
    </row>
    <row r="805" spans="31:32" ht="10.15" customHeight="1" x14ac:dyDescent="0.2">
      <c r="AE805" s="24">
        <v>1</v>
      </c>
      <c r="AF805" s="28">
        <v>9</v>
      </c>
    </row>
    <row r="806" spans="31:32" ht="10.15" customHeight="1" x14ac:dyDescent="0.2">
      <c r="AE806" s="24">
        <f t="shared" ref="AE806:AE837" si="229">AE805+1</f>
        <v>2</v>
      </c>
      <c r="AF806" s="28">
        <v>36</v>
      </c>
    </row>
    <row r="807" spans="31:32" ht="10.15" customHeight="1" x14ac:dyDescent="0.2">
      <c r="AE807" s="24">
        <f t="shared" si="229"/>
        <v>3</v>
      </c>
      <c r="AF807" s="28">
        <v>14</v>
      </c>
    </row>
    <row r="808" spans="31:32" ht="10.15" customHeight="1" x14ac:dyDescent="0.2">
      <c r="AE808" s="24">
        <f t="shared" si="229"/>
        <v>4</v>
      </c>
      <c r="AF808" s="28">
        <v>26</v>
      </c>
    </row>
    <row r="809" spans="31:32" ht="10.15" customHeight="1" x14ac:dyDescent="0.2">
      <c r="AE809" s="24">
        <f t="shared" si="229"/>
        <v>5</v>
      </c>
      <c r="AF809" s="28">
        <v>9</v>
      </c>
    </row>
    <row r="810" spans="31:32" ht="10.15" customHeight="1" x14ac:dyDescent="0.2">
      <c r="AE810" s="24">
        <f t="shared" si="229"/>
        <v>6</v>
      </c>
      <c r="AF810" s="28">
        <v>26</v>
      </c>
    </row>
    <row r="811" spans="31:32" ht="10.15" customHeight="1" x14ac:dyDescent="0.2">
      <c r="AE811" s="24">
        <f t="shared" si="229"/>
        <v>7</v>
      </c>
      <c r="AF811" s="28">
        <v>37</v>
      </c>
    </row>
    <row r="812" spans="31:32" ht="10.15" customHeight="1" x14ac:dyDescent="0.2">
      <c r="AE812" s="24">
        <f t="shared" si="229"/>
        <v>8</v>
      </c>
      <c r="AF812" s="28">
        <v>33</v>
      </c>
    </row>
    <row r="813" spans="31:32" ht="10.15" customHeight="1" x14ac:dyDescent="0.2">
      <c r="AE813" s="24">
        <f t="shared" si="229"/>
        <v>9</v>
      </c>
      <c r="AF813" s="28">
        <v>1</v>
      </c>
    </row>
    <row r="814" spans="31:32" ht="10.15" customHeight="1" x14ac:dyDescent="0.2">
      <c r="AE814" s="24">
        <f t="shared" si="229"/>
        <v>10</v>
      </c>
      <c r="AF814" s="28">
        <v>4</v>
      </c>
    </row>
    <row r="815" spans="31:32" ht="10.15" customHeight="1" x14ac:dyDescent="0.2">
      <c r="AE815" s="24">
        <f t="shared" si="229"/>
        <v>11</v>
      </c>
      <c r="AF815" s="28">
        <v>7</v>
      </c>
    </row>
    <row r="816" spans="31:32" ht="10.15" customHeight="1" x14ac:dyDescent="0.2">
      <c r="AE816" s="24">
        <f t="shared" si="229"/>
        <v>12</v>
      </c>
      <c r="AF816" s="28">
        <v>6</v>
      </c>
    </row>
    <row r="817" spans="31:32" ht="10.15" customHeight="1" x14ac:dyDescent="0.2">
      <c r="AE817" s="24">
        <f t="shared" si="229"/>
        <v>13</v>
      </c>
      <c r="AF817" s="28">
        <v>29</v>
      </c>
    </row>
    <row r="818" spans="31:32" ht="10.15" customHeight="1" x14ac:dyDescent="0.2">
      <c r="AE818" s="24">
        <f t="shared" si="229"/>
        <v>14</v>
      </c>
      <c r="AF818" s="28">
        <v>20</v>
      </c>
    </row>
    <row r="819" spans="31:32" ht="10.15" customHeight="1" x14ac:dyDescent="0.2">
      <c r="AE819" s="24">
        <f t="shared" si="229"/>
        <v>15</v>
      </c>
      <c r="AF819" s="28">
        <v>17</v>
      </c>
    </row>
    <row r="820" spans="31:32" ht="10.15" customHeight="1" x14ac:dyDescent="0.2">
      <c r="AE820" s="24">
        <f t="shared" si="229"/>
        <v>16</v>
      </c>
      <c r="AF820" s="28">
        <v>26</v>
      </c>
    </row>
    <row r="821" spans="31:32" ht="10.15" customHeight="1" x14ac:dyDescent="0.2">
      <c r="AE821" s="24">
        <f t="shared" si="229"/>
        <v>17</v>
      </c>
      <c r="AF821" s="28">
        <v>37</v>
      </c>
    </row>
    <row r="822" spans="31:32" ht="10.15" customHeight="1" x14ac:dyDescent="0.2">
      <c r="AE822" s="24">
        <f t="shared" si="229"/>
        <v>18</v>
      </c>
      <c r="AF822" s="28">
        <v>24</v>
      </c>
    </row>
    <row r="823" spans="31:32" ht="10.15" customHeight="1" x14ac:dyDescent="0.2">
      <c r="AE823" s="24">
        <f t="shared" si="229"/>
        <v>19</v>
      </c>
      <c r="AF823" s="28">
        <v>17</v>
      </c>
    </row>
    <row r="824" spans="31:32" ht="10.15" customHeight="1" x14ac:dyDescent="0.2">
      <c r="AE824" s="24">
        <f t="shared" si="229"/>
        <v>20</v>
      </c>
      <c r="AF824" s="28">
        <v>25</v>
      </c>
    </row>
    <row r="825" spans="31:32" ht="10.15" customHeight="1" x14ac:dyDescent="0.2">
      <c r="AE825" s="24">
        <f t="shared" si="229"/>
        <v>21</v>
      </c>
      <c r="AF825" s="28">
        <v>1</v>
      </c>
    </row>
    <row r="826" spans="31:32" ht="10.15" customHeight="1" x14ac:dyDescent="0.2">
      <c r="AE826" s="24">
        <f t="shared" si="229"/>
        <v>22</v>
      </c>
      <c r="AF826" s="28">
        <v>0</v>
      </c>
    </row>
    <row r="827" spans="31:32" ht="10.15" customHeight="1" x14ac:dyDescent="0.2">
      <c r="AE827" s="24">
        <f t="shared" si="229"/>
        <v>23</v>
      </c>
      <c r="AF827" s="28">
        <v>19</v>
      </c>
    </row>
    <row r="828" spans="31:32" ht="10.15" customHeight="1" x14ac:dyDescent="0.2">
      <c r="AE828" s="24">
        <f t="shared" si="229"/>
        <v>24</v>
      </c>
      <c r="AF828" s="28">
        <v>5</v>
      </c>
    </row>
    <row r="829" spans="31:32" ht="10.15" customHeight="1" x14ac:dyDescent="0.2">
      <c r="AE829" s="24">
        <f t="shared" si="229"/>
        <v>25</v>
      </c>
      <c r="AF829" s="28">
        <v>12</v>
      </c>
    </row>
    <row r="830" spans="31:32" ht="10.15" customHeight="1" x14ac:dyDescent="0.2">
      <c r="AE830" s="24">
        <f t="shared" si="229"/>
        <v>26</v>
      </c>
      <c r="AF830" s="28">
        <v>32</v>
      </c>
    </row>
    <row r="831" spans="31:32" ht="10.15" customHeight="1" x14ac:dyDescent="0.2">
      <c r="AE831" s="24">
        <f t="shared" si="229"/>
        <v>27</v>
      </c>
      <c r="AF831" s="28">
        <v>26</v>
      </c>
    </row>
    <row r="832" spans="31:32" ht="10.15" customHeight="1" x14ac:dyDescent="0.2">
      <c r="AE832" s="24">
        <f t="shared" si="229"/>
        <v>28</v>
      </c>
      <c r="AF832" s="28">
        <v>12</v>
      </c>
    </row>
    <row r="833" spans="31:32" ht="10.15" customHeight="1" x14ac:dyDescent="0.2">
      <c r="AE833" s="24">
        <f t="shared" si="229"/>
        <v>29</v>
      </c>
      <c r="AF833" s="28">
        <v>20</v>
      </c>
    </row>
    <row r="834" spans="31:32" ht="10.15" customHeight="1" x14ac:dyDescent="0.2">
      <c r="AE834" s="24">
        <f t="shared" si="229"/>
        <v>30</v>
      </c>
      <c r="AF834" s="28">
        <v>27</v>
      </c>
    </row>
    <row r="835" spans="31:32" ht="10.15" customHeight="1" x14ac:dyDescent="0.2">
      <c r="AE835" s="24">
        <f t="shared" si="229"/>
        <v>31</v>
      </c>
      <c r="AF835" s="28">
        <v>37</v>
      </c>
    </row>
    <row r="836" spans="31:32" ht="10.15" customHeight="1" x14ac:dyDescent="0.2">
      <c r="AE836" s="24">
        <f t="shared" si="229"/>
        <v>32</v>
      </c>
      <c r="AF836" s="28">
        <v>29</v>
      </c>
    </row>
    <row r="837" spans="31:32" ht="10.15" customHeight="1" x14ac:dyDescent="0.2">
      <c r="AE837" s="24">
        <f t="shared" si="229"/>
        <v>33</v>
      </c>
      <c r="AF837" s="28">
        <v>29</v>
      </c>
    </row>
    <row r="838" spans="31:32" ht="10.15" customHeight="1" x14ac:dyDescent="0.2">
      <c r="AE838" s="24">
        <f t="shared" ref="AE838:AE869" si="230">AE837+1</f>
        <v>34</v>
      </c>
      <c r="AF838" s="28">
        <v>30</v>
      </c>
    </row>
    <row r="839" spans="31:32" ht="10.15" customHeight="1" x14ac:dyDescent="0.2">
      <c r="AE839" s="24">
        <f t="shared" si="230"/>
        <v>35</v>
      </c>
      <c r="AF839" s="28">
        <v>10</v>
      </c>
    </row>
    <row r="840" spans="31:32" ht="10.15" customHeight="1" x14ac:dyDescent="0.2">
      <c r="AE840" s="24">
        <f t="shared" si="230"/>
        <v>36</v>
      </c>
      <c r="AF840" s="28">
        <v>10</v>
      </c>
    </row>
    <row r="841" spans="31:32" ht="10.15" customHeight="1" x14ac:dyDescent="0.2">
      <c r="AE841" s="24">
        <f t="shared" si="230"/>
        <v>37</v>
      </c>
      <c r="AF841" s="28">
        <v>35</v>
      </c>
    </row>
    <row r="842" spans="31:32" ht="10.15" customHeight="1" x14ac:dyDescent="0.2">
      <c r="AE842" s="24">
        <f t="shared" si="230"/>
        <v>38</v>
      </c>
      <c r="AF842" s="28">
        <v>25</v>
      </c>
    </row>
    <row r="843" spans="31:32" ht="10.15" customHeight="1" x14ac:dyDescent="0.2">
      <c r="AE843" s="24">
        <f t="shared" si="230"/>
        <v>39</v>
      </c>
      <c r="AF843" s="28">
        <v>15</v>
      </c>
    </row>
    <row r="844" spans="31:32" ht="10.15" customHeight="1" x14ac:dyDescent="0.2">
      <c r="AE844" s="24">
        <f t="shared" si="230"/>
        <v>40</v>
      </c>
      <c r="AF844" s="28">
        <v>8</v>
      </c>
    </row>
    <row r="845" spans="31:32" ht="10.15" customHeight="1" x14ac:dyDescent="0.2">
      <c r="AE845" s="24">
        <f t="shared" si="230"/>
        <v>41</v>
      </c>
      <c r="AF845" s="28">
        <v>29</v>
      </c>
    </row>
    <row r="846" spans="31:32" ht="10.15" customHeight="1" x14ac:dyDescent="0.2">
      <c r="AE846" s="24">
        <f t="shared" si="230"/>
        <v>42</v>
      </c>
      <c r="AF846" s="28">
        <v>1</v>
      </c>
    </row>
    <row r="847" spans="31:32" ht="10.15" customHeight="1" x14ac:dyDescent="0.2">
      <c r="AE847" s="24">
        <f t="shared" si="230"/>
        <v>43</v>
      </c>
      <c r="AF847" s="28">
        <v>26</v>
      </c>
    </row>
    <row r="848" spans="31:32" ht="10.15" customHeight="1" x14ac:dyDescent="0.2">
      <c r="AE848" s="24">
        <f t="shared" si="230"/>
        <v>44</v>
      </c>
      <c r="AF848" s="28">
        <v>8</v>
      </c>
    </row>
    <row r="849" spans="31:32" ht="10.15" customHeight="1" x14ac:dyDescent="0.2">
      <c r="AE849" s="24">
        <f t="shared" si="230"/>
        <v>45</v>
      </c>
      <c r="AF849" s="28">
        <v>9</v>
      </c>
    </row>
    <row r="850" spans="31:32" ht="10.15" customHeight="1" x14ac:dyDescent="0.2">
      <c r="AE850" s="24">
        <f t="shared" si="230"/>
        <v>46</v>
      </c>
      <c r="AF850" s="28">
        <v>35</v>
      </c>
    </row>
    <row r="851" spans="31:32" ht="10.15" customHeight="1" x14ac:dyDescent="0.2">
      <c r="AE851" s="24">
        <f t="shared" si="230"/>
        <v>47</v>
      </c>
      <c r="AF851" s="28">
        <v>31</v>
      </c>
    </row>
    <row r="852" spans="31:32" ht="10.15" customHeight="1" x14ac:dyDescent="0.2">
      <c r="AE852" s="24">
        <f t="shared" si="230"/>
        <v>48</v>
      </c>
      <c r="AF852" s="28">
        <v>36</v>
      </c>
    </row>
    <row r="853" spans="31:32" ht="10.15" customHeight="1" x14ac:dyDescent="0.2">
      <c r="AE853" s="24">
        <f t="shared" si="230"/>
        <v>49</v>
      </c>
      <c r="AF853" s="28">
        <v>3</v>
      </c>
    </row>
    <row r="854" spans="31:32" ht="10.15" customHeight="1" x14ac:dyDescent="0.2">
      <c r="AE854" s="24">
        <f t="shared" si="230"/>
        <v>50</v>
      </c>
      <c r="AF854" s="28">
        <v>31</v>
      </c>
    </row>
    <row r="855" spans="31:32" ht="10.15" customHeight="1" x14ac:dyDescent="0.2">
      <c r="AE855" s="24">
        <f t="shared" si="230"/>
        <v>51</v>
      </c>
      <c r="AF855" s="28">
        <v>22</v>
      </c>
    </row>
    <row r="856" spans="31:32" ht="10.15" customHeight="1" x14ac:dyDescent="0.2">
      <c r="AE856" s="24">
        <f t="shared" si="230"/>
        <v>52</v>
      </c>
      <c r="AF856" s="28">
        <v>13</v>
      </c>
    </row>
    <row r="857" spans="31:32" ht="10.15" customHeight="1" x14ac:dyDescent="0.2">
      <c r="AE857" s="24">
        <f t="shared" si="230"/>
        <v>53</v>
      </c>
      <c r="AF857" s="28">
        <v>26</v>
      </c>
    </row>
    <row r="858" spans="31:32" ht="10.15" customHeight="1" x14ac:dyDescent="0.2">
      <c r="AE858" s="24">
        <f t="shared" si="230"/>
        <v>54</v>
      </c>
      <c r="AF858" s="28">
        <v>11</v>
      </c>
    </row>
    <row r="859" spans="31:32" ht="10.15" customHeight="1" x14ac:dyDescent="0.2">
      <c r="AE859" s="24">
        <f t="shared" si="230"/>
        <v>55</v>
      </c>
      <c r="AF859" s="28">
        <v>7</v>
      </c>
    </row>
    <row r="860" spans="31:32" ht="10.15" customHeight="1" x14ac:dyDescent="0.2">
      <c r="AE860" s="24">
        <f t="shared" si="230"/>
        <v>56</v>
      </c>
      <c r="AF860" s="28">
        <v>32</v>
      </c>
    </row>
    <row r="861" spans="31:32" ht="10.15" customHeight="1" x14ac:dyDescent="0.2">
      <c r="AE861" s="24">
        <f t="shared" si="230"/>
        <v>57</v>
      </c>
      <c r="AF861" s="28">
        <v>29</v>
      </c>
    </row>
    <row r="862" spans="31:32" ht="10.15" customHeight="1" x14ac:dyDescent="0.2">
      <c r="AE862" s="24">
        <f t="shared" si="230"/>
        <v>58</v>
      </c>
      <c r="AF862" s="28">
        <v>21</v>
      </c>
    </row>
    <row r="863" spans="31:32" ht="10.15" customHeight="1" x14ac:dyDescent="0.2">
      <c r="AE863" s="24">
        <f t="shared" si="230"/>
        <v>59</v>
      </c>
      <c r="AF863" s="28">
        <v>9</v>
      </c>
    </row>
    <row r="864" spans="31:32" ht="10.15" customHeight="1" x14ac:dyDescent="0.2">
      <c r="AE864" s="24">
        <f t="shared" si="230"/>
        <v>60</v>
      </c>
      <c r="AF864" s="28">
        <v>30</v>
      </c>
    </row>
    <row r="865" spans="31:32" ht="10.15" customHeight="1" x14ac:dyDescent="0.2">
      <c r="AE865" s="24">
        <f t="shared" si="230"/>
        <v>61</v>
      </c>
      <c r="AF865" s="28">
        <v>1</v>
      </c>
    </row>
    <row r="866" spans="31:32" ht="10.15" customHeight="1" x14ac:dyDescent="0.2">
      <c r="AE866" s="24">
        <f t="shared" si="230"/>
        <v>62</v>
      </c>
      <c r="AF866" s="28">
        <v>15</v>
      </c>
    </row>
    <row r="867" spans="31:32" ht="10.15" customHeight="1" x14ac:dyDescent="0.2">
      <c r="AE867" s="24">
        <f t="shared" si="230"/>
        <v>63</v>
      </c>
      <c r="AF867" s="28">
        <v>14</v>
      </c>
    </row>
    <row r="868" spans="31:32" ht="10.15" customHeight="1" x14ac:dyDescent="0.2">
      <c r="AE868" s="24">
        <f t="shared" si="230"/>
        <v>64</v>
      </c>
      <c r="AF868" s="28">
        <v>8</v>
      </c>
    </row>
    <row r="869" spans="31:32" ht="10.15" customHeight="1" x14ac:dyDescent="0.2">
      <c r="AE869" s="24">
        <f t="shared" si="230"/>
        <v>65</v>
      </c>
      <c r="AF869" s="28">
        <v>24</v>
      </c>
    </row>
    <row r="870" spans="31:32" ht="10.15" customHeight="1" x14ac:dyDescent="0.2">
      <c r="AE870" s="24">
        <f t="shared" ref="AE870:AE901" si="231">AE869+1</f>
        <v>66</v>
      </c>
      <c r="AF870" s="28">
        <v>13</v>
      </c>
    </row>
    <row r="871" spans="31:32" ht="10.15" customHeight="1" x14ac:dyDescent="0.2">
      <c r="AE871" s="24">
        <f t="shared" si="231"/>
        <v>67</v>
      </c>
      <c r="AF871" s="28">
        <v>20</v>
      </c>
    </row>
    <row r="872" spans="31:32" ht="10.15" customHeight="1" x14ac:dyDescent="0.2">
      <c r="AE872" s="24">
        <f t="shared" si="231"/>
        <v>68</v>
      </c>
      <c r="AF872" s="28">
        <v>29</v>
      </c>
    </row>
    <row r="873" spans="31:32" ht="10.15" customHeight="1" x14ac:dyDescent="0.2">
      <c r="AE873" s="24">
        <f t="shared" si="231"/>
        <v>69</v>
      </c>
      <c r="AF873" s="28">
        <v>37</v>
      </c>
    </row>
    <row r="874" spans="31:32" ht="10.15" customHeight="1" x14ac:dyDescent="0.2">
      <c r="AE874" s="24">
        <f t="shared" si="231"/>
        <v>70</v>
      </c>
      <c r="AF874" s="28">
        <v>2</v>
      </c>
    </row>
    <row r="875" spans="31:32" ht="10.15" customHeight="1" x14ac:dyDescent="0.2">
      <c r="AE875" s="24">
        <f t="shared" si="231"/>
        <v>71</v>
      </c>
      <c r="AF875" s="28">
        <v>0</v>
      </c>
    </row>
    <row r="876" spans="31:32" ht="10.15" customHeight="1" x14ac:dyDescent="0.2">
      <c r="AE876" s="24">
        <f t="shared" si="231"/>
        <v>72</v>
      </c>
      <c r="AF876" s="28">
        <v>21</v>
      </c>
    </row>
    <row r="877" spans="31:32" ht="10.15" customHeight="1" x14ac:dyDescent="0.2">
      <c r="AE877" s="24">
        <f t="shared" si="231"/>
        <v>73</v>
      </c>
      <c r="AF877" s="28">
        <v>26</v>
      </c>
    </row>
    <row r="878" spans="31:32" ht="10.15" customHeight="1" x14ac:dyDescent="0.2">
      <c r="AE878" s="24">
        <f t="shared" si="231"/>
        <v>74</v>
      </c>
      <c r="AF878" s="28">
        <v>35</v>
      </c>
    </row>
    <row r="879" spans="31:32" ht="10.15" customHeight="1" x14ac:dyDescent="0.2">
      <c r="AE879" s="24">
        <f t="shared" si="231"/>
        <v>75</v>
      </c>
      <c r="AF879" s="28">
        <v>35</v>
      </c>
    </row>
    <row r="880" spans="31:32" ht="10.15" customHeight="1" x14ac:dyDescent="0.2">
      <c r="AE880" s="24">
        <f t="shared" si="231"/>
        <v>76</v>
      </c>
      <c r="AF880" s="28">
        <v>12</v>
      </c>
    </row>
    <row r="881" spans="31:32" ht="10.15" customHeight="1" x14ac:dyDescent="0.2">
      <c r="AE881" s="24">
        <f t="shared" si="231"/>
        <v>77</v>
      </c>
      <c r="AF881" s="28">
        <v>1</v>
      </c>
    </row>
    <row r="882" spans="31:32" ht="10.15" customHeight="1" x14ac:dyDescent="0.2">
      <c r="AE882" s="24">
        <f t="shared" si="231"/>
        <v>78</v>
      </c>
      <c r="AF882" s="28">
        <v>35</v>
      </c>
    </row>
    <row r="883" spans="31:32" ht="10.15" customHeight="1" x14ac:dyDescent="0.2">
      <c r="AE883" s="24">
        <f t="shared" si="231"/>
        <v>79</v>
      </c>
      <c r="AF883" s="28">
        <v>7</v>
      </c>
    </row>
    <row r="884" spans="31:32" ht="10.15" customHeight="1" x14ac:dyDescent="0.2">
      <c r="AE884" s="24">
        <f t="shared" si="231"/>
        <v>80</v>
      </c>
      <c r="AF884" s="28">
        <v>12</v>
      </c>
    </row>
    <row r="885" spans="31:32" ht="10.15" customHeight="1" x14ac:dyDescent="0.2">
      <c r="AE885" s="24">
        <f t="shared" si="231"/>
        <v>81</v>
      </c>
      <c r="AF885" s="28">
        <v>23</v>
      </c>
    </row>
    <row r="886" spans="31:32" ht="10.15" customHeight="1" x14ac:dyDescent="0.2">
      <c r="AE886" s="24">
        <f t="shared" si="231"/>
        <v>82</v>
      </c>
      <c r="AF886" s="28">
        <v>1</v>
      </c>
    </row>
    <row r="887" spans="31:32" ht="10.15" customHeight="1" x14ac:dyDescent="0.2">
      <c r="AE887" s="24">
        <f t="shared" si="231"/>
        <v>83</v>
      </c>
      <c r="AF887" s="28">
        <v>6</v>
      </c>
    </row>
    <row r="888" spans="31:32" ht="10.15" customHeight="1" x14ac:dyDescent="0.2">
      <c r="AE888" s="24">
        <f t="shared" si="231"/>
        <v>84</v>
      </c>
      <c r="AF888" s="28">
        <v>28</v>
      </c>
    </row>
    <row r="889" spans="31:32" ht="10.15" customHeight="1" x14ac:dyDescent="0.2">
      <c r="AE889" s="24">
        <f t="shared" si="231"/>
        <v>85</v>
      </c>
      <c r="AF889" s="28">
        <v>13</v>
      </c>
    </row>
    <row r="890" spans="31:32" ht="10.15" customHeight="1" x14ac:dyDescent="0.2">
      <c r="AE890" s="24">
        <f t="shared" si="231"/>
        <v>86</v>
      </c>
      <c r="AF890" s="28">
        <v>6</v>
      </c>
    </row>
    <row r="891" spans="31:32" ht="10.15" customHeight="1" x14ac:dyDescent="0.2">
      <c r="AE891" s="24">
        <f t="shared" si="231"/>
        <v>87</v>
      </c>
      <c r="AF891" s="28">
        <v>2</v>
      </c>
    </row>
    <row r="892" spans="31:32" ht="10.15" customHeight="1" x14ac:dyDescent="0.2">
      <c r="AE892" s="24">
        <f t="shared" si="231"/>
        <v>88</v>
      </c>
      <c r="AF892" s="28">
        <v>23</v>
      </c>
    </row>
    <row r="893" spans="31:32" ht="10.15" customHeight="1" x14ac:dyDescent="0.2">
      <c r="AE893" s="24">
        <f t="shared" si="231"/>
        <v>89</v>
      </c>
      <c r="AF893" s="28">
        <v>3</v>
      </c>
    </row>
    <row r="894" spans="31:32" ht="10.15" customHeight="1" x14ac:dyDescent="0.2">
      <c r="AE894" s="24">
        <f t="shared" si="231"/>
        <v>90</v>
      </c>
      <c r="AF894" s="28">
        <v>29</v>
      </c>
    </row>
    <row r="895" spans="31:32" ht="10.15" customHeight="1" x14ac:dyDescent="0.2">
      <c r="AE895" s="24">
        <f t="shared" si="231"/>
        <v>91</v>
      </c>
      <c r="AF895" s="28">
        <v>29</v>
      </c>
    </row>
    <row r="896" spans="31:32" ht="10.15" customHeight="1" x14ac:dyDescent="0.2">
      <c r="AE896" s="24">
        <f t="shared" si="231"/>
        <v>92</v>
      </c>
      <c r="AF896" s="28">
        <v>21</v>
      </c>
    </row>
    <row r="897" spans="31:32" ht="10.15" customHeight="1" x14ac:dyDescent="0.2">
      <c r="AE897" s="24">
        <f t="shared" si="231"/>
        <v>93</v>
      </c>
      <c r="AF897" s="28">
        <v>14</v>
      </c>
    </row>
    <row r="898" spans="31:32" ht="10.15" customHeight="1" x14ac:dyDescent="0.2">
      <c r="AE898" s="24">
        <f t="shared" si="231"/>
        <v>94</v>
      </c>
      <c r="AF898" s="28">
        <v>11</v>
      </c>
    </row>
    <row r="899" spans="31:32" ht="10.15" customHeight="1" x14ac:dyDescent="0.2">
      <c r="AE899" s="24">
        <f t="shared" si="231"/>
        <v>95</v>
      </c>
      <c r="AF899" s="28">
        <v>28</v>
      </c>
    </row>
    <row r="900" spans="31:32" ht="10.15" customHeight="1" x14ac:dyDescent="0.2">
      <c r="AE900" s="24">
        <f t="shared" si="231"/>
        <v>96</v>
      </c>
      <c r="AF900" s="28">
        <v>18</v>
      </c>
    </row>
    <row r="901" spans="31:32" ht="10.15" customHeight="1" x14ac:dyDescent="0.2">
      <c r="AE901" s="24">
        <f t="shared" si="231"/>
        <v>97</v>
      </c>
      <c r="AF901" s="28">
        <v>3</v>
      </c>
    </row>
    <row r="902" spans="31:32" ht="10.15" customHeight="1" x14ac:dyDescent="0.2">
      <c r="AE902" s="24">
        <f t="shared" ref="AE902:AE933" si="232">AE901+1</f>
        <v>98</v>
      </c>
      <c r="AF902" s="28">
        <v>26</v>
      </c>
    </row>
    <row r="903" spans="31:32" ht="10.15" customHeight="1" x14ac:dyDescent="0.2">
      <c r="AE903" s="24">
        <f t="shared" si="232"/>
        <v>99</v>
      </c>
      <c r="AF903" s="28">
        <v>23</v>
      </c>
    </row>
    <row r="904" spans="31:32" ht="10.15" customHeight="1" x14ac:dyDescent="0.2">
      <c r="AE904" s="24">
        <f t="shared" si="232"/>
        <v>100</v>
      </c>
      <c r="AF904" s="28">
        <v>20</v>
      </c>
    </row>
    <row r="905" spans="31:32" ht="10.15" customHeight="1" x14ac:dyDescent="0.2">
      <c r="AE905" s="24">
        <f t="shared" si="232"/>
        <v>101</v>
      </c>
      <c r="AF905" s="28">
        <v>2</v>
      </c>
    </row>
    <row r="906" spans="31:32" ht="10.15" customHeight="1" x14ac:dyDescent="0.2">
      <c r="AE906" s="24">
        <f t="shared" si="232"/>
        <v>102</v>
      </c>
      <c r="AF906" s="28">
        <v>10</v>
      </c>
    </row>
    <row r="907" spans="31:32" ht="10.15" customHeight="1" x14ac:dyDescent="0.2">
      <c r="AE907" s="24">
        <f t="shared" si="232"/>
        <v>103</v>
      </c>
      <c r="AF907" s="28">
        <v>36</v>
      </c>
    </row>
    <row r="908" spans="31:32" ht="10.15" customHeight="1" x14ac:dyDescent="0.2">
      <c r="AE908" s="24">
        <f t="shared" si="232"/>
        <v>104</v>
      </c>
      <c r="AF908" s="28">
        <v>0</v>
      </c>
    </row>
    <row r="909" spans="31:32" ht="10.15" customHeight="1" x14ac:dyDescent="0.2">
      <c r="AE909" s="24">
        <f t="shared" si="232"/>
        <v>105</v>
      </c>
      <c r="AF909" s="28">
        <v>34</v>
      </c>
    </row>
    <row r="910" spans="31:32" ht="10.15" customHeight="1" x14ac:dyDescent="0.2">
      <c r="AE910" s="24">
        <f t="shared" si="232"/>
        <v>106</v>
      </c>
      <c r="AF910" s="28">
        <v>2</v>
      </c>
    </row>
    <row r="911" spans="31:32" ht="10.15" customHeight="1" x14ac:dyDescent="0.2">
      <c r="AE911" s="24">
        <f t="shared" si="232"/>
        <v>107</v>
      </c>
      <c r="AF911" s="28">
        <v>30</v>
      </c>
    </row>
    <row r="912" spans="31:32" ht="10.15" customHeight="1" x14ac:dyDescent="0.2">
      <c r="AE912" s="24">
        <f t="shared" si="232"/>
        <v>108</v>
      </c>
      <c r="AF912" s="28">
        <v>15</v>
      </c>
    </row>
    <row r="913" spans="31:32" ht="10.15" customHeight="1" x14ac:dyDescent="0.2">
      <c r="AE913" s="24">
        <f t="shared" si="232"/>
        <v>109</v>
      </c>
      <c r="AF913" s="28">
        <v>26</v>
      </c>
    </row>
    <row r="914" spans="31:32" ht="10.15" customHeight="1" x14ac:dyDescent="0.2">
      <c r="AE914" s="24">
        <f t="shared" si="232"/>
        <v>110</v>
      </c>
      <c r="AF914" s="28">
        <v>9</v>
      </c>
    </row>
    <row r="915" spans="31:32" ht="10.15" customHeight="1" x14ac:dyDescent="0.2">
      <c r="AE915" s="24">
        <f t="shared" si="232"/>
        <v>111</v>
      </c>
      <c r="AF915" s="28">
        <v>29</v>
      </c>
    </row>
    <row r="916" spans="31:32" ht="10.15" customHeight="1" x14ac:dyDescent="0.2">
      <c r="AE916" s="24">
        <f t="shared" si="232"/>
        <v>112</v>
      </c>
      <c r="AF916" s="28">
        <v>33</v>
      </c>
    </row>
    <row r="917" spans="31:32" ht="10.15" customHeight="1" x14ac:dyDescent="0.2">
      <c r="AE917" s="24">
        <f t="shared" si="232"/>
        <v>113</v>
      </c>
      <c r="AF917" s="28">
        <v>18</v>
      </c>
    </row>
    <row r="918" spans="31:32" ht="10.15" customHeight="1" x14ac:dyDescent="0.2">
      <c r="AE918" s="24">
        <f t="shared" si="232"/>
        <v>114</v>
      </c>
      <c r="AF918" s="28">
        <v>13</v>
      </c>
    </row>
    <row r="919" spans="31:32" ht="10.15" customHeight="1" x14ac:dyDescent="0.2">
      <c r="AE919" s="24">
        <f t="shared" si="232"/>
        <v>115</v>
      </c>
      <c r="AF919" s="28">
        <v>24</v>
      </c>
    </row>
    <row r="920" spans="31:32" ht="10.15" customHeight="1" x14ac:dyDescent="0.2">
      <c r="AE920" s="24">
        <f t="shared" si="232"/>
        <v>116</v>
      </c>
      <c r="AF920" s="28">
        <v>35</v>
      </c>
    </row>
    <row r="921" spans="31:32" ht="10.15" customHeight="1" x14ac:dyDescent="0.2">
      <c r="AE921" s="24">
        <f t="shared" si="232"/>
        <v>117</v>
      </c>
      <c r="AF921" s="28">
        <v>15</v>
      </c>
    </row>
    <row r="922" spans="31:32" ht="10.15" customHeight="1" x14ac:dyDescent="0.2">
      <c r="AE922" s="24">
        <f t="shared" si="232"/>
        <v>118</v>
      </c>
      <c r="AF922" s="28">
        <v>21</v>
      </c>
    </row>
    <row r="923" spans="31:32" ht="10.15" customHeight="1" x14ac:dyDescent="0.2">
      <c r="AE923" s="24">
        <f t="shared" si="232"/>
        <v>119</v>
      </c>
      <c r="AF923" s="28">
        <v>26</v>
      </c>
    </row>
    <row r="924" spans="31:32" ht="10.15" customHeight="1" x14ac:dyDescent="0.2">
      <c r="AE924" s="24">
        <f t="shared" si="232"/>
        <v>120</v>
      </c>
      <c r="AF924" s="28">
        <v>31</v>
      </c>
    </row>
    <row r="925" spans="31:32" ht="10.15" customHeight="1" x14ac:dyDescent="0.2">
      <c r="AE925" s="24">
        <f t="shared" si="232"/>
        <v>121</v>
      </c>
      <c r="AF925" s="28">
        <v>9</v>
      </c>
    </row>
    <row r="926" spans="31:32" ht="10.15" customHeight="1" x14ac:dyDescent="0.2">
      <c r="AE926" s="24">
        <f t="shared" si="232"/>
        <v>122</v>
      </c>
      <c r="AF926" s="28">
        <v>14</v>
      </c>
    </row>
    <row r="927" spans="31:32" ht="10.15" customHeight="1" x14ac:dyDescent="0.2">
      <c r="AE927" s="24">
        <f t="shared" si="232"/>
        <v>123</v>
      </c>
      <c r="AF927" s="28">
        <v>15</v>
      </c>
    </row>
    <row r="928" spans="31:32" ht="10.15" customHeight="1" x14ac:dyDescent="0.2">
      <c r="AE928" s="24">
        <f t="shared" si="232"/>
        <v>124</v>
      </c>
      <c r="AF928" s="28">
        <v>11</v>
      </c>
    </row>
    <row r="929" spans="31:32" ht="10.15" customHeight="1" x14ac:dyDescent="0.2">
      <c r="AE929" s="24">
        <f t="shared" si="232"/>
        <v>125</v>
      </c>
      <c r="AF929" s="28">
        <v>14</v>
      </c>
    </row>
    <row r="930" spans="31:32" ht="10.15" customHeight="1" x14ac:dyDescent="0.2">
      <c r="AE930" s="24">
        <f t="shared" si="232"/>
        <v>126</v>
      </c>
      <c r="AF930" s="28">
        <v>29</v>
      </c>
    </row>
    <row r="931" spans="31:32" ht="10.15" customHeight="1" x14ac:dyDescent="0.2">
      <c r="AE931" s="24">
        <f t="shared" si="232"/>
        <v>127</v>
      </c>
      <c r="AF931" s="28">
        <v>10</v>
      </c>
    </row>
    <row r="932" spans="31:32" ht="10.15" customHeight="1" x14ac:dyDescent="0.2">
      <c r="AE932" s="24">
        <f t="shared" si="232"/>
        <v>128</v>
      </c>
      <c r="AF932" s="28">
        <v>29</v>
      </c>
    </row>
    <row r="933" spans="31:32" ht="10.15" customHeight="1" x14ac:dyDescent="0.2">
      <c r="AE933" s="24">
        <f t="shared" si="232"/>
        <v>129</v>
      </c>
      <c r="AF933" s="28">
        <v>37</v>
      </c>
    </row>
    <row r="934" spans="31:32" ht="10.15" customHeight="1" x14ac:dyDescent="0.2">
      <c r="AE934" s="24">
        <f t="shared" ref="AE934:AE958" si="233">AE933+1</f>
        <v>130</v>
      </c>
      <c r="AF934" s="28">
        <v>37</v>
      </c>
    </row>
    <row r="935" spans="31:32" ht="10.15" customHeight="1" x14ac:dyDescent="0.2">
      <c r="AE935" s="24">
        <f t="shared" si="233"/>
        <v>131</v>
      </c>
      <c r="AF935" s="28">
        <v>34</v>
      </c>
    </row>
    <row r="936" spans="31:32" ht="10.15" customHeight="1" x14ac:dyDescent="0.2">
      <c r="AE936" s="24">
        <f t="shared" si="233"/>
        <v>132</v>
      </c>
      <c r="AF936" s="28">
        <v>34</v>
      </c>
    </row>
    <row r="937" spans="31:32" ht="10.15" customHeight="1" x14ac:dyDescent="0.2">
      <c r="AE937" s="24">
        <f t="shared" si="233"/>
        <v>133</v>
      </c>
      <c r="AF937" s="28">
        <v>10</v>
      </c>
    </row>
    <row r="938" spans="31:32" ht="10.15" customHeight="1" x14ac:dyDescent="0.2">
      <c r="AE938" s="24">
        <f t="shared" si="233"/>
        <v>134</v>
      </c>
      <c r="AF938" s="28">
        <v>28</v>
      </c>
    </row>
    <row r="939" spans="31:32" ht="10.15" customHeight="1" x14ac:dyDescent="0.2">
      <c r="AE939" s="24">
        <f t="shared" si="233"/>
        <v>135</v>
      </c>
      <c r="AF939" s="28">
        <v>16</v>
      </c>
    </row>
    <row r="940" spans="31:32" ht="10.15" customHeight="1" x14ac:dyDescent="0.2">
      <c r="AE940" s="24">
        <f t="shared" si="233"/>
        <v>136</v>
      </c>
      <c r="AF940" s="28">
        <v>27</v>
      </c>
    </row>
    <row r="941" spans="31:32" ht="10.15" customHeight="1" x14ac:dyDescent="0.2">
      <c r="AE941" s="24">
        <f t="shared" si="233"/>
        <v>137</v>
      </c>
      <c r="AF941" s="28">
        <v>9</v>
      </c>
    </row>
    <row r="942" spans="31:32" ht="10.15" customHeight="1" x14ac:dyDescent="0.2">
      <c r="AE942" s="24">
        <f t="shared" si="233"/>
        <v>138</v>
      </c>
      <c r="AF942" s="28">
        <v>10</v>
      </c>
    </row>
    <row r="943" spans="31:32" ht="10.15" customHeight="1" x14ac:dyDescent="0.2">
      <c r="AE943" s="24">
        <f t="shared" si="233"/>
        <v>139</v>
      </c>
      <c r="AF943" s="28">
        <v>20</v>
      </c>
    </row>
    <row r="944" spans="31:32" ht="10.15" customHeight="1" x14ac:dyDescent="0.2">
      <c r="AE944" s="24">
        <f t="shared" si="233"/>
        <v>140</v>
      </c>
      <c r="AF944" s="28">
        <v>9</v>
      </c>
    </row>
    <row r="945" spans="31:32" ht="10.15" customHeight="1" x14ac:dyDescent="0.2">
      <c r="AE945" s="24">
        <f t="shared" si="233"/>
        <v>141</v>
      </c>
      <c r="AF945" s="28">
        <v>16</v>
      </c>
    </row>
    <row r="946" spans="31:32" ht="10.15" customHeight="1" x14ac:dyDescent="0.2">
      <c r="AE946" s="24">
        <f t="shared" si="233"/>
        <v>142</v>
      </c>
      <c r="AF946" s="28">
        <v>34</v>
      </c>
    </row>
    <row r="947" spans="31:32" ht="10.15" customHeight="1" x14ac:dyDescent="0.2">
      <c r="AE947" s="24">
        <f t="shared" si="233"/>
        <v>143</v>
      </c>
      <c r="AF947" s="28">
        <v>12</v>
      </c>
    </row>
    <row r="948" spans="31:32" ht="10.15" customHeight="1" x14ac:dyDescent="0.2">
      <c r="AE948" s="24">
        <f t="shared" si="233"/>
        <v>144</v>
      </c>
      <c r="AF948" s="28">
        <v>30</v>
      </c>
    </row>
    <row r="949" spans="31:32" ht="10.15" customHeight="1" x14ac:dyDescent="0.2">
      <c r="AE949" s="24">
        <f t="shared" si="233"/>
        <v>145</v>
      </c>
      <c r="AF949" s="28">
        <v>12</v>
      </c>
    </row>
    <row r="950" spans="31:32" ht="10.15" customHeight="1" x14ac:dyDescent="0.2">
      <c r="AE950" s="24">
        <f t="shared" si="233"/>
        <v>146</v>
      </c>
      <c r="AF950" s="28">
        <v>28</v>
      </c>
    </row>
    <row r="951" spans="31:32" ht="10.15" customHeight="1" x14ac:dyDescent="0.2">
      <c r="AE951" s="24">
        <f t="shared" si="233"/>
        <v>147</v>
      </c>
      <c r="AF951" s="28">
        <v>27</v>
      </c>
    </row>
    <row r="952" spans="31:32" ht="10.15" customHeight="1" x14ac:dyDescent="0.2">
      <c r="AE952" s="24">
        <f t="shared" si="233"/>
        <v>148</v>
      </c>
      <c r="AF952" s="28">
        <v>16</v>
      </c>
    </row>
    <row r="953" spans="31:32" ht="10.15" customHeight="1" x14ac:dyDescent="0.2">
      <c r="AE953" s="24">
        <f t="shared" si="233"/>
        <v>149</v>
      </c>
      <c r="AF953" s="28">
        <v>4</v>
      </c>
    </row>
    <row r="954" spans="31:32" ht="10.15" customHeight="1" x14ac:dyDescent="0.2">
      <c r="AE954" s="24">
        <f t="shared" si="233"/>
        <v>150</v>
      </c>
      <c r="AF954" s="28">
        <v>7</v>
      </c>
    </row>
    <row r="955" spans="31:32" ht="10.15" customHeight="1" x14ac:dyDescent="0.2">
      <c r="AE955" s="24">
        <f t="shared" si="233"/>
        <v>151</v>
      </c>
      <c r="AF955" s="28">
        <v>11</v>
      </c>
    </row>
    <row r="956" spans="31:32" ht="10.15" customHeight="1" x14ac:dyDescent="0.2">
      <c r="AE956" s="24">
        <f t="shared" si="233"/>
        <v>152</v>
      </c>
      <c r="AF956" s="28">
        <v>16</v>
      </c>
    </row>
    <row r="957" spans="31:32" ht="10.15" customHeight="1" x14ac:dyDescent="0.2">
      <c r="AE957" s="24">
        <f t="shared" si="233"/>
        <v>153</v>
      </c>
      <c r="AF957" s="28">
        <v>12</v>
      </c>
    </row>
    <row r="958" spans="31:32" ht="10.15" customHeight="1" x14ac:dyDescent="0.2">
      <c r="AE958" s="24">
        <f t="shared" si="233"/>
        <v>154</v>
      </c>
      <c r="AF958" s="28">
        <v>28</v>
      </c>
    </row>
    <row r="959" spans="31:32" ht="10.15" customHeight="1" x14ac:dyDescent="0.2">
      <c r="AE959" s="24">
        <v>1</v>
      </c>
      <c r="AF959" s="28">
        <v>0</v>
      </c>
    </row>
    <row r="960" spans="31:32" ht="10.15" customHeight="1" x14ac:dyDescent="0.2">
      <c r="AE960" s="24">
        <f t="shared" ref="AE960:AE991" si="234">AE959+1</f>
        <v>2</v>
      </c>
      <c r="AF960" s="28">
        <v>33</v>
      </c>
    </row>
    <row r="961" spans="31:32" ht="10.15" customHeight="1" x14ac:dyDescent="0.2">
      <c r="AE961" s="24">
        <f t="shared" si="234"/>
        <v>3</v>
      </c>
      <c r="AF961" s="28">
        <v>16</v>
      </c>
    </row>
    <row r="962" spans="31:32" ht="10.15" customHeight="1" x14ac:dyDescent="0.2">
      <c r="AE962" s="24">
        <f t="shared" si="234"/>
        <v>4</v>
      </c>
      <c r="AF962" s="28">
        <v>21</v>
      </c>
    </row>
    <row r="963" spans="31:32" ht="10.15" customHeight="1" x14ac:dyDescent="0.2">
      <c r="AE963" s="24">
        <f t="shared" si="234"/>
        <v>5</v>
      </c>
      <c r="AF963" s="28">
        <v>20</v>
      </c>
    </row>
    <row r="964" spans="31:32" ht="10.15" customHeight="1" x14ac:dyDescent="0.2">
      <c r="AE964" s="24">
        <f t="shared" si="234"/>
        <v>6</v>
      </c>
      <c r="AF964" s="28">
        <v>23</v>
      </c>
    </row>
    <row r="965" spans="31:32" ht="10.15" customHeight="1" x14ac:dyDescent="0.2">
      <c r="AE965" s="24">
        <f t="shared" si="234"/>
        <v>7</v>
      </c>
      <c r="AF965" s="28">
        <v>13</v>
      </c>
    </row>
    <row r="966" spans="31:32" ht="10.15" customHeight="1" x14ac:dyDescent="0.2">
      <c r="AE966" s="24">
        <f t="shared" si="234"/>
        <v>8</v>
      </c>
      <c r="AF966" s="28">
        <v>26</v>
      </c>
    </row>
    <row r="967" spans="31:32" ht="10.15" customHeight="1" x14ac:dyDescent="0.2">
      <c r="AE967" s="24">
        <f t="shared" si="234"/>
        <v>9</v>
      </c>
      <c r="AF967" s="28">
        <v>2</v>
      </c>
    </row>
    <row r="968" spans="31:32" ht="10.15" customHeight="1" x14ac:dyDescent="0.2">
      <c r="AE968" s="24">
        <f t="shared" si="234"/>
        <v>10</v>
      </c>
      <c r="AF968" s="28">
        <v>33</v>
      </c>
    </row>
    <row r="969" spans="31:32" ht="10.15" customHeight="1" x14ac:dyDescent="0.2">
      <c r="AE969" s="24">
        <f t="shared" si="234"/>
        <v>11</v>
      </c>
      <c r="AF969" s="28">
        <v>22</v>
      </c>
    </row>
    <row r="970" spans="31:32" ht="10.15" customHeight="1" x14ac:dyDescent="0.2">
      <c r="AE970" s="24">
        <f t="shared" si="234"/>
        <v>12</v>
      </c>
      <c r="AF970" s="28">
        <v>19</v>
      </c>
    </row>
    <row r="971" spans="31:32" ht="10.15" customHeight="1" x14ac:dyDescent="0.2">
      <c r="AE971" s="24">
        <f t="shared" si="234"/>
        <v>13</v>
      </c>
      <c r="AF971" s="28">
        <v>24</v>
      </c>
    </row>
    <row r="972" spans="31:32" ht="10.15" customHeight="1" x14ac:dyDescent="0.2">
      <c r="AE972" s="24">
        <f t="shared" si="234"/>
        <v>14</v>
      </c>
      <c r="AF972" s="28">
        <v>11</v>
      </c>
    </row>
    <row r="973" spans="31:32" ht="10.15" customHeight="1" x14ac:dyDescent="0.2">
      <c r="AE973" s="24">
        <f t="shared" si="234"/>
        <v>15</v>
      </c>
      <c r="AF973" s="28">
        <v>31</v>
      </c>
    </row>
    <row r="974" spans="31:32" ht="10.15" customHeight="1" x14ac:dyDescent="0.2">
      <c r="AE974" s="24">
        <f t="shared" si="234"/>
        <v>16</v>
      </c>
      <c r="AF974" s="28">
        <v>34</v>
      </c>
    </row>
    <row r="975" spans="31:32" ht="10.15" customHeight="1" x14ac:dyDescent="0.2">
      <c r="AE975" s="24">
        <f t="shared" si="234"/>
        <v>17</v>
      </c>
      <c r="AF975" s="28">
        <v>23</v>
      </c>
    </row>
    <row r="976" spans="31:32" ht="10.15" customHeight="1" x14ac:dyDescent="0.2">
      <c r="AE976" s="24">
        <f t="shared" si="234"/>
        <v>18</v>
      </c>
      <c r="AF976" s="28">
        <v>7</v>
      </c>
    </row>
    <row r="977" spans="31:32" ht="10.15" customHeight="1" x14ac:dyDescent="0.2">
      <c r="AE977" s="24">
        <f t="shared" si="234"/>
        <v>19</v>
      </c>
      <c r="AF977" s="28">
        <v>19</v>
      </c>
    </row>
    <row r="978" spans="31:32" ht="10.15" customHeight="1" x14ac:dyDescent="0.2">
      <c r="AE978" s="24">
        <f t="shared" si="234"/>
        <v>20</v>
      </c>
      <c r="AF978" s="28">
        <v>15</v>
      </c>
    </row>
    <row r="979" spans="31:32" ht="10.15" customHeight="1" x14ac:dyDescent="0.2">
      <c r="AE979" s="24">
        <f t="shared" si="234"/>
        <v>21</v>
      </c>
      <c r="AF979" s="28">
        <v>4</v>
      </c>
    </row>
    <row r="980" spans="31:32" ht="10.15" customHeight="1" x14ac:dyDescent="0.2">
      <c r="AE980" s="24">
        <f t="shared" si="234"/>
        <v>22</v>
      </c>
      <c r="AF980" s="28">
        <v>26</v>
      </c>
    </row>
    <row r="981" spans="31:32" ht="10.15" customHeight="1" x14ac:dyDescent="0.2">
      <c r="AE981" s="24">
        <f t="shared" si="234"/>
        <v>23</v>
      </c>
      <c r="AF981" s="28">
        <v>21</v>
      </c>
    </row>
    <row r="982" spans="31:32" ht="10.15" customHeight="1" x14ac:dyDescent="0.2">
      <c r="AE982" s="24">
        <f t="shared" si="234"/>
        <v>24</v>
      </c>
      <c r="AF982" s="28">
        <v>25</v>
      </c>
    </row>
    <row r="983" spans="31:32" ht="10.15" customHeight="1" x14ac:dyDescent="0.2">
      <c r="AE983" s="24">
        <f t="shared" si="234"/>
        <v>25</v>
      </c>
      <c r="AF983" s="28">
        <v>32</v>
      </c>
    </row>
    <row r="984" spans="31:32" ht="10.15" customHeight="1" x14ac:dyDescent="0.2">
      <c r="AE984" s="24">
        <f t="shared" si="234"/>
        <v>26</v>
      </c>
      <c r="AF984" s="28">
        <v>3</v>
      </c>
    </row>
    <row r="985" spans="31:32" ht="10.15" customHeight="1" x14ac:dyDescent="0.2">
      <c r="AE985" s="24">
        <f t="shared" si="234"/>
        <v>27</v>
      </c>
      <c r="AF985" s="28">
        <v>11</v>
      </c>
    </row>
    <row r="986" spans="31:32" ht="10.15" customHeight="1" x14ac:dyDescent="0.2">
      <c r="AE986" s="24">
        <f t="shared" si="234"/>
        <v>28</v>
      </c>
      <c r="AF986" s="28">
        <v>7</v>
      </c>
    </row>
    <row r="987" spans="31:32" ht="10.15" customHeight="1" x14ac:dyDescent="0.2">
      <c r="AE987" s="24">
        <f t="shared" si="234"/>
        <v>29</v>
      </c>
      <c r="AF987" s="28">
        <v>8</v>
      </c>
    </row>
    <row r="988" spans="31:32" ht="10.15" customHeight="1" x14ac:dyDescent="0.2">
      <c r="AE988" s="24">
        <f t="shared" si="234"/>
        <v>30</v>
      </c>
      <c r="AF988" s="28">
        <v>14</v>
      </c>
    </row>
    <row r="989" spans="31:32" ht="10.15" customHeight="1" x14ac:dyDescent="0.2">
      <c r="AE989" s="24">
        <f t="shared" si="234"/>
        <v>31</v>
      </c>
      <c r="AF989" s="28">
        <v>1</v>
      </c>
    </row>
    <row r="990" spans="31:32" ht="10.15" customHeight="1" x14ac:dyDescent="0.2">
      <c r="AE990" s="24">
        <f t="shared" si="234"/>
        <v>32</v>
      </c>
      <c r="AF990" s="28">
        <v>1</v>
      </c>
    </row>
    <row r="991" spans="31:32" ht="10.15" customHeight="1" x14ac:dyDescent="0.2">
      <c r="AE991" s="24">
        <f t="shared" si="234"/>
        <v>33</v>
      </c>
      <c r="AF991" s="28">
        <v>36</v>
      </c>
    </row>
    <row r="992" spans="31:32" ht="10.15" customHeight="1" x14ac:dyDescent="0.2">
      <c r="AE992" s="24">
        <f t="shared" ref="AE992:AE1023" si="235">AE991+1</f>
        <v>34</v>
      </c>
      <c r="AF992" s="28">
        <v>31</v>
      </c>
    </row>
    <row r="993" spans="31:32" ht="10.15" customHeight="1" x14ac:dyDescent="0.2">
      <c r="AE993" s="24">
        <f t="shared" si="235"/>
        <v>35</v>
      </c>
      <c r="AF993" s="28">
        <v>36</v>
      </c>
    </row>
    <row r="994" spans="31:32" ht="10.15" customHeight="1" x14ac:dyDescent="0.2">
      <c r="AE994" s="24">
        <f t="shared" si="235"/>
        <v>36</v>
      </c>
      <c r="AF994" s="28">
        <v>15</v>
      </c>
    </row>
    <row r="995" spans="31:32" ht="10.15" customHeight="1" x14ac:dyDescent="0.2">
      <c r="AE995" s="24">
        <f t="shared" si="235"/>
        <v>37</v>
      </c>
      <c r="AF995" s="28">
        <v>2</v>
      </c>
    </row>
    <row r="996" spans="31:32" ht="10.15" customHeight="1" x14ac:dyDescent="0.2">
      <c r="AE996" s="24">
        <f t="shared" si="235"/>
        <v>38</v>
      </c>
      <c r="AF996" s="28">
        <v>34</v>
      </c>
    </row>
    <row r="997" spans="31:32" ht="10.15" customHeight="1" x14ac:dyDescent="0.2">
      <c r="AE997" s="24">
        <f t="shared" si="235"/>
        <v>39</v>
      </c>
      <c r="AF997" s="28">
        <v>25</v>
      </c>
    </row>
    <row r="998" spans="31:32" ht="10.15" customHeight="1" x14ac:dyDescent="0.2">
      <c r="AE998" s="24">
        <f t="shared" si="235"/>
        <v>40</v>
      </c>
      <c r="AF998" s="28">
        <v>24</v>
      </c>
    </row>
    <row r="999" spans="31:32" ht="10.15" customHeight="1" x14ac:dyDescent="0.2">
      <c r="AE999" s="24">
        <f t="shared" si="235"/>
        <v>41</v>
      </c>
      <c r="AF999" s="28">
        <v>29</v>
      </c>
    </row>
    <row r="1000" spans="31:32" ht="10.15" customHeight="1" x14ac:dyDescent="0.2">
      <c r="AE1000" s="24">
        <f t="shared" si="235"/>
        <v>42</v>
      </c>
      <c r="AF1000" s="28">
        <v>8</v>
      </c>
    </row>
    <row r="1001" spans="31:32" ht="10.15" customHeight="1" x14ac:dyDescent="0.2">
      <c r="AE1001" s="24">
        <f t="shared" si="235"/>
        <v>43</v>
      </c>
      <c r="AF1001" s="28">
        <v>7</v>
      </c>
    </row>
    <row r="1002" spans="31:32" ht="10.15" customHeight="1" x14ac:dyDescent="0.2">
      <c r="AE1002" s="24">
        <f t="shared" si="235"/>
        <v>44</v>
      </c>
      <c r="AF1002" s="28">
        <v>14</v>
      </c>
    </row>
    <row r="1003" spans="31:32" ht="10.15" customHeight="1" x14ac:dyDescent="0.2">
      <c r="AE1003" s="24">
        <f t="shared" si="235"/>
        <v>45</v>
      </c>
      <c r="AF1003" s="28">
        <v>8</v>
      </c>
    </row>
    <row r="1004" spans="31:32" ht="10.15" customHeight="1" x14ac:dyDescent="0.2">
      <c r="AE1004" s="24">
        <f t="shared" si="235"/>
        <v>46</v>
      </c>
      <c r="AF1004" s="28">
        <v>8</v>
      </c>
    </row>
    <row r="1005" spans="31:32" ht="10.15" customHeight="1" x14ac:dyDescent="0.2">
      <c r="AE1005" s="24">
        <f t="shared" si="235"/>
        <v>47</v>
      </c>
      <c r="AF1005" s="28">
        <v>6</v>
      </c>
    </row>
    <row r="1006" spans="31:32" ht="10.15" customHeight="1" x14ac:dyDescent="0.2">
      <c r="AE1006" s="24">
        <f t="shared" si="235"/>
        <v>48</v>
      </c>
      <c r="AF1006" s="28">
        <v>21</v>
      </c>
    </row>
    <row r="1007" spans="31:32" ht="10.15" customHeight="1" x14ac:dyDescent="0.2">
      <c r="AE1007" s="24">
        <f t="shared" si="235"/>
        <v>49</v>
      </c>
      <c r="AF1007" s="28">
        <v>4</v>
      </c>
    </row>
    <row r="1008" spans="31:32" ht="10.15" customHeight="1" x14ac:dyDescent="0.2">
      <c r="AE1008" s="24">
        <f t="shared" si="235"/>
        <v>50</v>
      </c>
      <c r="AF1008" s="28">
        <v>3</v>
      </c>
    </row>
    <row r="1009" spans="31:32" ht="10.15" customHeight="1" x14ac:dyDescent="0.2">
      <c r="AE1009" s="24">
        <f t="shared" si="235"/>
        <v>51</v>
      </c>
      <c r="AF1009" s="28">
        <v>9</v>
      </c>
    </row>
    <row r="1010" spans="31:32" ht="10.15" customHeight="1" x14ac:dyDescent="0.2">
      <c r="AE1010" s="24">
        <f t="shared" si="235"/>
        <v>52</v>
      </c>
      <c r="AF1010" s="28">
        <v>3</v>
      </c>
    </row>
    <row r="1011" spans="31:32" ht="10.15" customHeight="1" x14ac:dyDescent="0.2">
      <c r="AE1011" s="24">
        <f t="shared" si="235"/>
        <v>53</v>
      </c>
      <c r="AF1011" s="28">
        <v>23</v>
      </c>
    </row>
    <row r="1012" spans="31:32" ht="10.15" customHeight="1" x14ac:dyDescent="0.2">
      <c r="AE1012" s="24">
        <f t="shared" si="235"/>
        <v>54</v>
      </c>
      <c r="AF1012" s="28">
        <v>35</v>
      </c>
    </row>
    <row r="1013" spans="31:32" ht="10.15" customHeight="1" x14ac:dyDescent="0.2">
      <c r="AE1013" s="24">
        <f t="shared" si="235"/>
        <v>55</v>
      </c>
      <c r="AF1013" s="28">
        <v>9</v>
      </c>
    </row>
    <row r="1014" spans="31:32" ht="10.15" customHeight="1" x14ac:dyDescent="0.2">
      <c r="AE1014" s="24">
        <f t="shared" si="235"/>
        <v>56</v>
      </c>
      <c r="AF1014" s="28">
        <v>30</v>
      </c>
    </row>
    <row r="1015" spans="31:32" ht="10.15" customHeight="1" x14ac:dyDescent="0.2">
      <c r="AE1015" s="24">
        <f t="shared" si="235"/>
        <v>57</v>
      </c>
      <c r="AF1015" s="28">
        <v>18</v>
      </c>
    </row>
    <row r="1016" spans="31:32" ht="10.15" customHeight="1" x14ac:dyDescent="0.2">
      <c r="AE1016" s="24">
        <f t="shared" si="235"/>
        <v>58</v>
      </c>
      <c r="AF1016" s="28">
        <v>36</v>
      </c>
    </row>
    <row r="1017" spans="31:32" ht="10.15" customHeight="1" x14ac:dyDescent="0.2">
      <c r="AE1017" s="24">
        <f t="shared" si="235"/>
        <v>59</v>
      </c>
      <c r="AF1017" s="28">
        <v>28</v>
      </c>
    </row>
    <row r="1018" spans="31:32" ht="10.15" customHeight="1" x14ac:dyDescent="0.2">
      <c r="AE1018" s="24">
        <f t="shared" si="235"/>
        <v>60</v>
      </c>
      <c r="AF1018" s="28">
        <v>6</v>
      </c>
    </row>
    <row r="1019" spans="31:32" ht="10.15" customHeight="1" x14ac:dyDescent="0.2">
      <c r="AE1019" s="24">
        <f t="shared" si="235"/>
        <v>61</v>
      </c>
      <c r="AF1019" s="28">
        <v>14</v>
      </c>
    </row>
    <row r="1020" spans="31:32" ht="10.15" customHeight="1" x14ac:dyDescent="0.2">
      <c r="AE1020" s="24">
        <f t="shared" si="235"/>
        <v>62</v>
      </c>
      <c r="AF1020" s="28">
        <v>29</v>
      </c>
    </row>
    <row r="1021" spans="31:32" ht="10.15" customHeight="1" x14ac:dyDescent="0.2">
      <c r="AE1021" s="24">
        <f t="shared" si="235"/>
        <v>63</v>
      </c>
      <c r="AF1021" s="28">
        <v>20</v>
      </c>
    </row>
    <row r="1022" spans="31:32" ht="10.15" customHeight="1" x14ac:dyDescent="0.2">
      <c r="AE1022" s="24">
        <f t="shared" si="235"/>
        <v>64</v>
      </c>
      <c r="AF1022" s="28">
        <v>19</v>
      </c>
    </row>
    <row r="1023" spans="31:32" ht="10.15" customHeight="1" x14ac:dyDescent="0.2">
      <c r="AE1023" s="24">
        <f t="shared" si="235"/>
        <v>65</v>
      </c>
      <c r="AF1023" s="28">
        <v>17</v>
      </c>
    </row>
    <row r="1024" spans="31:32" ht="10.15" customHeight="1" x14ac:dyDescent="0.2">
      <c r="AE1024" s="24">
        <v>1</v>
      </c>
      <c r="AF1024" s="28">
        <v>5</v>
      </c>
    </row>
    <row r="1025" spans="31:32" ht="10.15" customHeight="1" x14ac:dyDescent="0.2">
      <c r="AE1025" s="24">
        <f t="shared" ref="AE1025:AE1056" si="236">AE1024+1</f>
        <v>2</v>
      </c>
      <c r="AF1025" s="28">
        <v>5</v>
      </c>
    </row>
    <row r="1026" spans="31:32" ht="10.15" customHeight="1" x14ac:dyDescent="0.2">
      <c r="AE1026" s="24">
        <f t="shared" si="236"/>
        <v>3</v>
      </c>
      <c r="AF1026" s="28">
        <v>20</v>
      </c>
    </row>
    <row r="1027" spans="31:32" ht="10.15" customHeight="1" x14ac:dyDescent="0.2">
      <c r="AE1027" s="24">
        <f t="shared" si="236"/>
        <v>4</v>
      </c>
      <c r="AF1027" s="28">
        <v>37</v>
      </c>
    </row>
    <row r="1028" spans="31:32" ht="10.15" customHeight="1" x14ac:dyDescent="0.2">
      <c r="AE1028" s="24">
        <f t="shared" si="236"/>
        <v>5</v>
      </c>
      <c r="AF1028" s="28">
        <v>27</v>
      </c>
    </row>
    <row r="1029" spans="31:32" ht="10.15" customHeight="1" x14ac:dyDescent="0.2">
      <c r="AE1029" s="24">
        <f t="shared" si="236"/>
        <v>6</v>
      </c>
      <c r="AF1029" s="28">
        <v>24</v>
      </c>
    </row>
    <row r="1030" spans="31:32" ht="10.15" customHeight="1" x14ac:dyDescent="0.2">
      <c r="AE1030" s="24">
        <f t="shared" si="236"/>
        <v>7</v>
      </c>
      <c r="AF1030" s="28">
        <v>2</v>
      </c>
    </row>
    <row r="1031" spans="31:32" ht="10.15" customHeight="1" x14ac:dyDescent="0.2">
      <c r="AE1031" s="24">
        <f t="shared" si="236"/>
        <v>8</v>
      </c>
      <c r="AF1031" s="28">
        <v>26</v>
      </c>
    </row>
    <row r="1032" spans="31:32" ht="10.15" customHeight="1" x14ac:dyDescent="0.2">
      <c r="AE1032" s="24">
        <f t="shared" si="236"/>
        <v>9</v>
      </c>
      <c r="AF1032" s="28">
        <v>37</v>
      </c>
    </row>
    <row r="1033" spans="31:32" ht="10.15" customHeight="1" x14ac:dyDescent="0.2">
      <c r="AE1033" s="24">
        <f t="shared" si="236"/>
        <v>10</v>
      </c>
      <c r="AF1033" s="28">
        <v>23</v>
      </c>
    </row>
    <row r="1034" spans="31:32" ht="10.15" customHeight="1" x14ac:dyDescent="0.2">
      <c r="AE1034" s="24">
        <f t="shared" si="236"/>
        <v>11</v>
      </c>
      <c r="AF1034" s="28">
        <v>32</v>
      </c>
    </row>
    <row r="1035" spans="31:32" ht="10.15" customHeight="1" x14ac:dyDescent="0.2">
      <c r="AE1035" s="24">
        <f t="shared" si="236"/>
        <v>12</v>
      </c>
      <c r="AF1035" s="28">
        <v>21</v>
      </c>
    </row>
    <row r="1036" spans="31:32" ht="10.15" customHeight="1" x14ac:dyDescent="0.2">
      <c r="AE1036" s="24">
        <f t="shared" si="236"/>
        <v>13</v>
      </c>
      <c r="AF1036" s="28">
        <v>4</v>
      </c>
    </row>
    <row r="1037" spans="31:32" ht="10.15" customHeight="1" x14ac:dyDescent="0.2">
      <c r="AE1037" s="24">
        <f t="shared" si="236"/>
        <v>14</v>
      </c>
      <c r="AF1037" s="28">
        <v>31</v>
      </c>
    </row>
    <row r="1038" spans="31:32" ht="10.15" customHeight="1" x14ac:dyDescent="0.2">
      <c r="AE1038" s="24">
        <f t="shared" si="236"/>
        <v>15</v>
      </c>
      <c r="AF1038" s="28">
        <v>10</v>
      </c>
    </row>
    <row r="1039" spans="31:32" ht="10.15" customHeight="1" x14ac:dyDescent="0.2">
      <c r="AE1039" s="24">
        <f t="shared" si="236"/>
        <v>16</v>
      </c>
      <c r="AF1039" s="28">
        <v>9</v>
      </c>
    </row>
    <row r="1040" spans="31:32" ht="10.15" customHeight="1" x14ac:dyDescent="0.2">
      <c r="AE1040" s="24">
        <f t="shared" si="236"/>
        <v>17</v>
      </c>
      <c r="AF1040" s="28">
        <v>14</v>
      </c>
    </row>
    <row r="1041" spans="31:32" ht="10.15" customHeight="1" x14ac:dyDescent="0.2">
      <c r="AE1041" s="24">
        <f t="shared" si="236"/>
        <v>18</v>
      </c>
      <c r="AF1041" s="28">
        <v>29</v>
      </c>
    </row>
    <row r="1042" spans="31:32" ht="10.15" customHeight="1" x14ac:dyDescent="0.2">
      <c r="AE1042" s="24">
        <f t="shared" si="236"/>
        <v>19</v>
      </c>
      <c r="AF1042" s="28">
        <v>16</v>
      </c>
    </row>
    <row r="1043" spans="31:32" ht="10.15" customHeight="1" x14ac:dyDescent="0.2">
      <c r="AE1043" s="24">
        <f t="shared" si="236"/>
        <v>20</v>
      </c>
      <c r="AF1043" s="28">
        <v>18</v>
      </c>
    </row>
    <row r="1044" spans="31:32" ht="10.15" customHeight="1" x14ac:dyDescent="0.2">
      <c r="AE1044" s="24">
        <f t="shared" si="236"/>
        <v>21</v>
      </c>
      <c r="AF1044" s="28">
        <v>12</v>
      </c>
    </row>
    <row r="1045" spans="31:32" ht="10.15" customHeight="1" x14ac:dyDescent="0.2">
      <c r="AE1045" s="24">
        <f t="shared" si="236"/>
        <v>22</v>
      </c>
      <c r="AF1045" s="28">
        <v>5</v>
      </c>
    </row>
    <row r="1046" spans="31:32" ht="10.15" customHeight="1" x14ac:dyDescent="0.2">
      <c r="AE1046" s="24">
        <f t="shared" si="236"/>
        <v>23</v>
      </c>
      <c r="AF1046" s="28">
        <v>31</v>
      </c>
    </row>
    <row r="1047" spans="31:32" ht="10.15" customHeight="1" x14ac:dyDescent="0.2">
      <c r="AE1047" s="24">
        <f t="shared" si="236"/>
        <v>24</v>
      </c>
      <c r="AF1047" s="28">
        <v>21</v>
      </c>
    </row>
    <row r="1048" spans="31:32" ht="10.15" customHeight="1" x14ac:dyDescent="0.2">
      <c r="AE1048" s="24">
        <f t="shared" si="236"/>
        <v>25</v>
      </c>
      <c r="AF1048" s="28">
        <v>14</v>
      </c>
    </row>
    <row r="1049" spans="31:32" ht="10.15" customHeight="1" x14ac:dyDescent="0.2">
      <c r="AE1049" s="24">
        <f t="shared" si="236"/>
        <v>26</v>
      </c>
      <c r="AF1049" s="28">
        <v>26</v>
      </c>
    </row>
    <row r="1050" spans="31:32" ht="10.15" customHeight="1" x14ac:dyDescent="0.2">
      <c r="AE1050" s="24">
        <f t="shared" si="236"/>
        <v>27</v>
      </c>
      <c r="AF1050" s="28">
        <v>16</v>
      </c>
    </row>
    <row r="1051" spans="31:32" ht="10.15" customHeight="1" x14ac:dyDescent="0.2">
      <c r="AE1051" s="24">
        <f t="shared" si="236"/>
        <v>28</v>
      </c>
      <c r="AF1051" s="28">
        <v>8</v>
      </c>
    </row>
    <row r="1052" spans="31:32" ht="10.15" customHeight="1" x14ac:dyDescent="0.2">
      <c r="AE1052" s="24">
        <f t="shared" si="236"/>
        <v>29</v>
      </c>
      <c r="AF1052" s="28">
        <v>15</v>
      </c>
    </row>
    <row r="1053" spans="31:32" ht="10.15" customHeight="1" x14ac:dyDescent="0.2">
      <c r="AE1053" s="24">
        <f t="shared" si="236"/>
        <v>30</v>
      </c>
      <c r="AF1053" s="28">
        <v>5</v>
      </c>
    </row>
    <row r="1054" spans="31:32" ht="10.15" customHeight="1" x14ac:dyDescent="0.2">
      <c r="AE1054" s="24">
        <f t="shared" si="236"/>
        <v>31</v>
      </c>
      <c r="AF1054" s="28">
        <v>0</v>
      </c>
    </row>
    <row r="1055" spans="31:32" ht="10.15" customHeight="1" x14ac:dyDescent="0.2">
      <c r="AE1055" s="24">
        <f t="shared" si="236"/>
        <v>32</v>
      </c>
      <c r="AF1055" s="28">
        <v>4</v>
      </c>
    </row>
    <row r="1056" spans="31:32" ht="10.15" customHeight="1" x14ac:dyDescent="0.2">
      <c r="AE1056" s="24">
        <f t="shared" si="236"/>
        <v>33</v>
      </c>
      <c r="AF1056" s="28">
        <v>6</v>
      </c>
    </row>
    <row r="1057" spans="31:32" ht="10.15" customHeight="1" x14ac:dyDescent="0.2">
      <c r="AE1057" s="24">
        <f t="shared" ref="AE1057:AE1088" si="237">AE1056+1</f>
        <v>34</v>
      </c>
      <c r="AF1057" s="28">
        <v>2</v>
      </c>
    </row>
    <row r="1058" spans="31:32" ht="10.15" customHeight="1" x14ac:dyDescent="0.2">
      <c r="AE1058" s="24">
        <f t="shared" si="237"/>
        <v>35</v>
      </c>
      <c r="AF1058" s="28">
        <v>27</v>
      </c>
    </row>
    <row r="1059" spans="31:32" ht="10.15" customHeight="1" x14ac:dyDescent="0.2">
      <c r="AE1059" s="24">
        <f t="shared" si="237"/>
        <v>36</v>
      </c>
      <c r="AF1059" s="28">
        <v>10</v>
      </c>
    </row>
    <row r="1060" spans="31:32" ht="10.15" customHeight="1" x14ac:dyDescent="0.2">
      <c r="AE1060" s="24">
        <f t="shared" si="237"/>
        <v>37</v>
      </c>
      <c r="AF1060" s="28">
        <v>11</v>
      </c>
    </row>
    <row r="1061" spans="31:32" ht="10.15" customHeight="1" x14ac:dyDescent="0.2">
      <c r="AE1061" s="24">
        <f t="shared" si="237"/>
        <v>38</v>
      </c>
      <c r="AF1061" s="28">
        <v>35</v>
      </c>
    </row>
    <row r="1062" spans="31:32" ht="10.15" customHeight="1" x14ac:dyDescent="0.2">
      <c r="AE1062" s="24">
        <f t="shared" si="237"/>
        <v>39</v>
      </c>
      <c r="AF1062" s="28">
        <v>35</v>
      </c>
    </row>
    <row r="1063" spans="31:32" ht="10.15" customHeight="1" x14ac:dyDescent="0.2">
      <c r="AE1063" s="24">
        <f t="shared" si="237"/>
        <v>40</v>
      </c>
      <c r="AF1063" s="28">
        <v>14</v>
      </c>
    </row>
    <row r="1064" spans="31:32" ht="10.15" customHeight="1" x14ac:dyDescent="0.2">
      <c r="AE1064" s="24">
        <f t="shared" si="237"/>
        <v>41</v>
      </c>
      <c r="AF1064" s="28">
        <v>20</v>
      </c>
    </row>
    <row r="1065" spans="31:32" ht="10.15" customHeight="1" x14ac:dyDescent="0.2">
      <c r="AE1065" s="24">
        <f t="shared" si="237"/>
        <v>42</v>
      </c>
      <c r="AF1065" s="28">
        <v>17</v>
      </c>
    </row>
    <row r="1066" spans="31:32" ht="10.15" customHeight="1" x14ac:dyDescent="0.2">
      <c r="AE1066" s="24">
        <f t="shared" si="237"/>
        <v>43</v>
      </c>
      <c r="AF1066" s="28">
        <v>3</v>
      </c>
    </row>
    <row r="1067" spans="31:32" ht="10.15" customHeight="1" x14ac:dyDescent="0.2">
      <c r="AE1067" s="24">
        <f t="shared" si="237"/>
        <v>44</v>
      </c>
      <c r="AF1067" s="28">
        <v>22</v>
      </c>
    </row>
    <row r="1068" spans="31:32" ht="10.15" customHeight="1" x14ac:dyDescent="0.2">
      <c r="AE1068" s="24">
        <f t="shared" si="237"/>
        <v>45</v>
      </c>
      <c r="AF1068" s="28">
        <v>12</v>
      </c>
    </row>
    <row r="1069" spans="31:32" ht="10.15" customHeight="1" x14ac:dyDescent="0.2">
      <c r="AE1069" s="24">
        <f t="shared" si="237"/>
        <v>46</v>
      </c>
      <c r="AF1069" s="28">
        <v>11</v>
      </c>
    </row>
    <row r="1070" spans="31:32" ht="10.15" customHeight="1" x14ac:dyDescent="0.2">
      <c r="AE1070" s="24">
        <f t="shared" si="237"/>
        <v>47</v>
      </c>
      <c r="AF1070" s="28">
        <v>24</v>
      </c>
    </row>
    <row r="1071" spans="31:32" ht="10.15" customHeight="1" x14ac:dyDescent="0.2">
      <c r="AE1071" s="24">
        <f t="shared" si="237"/>
        <v>48</v>
      </c>
      <c r="AF1071" s="28">
        <v>20</v>
      </c>
    </row>
    <row r="1072" spans="31:32" ht="10.15" customHeight="1" x14ac:dyDescent="0.2">
      <c r="AE1072" s="24">
        <f t="shared" si="237"/>
        <v>49</v>
      </c>
      <c r="AF1072" s="28">
        <v>13</v>
      </c>
    </row>
    <row r="1073" spans="31:32" ht="10.15" customHeight="1" x14ac:dyDescent="0.2">
      <c r="AE1073" s="24">
        <f t="shared" si="237"/>
        <v>50</v>
      </c>
      <c r="AF1073" s="28">
        <v>14</v>
      </c>
    </row>
    <row r="1074" spans="31:32" ht="10.15" customHeight="1" x14ac:dyDescent="0.2">
      <c r="AE1074" s="24">
        <f t="shared" si="237"/>
        <v>51</v>
      </c>
      <c r="AF1074" s="28">
        <v>34</v>
      </c>
    </row>
    <row r="1075" spans="31:32" ht="10.15" customHeight="1" x14ac:dyDescent="0.2">
      <c r="AE1075" s="24">
        <f t="shared" si="237"/>
        <v>52</v>
      </c>
      <c r="AF1075" s="28">
        <v>27</v>
      </c>
    </row>
    <row r="1076" spans="31:32" ht="10.15" customHeight="1" x14ac:dyDescent="0.2">
      <c r="AE1076" s="24">
        <f t="shared" si="237"/>
        <v>53</v>
      </c>
      <c r="AF1076" s="28">
        <v>36</v>
      </c>
    </row>
    <row r="1077" spans="31:32" ht="10.15" customHeight="1" x14ac:dyDescent="0.2">
      <c r="AE1077" s="24">
        <f t="shared" si="237"/>
        <v>54</v>
      </c>
      <c r="AF1077" s="28">
        <v>4</v>
      </c>
    </row>
    <row r="1078" spans="31:32" ht="10.15" customHeight="1" x14ac:dyDescent="0.2">
      <c r="AE1078" s="24">
        <f t="shared" si="237"/>
        <v>55</v>
      </c>
      <c r="AF1078" s="28">
        <v>20</v>
      </c>
    </row>
    <row r="1079" spans="31:32" ht="10.15" customHeight="1" x14ac:dyDescent="0.2">
      <c r="AE1079" s="24">
        <f t="shared" si="237"/>
        <v>56</v>
      </c>
      <c r="AF1079" s="28">
        <v>29</v>
      </c>
    </row>
    <row r="1080" spans="31:32" ht="10.15" customHeight="1" x14ac:dyDescent="0.2">
      <c r="AE1080" s="24">
        <f t="shared" si="237"/>
        <v>57</v>
      </c>
      <c r="AF1080" s="28">
        <v>7</v>
      </c>
    </row>
    <row r="1081" spans="31:32" ht="10.15" customHeight="1" x14ac:dyDescent="0.2">
      <c r="AE1081" s="24">
        <f t="shared" si="237"/>
        <v>58</v>
      </c>
      <c r="AF1081" s="28">
        <v>4</v>
      </c>
    </row>
    <row r="1082" spans="31:32" ht="10.15" customHeight="1" x14ac:dyDescent="0.2">
      <c r="AE1082" s="24">
        <f t="shared" si="237"/>
        <v>59</v>
      </c>
      <c r="AF1082" s="28">
        <v>21</v>
      </c>
    </row>
    <row r="1083" spans="31:32" ht="10.15" customHeight="1" x14ac:dyDescent="0.2">
      <c r="AE1083" s="24">
        <f t="shared" si="237"/>
        <v>60</v>
      </c>
      <c r="AF1083" s="28">
        <v>21</v>
      </c>
    </row>
    <row r="1084" spans="31:32" ht="10.15" customHeight="1" x14ac:dyDescent="0.2">
      <c r="AE1084" s="24">
        <f t="shared" si="237"/>
        <v>61</v>
      </c>
      <c r="AF1084" s="28">
        <v>7</v>
      </c>
    </row>
    <row r="1085" spans="31:32" ht="10.15" customHeight="1" x14ac:dyDescent="0.2">
      <c r="AE1085" s="24">
        <f t="shared" si="237"/>
        <v>62</v>
      </c>
      <c r="AF1085" s="28">
        <v>2</v>
      </c>
    </row>
    <row r="1086" spans="31:32" ht="10.15" customHeight="1" x14ac:dyDescent="0.2">
      <c r="AE1086" s="24">
        <f t="shared" si="237"/>
        <v>63</v>
      </c>
      <c r="AF1086" s="28">
        <v>7</v>
      </c>
    </row>
    <row r="1087" spans="31:32" ht="10.15" customHeight="1" x14ac:dyDescent="0.2">
      <c r="AE1087" s="24">
        <f t="shared" si="237"/>
        <v>64</v>
      </c>
      <c r="AF1087" s="28">
        <v>4</v>
      </c>
    </row>
    <row r="1088" spans="31:32" ht="10.15" customHeight="1" x14ac:dyDescent="0.2">
      <c r="AE1088" s="24">
        <f t="shared" si="237"/>
        <v>65</v>
      </c>
      <c r="AF1088" s="28">
        <v>19</v>
      </c>
    </row>
    <row r="1089" spans="31:32" ht="10.15" customHeight="1" x14ac:dyDescent="0.2">
      <c r="AE1089" s="24">
        <f t="shared" ref="AE1089:AE1120" si="238">AE1088+1</f>
        <v>66</v>
      </c>
      <c r="AF1089" s="28">
        <v>18</v>
      </c>
    </row>
    <row r="1090" spans="31:32" ht="10.15" customHeight="1" x14ac:dyDescent="0.2">
      <c r="AE1090" s="24">
        <f t="shared" si="238"/>
        <v>67</v>
      </c>
      <c r="AF1090" s="28">
        <v>35</v>
      </c>
    </row>
    <row r="1091" spans="31:32" ht="10.15" customHeight="1" x14ac:dyDescent="0.2">
      <c r="AE1091" s="24">
        <f t="shared" si="238"/>
        <v>68</v>
      </c>
      <c r="AF1091" s="28">
        <v>11</v>
      </c>
    </row>
    <row r="1092" spans="31:32" ht="10.15" customHeight="1" x14ac:dyDescent="0.2">
      <c r="AE1092" s="24">
        <f t="shared" si="238"/>
        <v>69</v>
      </c>
      <c r="AF1092" s="28">
        <v>32</v>
      </c>
    </row>
    <row r="1093" spans="31:32" ht="10.15" customHeight="1" x14ac:dyDescent="0.2">
      <c r="AE1093" s="24">
        <f t="shared" si="238"/>
        <v>70</v>
      </c>
      <c r="AF1093" s="28">
        <v>29</v>
      </c>
    </row>
    <row r="1094" spans="31:32" ht="10.15" customHeight="1" x14ac:dyDescent="0.2">
      <c r="AE1094" s="24">
        <f t="shared" si="238"/>
        <v>71</v>
      </c>
      <c r="AF1094" s="28">
        <v>25</v>
      </c>
    </row>
    <row r="1095" spans="31:32" ht="10.15" customHeight="1" x14ac:dyDescent="0.2">
      <c r="AE1095" s="24">
        <f t="shared" si="238"/>
        <v>72</v>
      </c>
      <c r="AF1095" s="28">
        <v>18</v>
      </c>
    </row>
    <row r="1096" spans="31:32" ht="10.15" customHeight="1" x14ac:dyDescent="0.2">
      <c r="AE1096" s="24">
        <f t="shared" si="238"/>
        <v>73</v>
      </c>
      <c r="AF1096" s="28">
        <v>1</v>
      </c>
    </row>
    <row r="1097" spans="31:32" ht="10.15" customHeight="1" x14ac:dyDescent="0.2">
      <c r="AE1097" s="24">
        <f t="shared" si="238"/>
        <v>74</v>
      </c>
      <c r="AF1097" s="28">
        <v>12</v>
      </c>
    </row>
    <row r="1098" spans="31:32" ht="10.15" customHeight="1" x14ac:dyDescent="0.2">
      <c r="AE1098" s="24">
        <f t="shared" si="238"/>
        <v>75</v>
      </c>
      <c r="AF1098" s="28">
        <v>3</v>
      </c>
    </row>
    <row r="1099" spans="31:32" ht="10.15" customHeight="1" x14ac:dyDescent="0.2">
      <c r="AE1099" s="24">
        <f t="shared" si="238"/>
        <v>76</v>
      </c>
      <c r="AF1099" s="28">
        <v>36</v>
      </c>
    </row>
    <row r="1100" spans="31:32" ht="10.15" customHeight="1" x14ac:dyDescent="0.2">
      <c r="AE1100" s="24">
        <f t="shared" si="238"/>
        <v>77</v>
      </c>
      <c r="AF1100" s="28">
        <v>22</v>
      </c>
    </row>
    <row r="1101" spans="31:32" ht="10.15" customHeight="1" x14ac:dyDescent="0.2">
      <c r="AE1101" s="24">
        <f t="shared" si="238"/>
        <v>78</v>
      </c>
      <c r="AF1101" s="28">
        <v>34</v>
      </c>
    </row>
    <row r="1102" spans="31:32" ht="10.15" customHeight="1" x14ac:dyDescent="0.2">
      <c r="AE1102" s="24">
        <f t="shared" si="238"/>
        <v>79</v>
      </c>
      <c r="AF1102" s="28">
        <v>31</v>
      </c>
    </row>
    <row r="1103" spans="31:32" ht="10.15" customHeight="1" x14ac:dyDescent="0.2">
      <c r="AE1103" s="24">
        <f t="shared" si="238"/>
        <v>80</v>
      </c>
      <c r="AF1103" s="28">
        <v>26</v>
      </c>
    </row>
    <row r="1104" spans="31:32" ht="10.15" customHeight="1" x14ac:dyDescent="0.2">
      <c r="AE1104" s="24">
        <f t="shared" si="238"/>
        <v>81</v>
      </c>
      <c r="AF1104" s="28">
        <v>0</v>
      </c>
    </row>
    <row r="1105" spans="31:32" ht="10.15" customHeight="1" x14ac:dyDescent="0.2">
      <c r="AE1105" s="24">
        <f t="shared" si="238"/>
        <v>82</v>
      </c>
      <c r="AF1105" s="28">
        <v>10</v>
      </c>
    </row>
    <row r="1106" spans="31:32" ht="10.15" customHeight="1" x14ac:dyDescent="0.2">
      <c r="AE1106" s="24">
        <f t="shared" si="238"/>
        <v>83</v>
      </c>
      <c r="AF1106" s="28">
        <v>9</v>
      </c>
    </row>
    <row r="1107" spans="31:32" ht="10.15" customHeight="1" x14ac:dyDescent="0.2">
      <c r="AE1107" s="24">
        <f t="shared" si="238"/>
        <v>84</v>
      </c>
      <c r="AF1107" s="28">
        <v>18</v>
      </c>
    </row>
    <row r="1108" spans="31:32" ht="10.15" customHeight="1" x14ac:dyDescent="0.2">
      <c r="AE1108" s="24">
        <f t="shared" si="238"/>
        <v>85</v>
      </c>
      <c r="AF1108" s="28">
        <v>23</v>
      </c>
    </row>
    <row r="1109" spans="31:32" ht="10.15" customHeight="1" x14ac:dyDescent="0.2">
      <c r="AE1109" s="24">
        <f t="shared" si="238"/>
        <v>86</v>
      </c>
      <c r="AF1109" s="28">
        <v>23</v>
      </c>
    </row>
    <row r="1110" spans="31:32" ht="10.15" customHeight="1" x14ac:dyDescent="0.2">
      <c r="AE1110" s="24">
        <f t="shared" si="238"/>
        <v>87</v>
      </c>
      <c r="AF1110" s="28">
        <v>2</v>
      </c>
    </row>
    <row r="1111" spans="31:32" ht="10.15" customHeight="1" x14ac:dyDescent="0.2">
      <c r="AE1111" s="24">
        <f t="shared" si="238"/>
        <v>88</v>
      </c>
      <c r="AF1111" s="28">
        <v>17</v>
      </c>
    </row>
    <row r="1112" spans="31:32" ht="10.15" customHeight="1" x14ac:dyDescent="0.2">
      <c r="AE1112" s="24">
        <f t="shared" si="238"/>
        <v>89</v>
      </c>
      <c r="AF1112" s="28">
        <v>24</v>
      </c>
    </row>
    <row r="1113" spans="31:32" ht="10.15" customHeight="1" x14ac:dyDescent="0.2">
      <c r="AE1113" s="24">
        <f t="shared" si="238"/>
        <v>90</v>
      </c>
      <c r="AF1113" s="28">
        <v>6</v>
      </c>
    </row>
    <row r="1114" spans="31:32" ht="10.15" customHeight="1" x14ac:dyDescent="0.2">
      <c r="AE1114" s="24">
        <f t="shared" si="238"/>
        <v>91</v>
      </c>
      <c r="AF1114" s="28">
        <v>20</v>
      </c>
    </row>
    <row r="1115" spans="31:32" ht="10.15" customHeight="1" x14ac:dyDescent="0.2">
      <c r="AE1115" s="24">
        <f t="shared" si="238"/>
        <v>92</v>
      </c>
      <c r="AF1115" s="28">
        <v>11</v>
      </c>
    </row>
    <row r="1116" spans="31:32" ht="10.15" customHeight="1" x14ac:dyDescent="0.2">
      <c r="AE1116" s="24">
        <f t="shared" si="238"/>
        <v>93</v>
      </c>
      <c r="AF1116" s="28">
        <v>16</v>
      </c>
    </row>
    <row r="1117" spans="31:32" ht="10.15" customHeight="1" x14ac:dyDescent="0.2">
      <c r="AE1117" s="24">
        <f t="shared" si="238"/>
        <v>94</v>
      </c>
      <c r="AF1117" s="28">
        <v>9</v>
      </c>
    </row>
    <row r="1118" spans="31:32" ht="10.15" customHeight="1" x14ac:dyDescent="0.2">
      <c r="AE1118" s="24">
        <f t="shared" si="238"/>
        <v>95</v>
      </c>
      <c r="AF1118" s="28">
        <v>12</v>
      </c>
    </row>
    <row r="1119" spans="31:32" ht="10.15" customHeight="1" x14ac:dyDescent="0.2">
      <c r="AE1119" s="24">
        <f t="shared" si="238"/>
        <v>96</v>
      </c>
      <c r="AF1119" s="28">
        <v>15</v>
      </c>
    </row>
    <row r="1120" spans="31:32" ht="10.15" customHeight="1" x14ac:dyDescent="0.2">
      <c r="AE1120" s="24">
        <f t="shared" si="238"/>
        <v>97</v>
      </c>
      <c r="AF1120" s="28">
        <v>0</v>
      </c>
    </row>
    <row r="1121" spans="31:32" ht="10.15" customHeight="1" x14ac:dyDescent="0.2">
      <c r="AE1121" s="24">
        <f t="shared" ref="AE1121:AE1152" si="239">AE1120+1</f>
        <v>98</v>
      </c>
      <c r="AF1121" s="28">
        <v>7</v>
      </c>
    </row>
    <row r="1122" spans="31:32" ht="10.15" customHeight="1" x14ac:dyDescent="0.2">
      <c r="AE1122" s="24">
        <f t="shared" si="239"/>
        <v>99</v>
      </c>
      <c r="AF1122" s="28">
        <v>6</v>
      </c>
    </row>
    <row r="1123" spans="31:32" ht="10.15" customHeight="1" x14ac:dyDescent="0.2">
      <c r="AE1123" s="24">
        <f t="shared" si="239"/>
        <v>100</v>
      </c>
      <c r="AF1123" s="28">
        <v>25</v>
      </c>
    </row>
    <row r="1124" spans="31:32" ht="10.15" customHeight="1" x14ac:dyDescent="0.2">
      <c r="AE1124" s="24">
        <f t="shared" si="239"/>
        <v>101</v>
      </c>
      <c r="AF1124" s="28">
        <v>23</v>
      </c>
    </row>
    <row r="1125" spans="31:32" ht="10.15" customHeight="1" x14ac:dyDescent="0.2">
      <c r="AE1125" s="24">
        <f t="shared" si="239"/>
        <v>102</v>
      </c>
      <c r="AF1125" s="28">
        <v>22</v>
      </c>
    </row>
    <row r="1126" spans="31:32" ht="10.15" customHeight="1" x14ac:dyDescent="0.2">
      <c r="AE1126" s="24">
        <f t="shared" si="239"/>
        <v>103</v>
      </c>
      <c r="AF1126" s="28">
        <v>19</v>
      </c>
    </row>
    <row r="1127" spans="31:32" ht="10.15" customHeight="1" x14ac:dyDescent="0.2">
      <c r="AE1127" s="24">
        <f t="shared" si="239"/>
        <v>104</v>
      </c>
      <c r="AF1127" s="28">
        <v>22</v>
      </c>
    </row>
    <row r="1128" spans="31:32" ht="10.15" customHeight="1" x14ac:dyDescent="0.2">
      <c r="AE1128" s="24">
        <f t="shared" si="239"/>
        <v>105</v>
      </c>
      <c r="AF1128" s="28">
        <v>21</v>
      </c>
    </row>
    <row r="1129" spans="31:32" ht="10.15" customHeight="1" x14ac:dyDescent="0.2">
      <c r="AE1129" s="24">
        <f t="shared" si="239"/>
        <v>106</v>
      </c>
      <c r="AF1129" s="28">
        <v>28</v>
      </c>
    </row>
    <row r="1130" spans="31:32" ht="10.15" customHeight="1" x14ac:dyDescent="0.2">
      <c r="AE1130" s="24">
        <f t="shared" si="239"/>
        <v>107</v>
      </c>
      <c r="AF1130" s="28">
        <v>14</v>
      </c>
    </row>
    <row r="1131" spans="31:32" ht="10.15" customHeight="1" x14ac:dyDescent="0.2">
      <c r="AE1131" s="24">
        <f t="shared" si="239"/>
        <v>108</v>
      </c>
      <c r="AF1131" s="28">
        <v>5</v>
      </c>
    </row>
    <row r="1132" spans="31:32" ht="10.15" customHeight="1" x14ac:dyDescent="0.2">
      <c r="AE1132" s="24">
        <f t="shared" si="239"/>
        <v>109</v>
      </c>
      <c r="AF1132" s="28">
        <v>34</v>
      </c>
    </row>
    <row r="1133" spans="31:32" ht="10.15" customHeight="1" x14ac:dyDescent="0.2">
      <c r="AE1133" s="24">
        <f t="shared" si="239"/>
        <v>110</v>
      </c>
      <c r="AF1133" s="28">
        <v>22</v>
      </c>
    </row>
    <row r="1134" spans="31:32" ht="10.15" customHeight="1" x14ac:dyDescent="0.2">
      <c r="AE1134" s="24">
        <f t="shared" si="239"/>
        <v>111</v>
      </c>
      <c r="AF1134" s="28">
        <v>27</v>
      </c>
    </row>
    <row r="1135" spans="31:32" ht="10.15" customHeight="1" x14ac:dyDescent="0.2">
      <c r="AE1135" s="24">
        <f t="shared" si="239"/>
        <v>112</v>
      </c>
      <c r="AF1135" s="28">
        <v>20</v>
      </c>
    </row>
    <row r="1136" spans="31:32" ht="10.15" customHeight="1" x14ac:dyDescent="0.2">
      <c r="AE1136" s="24">
        <f t="shared" si="239"/>
        <v>113</v>
      </c>
      <c r="AF1136" s="28">
        <v>11</v>
      </c>
    </row>
    <row r="1137" spans="31:32" ht="10.15" customHeight="1" x14ac:dyDescent="0.2">
      <c r="AE1137" s="24">
        <f t="shared" si="239"/>
        <v>114</v>
      </c>
      <c r="AF1137" s="28">
        <v>20</v>
      </c>
    </row>
    <row r="1138" spans="31:32" ht="10.15" customHeight="1" x14ac:dyDescent="0.2">
      <c r="AE1138" s="24">
        <f t="shared" si="239"/>
        <v>115</v>
      </c>
      <c r="AF1138" s="28">
        <v>1</v>
      </c>
    </row>
    <row r="1139" spans="31:32" ht="10.15" customHeight="1" x14ac:dyDescent="0.2">
      <c r="AE1139" s="24">
        <f t="shared" si="239"/>
        <v>116</v>
      </c>
      <c r="AF1139" s="28">
        <v>23</v>
      </c>
    </row>
    <row r="1140" spans="31:32" ht="10.15" customHeight="1" x14ac:dyDescent="0.2">
      <c r="AE1140" s="24">
        <f t="shared" si="239"/>
        <v>117</v>
      </c>
      <c r="AF1140" s="28">
        <v>12</v>
      </c>
    </row>
    <row r="1141" spans="31:32" ht="10.15" customHeight="1" x14ac:dyDescent="0.2">
      <c r="AE1141" s="24">
        <f t="shared" si="239"/>
        <v>118</v>
      </c>
      <c r="AF1141" s="28">
        <v>33</v>
      </c>
    </row>
    <row r="1142" spans="31:32" ht="10.15" customHeight="1" x14ac:dyDescent="0.2">
      <c r="AE1142" s="24">
        <f t="shared" si="239"/>
        <v>119</v>
      </c>
      <c r="AF1142" s="28">
        <v>12</v>
      </c>
    </row>
    <row r="1143" spans="31:32" ht="10.15" customHeight="1" x14ac:dyDescent="0.2">
      <c r="AE1143" s="24">
        <f t="shared" si="239"/>
        <v>120</v>
      </c>
      <c r="AF1143" s="28">
        <v>29</v>
      </c>
    </row>
    <row r="1144" spans="31:32" ht="10.15" customHeight="1" x14ac:dyDescent="0.2">
      <c r="AE1144" s="24">
        <f t="shared" si="239"/>
        <v>121</v>
      </c>
      <c r="AF1144" s="28">
        <v>1</v>
      </c>
    </row>
    <row r="1145" spans="31:32" ht="10.15" customHeight="1" x14ac:dyDescent="0.2">
      <c r="AE1145" s="24">
        <f t="shared" si="239"/>
        <v>122</v>
      </c>
      <c r="AF1145" s="28">
        <v>30</v>
      </c>
    </row>
    <row r="1146" spans="31:32" ht="10.15" customHeight="1" x14ac:dyDescent="0.2">
      <c r="AE1146" s="24">
        <f t="shared" si="239"/>
        <v>123</v>
      </c>
      <c r="AF1146" s="28">
        <v>1</v>
      </c>
    </row>
    <row r="1147" spans="31:32" ht="10.15" customHeight="1" x14ac:dyDescent="0.2">
      <c r="AE1147" s="24">
        <f t="shared" si="239"/>
        <v>124</v>
      </c>
      <c r="AF1147" s="28">
        <v>36</v>
      </c>
    </row>
    <row r="1148" spans="31:32" ht="10.15" customHeight="1" x14ac:dyDescent="0.2">
      <c r="AE1148" s="24">
        <f t="shared" si="239"/>
        <v>125</v>
      </c>
      <c r="AF1148" s="28">
        <v>32</v>
      </c>
    </row>
    <row r="1149" spans="31:32" ht="10.15" customHeight="1" x14ac:dyDescent="0.2">
      <c r="AE1149" s="24">
        <f t="shared" si="239"/>
        <v>126</v>
      </c>
      <c r="AF1149" s="28">
        <v>25</v>
      </c>
    </row>
    <row r="1150" spans="31:32" ht="10.15" customHeight="1" x14ac:dyDescent="0.2">
      <c r="AE1150" s="24">
        <f t="shared" si="239"/>
        <v>127</v>
      </c>
      <c r="AF1150" s="28">
        <v>36</v>
      </c>
    </row>
    <row r="1151" spans="31:32" ht="10.15" customHeight="1" x14ac:dyDescent="0.2">
      <c r="AE1151" s="24">
        <f t="shared" si="239"/>
        <v>128</v>
      </c>
      <c r="AF1151" s="28">
        <v>11</v>
      </c>
    </row>
    <row r="1152" spans="31:32" ht="10.15" customHeight="1" x14ac:dyDescent="0.2">
      <c r="AE1152" s="24">
        <f t="shared" si="239"/>
        <v>129</v>
      </c>
      <c r="AF1152" s="28">
        <v>17</v>
      </c>
    </row>
    <row r="1153" spans="31:32" ht="10.15" customHeight="1" x14ac:dyDescent="0.2">
      <c r="AE1153" s="24">
        <f t="shared" ref="AE1153:AE1184" si="240">AE1152+1</f>
        <v>130</v>
      </c>
      <c r="AF1153" s="28">
        <v>20</v>
      </c>
    </row>
    <row r="1154" spans="31:32" ht="10.15" customHeight="1" x14ac:dyDescent="0.2">
      <c r="AE1154" s="24">
        <f t="shared" si="240"/>
        <v>131</v>
      </c>
      <c r="AF1154" s="28">
        <v>21</v>
      </c>
    </row>
    <row r="1155" spans="31:32" ht="10.15" customHeight="1" x14ac:dyDescent="0.2">
      <c r="AE1155" s="24">
        <f t="shared" si="240"/>
        <v>132</v>
      </c>
      <c r="AF1155" s="28">
        <v>32</v>
      </c>
    </row>
    <row r="1156" spans="31:32" ht="10.15" customHeight="1" x14ac:dyDescent="0.2">
      <c r="AE1156" s="24">
        <f t="shared" si="240"/>
        <v>133</v>
      </c>
      <c r="AF1156" s="28">
        <v>36</v>
      </c>
    </row>
    <row r="1157" spans="31:32" ht="10.15" customHeight="1" x14ac:dyDescent="0.2">
      <c r="AE1157" s="24">
        <f t="shared" si="240"/>
        <v>134</v>
      </c>
      <c r="AF1157" s="28">
        <v>18</v>
      </c>
    </row>
    <row r="1158" spans="31:32" ht="10.15" customHeight="1" x14ac:dyDescent="0.2">
      <c r="AE1158" s="24">
        <f t="shared" si="240"/>
        <v>135</v>
      </c>
      <c r="AF1158" s="28">
        <v>29</v>
      </c>
    </row>
    <row r="1159" spans="31:32" ht="10.15" customHeight="1" x14ac:dyDescent="0.2">
      <c r="AE1159" s="24">
        <f t="shared" si="240"/>
        <v>136</v>
      </c>
      <c r="AF1159" s="28">
        <v>16</v>
      </c>
    </row>
    <row r="1160" spans="31:32" ht="10.15" customHeight="1" x14ac:dyDescent="0.2">
      <c r="AE1160" s="24">
        <f t="shared" si="240"/>
        <v>137</v>
      </c>
      <c r="AF1160" s="28">
        <v>8</v>
      </c>
    </row>
    <row r="1161" spans="31:32" ht="10.15" customHeight="1" x14ac:dyDescent="0.2">
      <c r="AE1161" s="24">
        <f t="shared" si="240"/>
        <v>138</v>
      </c>
      <c r="AF1161" s="28">
        <v>21</v>
      </c>
    </row>
    <row r="1162" spans="31:32" ht="10.15" customHeight="1" x14ac:dyDescent="0.2">
      <c r="AE1162" s="24">
        <f t="shared" si="240"/>
        <v>139</v>
      </c>
      <c r="AF1162" s="28">
        <v>7</v>
      </c>
    </row>
    <row r="1163" spans="31:32" ht="10.15" customHeight="1" x14ac:dyDescent="0.2">
      <c r="AE1163" s="24">
        <f t="shared" si="240"/>
        <v>140</v>
      </c>
      <c r="AF1163" s="28">
        <v>25</v>
      </c>
    </row>
    <row r="1164" spans="31:32" ht="10.15" customHeight="1" x14ac:dyDescent="0.2">
      <c r="AE1164" s="24">
        <f t="shared" si="240"/>
        <v>141</v>
      </c>
      <c r="AF1164" s="28">
        <v>18</v>
      </c>
    </row>
    <row r="1165" spans="31:32" ht="10.15" customHeight="1" x14ac:dyDescent="0.2">
      <c r="AE1165" s="24">
        <f t="shared" si="240"/>
        <v>142</v>
      </c>
      <c r="AF1165" s="28">
        <v>8</v>
      </c>
    </row>
    <row r="1166" spans="31:32" ht="10.15" customHeight="1" x14ac:dyDescent="0.2">
      <c r="AE1166" s="24">
        <f t="shared" si="240"/>
        <v>143</v>
      </c>
      <c r="AF1166" s="28">
        <v>29</v>
      </c>
    </row>
    <row r="1167" spans="31:32" ht="10.15" customHeight="1" x14ac:dyDescent="0.2">
      <c r="AE1167" s="24">
        <f t="shared" si="240"/>
        <v>144</v>
      </c>
      <c r="AF1167" s="28">
        <v>22</v>
      </c>
    </row>
    <row r="1168" spans="31:32" ht="10.15" customHeight="1" x14ac:dyDescent="0.2">
      <c r="AE1168" s="24">
        <f t="shared" si="240"/>
        <v>145</v>
      </c>
      <c r="AF1168" s="28">
        <v>18</v>
      </c>
    </row>
    <row r="1169" spans="31:32" ht="10.15" customHeight="1" x14ac:dyDescent="0.2">
      <c r="AE1169" s="24">
        <f t="shared" si="240"/>
        <v>146</v>
      </c>
      <c r="AF1169" s="28">
        <v>27</v>
      </c>
    </row>
    <row r="1170" spans="31:32" ht="10.15" customHeight="1" x14ac:dyDescent="0.2">
      <c r="AE1170" s="24">
        <f t="shared" si="240"/>
        <v>147</v>
      </c>
      <c r="AF1170" s="28">
        <v>0</v>
      </c>
    </row>
    <row r="1171" spans="31:32" ht="10.15" customHeight="1" x14ac:dyDescent="0.2">
      <c r="AE1171" s="24">
        <f t="shared" si="240"/>
        <v>148</v>
      </c>
      <c r="AF1171" s="28">
        <v>22</v>
      </c>
    </row>
    <row r="1172" spans="31:32" ht="10.15" customHeight="1" x14ac:dyDescent="0.2">
      <c r="AE1172" s="24">
        <f t="shared" si="240"/>
        <v>149</v>
      </c>
      <c r="AF1172" s="28">
        <v>26</v>
      </c>
    </row>
    <row r="1173" spans="31:32" ht="10.15" customHeight="1" x14ac:dyDescent="0.2">
      <c r="AE1173" s="24">
        <f t="shared" si="240"/>
        <v>150</v>
      </c>
      <c r="AF1173" s="28">
        <v>37</v>
      </c>
    </row>
    <row r="1174" spans="31:32" ht="10.15" customHeight="1" x14ac:dyDescent="0.2">
      <c r="AE1174" s="24">
        <f t="shared" si="240"/>
        <v>151</v>
      </c>
      <c r="AF1174" s="28">
        <v>5</v>
      </c>
    </row>
    <row r="1175" spans="31:32" ht="10.15" customHeight="1" x14ac:dyDescent="0.2">
      <c r="AE1175" s="24">
        <f t="shared" si="240"/>
        <v>152</v>
      </c>
      <c r="AF1175" s="28">
        <v>11</v>
      </c>
    </row>
    <row r="1176" spans="31:32" ht="10.15" customHeight="1" x14ac:dyDescent="0.2">
      <c r="AE1176" s="24">
        <f t="shared" si="240"/>
        <v>153</v>
      </c>
      <c r="AF1176" s="28">
        <v>2</v>
      </c>
    </row>
    <row r="1177" spans="31:32" ht="10.15" customHeight="1" x14ac:dyDescent="0.2">
      <c r="AE1177" s="24">
        <f t="shared" si="240"/>
        <v>154</v>
      </c>
      <c r="AF1177" s="28">
        <v>22</v>
      </c>
    </row>
    <row r="1178" spans="31:32" ht="10.15" customHeight="1" x14ac:dyDescent="0.2">
      <c r="AE1178" s="24">
        <f t="shared" si="240"/>
        <v>155</v>
      </c>
      <c r="AF1178" s="28">
        <v>29</v>
      </c>
    </row>
    <row r="1179" spans="31:32" ht="10.15" customHeight="1" x14ac:dyDescent="0.2">
      <c r="AE1179" s="24">
        <f t="shared" si="240"/>
        <v>156</v>
      </c>
      <c r="AF1179" s="28">
        <v>4</v>
      </c>
    </row>
    <row r="1180" spans="31:32" ht="10.15" customHeight="1" x14ac:dyDescent="0.2">
      <c r="AE1180" s="24">
        <f t="shared" si="240"/>
        <v>157</v>
      </c>
      <c r="AF1180" s="28">
        <v>2</v>
      </c>
    </row>
    <row r="1181" spans="31:32" ht="10.15" customHeight="1" x14ac:dyDescent="0.2">
      <c r="AE1181" s="24">
        <f t="shared" si="240"/>
        <v>158</v>
      </c>
      <c r="AF1181" s="28">
        <v>20</v>
      </c>
    </row>
    <row r="1182" spans="31:32" ht="10.15" customHeight="1" x14ac:dyDescent="0.2">
      <c r="AE1182" s="24">
        <f t="shared" si="240"/>
        <v>159</v>
      </c>
      <c r="AF1182" s="28">
        <v>12</v>
      </c>
    </row>
    <row r="1183" spans="31:32" ht="10.15" customHeight="1" x14ac:dyDescent="0.2">
      <c r="AE1183" s="24">
        <f t="shared" si="240"/>
        <v>160</v>
      </c>
      <c r="AF1183" s="28">
        <v>0</v>
      </c>
    </row>
    <row r="1184" spans="31:32" ht="10.15" customHeight="1" x14ac:dyDescent="0.2">
      <c r="AE1184" s="24">
        <f t="shared" si="240"/>
        <v>161</v>
      </c>
      <c r="AF1184" s="28">
        <v>28</v>
      </c>
    </row>
    <row r="1185" spans="31:32" ht="10.15" customHeight="1" x14ac:dyDescent="0.2">
      <c r="AE1185" s="24">
        <f t="shared" ref="AE1185:AE1193" si="241">AE1184+1</f>
        <v>162</v>
      </c>
      <c r="AF1185" s="28">
        <v>16</v>
      </c>
    </row>
    <row r="1186" spans="31:32" ht="10.15" customHeight="1" x14ac:dyDescent="0.2">
      <c r="AE1186" s="24">
        <f t="shared" si="241"/>
        <v>163</v>
      </c>
      <c r="AF1186" s="28">
        <v>12</v>
      </c>
    </row>
    <row r="1187" spans="31:32" ht="10.15" customHeight="1" x14ac:dyDescent="0.2">
      <c r="AE1187" s="24">
        <f t="shared" si="241"/>
        <v>164</v>
      </c>
      <c r="AF1187" s="28">
        <v>6</v>
      </c>
    </row>
    <row r="1188" spans="31:32" ht="10.15" customHeight="1" x14ac:dyDescent="0.2">
      <c r="AE1188" s="24">
        <f t="shared" si="241"/>
        <v>165</v>
      </c>
      <c r="AF1188" s="28">
        <v>20</v>
      </c>
    </row>
    <row r="1189" spans="31:32" ht="10.15" customHeight="1" x14ac:dyDescent="0.2">
      <c r="AE1189" s="24">
        <f t="shared" si="241"/>
        <v>166</v>
      </c>
      <c r="AF1189" s="28">
        <v>1</v>
      </c>
    </row>
    <row r="1190" spans="31:32" ht="10.15" customHeight="1" x14ac:dyDescent="0.2">
      <c r="AE1190" s="24">
        <f t="shared" si="241"/>
        <v>167</v>
      </c>
      <c r="AF1190" s="28">
        <v>8</v>
      </c>
    </row>
    <row r="1191" spans="31:32" ht="10.15" customHeight="1" x14ac:dyDescent="0.2">
      <c r="AE1191" s="24">
        <f t="shared" si="241"/>
        <v>168</v>
      </c>
      <c r="AF1191" s="28">
        <v>14</v>
      </c>
    </row>
    <row r="1192" spans="31:32" ht="10.15" customHeight="1" x14ac:dyDescent="0.2">
      <c r="AE1192" s="24">
        <f t="shared" si="241"/>
        <v>169</v>
      </c>
      <c r="AF1192" s="28">
        <v>23</v>
      </c>
    </row>
    <row r="1193" spans="31:32" ht="10.15" customHeight="1" x14ac:dyDescent="0.2">
      <c r="AE1193" s="24">
        <f t="shared" si="241"/>
        <v>170</v>
      </c>
      <c r="AF1193" s="28">
        <v>19</v>
      </c>
    </row>
    <row r="1194" spans="31:32" ht="10.15" customHeight="1" x14ac:dyDescent="0.2">
      <c r="AE1194" s="24">
        <v>1</v>
      </c>
      <c r="AF1194" s="28">
        <v>17</v>
      </c>
    </row>
    <row r="1195" spans="31:32" ht="10.15" customHeight="1" x14ac:dyDescent="0.2">
      <c r="AE1195" s="24">
        <v>2</v>
      </c>
      <c r="AF1195" s="28">
        <v>33</v>
      </c>
    </row>
    <row r="1196" spans="31:32" ht="10.15" customHeight="1" x14ac:dyDescent="0.2">
      <c r="AE1196" s="24">
        <v>3</v>
      </c>
      <c r="AF1196" s="28">
        <v>24</v>
      </c>
    </row>
    <row r="1197" spans="31:32" ht="10.15" customHeight="1" x14ac:dyDescent="0.2">
      <c r="AE1197" s="24">
        <v>4</v>
      </c>
      <c r="AF1197" s="28">
        <v>23</v>
      </c>
    </row>
    <row r="1198" spans="31:32" ht="10.15" customHeight="1" x14ac:dyDescent="0.2">
      <c r="AE1198" s="24">
        <v>5</v>
      </c>
      <c r="AF1198" s="28">
        <v>6</v>
      </c>
    </row>
    <row r="1199" spans="31:32" ht="10.15" customHeight="1" x14ac:dyDescent="0.2">
      <c r="AE1199" s="24">
        <v>6</v>
      </c>
      <c r="AF1199" s="28">
        <v>35</v>
      </c>
    </row>
    <row r="1200" spans="31:32" ht="10.15" customHeight="1" x14ac:dyDescent="0.2">
      <c r="AE1200" s="24">
        <v>7</v>
      </c>
      <c r="AF1200" s="28">
        <v>7</v>
      </c>
    </row>
    <row r="1201" spans="31:32" ht="10.15" customHeight="1" x14ac:dyDescent="0.2">
      <c r="AE1201" s="24">
        <v>8</v>
      </c>
      <c r="AF1201" s="28">
        <v>0</v>
      </c>
    </row>
    <row r="1202" spans="31:32" ht="10.15" customHeight="1" x14ac:dyDescent="0.2">
      <c r="AE1202" s="24">
        <v>9</v>
      </c>
      <c r="AF1202" s="28">
        <v>5</v>
      </c>
    </row>
    <row r="1203" spans="31:32" ht="10.15" customHeight="1" x14ac:dyDescent="0.2">
      <c r="AE1203" s="24">
        <v>10</v>
      </c>
      <c r="AF1203" s="28">
        <v>15</v>
      </c>
    </row>
    <row r="1204" spans="31:32" ht="10.15" customHeight="1" x14ac:dyDescent="0.2">
      <c r="AE1204" s="24">
        <v>11</v>
      </c>
      <c r="AF1204" s="28">
        <v>30</v>
      </c>
    </row>
    <row r="1205" spans="31:32" ht="10.15" customHeight="1" x14ac:dyDescent="0.2">
      <c r="AE1205" s="24">
        <v>12</v>
      </c>
      <c r="AF1205" s="28">
        <v>14</v>
      </c>
    </row>
    <row r="1206" spans="31:32" ht="10.15" customHeight="1" x14ac:dyDescent="0.2">
      <c r="AE1206" s="24">
        <v>13</v>
      </c>
      <c r="AF1206" s="28">
        <v>30</v>
      </c>
    </row>
    <row r="1207" spans="31:32" ht="10.15" customHeight="1" x14ac:dyDescent="0.2">
      <c r="AE1207" s="24">
        <v>14</v>
      </c>
      <c r="AF1207" s="28">
        <v>29</v>
      </c>
    </row>
    <row r="1208" spans="31:32" ht="10.15" customHeight="1" x14ac:dyDescent="0.2">
      <c r="AE1208" s="24">
        <v>15</v>
      </c>
      <c r="AF1208" s="28">
        <v>36</v>
      </c>
    </row>
    <row r="1209" spans="31:32" ht="10.15" customHeight="1" x14ac:dyDescent="0.2">
      <c r="AE1209" s="24">
        <v>16</v>
      </c>
      <c r="AF1209" s="28">
        <v>3</v>
      </c>
    </row>
    <row r="1210" spans="31:32" ht="10.15" customHeight="1" x14ac:dyDescent="0.2">
      <c r="AE1210" s="24">
        <v>17</v>
      </c>
      <c r="AF1210" s="28">
        <v>20</v>
      </c>
    </row>
    <row r="1211" spans="31:32" ht="10.15" customHeight="1" x14ac:dyDescent="0.2">
      <c r="AE1211" s="24">
        <v>18</v>
      </c>
      <c r="AF1211" s="28">
        <v>1</v>
      </c>
    </row>
    <row r="1212" spans="31:32" ht="10.15" customHeight="1" x14ac:dyDescent="0.2">
      <c r="AE1212" s="24">
        <v>19</v>
      </c>
      <c r="AF1212" s="28">
        <v>7</v>
      </c>
    </row>
    <row r="1213" spans="31:32" ht="10.15" customHeight="1" x14ac:dyDescent="0.2">
      <c r="AE1213" s="24">
        <v>20</v>
      </c>
      <c r="AF1213" s="28">
        <v>31</v>
      </c>
    </row>
    <row r="1214" spans="31:32" ht="10.15" customHeight="1" x14ac:dyDescent="0.2">
      <c r="AE1214" s="24">
        <v>21</v>
      </c>
      <c r="AF1214" s="28">
        <v>32</v>
      </c>
    </row>
    <row r="1215" spans="31:32" ht="10.15" customHeight="1" x14ac:dyDescent="0.2">
      <c r="AE1215" s="24">
        <v>22</v>
      </c>
      <c r="AF1215" s="28">
        <v>21</v>
      </c>
    </row>
    <row r="1216" spans="31:32" ht="10.15" customHeight="1" x14ac:dyDescent="0.2">
      <c r="AE1216" s="24">
        <v>23</v>
      </c>
      <c r="AF1216" s="28">
        <v>24</v>
      </c>
    </row>
    <row r="1217" spans="31:32" ht="10.15" customHeight="1" x14ac:dyDescent="0.2">
      <c r="AE1217" s="24">
        <v>24</v>
      </c>
      <c r="AF1217" s="28">
        <v>7</v>
      </c>
    </row>
    <row r="1218" spans="31:32" ht="10.15" customHeight="1" x14ac:dyDescent="0.2">
      <c r="AE1218" s="24">
        <v>25</v>
      </c>
      <c r="AF1218" s="28">
        <v>29</v>
      </c>
    </row>
    <row r="1219" spans="31:32" ht="10.15" customHeight="1" x14ac:dyDescent="0.2">
      <c r="AE1219" s="24">
        <v>26</v>
      </c>
      <c r="AF1219" s="28">
        <v>9</v>
      </c>
    </row>
    <row r="1220" spans="31:32" ht="10.15" customHeight="1" x14ac:dyDescent="0.2">
      <c r="AE1220" s="24">
        <v>27</v>
      </c>
      <c r="AF1220" s="28">
        <v>33</v>
      </c>
    </row>
    <row r="1221" spans="31:32" ht="10.15" customHeight="1" x14ac:dyDescent="0.2">
      <c r="AE1221" s="24">
        <v>28</v>
      </c>
      <c r="AF1221" s="28">
        <v>2</v>
      </c>
    </row>
    <row r="1222" spans="31:32" ht="10.15" customHeight="1" x14ac:dyDescent="0.2">
      <c r="AE1222" s="24">
        <v>29</v>
      </c>
      <c r="AF1222" s="28">
        <v>9</v>
      </c>
    </row>
    <row r="1223" spans="31:32" ht="10.15" customHeight="1" x14ac:dyDescent="0.2">
      <c r="AE1223" s="24">
        <v>30</v>
      </c>
      <c r="AF1223" s="28">
        <v>8</v>
      </c>
    </row>
    <row r="1224" spans="31:32" ht="10.15" customHeight="1" x14ac:dyDescent="0.2">
      <c r="AE1224" s="24">
        <v>31</v>
      </c>
      <c r="AF1224" s="28">
        <v>34</v>
      </c>
    </row>
    <row r="1225" spans="31:32" ht="10.15" customHeight="1" x14ac:dyDescent="0.2">
      <c r="AE1225" s="24">
        <v>32</v>
      </c>
      <c r="AF1225" s="28">
        <v>18</v>
      </c>
    </row>
    <row r="1226" spans="31:32" ht="10.15" customHeight="1" x14ac:dyDescent="0.2">
      <c r="AE1226" s="24">
        <v>33</v>
      </c>
      <c r="AF1226" s="28">
        <v>11</v>
      </c>
    </row>
    <row r="1227" spans="31:32" ht="10.15" customHeight="1" x14ac:dyDescent="0.2">
      <c r="AE1227" s="24">
        <v>34</v>
      </c>
      <c r="AF1227" s="28">
        <v>21</v>
      </c>
    </row>
    <row r="1228" spans="31:32" ht="10.15" customHeight="1" x14ac:dyDescent="0.2">
      <c r="AE1228" s="24">
        <v>35</v>
      </c>
      <c r="AF1228" s="28">
        <v>12</v>
      </c>
    </row>
    <row r="1229" spans="31:32" ht="10.15" customHeight="1" x14ac:dyDescent="0.2">
      <c r="AE1229" s="24">
        <v>36</v>
      </c>
      <c r="AF1229" s="28">
        <v>7</v>
      </c>
    </row>
    <row r="1230" spans="31:32" ht="10.15" customHeight="1" x14ac:dyDescent="0.2">
      <c r="AE1230" s="24">
        <v>37</v>
      </c>
      <c r="AF1230" s="28">
        <v>21</v>
      </c>
    </row>
    <row r="1231" spans="31:32" ht="10.15" customHeight="1" x14ac:dyDescent="0.2">
      <c r="AE1231" s="24">
        <v>38</v>
      </c>
      <c r="AF1231" s="28">
        <v>11</v>
      </c>
    </row>
    <row r="1232" spans="31:32" ht="10.15" customHeight="1" x14ac:dyDescent="0.2">
      <c r="AE1232" s="24">
        <v>39</v>
      </c>
      <c r="AF1232" s="28">
        <v>25</v>
      </c>
    </row>
    <row r="1233" spans="31:32" ht="10.15" customHeight="1" x14ac:dyDescent="0.2">
      <c r="AE1233" s="24">
        <v>40</v>
      </c>
      <c r="AF1233" s="28">
        <v>26</v>
      </c>
    </row>
    <row r="1234" spans="31:32" ht="10.15" customHeight="1" x14ac:dyDescent="0.2">
      <c r="AE1234" s="24">
        <v>41</v>
      </c>
      <c r="AF1234" s="28">
        <v>20</v>
      </c>
    </row>
    <row r="1235" spans="31:32" ht="10.15" customHeight="1" x14ac:dyDescent="0.2">
      <c r="AE1235" s="24">
        <v>42</v>
      </c>
      <c r="AF1235" s="28">
        <v>23</v>
      </c>
    </row>
    <row r="1236" spans="31:32" ht="10.15" customHeight="1" x14ac:dyDescent="0.2">
      <c r="AE1236" s="24">
        <v>43</v>
      </c>
      <c r="AF1236" s="28">
        <v>32</v>
      </c>
    </row>
    <row r="1237" spans="31:32" ht="10.15" customHeight="1" x14ac:dyDescent="0.2">
      <c r="AE1237" s="24">
        <v>44</v>
      </c>
      <c r="AF1237" s="28">
        <v>7</v>
      </c>
    </row>
    <row r="1238" spans="31:32" ht="10.15" customHeight="1" x14ac:dyDescent="0.2">
      <c r="AE1238" s="24">
        <v>45</v>
      </c>
      <c r="AF1238" s="28">
        <v>23</v>
      </c>
    </row>
    <row r="1239" spans="31:32" ht="10.15" customHeight="1" x14ac:dyDescent="0.2">
      <c r="AE1239" s="24">
        <v>46</v>
      </c>
      <c r="AF1239" s="28">
        <v>36</v>
      </c>
    </row>
    <row r="1240" spans="31:32" ht="10.15" customHeight="1" x14ac:dyDescent="0.2">
      <c r="AE1240" s="24">
        <v>47</v>
      </c>
      <c r="AF1240" s="28">
        <v>7</v>
      </c>
    </row>
    <row r="1241" spans="31:32" ht="10.15" customHeight="1" x14ac:dyDescent="0.2">
      <c r="AE1241" s="24">
        <v>48</v>
      </c>
      <c r="AF1241" s="28">
        <v>17</v>
      </c>
    </row>
    <row r="1242" spans="31:32" ht="10.15" customHeight="1" x14ac:dyDescent="0.2">
      <c r="AE1242" s="24">
        <v>49</v>
      </c>
      <c r="AF1242" s="28">
        <v>14</v>
      </c>
    </row>
    <row r="1243" spans="31:32" ht="10.15" customHeight="1" x14ac:dyDescent="0.2">
      <c r="AE1243" s="24">
        <v>50</v>
      </c>
      <c r="AF1243" s="28">
        <v>35</v>
      </c>
    </row>
    <row r="1244" spans="31:32" ht="10.15" customHeight="1" x14ac:dyDescent="0.2">
      <c r="AE1244" s="24">
        <v>51</v>
      </c>
      <c r="AF1244" s="28">
        <v>9</v>
      </c>
    </row>
    <row r="1245" spans="31:32" ht="10.15" customHeight="1" x14ac:dyDescent="0.2">
      <c r="AE1245" s="24">
        <v>52</v>
      </c>
      <c r="AF1245" s="28">
        <v>9</v>
      </c>
    </row>
    <row r="1246" spans="31:32" ht="10.15" customHeight="1" x14ac:dyDescent="0.2">
      <c r="AE1246" s="24">
        <v>53</v>
      </c>
      <c r="AF1246" s="28">
        <v>8</v>
      </c>
    </row>
    <row r="1247" spans="31:32" ht="10.15" customHeight="1" x14ac:dyDescent="0.2">
      <c r="AE1247" s="24">
        <v>54</v>
      </c>
      <c r="AF1247" s="28">
        <v>30</v>
      </c>
    </row>
    <row r="1248" spans="31:32" ht="10.15" customHeight="1" x14ac:dyDescent="0.2">
      <c r="AE1248" s="24">
        <v>55</v>
      </c>
      <c r="AF1248" s="28">
        <v>1</v>
      </c>
    </row>
    <row r="1249" spans="31:32" ht="10.15" customHeight="1" x14ac:dyDescent="0.2">
      <c r="AE1249" s="24">
        <v>56</v>
      </c>
      <c r="AF1249" s="28">
        <v>19</v>
      </c>
    </row>
    <row r="1250" spans="31:32" ht="10.15" customHeight="1" x14ac:dyDescent="0.2">
      <c r="AE1250" s="24">
        <v>57</v>
      </c>
      <c r="AF1250" s="28">
        <v>4</v>
      </c>
    </row>
    <row r="1251" spans="31:32" ht="10.15" customHeight="1" x14ac:dyDescent="0.2">
      <c r="AE1251" s="24">
        <v>58</v>
      </c>
      <c r="AF1251" s="28">
        <v>8</v>
      </c>
    </row>
    <row r="1252" spans="31:32" ht="10.15" customHeight="1" x14ac:dyDescent="0.2">
      <c r="AE1252" s="24">
        <v>59</v>
      </c>
      <c r="AF1252" s="28">
        <v>5</v>
      </c>
    </row>
    <row r="1253" spans="31:32" ht="10.15" customHeight="1" x14ac:dyDescent="0.2">
      <c r="AE1253" s="24">
        <v>60</v>
      </c>
      <c r="AF1253" s="28">
        <v>37</v>
      </c>
    </row>
    <row r="1254" spans="31:32" ht="10.15" customHeight="1" x14ac:dyDescent="0.2">
      <c r="AE1254" s="24">
        <v>61</v>
      </c>
      <c r="AF1254" s="28">
        <v>24</v>
      </c>
    </row>
    <row r="1255" spans="31:32" ht="10.15" customHeight="1" x14ac:dyDescent="0.2">
      <c r="AE1255" s="24">
        <v>62</v>
      </c>
      <c r="AF1255" s="28">
        <v>13</v>
      </c>
    </row>
    <row r="1256" spans="31:32" ht="10.15" customHeight="1" x14ac:dyDescent="0.2">
      <c r="AE1256" s="24">
        <v>63</v>
      </c>
      <c r="AF1256" s="28">
        <v>28</v>
      </c>
    </row>
    <row r="1257" spans="31:32" ht="10.15" customHeight="1" x14ac:dyDescent="0.2">
      <c r="AE1257" s="24">
        <v>64</v>
      </c>
      <c r="AF1257" s="28">
        <v>28</v>
      </c>
    </row>
    <row r="1258" spans="31:32" ht="10.15" customHeight="1" x14ac:dyDescent="0.2">
      <c r="AE1258" s="24">
        <v>65</v>
      </c>
      <c r="AF1258" s="28">
        <v>35</v>
      </c>
    </row>
    <row r="1259" spans="31:32" ht="10.15" customHeight="1" x14ac:dyDescent="0.2">
      <c r="AE1259" s="24">
        <v>66</v>
      </c>
      <c r="AF1259" s="28">
        <v>17</v>
      </c>
    </row>
    <row r="1260" spans="31:32" ht="10.15" customHeight="1" x14ac:dyDescent="0.2">
      <c r="AE1260" s="24">
        <v>67</v>
      </c>
      <c r="AF1260" s="28">
        <v>22</v>
      </c>
    </row>
    <row r="1261" spans="31:32" ht="10.15" customHeight="1" x14ac:dyDescent="0.2">
      <c r="AE1261" s="24">
        <v>68</v>
      </c>
      <c r="AF1261" s="28">
        <v>16</v>
      </c>
    </row>
    <row r="1262" spans="31:32" ht="10.15" customHeight="1" x14ac:dyDescent="0.2">
      <c r="AE1262" s="24">
        <v>69</v>
      </c>
      <c r="AF1262" s="28">
        <v>12</v>
      </c>
    </row>
    <row r="1263" spans="31:32" ht="10.15" customHeight="1" x14ac:dyDescent="0.2">
      <c r="AE1263" s="24">
        <v>70</v>
      </c>
      <c r="AF1263" s="28">
        <v>34</v>
      </c>
    </row>
    <row r="1264" spans="31:32" ht="10.15" customHeight="1" x14ac:dyDescent="0.2">
      <c r="AE1264" s="24">
        <v>71</v>
      </c>
      <c r="AF1264" s="28">
        <v>18</v>
      </c>
    </row>
    <row r="1265" spans="31:32" ht="10.15" customHeight="1" x14ac:dyDescent="0.2">
      <c r="AE1265" s="24">
        <v>72</v>
      </c>
      <c r="AF1265" s="28">
        <v>34</v>
      </c>
    </row>
    <row r="1266" spans="31:32" ht="10.15" customHeight="1" x14ac:dyDescent="0.2">
      <c r="AE1266" s="24">
        <v>73</v>
      </c>
      <c r="AF1266" s="28">
        <v>22</v>
      </c>
    </row>
    <row r="1267" spans="31:32" ht="10.15" customHeight="1" x14ac:dyDescent="0.2">
      <c r="AE1267" s="24">
        <v>74</v>
      </c>
      <c r="AF1267" s="28">
        <v>14</v>
      </c>
    </row>
    <row r="1268" spans="31:32" ht="10.15" customHeight="1" x14ac:dyDescent="0.2">
      <c r="AE1268" s="24">
        <v>75</v>
      </c>
      <c r="AF1268" s="28">
        <v>6</v>
      </c>
    </row>
    <row r="1269" spans="31:32" ht="10.15" customHeight="1" x14ac:dyDescent="0.2">
      <c r="AE1269" s="24">
        <v>76</v>
      </c>
      <c r="AF1269" s="28">
        <v>10</v>
      </c>
    </row>
    <row r="1270" spans="31:32" ht="10.15" customHeight="1" x14ac:dyDescent="0.2">
      <c r="AE1270" s="24">
        <v>77</v>
      </c>
      <c r="AF1270" s="28">
        <v>36</v>
      </c>
    </row>
    <row r="1271" spans="31:32" ht="10.15" customHeight="1" x14ac:dyDescent="0.2">
      <c r="AE1271" s="24">
        <v>78</v>
      </c>
      <c r="AF1271" s="28">
        <v>21</v>
      </c>
    </row>
    <row r="1272" spans="31:32" ht="10.15" customHeight="1" x14ac:dyDescent="0.2">
      <c r="AE1272" s="24">
        <v>79</v>
      </c>
      <c r="AF1272" s="28">
        <v>28</v>
      </c>
    </row>
    <row r="1273" spans="31:32" ht="10.15" customHeight="1" x14ac:dyDescent="0.2">
      <c r="AE1273" s="24">
        <v>80</v>
      </c>
      <c r="AF1273" s="28">
        <v>14</v>
      </c>
    </row>
    <row r="1274" spans="31:32" ht="10.15" customHeight="1" x14ac:dyDescent="0.2">
      <c r="AE1274" s="24">
        <v>81</v>
      </c>
      <c r="AF1274" s="28">
        <v>37</v>
      </c>
    </row>
    <row r="1275" spans="31:32" ht="10.15" customHeight="1" x14ac:dyDescent="0.2">
      <c r="AE1275" s="24">
        <v>82</v>
      </c>
      <c r="AF1275" s="28">
        <v>35</v>
      </c>
    </row>
    <row r="1276" spans="31:32" ht="10.15" customHeight="1" x14ac:dyDescent="0.2">
      <c r="AE1276" s="24">
        <v>83</v>
      </c>
      <c r="AF1276" s="28">
        <v>18</v>
      </c>
    </row>
    <row r="1277" spans="31:32" ht="10.15" customHeight="1" x14ac:dyDescent="0.2">
      <c r="AE1277" s="24">
        <v>84</v>
      </c>
      <c r="AF1277" s="28">
        <v>27</v>
      </c>
    </row>
    <row r="1278" spans="31:32" ht="10.15" customHeight="1" x14ac:dyDescent="0.2">
      <c r="AE1278" s="24">
        <v>85</v>
      </c>
      <c r="AF1278" s="28">
        <v>13</v>
      </c>
    </row>
    <row r="1279" spans="31:32" ht="10.15" customHeight="1" x14ac:dyDescent="0.2">
      <c r="AE1279" s="24">
        <v>86</v>
      </c>
      <c r="AF1279" s="28">
        <v>3</v>
      </c>
    </row>
    <row r="1280" spans="31:32" ht="10.15" customHeight="1" x14ac:dyDescent="0.2">
      <c r="AE1280" s="24">
        <v>87</v>
      </c>
      <c r="AF1280" s="28">
        <v>27</v>
      </c>
    </row>
    <row r="1281" spans="31:32" ht="10.15" customHeight="1" x14ac:dyDescent="0.2">
      <c r="AE1281" s="24">
        <v>88</v>
      </c>
      <c r="AF1281" s="28">
        <v>1</v>
      </c>
    </row>
    <row r="1282" spans="31:32" ht="10.15" customHeight="1" x14ac:dyDescent="0.2">
      <c r="AE1282" s="24">
        <v>89</v>
      </c>
      <c r="AF1282" s="28">
        <v>9</v>
      </c>
    </row>
    <row r="1283" spans="31:32" ht="10.15" customHeight="1" x14ac:dyDescent="0.2">
      <c r="AE1283" s="24">
        <v>90</v>
      </c>
      <c r="AF1283" s="28">
        <v>4</v>
      </c>
    </row>
    <row r="1284" spans="31:32" ht="10.15" customHeight="1" x14ac:dyDescent="0.2">
      <c r="AE1284" s="24">
        <v>91</v>
      </c>
      <c r="AF1284" s="28">
        <v>18</v>
      </c>
    </row>
    <row r="1285" spans="31:32" ht="10.15" customHeight="1" x14ac:dyDescent="0.2">
      <c r="AE1285" s="24">
        <v>92</v>
      </c>
      <c r="AF1285" s="28">
        <v>13</v>
      </c>
    </row>
    <row r="1286" spans="31:32" ht="10.15" customHeight="1" x14ac:dyDescent="0.2">
      <c r="AE1286" s="24">
        <v>93</v>
      </c>
      <c r="AF1286" s="28">
        <v>17</v>
      </c>
    </row>
    <row r="1287" spans="31:32" ht="10.15" customHeight="1" x14ac:dyDescent="0.2">
      <c r="AE1287" s="24">
        <v>94</v>
      </c>
      <c r="AF1287" s="28">
        <v>24</v>
      </c>
    </row>
    <row r="1288" spans="31:32" ht="10.15" customHeight="1" x14ac:dyDescent="0.2">
      <c r="AE1288" s="24">
        <v>95</v>
      </c>
      <c r="AF1288" s="28">
        <v>4</v>
      </c>
    </row>
    <row r="1289" spans="31:32" ht="10.15" customHeight="1" x14ac:dyDescent="0.2">
      <c r="AE1289" s="24">
        <v>96</v>
      </c>
      <c r="AF1289" s="28">
        <v>13</v>
      </c>
    </row>
    <row r="1290" spans="31:32" ht="10.15" customHeight="1" x14ac:dyDescent="0.2">
      <c r="AE1290" s="24">
        <v>97</v>
      </c>
      <c r="AF1290" s="28">
        <v>13</v>
      </c>
    </row>
    <row r="1291" spans="31:32" ht="10.15" customHeight="1" x14ac:dyDescent="0.2">
      <c r="AE1291" s="24">
        <v>98</v>
      </c>
      <c r="AF1291" s="28">
        <v>19</v>
      </c>
    </row>
    <row r="1292" spans="31:32" ht="10.15" customHeight="1" x14ac:dyDescent="0.2">
      <c r="AE1292" s="24">
        <v>99</v>
      </c>
      <c r="AF1292" s="28">
        <v>22</v>
      </c>
    </row>
    <row r="1293" spans="31:32" ht="10.15" customHeight="1" x14ac:dyDescent="0.2">
      <c r="AE1293" s="24">
        <v>100</v>
      </c>
      <c r="AF1293" s="28">
        <v>21</v>
      </c>
    </row>
    <row r="1294" spans="31:32" ht="10.15" customHeight="1" x14ac:dyDescent="0.2">
      <c r="AE1294" s="24">
        <v>101</v>
      </c>
      <c r="AF1294" s="28">
        <v>8</v>
      </c>
    </row>
    <row r="1295" spans="31:32" ht="10.15" customHeight="1" x14ac:dyDescent="0.2">
      <c r="AE1295" s="24">
        <v>102</v>
      </c>
      <c r="AF1295" s="28">
        <v>14</v>
      </c>
    </row>
    <row r="1296" spans="31:32" ht="10.15" customHeight="1" x14ac:dyDescent="0.2">
      <c r="AE1296" s="24">
        <v>103</v>
      </c>
      <c r="AF1296" s="28">
        <v>4</v>
      </c>
    </row>
    <row r="1297" spans="31:32" ht="10.15" customHeight="1" x14ac:dyDescent="0.2">
      <c r="AE1297" s="24">
        <v>104</v>
      </c>
      <c r="AF1297" s="28">
        <v>10</v>
      </c>
    </row>
    <row r="1298" spans="31:32" ht="10.15" customHeight="1" x14ac:dyDescent="0.2">
      <c r="AE1298" s="24">
        <v>105</v>
      </c>
      <c r="AF1298" s="28">
        <v>8</v>
      </c>
    </row>
    <row r="1299" spans="31:32" ht="10.15" customHeight="1" x14ac:dyDescent="0.2">
      <c r="AE1299" s="24">
        <v>106</v>
      </c>
      <c r="AF1299" s="28">
        <v>34</v>
      </c>
    </row>
    <row r="1300" spans="31:32" ht="10.15" customHeight="1" x14ac:dyDescent="0.2">
      <c r="AE1300" s="24">
        <v>107</v>
      </c>
      <c r="AF1300" s="28">
        <v>11</v>
      </c>
    </row>
    <row r="1301" spans="31:32" ht="10.15" customHeight="1" x14ac:dyDescent="0.2">
      <c r="AE1301" s="24">
        <v>108</v>
      </c>
      <c r="AF1301" s="28">
        <v>22</v>
      </c>
    </row>
    <row r="1302" spans="31:32" ht="10.15" customHeight="1" x14ac:dyDescent="0.2">
      <c r="AE1302" s="24">
        <v>109</v>
      </c>
      <c r="AF1302" s="28">
        <v>7</v>
      </c>
    </row>
    <row r="1303" spans="31:32" ht="10.15" customHeight="1" x14ac:dyDescent="0.2">
      <c r="AE1303" s="24">
        <v>110</v>
      </c>
      <c r="AF1303" s="28">
        <v>11</v>
      </c>
    </row>
    <row r="1304" spans="31:32" ht="10.15" customHeight="1" x14ac:dyDescent="0.2">
      <c r="AE1304" s="24">
        <v>111</v>
      </c>
      <c r="AF1304" s="28">
        <v>15</v>
      </c>
    </row>
    <row r="1305" spans="31:32" ht="10.15" customHeight="1" x14ac:dyDescent="0.2">
      <c r="AE1305" s="24">
        <v>112</v>
      </c>
      <c r="AF1305" s="28">
        <v>6</v>
      </c>
    </row>
    <row r="1306" spans="31:32" ht="10.15" customHeight="1" x14ac:dyDescent="0.2">
      <c r="AE1306" s="24">
        <v>113</v>
      </c>
      <c r="AF1306" s="28">
        <v>27</v>
      </c>
    </row>
    <row r="1307" spans="31:32" ht="10.15" customHeight="1" x14ac:dyDescent="0.2">
      <c r="AE1307" s="24">
        <v>114</v>
      </c>
      <c r="AF1307" s="28">
        <v>4</v>
      </c>
    </row>
    <row r="1308" spans="31:32" ht="10.15" customHeight="1" x14ac:dyDescent="0.2">
      <c r="AE1308" s="24">
        <v>115</v>
      </c>
      <c r="AF1308" s="28">
        <v>15</v>
      </c>
    </row>
    <row r="1309" spans="31:32" ht="10.15" customHeight="1" x14ac:dyDescent="0.2">
      <c r="AE1309" s="24">
        <v>116</v>
      </c>
      <c r="AF1309" s="28">
        <v>17</v>
      </c>
    </row>
    <row r="1310" spans="31:32" ht="10.15" customHeight="1" x14ac:dyDescent="0.2">
      <c r="AE1310" s="24">
        <v>117</v>
      </c>
      <c r="AF1310" s="28">
        <v>6</v>
      </c>
    </row>
    <row r="1311" spans="31:32" ht="10.15" customHeight="1" x14ac:dyDescent="0.2">
      <c r="AE1311" s="24">
        <v>118</v>
      </c>
      <c r="AF1311" s="28">
        <v>19</v>
      </c>
    </row>
    <row r="1312" spans="31:32" ht="10.15" customHeight="1" x14ac:dyDescent="0.2">
      <c r="AE1312" s="24">
        <v>119</v>
      </c>
      <c r="AF1312" s="28">
        <v>7</v>
      </c>
    </row>
    <row r="1313" spans="31:32" ht="10.15" customHeight="1" x14ac:dyDescent="0.2">
      <c r="AE1313" s="24">
        <v>120</v>
      </c>
      <c r="AF1313" s="28">
        <v>21</v>
      </c>
    </row>
    <row r="1314" spans="31:32" ht="10.15" customHeight="1" x14ac:dyDescent="0.2">
      <c r="AE1314" s="24">
        <v>121</v>
      </c>
      <c r="AF1314" s="28">
        <v>17</v>
      </c>
    </row>
    <row r="1315" spans="31:32" ht="10.15" customHeight="1" x14ac:dyDescent="0.2">
      <c r="AE1315" s="24">
        <v>122</v>
      </c>
      <c r="AF1315" s="28">
        <v>11</v>
      </c>
    </row>
    <row r="1316" spans="31:32" ht="10.15" customHeight="1" x14ac:dyDescent="0.2">
      <c r="AE1316" s="24">
        <v>123</v>
      </c>
      <c r="AF1316" s="28">
        <v>16</v>
      </c>
    </row>
    <row r="1317" spans="31:32" ht="10.15" customHeight="1" x14ac:dyDescent="0.2">
      <c r="AE1317" s="24">
        <v>124</v>
      </c>
      <c r="AF1317" s="28">
        <v>1</v>
      </c>
    </row>
    <row r="1318" spans="31:32" ht="10.15" customHeight="1" x14ac:dyDescent="0.2">
      <c r="AE1318" s="24">
        <v>125</v>
      </c>
      <c r="AF1318" s="28">
        <v>11</v>
      </c>
    </row>
    <row r="1319" spans="31:32" ht="10.15" customHeight="1" x14ac:dyDescent="0.2">
      <c r="AE1319" s="24">
        <v>126</v>
      </c>
      <c r="AF1319" s="28">
        <v>24</v>
      </c>
    </row>
    <row r="1320" spans="31:32" ht="10.15" customHeight="1" x14ac:dyDescent="0.2">
      <c r="AE1320" s="24">
        <v>127</v>
      </c>
      <c r="AF1320" s="28">
        <v>23</v>
      </c>
    </row>
    <row r="1321" spans="31:32" ht="10.15" customHeight="1" x14ac:dyDescent="0.2">
      <c r="AE1321" s="24">
        <v>128</v>
      </c>
      <c r="AF1321" s="28">
        <v>24</v>
      </c>
    </row>
    <row r="1322" spans="31:32" ht="10.15" customHeight="1" x14ac:dyDescent="0.2">
      <c r="AE1322" s="24">
        <v>129</v>
      </c>
      <c r="AF1322" s="28">
        <v>26</v>
      </c>
    </row>
    <row r="1323" spans="31:32" ht="10.15" customHeight="1" x14ac:dyDescent="0.2">
      <c r="AE1323" s="24">
        <v>130</v>
      </c>
      <c r="AF1323" s="28">
        <v>7</v>
      </c>
    </row>
    <row r="1324" spans="31:32" ht="10.15" customHeight="1" x14ac:dyDescent="0.2">
      <c r="AE1324" s="24">
        <v>131</v>
      </c>
      <c r="AF1324" s="28">
        <v>9</v>
      </c>
    </row>
    <row r="1325" spans="31:32" ht="10.15" customHeight="1" x14ac:dyDescent="0.2">
      <c r="AE1325" s="24">
        <v>132</v>
      </c>
      <c r="AF1325" s="28">
        <v>2</v>
      </c>
    </row>
    <row r="1326" spans="31:32" ht="10.15" customHeight="1" x14ac:dyDescent="0.2">
      <c r="AE1326" s="24">
        <v>133</v>
      </c>
      <c r="AF1326" s="28">
        <v>14</v>
      </c>
    </row>
    <row r="1327" spans="31:32" ht="10.15" customHeight="1" x14ac:dyDescent="0.2">
      <c r="AE1327" s="24">
        <v>134</v>
      </c>
      <c r="AF1327" s="28">
        <v>13</v>
      </c>
    </row>
    <row r="1328" spans="31:32" ht="10.15" customHeight="1" x14ac:dyDescent="0.2">
      <c r="AE1328" s="24">
        <v>135</v>
      </c>
      <c r="AF1328" s="28">
        <v>26</v>
      </c>
    </row>
    <row r="1329" spans="31:32" ht="10.15" customHeight="1" x14ac:dyDescent="0.2">
      <c r="AE1329" s="24">
        <v>136</v>
      </c>
      <c r="AF1329" s="28">
        <v>17</v>
      </c>
    </row>
    <row r="1330" spans="31:32" ht="10.15" customHeight="1" x14ac:dyDescent="0.2">
      <c r="AE1330" s="24">
        <v>137</v>
      </c>
      <c r="AF1330" s="28">
        <v>0</v>
      </c>
    </row>
    <row r="1331" spans="31:32" ht="10.15" customHeight="1" x14ac:dyDescent="0.2">
      <c r="AE1331" s="24">
        <v>138</v>
      </c>
      <c r="AF1331" s="28">
        <v>5</v>
      </c>
    </row>
    <row r="1332" spans="31:32" ht="10.15" customHeight="1" x14ac:dyDescent="0.2">
      <c r="AE1332" s="24">
        <v>139</v>
      </c>
      <c r="AF1332" s="28">
        <v>26</v>
      </c>
    </row>
    <row r="1333" spans="31:32" ht="10.15" customHeight="1" x14ac:dyDescent="0.2">
      <c r="AE1333" s="24">
        <v>140</v>
      </c>
      <c r="AF1333" s="28">
        <v>2</v>
      </c>
    </row>
    <row r="1334" spans="31:32" ht="10.15" customHeight="1" x14ac:dyDescent="0.2">
      <c r="AE1334" s="24">
        <v>141</v>
      </c>
      <c r="AF1334" s="28">
        <v>33</v>
      </c>
    </row>
    <row r="1335" spans="31:32" ht="10.15" customHeight="1" x14ac:dyDescent="0.2">
      <c r="AE1335" s="24">
        <v>142</v>
      </c>
      <c r="AF1335" s="28">
        <v>33</v>
      </c>
    </row>
    <row r="1336" spans="31:32" ht="10.15" customHeight="1" x14ac:dyDescent="0.2">
      <c r="AE1336" s="24">
        <v>143</v>
      </c>
      <c r="AF1336" s="28">
        <v>9</v>
      </c>
    </row>
    <row r="1337" spans="31:32" ht="10.15" customHeight="1" x14ac:dyDescent="0.2">
      <c r="AE1337" s="24">
        <v>144</v>
      </c>
      <c r="AF1337" s="28">
        <v>32</v>
      </c>
    </row>
    <row r="1338" spans="31:32" ht="10.15" customHeight="1" x14ac:dyDescent="0.2">
      <c r="AE1338" s="24">
        <v>145</v>
      </c>
      <c r="AF1338" s="28">
        <v>21</v>
      </c>
    </row>
    <row r="1339" spans="31:32" ht="10.15" customHeight="1" x14ac:dyDescent="0.2">
      <c r="AE1339" s="24">
        <v>146</v>
      </c>
      <c r="AF1339" s="28">
        <v>13</v>
      </c>
    </row>
    <row r="1340" spans="31:32" ht="10.15" customHeight="1" x14ac:dyDescent="0.2">
      <c r="AE1340" s="24">
        <v>147</v>
      </c>
      <c r="AF1340" s="28">
        <v>23</v>
      </c>
    </row>
    <row r="1341" spans="31:32" ht="10.15" customHeight="1" x14ac:dyDescent="0.2">
      <c r="AE1341" s="24">
        <v>148</v>
      </c>
      <c r="AF1341" s="28">
        <v>18</v>
      </c>
    </row>
    <row r="1342" spans="31:32" ht="10.15" customHeight="1" x14ac:dyDescent="0.2">
      <c r="AE1342" s="24">
        <v>149</v>
      </c>
      <c r="AF1342" s="28">
        <v>17</v>
      </c>
    </row>
    <row r="1343" spans="31:32" ht="10.15" customHeight="1" x14ac:dyDescent="0.2">
      <c r="AE1343" s="24">
        <v>150</v>
      </c>
      <c r="AF1343" s="28">
        <v>34</v>
      </c>
    </row>
    <row r="1344" spans="31:32" ht="10.15" customHeight="1" x14ac:dyDescent="0.2">
      <c r="AE1344" s="24">
        <v>151</v>
      </c>
      <c r="AF1344" s="28">
        <v>29</v>
      </c>
    </row>
    <row r="1345" spans="31:32" ht="10.15" customHeight="1" x14ac:dyDescent="0.2">
      <c r="AE1345" s="24">
        <v>152</v>
      </c>
      <c r="AF1345" s="28">
        <v>18</v>
      </c>
    </row>
    <row r="1346" spans="31:32" ht="10.15" customHeight="1" x14ac:dyDescent="0.2">
      <c r="AE1346" s="24">
        <v>153</v>
      </c>
      <c r="AF1346" s="28">
        <v>10</v>
      </c>
    </row>
    <row r="1347" spans="31:32" ht="10.15" customHeight="1" x14ac:dyDescent="0.2">
      <c r="AE1347" s="24">
        <v>154</v>
      </c>
      <c r="AF1347" s="28">
        <v>30</v>
      </c>
    </row>
    <row r="1348" spans="31:32" ht="10.15" customHeight="1" x14ac:dyDescent="0.2">
      <c r="AE1348" s="24">
        <v>155</v>
      </c>
      <c r="AF1348" s="28">
        <v>13</v>
      </c>
    </row>
    <row r="1349" spans="31:32" ht="10.15" customHeight="1" x14ac:dyDescent="0.2">
      <c r="AE1349" s="24">
        <v>156</v>
      </c>
      <c r="AF1349" s="28">
        <v>20</v>
      </c>
    </row>
    <row r="1350" spans="31:32" ht="10.15" customHeight="1" x14ac:dyDescent="0.2">
      <c r="AE1350" s="24">
        <v>157</v>
      </c>
      <c r="AF1350" s="28">
        <v>19</v>
      </c>
    </row>
    <row r="1351" spans="31:32" ht="10.15" customHeight="1" x14ac:dyDescent="0.2">
      <c r="AE1351" s="24">
        <v>158</v>
      </c>
      <c r="AF1351" s="28">
        <v>34</v>
      </c>
    </row>
    <row r="1352" spans="31:32" ht="10.15" customHeight="1" x14ac:dyDescent="0.2">
      <c r="AE1352" s="24">
        <v>159</v>
      </c>
      <c r="AF1352" s="28">
        <v>6</v>
      </c>
    </row>
    <row r="1353" spans="31:32" ht="10.15" customHeight="1" x14ac:dyDescent="0.2">
      <c r="AE1353" s="24">
        <v>160</v>
      </c>
      <c r="AF1353" s="28">
        <v>11</v>
      </c>
    </row>
    <row r="1354" spans="31:32" ht="10.15" customHeight="1" x14ac:dyDescent="0.2">
      <c r="AE1354" s="24">
        <v>161</v>
      </c>
      <c r="AF1354" s="28">
        <v>24</v>
      </c>
    </row>
    <row r="1355" spans="31:32" ht="10.15" customHeight="1" x14ac:dyDescent="0.2">
      <c r="AE1355" s="24">
        <v>162</v>
      </c>
      <c r="AF1355" s="28">
        <v>26</v>
      </c>
    </row>
    <row r="1356" spans="31:32" ht="10.15" customHeight="1" x14ac:dyDescent="0.2">
      <c r="AE1356" s="24">
        <v>163</v>
      </c>
      <c r="AF1356" s="28">
        <v>30</v>
      </c>
    </row>
    <row r="1357" spans="31:32" ht="10.15" customHeight="1" x14ac:dyDescent="0.2">
      <c r="AE1357" s="24">
        <v>164</v>
      </c>
      <c r="AF1357" s="28">
        <v>11</v>
      </c>
    </row>
    <row r="1358" spans="31:32" ht="10.15" customHeight="1" x14ac:dyDescent="0.2">
      <c r="AE1358" s="24">
        <v>165</v>
      </c>
      <c r="AF1358" s="28">
        <v>23</v>
      </c>
    </row>
    <row r="1359" spans="31:32" ht="10.15" customHeight="1" x14ac:dyDescent="0.2">
      <c r="AE1359" s="30">
        <v>1</v>
      </c>
      <c r="AF1359" s="28">
        <v>25</v>
      </c>
    </row>
    <row r="1360" spans="31:32" ht="10.15" customHeight="1" x14ac:dyDescent="0.2">
      <c r="AE1360" s="30">
        <v>2</v>
      </c>
      <c r="AF1360" s="28">
        <v>4</v>
      </c>
    </row>
    <row r="1361" spans="31:32" ht="10.15" customHeight="1" x14ac:dyDescent="0.2">
      <c r="AE1361" s="30">
        <v>3</v>
      </c>
      <c r="AF1361" s="28">
        <v>34</v>
      </c>
    </row>
    <row r="1362" spans="31:32" ht="10.15" customHeight="1" x14ac:dyDescent="0.2">
      <c r="AE1362" s="30">
        <v>4</v>
      </c>
      <c r="AF1362" s="28">
        <v>8</v>
      </c>
    </row>
    <row r="1363" spans="31:32" ht="10.15" customHeight="1" x14ac:dyDescent="0.2">
      <c r="AE1363" s="30">
        <v>5</v>
      </c>
      <c r="AF1363" s="28">
        <v>22</v>
      </c>
    </row>
    <row r="1364" spans="31:32" ht="10.15" customHeight="1" x14ac:dyDescent="0.2">
      <c r="AE1364" s="30">
        <v>6</v>
      </c>
      <c r="AF1364" s="28">
        <v>1</v>
      </c>
    </row>
    <row r="1365" spans="31:32" ht="10.15" customHeight="1" x14ac:dyDescent="0.2">
      <c r="AE1365" s="30">
        <v>7</v>
      </c>
      <c r="AF1365" s="28">
        <v>35</v>
      </c>
    </row>
    <row r="1366" spans="31:32" ht="10.15" customHeight="1" x14ac:dyDescent="0.2">
      <c r="AE1366" s="30">
        <v>8</v>
      </c>
      <c r="AF1366" s="28">
        <v>12</v>
      </c>
    </row>
    <row r="1367" spans="31:32" ht="10.15" customHeight="1" x14ac:dyDescent="0.2">
      <c r="AE1367" s="30">
        <v>9</v>
      </c>
      <c r="AF1367" s="28">
        <v>3</v>
      </c>
    </row>
    <row r="1368" spans="31:32" ht="10.15" customHeight="1" x14ac:dyDescent="0.2">
      <c r="AE1368" s="30">
        <v>10</v>
      </c>
      <c r="AF1368" s="28">
        <v>27</v>
      </c>
    </row>
    <row r="1369" spans="31:32" ht="10.15" customHeight="1" x14ac:dyDescent="0.2">
      <c r="AE1369" s="30">
        <v>11</v>
      </c>
      <c r="AF1369" s="28">
        <v>31</v>
      </c>
    </row>
    <row r="1370" spans="31:32" ht="10.15" customHeight="1" x14ac:dyDescent="0.2">
      <c r="AE1370" s="30">
        <v>12</v>
      </c>
      <c r="AF1370" s="28">
        <v>19</v>
      </c>
    </row>
    <row r="1371" spans="31:32" ht="10.15" customHeight="1" x14ac:dyDescent="0.2">
      <c r="AE1371" s="30">
        <v>13</v>
      </c>
      <c r="AF1371" s="28">
        <v>4</v>
      </c>
    </row>
    <row r="1372" spans="31:32" ht="10.15" customHeight="1" x14ac:dyDescent="0.2">
      <c r="AE1372" s="30">
        <v>14</v>
      </c>
      <c r="AF1372" s="28">
        <v>24</v>
      </c>
    </row>
    <row r="1373" spans="31:32" ht="10.15" customHeight="1" x14ac:dyDescent="0.2">
      <c r="AE1373" s="30">
        <v>15</v>
      </c>
      <c r="AF1373" s="28">
        <v>22</v>
      </c>
    </row>
    <row r="1374" spans="31:32" ht="10.15" customHeight="1" x14ac:dyDescent="0.2">
      <c r="AE1374" s="30">
        <v>16</v>
      </c>
      <c r="AF1374" s="28">
        <v>14</v>
      </c>
    </row>
    <row r="1375" spans="31:32" ht="10.15" customHeight="1" x14ac:dyDescent="0.2">
      <c r="AE1375" s="30">
        <v>17</v>
      </c>
      <c r="AF1375" s="28">
        <v>35</v>
      </c>
    </row>
    <row r="1376" spans="31:32" ht="10.15" customHeight="1" x14ac:dyDescent="0.2">
      <c r="AE1376" s="30">
        <v>18</v>
      </c>
      <c r="AF1376" s="28">
        <v>11</v>
      </c>
    </row>
    <row r="1377" spans="31:32" ht="10.15" customHeight="1" x14ac:dyDescent="0.2">
      <c r="AE1377" s="30">
        <v>19</v>
      </c>
      <c r="AF1377" s="28">
        <v>28</v>
      </c>
    </row>
    <row r="1378" spans="31:32" ht="10.15" customHeight="1" x14ac:dyDescent="0.2">
      <c r="AE1378" s="30">
        <v>20</v>
      </c>
      <c r="AF1378" s="28">
        <v>2</v>
      </c>
    </row>
    <row r="1379" spans="31:32" ht="10.15" customHeight="1" x14ac:dyDescent="0.2">
      <c r="AE1379" s="30">
        <v>21</v>
      </c>
      <c r="AF1379" s="28">
        <v>25</v>
      </c>
    </row>
    <row r="1380" spans="31:32" ht="10.15" customHeight="1" x14ac:dyDescent="0.2">
      <c r="AE1380" s="30">
        <v>22</v>
      </c>
      <c r="AF1380" s="28">
        <v>19</v>
      </c>
    </row>
    <row r="1381" spans="31:32" ht="10.15" customHeight="1" x14ac:dyDescent="0.2">
      <c r="AE1381" s="30">
        <v>23</v>
      </c>
      <c r="AF1381" s="28">
        <v>37</v>
      </c>
    </row>
    <row r="1382" spans="31:32" ht="10.15" customHeight="1" x14ac:dyDescent="0.2">
      <c r="AE1382" s="30">
        <v>24</v>
      </c>
      <c r="AF1382" s="28">
        <v>33</v>
      </c>
    </row>
    <row r="1383" spans="31:32" ht="10.15" customHeight="1" x14ac:dyDescent="0.2">
      <c r="AE1383" s="30">
        <v>25</v>
      </c>
      <c r="AF1383" s="28">
        <v>7</v>
      </c>
    </row>
    <row r="1384" spans="31:32" ht="10.15" customHeight="1" x14ac:dyDescent="0.2">
      <c r="AE1384" s="30">
        <v>26</v>
      </c>
      <c r="AF1384" s="28">
        <v>31</v>
      </c>
    </row>
    <row r="1385" spans="31:32" ht="10.15" customHeight="1" x14ac:dyDescent="0.2">
      <c r="AE1385" s="30">
        <v>27</v>
      </c>
      <c r="AF1385" s="28">
        <v>37</v>
      </c>
    </row>
    <row r="1386" spans="31:32" ht="10.15" customHeight="1" x14ac:dyDescent="0.2">
      <c r="AE1386" s="30">
        <v>28</v>
      </c>
      <c r="AF1386" s="28">
        <v>20</v>
      </c>
    </row>
    <row r="1387" spans="31:32" ht="10.15" customHeight="1" x14ac:dyDescent="0.2">
      <c r="AE1387" s="30">
        <v>29</v>
      </c>
      <c r="AF1387" s="28">
        <v>1</v>
      </c>
    </row>
    <row r="1388" spans="31:32" ht="10.15" customHeight="1" x14ac:dyDescent="0.2">
      <c r="AE1388" s="30">
        <v>30</v>
      </c>
      <c r="AF1388" s="28">
        <v>6</v>
      </c>
    </row>
    <row r="1389" spans="31:32" ht="10.15" customHeight="1" x14ac:dyDescent="0.2">
      <c r="AE1389" s="30">
        <v>31</v>
      </c>
      <c r="AF1389" s="28">
        <v>22</v>
      </c>
    </row>
    <row r="1390" spans="31:32" ht="10.15" customHeight="1" x14ac:dyDescent="0.2">
      <c r="AE1390" s="30">
        <v>32</v>
      </c>
      <c r="AF1390" s="28">
        <v>10</v>
      </c>
    </row>
    <row r="1391" spans="31:32" ht="10.15" customHeight="1" x14ac:dyDescent="0.2">
      <c r="AE1391" s="30">
        <v>33</v>
      </c>
      <c r="AF1391" s="28">
        <v>22</v>
      </c>
    </row>
    <row r="1392" spans="31:32" ht="10.15" customHeight="1" x14ac:dyDescent="0.2">
      <c r="AE1392" s="30">
        <v>34</v>
      </c>
      <c r="AF1392" s="28">
        <v>2</v>
      </c>
    </row>
    <row r="1393" spans="31:32" ht="10.15" customHeight="1" x14ac:dyDescent="0.2">
      <c r="AE1393" s="30">
        <v>35</v>
      </c>
      <c r="AF1393" s="28">
        <v>14</v>
      </c>
    </row>
    <row r="1394" spans="31:32" ht="10.15" customHeight="1" x14ac:dyDescent="0.2">
      <c r="AE1394" s="30">
        <v>36</v>
      </c>
      <c r="AF1394" s="28">
        <v>22</v>
      </c>
    </row>
    <row r="1395" spans="31:32" ht="10.15" customHeight="1" x14ac:dyDescent="0.2">
      <c r="AE1395" s="30">
        <v>37</v>
      </c>
      <c r="AF1395" s="28">
        <v>2</v>
      </c>
    </row>
    <row r="1396" spans="31:32" ht="10.15" customHeight="1" x14ac:dyDescent="0.2">
      <c r="AE1396" s="30">
        <v>38</v>
      </c>
      <c r="AF1396" s="28">
        <v>6</v>
      </c>
    </row>
    <row r="1397" spans="31:32" ht="10.15" customHeight="1" x14ac:dyDescent="0.2">
      <c r="AE1397" s="30">
        <v>39</v>
      </c>
      <c r="AF1397" s="28">
        <v>10</v>
      </c>
    </row>
    <row r="1398" spans="31:32" ht="10.15" customHeight="1" x14ac:dyDescent="0.2">
      <c r="AE1398" s="30">
        <v>40</v>
      </c>
      <c r="AF1398" s="28">
        <v>22</v>
      </c>
    </row>
    <row r="1399" spans="31:32" ht="10.15" customHeight="1" x14ac:dyDescent="0.2">
      <c r="AE1399" s="30">
        <v>41</v>
      </c>
      <c r="AF1399" s="28">
        <v>20</v>
      </c>
    </row>
    <row r="1400" spans="31:32" ht="10.15" customHeight="1" x14ac:dyDescent="0.2">
      <c r="AE1400" s="30">
        <v>42</v>
      </c>
      <c r="AF1400" s="28">
        <v>13</v>
      </c>
    </row>
    <row r="1401" spans="31:32" ht="10.15" customHeight="1" x14ac:dyDescent="0.2">
      <c r="AE1401" s="30">
        <v>43</v>
      </c>
      <c r="AF1401" s="28">
        <v>10</v>
      </c>
    </row>
    <row r="1402" spans="31:32" ht="10.15" customHeight="1" x14ac:dyDescent="0.2">
      <c r="AE1402" s="30">
        <v>44</v>
      </c>
      <c r="AF1402" s="28">
        <v>32</v>
      </c>
    </row>
    <row r="1403" spans="31:32" ht="10.15" customHeight="1" x14ac:dyDescent="0.2">
      <c r="AE1403" s="30">
        <v>45</v>
      </c>
      <c r="AF1403" s="28">
        <v>37</v>
      </c>
    </row>
    <row r="1404" spans="31:32" ht="10.15" customHeight="1" x14ac:dyDescent="0.2">
      <c r="AE1404" s="30">
        <v>46</v>
      </c>
      <c r="AF1404" s="28">
        <v>17</v>
      </c>
    </row>
    <row r="1405" spans="31:32" ht="10.15" customHeight="1" x14ac:dyDescent="0.2">
      <c r="AE1405" s="30">
        <v>47</v>
      </c>
      <c r="AF1405" s="28">
        <v>15</v>
      </c>
    </row>
    <row r="1406" spans="31:32" ht="10.15" customHeight="1" x14ac:dyDescent="0.2">
      <c r="AE1406" s="30">
        <v>48</v>
      </c>
      <c r="AF1406" s="28">
        <v>25</v>
      </c>
    </row>
    <row r="1407" spans="31:32" ht="10.15" customHeight="1" x14ac:dyDescent="0.2">
      <c r="AE1407" s="30">
        <v>49</v>
      </c>
      <c r="AF1407" s="28">
        <v>29</v>
      </c>
    </row>
    <row r="1408" spans="31:32" ht="10.15" customHeight="1" x14ac:dyDescent="0.2">
      <c r="AE1408" s="30">
        <v>50</v>
      </c>
      <c r="AF1408" s="28">
        <v>36</v>
      </c>
    </row>
    <row r="1409" spans="31:32" ht="10.15" customHeight="1" x14ac:dyDescent="0.2">
      <c r="AE1409" s="30">
        <v>51</v>
      </c>
      <c r="AF1409" s="28">
        <v>22</v>
      </c>
    </row>
    <row r="1410" spans="31:32" ht="10.15" customHeight="1" x14ac:dyDescent="0.2">
      <c r="AE1410" s="30">
        <v>52</v>
      </c>
      <c r="AF1410" s="28">
        <v>37</v>
      </c>
    </row>
    <row r="1411" spans="31:32" ht="10.15" customHeight="1" x14ac:dyDescent="0.2">
      <c r="AE1411" s="30">
        <v>53</v>
      </c>
      <c r="AF1411" s="28">
        <v>0</v>
      </c>
    </row>
    <row r="1412" spans="31:32" ht="10.15" customHeight="1" x14ac:dyDescent="0.2">
      <c r="AE1412" s="30">
        <v>54</v>
      </c>
      <c r="AF1412" s="28">
        <v>32</v>
      </c>
    </row>
    <row r="1413" spans="31:32" ht="10.15" customHeight="1" x14ac:dyDescent="0.2">
      <c r="AE1413" s="30">
        <v>55</v>
      </c>
      <c r="AF1413" s="28">
        <v>31</v>
      </c>
    </row>
    <row r="1414" spans="31:32" ht="10.15" customHeight="1" x14ac:dyDescent="0.2">
      <c r="AE1414" s="30">
        <v>56</v>
      </c>
      <c r="AF1414" s="28">
        <v>8</v>
      </c>
    </row>
    <row r="1415" spans="31:32" ht="10.15" customHeight="1" x14ac:dyDescent="0.2">
      <c r="AE1415" s="30">
        <v>57</v>
      </c>
      <c r="AF1415" s="28">
        <v>11</v>
      </c>
    </row>
    <row r="1416" spans="31:32" ht="10.15" customHeight="1" x14ac:dyDescent="0.2">
      <c r="AE1416" s="30">
        <v>58</v>
      </c>
      <c r="AF1416" s="28">
        <v>29</v>
      </c>
    </row>
    <row r="1417" spans="31:32" ht="10.15" customHeight="1" x14ac:dyDescent="0.2">
      <c r="AE1417" s="30">
        <v>59</v>
      </c>
      <c r="AF1417" s="28">
        <v>19</v>
      </c>
    </row>
    <row r="1418" spans="31:32" ht="10.15" customHeight="1" x14ac:dyDescent="0.2">
      <c r="AE1418" s="30">
        <v>60</v>
      </c>
      <c r="AF1418" s="28">
        <v>33</v>
      </c>
    </row>
    <row r="1419" spans="31:32" ht="10.15" customHeight="1" x14ac:dyDescent="0.2">
      <c r="AE1419" s="30">
        <v>61</v>
      </c>
      <c r="AF1419" s="28">
        <v>34</v>
      </c>
    </row>
    <row r="1420" spans="31:32" ht="10.15" customHeight="1" x14ac:dyDescent="0.2">
      <c r="AE1420" s="30">
        <v>62</v>
      </c>
      <c r="AF1420" s="28">
        <v>18</v>
      </c>
    </row>
    <row r="1421" spans="31:32" ht="10.15" customHeight="1" x14ac:dyDescent="0.2">
      <c r="AE1421" s="30">
        <v>63</v>
      </c>
      <c r="AF1421" s="28">
        <v>37</v>
      </c>
    </row>
    <row r="1422" spans="31:32" ht="10.15" customHeight="1" x14ac:dyDescent="0.2">
      <c r="AE1422" s="30">
        <v>64</v>
      </c>
      <c r="AF1422" s="28">
        <v>32</v>
      </c>
    </row>
    <row r="1423" spans="31:32" ht="10.15" customHeight="1" x14ac:dyDescent="0.2">
      <c r="AE1423" s="30">
        <v>65</v>
      </c>
      <c r="AF1423" s="28">
        <v>31</v>
      </c>
    </row>
    <row r="1424" spans="31:32" ht="10.15" customHeight="1" x14ac:dyDescent="0.2">
      <c r="AE1424" s="30">
        <v>66</v>
      </c>
      <c r="AF1424" s="28">
        <v>21</v>
      </c>
    </row>
    <row r="1425" spans="31:32" ht="10.15" customHeight="1" x14ac:dyDescent="0.2">
      <c r="AE1425" s="30">
        <v>67</v>
      </c>
      <c r="AF1425" s="28">
        <v>36</v>
      </c>
    </row>
    <row r="1426" spans="31:32" ht="10.15" customHeight="1" x14ac:dyDescent="0.2">
      <c r="AE1426" s="30">
        <v>68</v>
      </c>
      <c r="AF1426" s="28">
        <v>33</v>
      </c>
    </row>
    <row r="1427" spans="31:32" ht="10.15" customHeight="1" x14ac:dyDescent="0.2">
      <c r="AE1427" s="30">
        <v>69</v>
      </c>
      <c r="AF1427" s="28">
        <v>7</v>
      </c>
    </row>
    <row r="1428" spans="31:32" ht="10.15" customHeight="1" x14ac:dyDescent="0.2">
      <c r="AE1428" s="30">
        <v>70</v>
      </c>
      <c r="AF1428" s="28">
        <v>0</v>
      </c>
    </row>
    <row r="1429" spans="31:32" ht="10.15" customHeight="1" x14ac:dyDescent="0.2">
      <c r="AE1429" s="30">
        <v>71</v>
      </c>
      <c r="AF1429" s="28">
        <v>27</v>
      </c>
    </row>
    <row r="1430" spans="31:32" ht="10.15" customHeight="1" x14ac:dyDescent="0.2">
      <c r="AE1430" s="29">
        <v>1</v>
      </c>
      <c r="AF1430" s="28">
        <v>15</v>
      </c>
    </row>
    <row r="1431" spans="31:32" ht="10.15" customHeight="1" x14ac:dyDescent="0.2">
      <c r="AE1431" s="29">
        <v>2</v>
      </c>
      <c r="AF1431" s="28">
        <v>15</v>
      </c>
    </row>
    <row r="1432" spans="31:32" ht="10.15" customHeight="1" x14ac:dyDescent="0.2">
      <c r="AE1432" s="29">
        <v>3</v>
      </c>
      <c r="AF1432" s="28">
        <v>19</v>
      </c>
    </row>
    <row r="1433" spans="31:32" ht="10.15" customHeight="1" x14ac:dyDescent="0.2">
      <c r="AE1433" s="29">
        <v>4</v>
      </c>
      <c r="AF1433" s="28">
        <v>6</v>
      </c>
    </row>
    <row r="1434" spans="31:32" ht="10.15" customHeight="1" x14ac:dyDescent="0.2">
      <c r="AE1434" s="29">
        <v>5</v>
      </c>
      <c r="AF1434" s="28">
        <v>26</v>
      </c>
    </row>
    <row r="1435" spans="31:32" ht="10.15" customHeight="1" x14ac:dyDescent="0.2">
      <c r="AE1435" s="29">
        <v>6</v>
      </c>
      <c r="AF1435" s="28">
        <v>19</v>
      </c>
    </row>
    <row r="1436" spans="31:32" ht="10.15" customHeight="1" x14ac:dyDescent="0.2">
      <c r="AE1436" s="29">
        <v>7</v>
      </c>
      <c r="AF1436" s="28">
        <v>5</v>
      </c>
    </row>
    <row r="1437" spans="31:32" ht="10.15" customHeight="1" x14ac:dyDescent="0.2">
      <c r="AE1437" s="29">
        <v>8</v>
      </c>
      <c r="AF1437" s="28">
        <v>3</v>
      </c>
    </row>
    <row r="1438" spans="31:32" ht="10.15" customHeight="1" x14ac:dyDescent="0.2">
      <c r="AE1438" s="29">
        <v>9</v>
      </c>
      <c r="AF1438" s="28">
        <v>4</v>
      </c>
    </row>
    <row r="1439" spans="31:32" ht="10.15" customHeight="1" x14ac:dyDescent="0.2">
      <c r="AE1439" s="29">
        <v>10</v>
      </c>
      <c r="AF1439" s="28">
        <v>7</v>
      </c>
    </row>
    <row r="1440" spans="31:32" ht="10.15" customHeight="1" x14ac:dyDescent="0.2">
      <c r="AE1440" s="29">
        <v>11</v>
      </c>
      <c r="AF1440" s="28">
        <v>27</v>
      </c>
    </row>
    <row r="1441" spans="31:32" ht="10.15" customHeight="1" x14ac:dyDescent="0.2">
      <c r="AE1441" s="29">
        <v>12</v>
      </c>
      <c r="AF1441" s="28">
        <v>25</v>
      </c>
    </row>
    <row r="1442" spans="31:32" ht="10.15" customHeight="1" x14ac:dyDescent="0.2">
      <c r="AE1442" s="29">
        <v>13</v>
      </c>
      <c r="AF1442" s="28">
        <v>19</v>
      </c>
    </row>
    <row r="1443" spans="31:32" ht="10.15" customHeight="1" x14ac:dyDescent="0.2">
      <c r="AE1443" s="29">
        <v>14</v>
      </c>
      <c r="AF1443" s="28">
        <v>29</v>
      </c>
    </row>
    <row r="1444" spans="31:32" ht="10.15" customHeight="1" x14ac:dyDescent="0.2">
      <c r="AE1444" s="29">
        <v>15</v>
      </c>
      <c r="AF1444" s="28">
        <v>25</v>
      </c>
    </row>
    <row r="1445" spans="31:32" ht="10.15" customHeight="1" x14ac:dyDescent="0.2">
      <c r="AE1445" s="29">
        <v>16</v>
      </c>
      <c r="AF1445" s="28">
        <v>4</v>
      </c>
    </row>
    <row r="1446" spans="31:32" ht="10.15" customHeight="1" x14ac:dyDescent="0.2">
      <c r="AE1446" s="29">
        <v>17</v>
      </c>
      <c r="AF1446" s="28">
        <v>7</v>
      </c>
    </row>
    <row r="1447" spans="31:32" ht="10.15" customHeight="1" x14ac:dyDescent="0.2">
      <c r="AE1447" s="29">
        <v>18</v>
      </c>
      <c r="AF1447" s="28">
        <v>24</v>
      </c>
    </row>
    <row r="1448" spans="31:32" ht="10.15" customHeight="1" x14ac:dyDescent="0.2">
      <c r="AE1448" s="29">
        <v>19</v>
      </c>
      <c r="AF1448" s="28">
        <v>0</v>
      </c>
    </row>
    <row r="1449" spans="31:32" ht="10.15" customHeight="1" x14ac:dyDescent="0.2">
      <c r="AE1449" s="29">
        <v>20</v>
      </c>
      <c r="AF1449" s="28">
        <v>26</v>
      </c>
    </row>
    <row r="1450" spans="31:32" ht="10.15" customHeight="1" x14ac:dyDescent="0.2">
      <c r="AE1450" s="29">
        <v>21</v>
      </c>
      <c r="AF1450" s="28">
        <v>24</v>
      </c>
    </row>
    <row r="1451" spans="31:32" ht="10.15" customHeight="1" x14ac:dyDescent="0.2">
      <c r="AE1451" s="29">
        <v>22</v>
      </c>
      <c r="AF1451" s="28">
        <v>24</v>
      </c>
    </row>
    <row r="1452" spans="31:32" ht="10.15" customHeight="1" x14ac:dyDescent="0.2">
      <c r="AE1452" s="29">
        <v>23</v>
      </c>
      <c r="AF1452" s="28">
        <v>7</v>
      </c>
    </row>
    <row r="1453" spans="31:32" ht="10.15" customHeight="1" x14ac:dyDescent="0.2">
      <c r="AE1453" s="29">
        <v>24</v>
      </c>
      <c r="AF1453" s="28">
        <v>26</v>
      </c>
    </row>
    <row r="1454" spans="31:32" ht="10.15" customHeight="1" x14ac:dyDescent="0.2">
      <c r="AE1454" s="29">
        <v>25</v>
      </c>
      <c r="AF1454" s="28">
        <v>26</v>
      </c>
    </row>
    <row r="1455" spans="31:32" ht="10.15" customHeight="1" x14ac:dyDescent="0.2">
      <c r="AE1455" s="29">
        <v>26</v>
      </c>
      <c r="AF1455" s="28">
        <v>29</v>
      </c>
    </row>
    <row r="1456" spans="31:32" ht="10.15" customHeight="1" x14ac:dyDescent="0.2">
      <c r="AE1456" s="29">
        <v>27</v>
      </c>
      <c r="AF1456" s="28">
        <v>17</v>
      </c>
    </row>
    <row r="1457" spans="31:32" ht="10.15" customHeight="1" x14ac:dyDescent="0.2">
      <c r="AE1457" s="29">
        <v>28</v>
      </c>
      <c r="AF1457" s="28">
        <v>25</v>
      </c>
    </row>
    <row r="1458" spans="31:32" ht="10.15" customHeight="1" x14ac:dyDescent="0.2">
      <c r="AE1458" s="29">
        <v>29</v>
      </c>
      <c r="AF1458" s="28">
        <v>7</v>
      </c>
    </row>
    <row r="1459" spans="31:32" ht="10.15" customHeight="1" x14ac:dyDescent="0.2">
      <c r="AE1459" s="29">
        <v>30</v>
      </c>
      <c r="AF1459" s="28">
        <v>25</v>
      </c>
    </row>
    <row r="1460" spans="31:32" ht="10.15" customHeight="1" x14ac:dyDescent="0.2">
      <c r="AE1460" s="29">
        <v>31</v>
      </c>
      <c r="AF1460" s="28">
        <v>25</v>
      </c>
    </row>
    <row r="1461" spans="31:32" ht="10.15" customHeight="1" x14ac:dyDescent="0.2">
      <c r="AE1461" s="29">
        <v>32</v>
      </c>
      <c r="AF1461" s="28">
        <v>26</v>
      </c>
    </row>
    <row r="1462" spans="31:32" ht="10.15" customHeight="1" x14ac:dyDescent="0.2">
      <c r="AE1462" s="29">
        <v>33</v>
      </c>
      <c r="AF1462" s="28">
        <v>13</v>
      </c>
    </row>
    <row r="1463" spans="31:32" ht="10.15" customHeight="1" x14ac:dyDescent="0.2">
      <c r="AE1463" s="29">
        <v>34</v>
      </c>
      <c r="AF1463" s="28">
        <v>9</v>
      </c>
    </row>
    <row r="1464" spans="31:32" ht="10.15" customHeight="1" x14ac:dyDescent="0.2">
      <c r="AE1464" s="29">
        <v>35</v>
      </c>
      <c r="AF1464" s="28">
        <v>0</v>
      </c>
    </row>
    <row r="1465" spans="31:32" ht="10.15" customHeight="1" x14ac:dyDescent="0.2">
      <c r="AE1465" s="29">
        <v>36</v>
      </c>
      <c r="AF1465" s="28">
        <v>13</v>
      </c>
    </row>
    <row r="1466" spans="31:32" ht="10.15" customHeight="1" x14ac:dyDescent="0.2">
      <c r="AE1466" s="29">
        <v>37</v>
      </c>
      <c r="AF1466" s="28">
        <v>13</v>
      </c>
    </row>
    <row r="1467" spans="31:32" ht="10.15" customHeight="1" x14ac:dyDescent="0.2">
      <c r="AE1467" s="29">
        <v>38</v>
      </c>
      <c r="AF1467" s="28">
        <v>28</v>
      </c>
    </row>
    <row r="1468" spans="31:32" ht="10.15" customHeight="1" x14ac:dyDescent="0.2">
      <c r="AE1468" s="29">
        <v>39</v>
      </c>
      <c r="AF1468" s="28">
        <v>10</v>
      </c>
    </row>
    <row r="1469" spans="31:32" ht="10.15" customHeight="1" x14ac:dyDescent="0.2">
      <c r="AE1469" s="29">
        <v>40</v>
      </c>
      <c r="AF1469" s="28">
        <v>31</v>
      </c>
    </row>
    <row r="1470" spans="31:32" ht="10.15" customHeight="1" x14ac:dyDescent="0.2">
      <c r="AE1470" s="29">
        <v>41</v>
      </c>
      <c r="AF1470" s="28">
        <v>3</v>
      </c>
    </row>
    <row r="1471" spans="31:32" ht="10.15" customHeight="1" x14ac:dyDescent="0.2">
      <c r="AE1471" s="29">
        <v>42</v>
      </c>
      <c r="AF1471" s="28">
        <v>3</v>
      </c>
    </row>
    <row r="1472" spans="31:32" ht="10.15" customHeight="1" x14ac:dyDescent="0.2">
      <c r="AE1472" s="29">
        <v>43</v>
      </c>
      <c r="AF1472" s="28">
        <v>23</v>
      </c>
    </row>
    <row r="1473" spans="2:32" ht="10.15" customHeight="1" x14ac:dyDescent="0.2">
      <c r="AE1473" s="29">
        <v>44</v>
      </c>
      <c r="AF1473" s="28">
        <v>4</v>
      </c>
    </row>
    <row r="1474" spans="2:32" ht="10.15" customHeight="1" x14ac:dyDescent="0.2">
      <c r="AE1474" s="29">
        <v>45</v>
      </c>
      <c r="AF1474" s="28">
        <v>19</v>
      </c>
    </row>
    <row r="1475" spans="2:32" ht="10.15" customHeight="1" x14ac:dyDescent="0.2">
      <c r="AE1475" s="29">
        <v>46</v>
      </c>
      <c r="AF1475" s="28">
        <v>11</v>
      </c>
    </row>
    <row r="1476" spans="2:32" ht="10.15" customHeight="1" x14ac:dyDescent="0.2">
      <c r="AE1476" s="29">
        <v>47</v>
      </c>
      <c r="AF1476" s="28">
        <v>10</v>
      </c>
    </row>
    <row r="1477" spans="2:32" ht="10.15" customHeight="1" x14ac:dyDescent="0.2">
      <c r="AE1477" s="29">
        <v>48</v>
      </c>
      <c r="AF1477" s="28">
        <v>17</v>
      </c>
    </row>
    <row r="1478" spans="2:32" ht="10.15" customHeight="1" x14ac:dyDescent="0.2">
      <c r="AE1478" s="29">
        <v>49</v>
      </c>
      <c r="AF1478" s="28">
        <v>16</v>
      </c>
    </row>
    <row r="1479" spans="2:32" ht="10.15" customHeight="1" x14ac:dyDescent="0.2">
      <c r="B1479" s="193">
        <v>1</v>
      </c>
      <c r="C1479" s="211">
        <v>1</v>
      </c>
      <c r="D1479" s="23">
        <v>1</v>
      </c>
      <c r="E1479" s="23">
        <v>1</v>
      </c>
      <c r="F1479" s="211">
        <v>1</v>
      </c>
      <c r="G1479" s="211">
        <v>1</v>
      </c>
      <c r="H1479" s="211">
        <v>1</v>
      </c>
      <c r="I1479" s="211">
        <v>1</v>
      </c>
      <c r="J1479" s="211">
        <v>1</v>
      </c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AE1479" s="29">
        <v>50</v>
      </c>
      <c r="AF1479" s="28">
        <v>29</v>
      </c>
    </row>
    <row r="1480" spans="2:32" ht="10.15" customHeight="1" x14ac:dyDescent="0.2">
      <c r="B1480" s="193">
        <v>2</v>
      </c>
      <c r="C1480" s="23">
        <v>2</v>
      </c>
      <c r="D1480" s="23">
        <v>2</v>
      </c>
      <c r="E1480" s="23">
        <f>E1479</f>
        <v>1</v>
      </c>
      <c r="F1480" s="23">
        <v>3</v>
      </c>
      <c r="G1480" s="23">
        <f>G1479*2</f>
        <v>2</v>
      </c>
      <c r="H1480" s="23">
        <f>H1479*2</f>
        <v>2</v>
      </c>
      <c r="I1480" s="23">
        <v>1</v>
      </c>
      <c r="J1480" s="23">
        <v>2</v>
      </c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AE1480" s="29">
        <v>51</v>
      </c>
      <c r="AF1480" s="28">
        <v>15</v>
      </c>
    </row>
    <row r="1481" spans="2:32" ht="10.15" customHeight="1" x14ac:dyDescent="0.2">
      <c r="B1481" s="193">
        <v>3</v>
      </c>
      <c r="C1481" s="23">
        <v>5</v>
      </c>
      <c r="D1481" s="23">
        <f t="shared" ref="D1481:D1490" si="242">D1480+D1479</f>
        <v>3</v>
      </c>
      <c r="E1481" s="23">
        <f>E1480</f>
        <v>1</v>
      </c>
      <c r="F1481" s="23">
        <v>9</v>
      </c>
      <c r="G1481" s="23">
        <v>3</v>
      </c>
      <c r="H1481" s="23">
        <v>4</v>
      </c>
      <c r="I1481" s="23">
        <v>2</v>
      </c>
      <c r="J1481" s="23">
        <v>5</v>
      </c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AE1481" s="29">
        <v>52</v>
      </c>
      <c r="AF1481" s="28">
        <v>29</v>
      </c>
    </row>
    <row r="1482" spans="2:32" ht="10.15" customHeight="1" x14ac:dyDescent="0.2">
      <c r="B1482" s="193">
        <v>4</v>
      </c>
      <c r="C1482" s="23">
        <v>12</v>
      </c>
      <c r="D1482" s="23">
        <f t="shared" si="242"/>
        <v>5</v>
      </c>
      <c r="E1482" s="23">
        <v>2</v>
      </c>
      <c r="F1482" s="23">
        <v>27</v>
      </c>
      <c r="G1482" s="23">
        <v>5</v>
      </c>
      <c r="H1482" s="23">
        <f t="shared" ref="H1482:I1487" si="243">H1481+H1480+H1479</f>
        <v>7</v>
      </c>
      <c r="I1482" s="23">
        <f t="shared" si="243"/>
        <v>4</v>
      </c>
      <c r="J1482" s="23">
        <v>12</v>
      </c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AE1482" s="29">
        <v>53</v>
      </c>
      <c r="AF1482" s="28">
        <v>27</v>
      </c>
    </row>
    <row r="1483" spans="2:32" ht="10.15" customHeight="1" x14ac:dyDescent="0.2">
      <c r="B1483" s="193">
        <v>5</v>
      </c>
      <c r="C1483" s="23">
        <v>29</v>
      </c>
      <c r="D1483" s="23">
        <f t="shared" si="242"/>
        <v>8</v>
      </c>
      <c r="E1483" s="23">
        <f>E1482</f>
        <v>2</v>
      </c>
      <c r="F1483" s="23">
        <v>81</v>
      </c>
      <c r="G1483" s="23">
        <f t="shared" ref="G1483:G1490" si="244">G1482+G1481</f>
        <v>8</v>
      </c>
      <c r="H1483" s="23">
        <f t="shared" si="243"/>
        <v>13</v>
      </c>
      <c r="I1483" s="23">
        <f t="shared" si="243"/>
        <v>7</v>
      </c>
      <c r="J1483" s="23">
        <v>29</v>
      </c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AE1483" s="29">
        <v>54</v>
      </c>
      <c r="AF1483" s="28">
        <v>6</v>
      </c>
    </row>
    <row r="1484" spans="2:32" ht="10.15" customHeight="1" x14ac:dyDescent="0.2">
      <c r="B1484" s="193">
        <v>6</v>
      </c>
      <c r="C1484" s="23">
        <v>70</v>
      </c>
      <c r="D1484" s="23">
        <f t="shared" si="242"/>
        <v>13</v>
      </c>
      <c r="E1484" s="23">
        <f>E1483</f>
        <v>2</v>
      </c>
      <c r="F1484" s="23">
        <v>189</v>
      </c>
      <c r="G1484" s="23">
        <f t="shared" si="244"/>
        <v>13</v>
      </c>
      <c r="H1484" s="23">
        <f t="shared" si="243"/>
        <v>24</v>
      </c>
      <c r="I1484" s="23">
        <f t="shared" si="243"/>
        <v>13</v>
      </c>
      <c r="J1484" s="23">
        <v>70</v>
      </c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AE1484" s="29">
        <v>55</v>
      </c>
      <c r="AF1484" s="28">
        <v>13</v>
      </c>
    </row>
    <row r="1485" spans="2:32" ht="10.15" customHeight="1" x14ac:dyDescent="0.2">
      <c r="B1485" s="193">
        <v>7</v>
      </c>
      <c r="C1485" s="23">
        <v>169</v>
      </c>
      <c r="D1485" s="23">
        <f t="shared" si="242"/>
        <v>21</v>
      </c>
      <c r="E1485" s="23">
        <v>3</v>
      </c>
      <c r="F1485" s="23">
        <v>480</v>
      </c>
      <c r="G1485" s="23">
        <f t="shared" si="244"/>
        <v>21</v>
      </c>
      <c r="H1485" s="23">
        <f t="shared" si="243"/>
        <v>44</v>
      </c>
      <c r="I1485" s="23">
        <f t="shared" si="243"/>
        <v>24</v>
      </c>
      <c r="J1485" s="23">
        <v>169</v>
      </c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AE1485" s="29">
        <v>56</v>
      </c>
      <c r="AF1485" s="28">
        <v>12</v>
      </c>
    </row>
    <row r="1486" spans="2:32" ht="10.15" customHeight="1" x14ac:dyDescent="0.2">
      <c r="B1486" s="193">
        <v>8</v>
      </c>
      <c r="C1486" s="23">
        <f>C1485+C1484+C1483</f>
        <v>268</v>
      </c>
      <c r="D1486" s="23">
        <f t="shared" si="242"/>
        <v>34</v>
      </c>
      <c r="E1486" s="23">
        <f>E1485</f>
        <v>3</v>
      </c>
      <c r="F1486" s="23">
        <v>580</v>
      </c>
      <c r="G1486" s="23">
        <f t="shared" si="244"/>
        <v>34</v>
      </c>
      <c r="H1486" s="23">
        <f t="shared" si="243"/>
        <v>81</v>
      </c>
      <c r="I1486" s="23">
        <f t="shared" si="243"/>
        <v>44</v>
      </c>
      <c r="J1486" s="23">
        <f>J1485+J1484+J1483</f>
        <v>268</v>
      </c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AE1486" s="29">
        <v>57</v>
      </c>
      <c r="AF1486" s="28">
        <v>26</v>
      </c>
    </row>
    <row r="1487" spans="2:32" ht="10.15" customHeight="1" x14ac:dyDescent="0.2">
      <c r="B1487" s="193">
        <v>9</v>
      </c>
      <c r="C1487" s="23">
        <f>C1486+C1485+C1484</f>
        <v>507</v>
      </c>
      <c r="D1487" s="23">
        <f t="shared" si="242"/>
        <v>55</v>
      </c>
      <c r="E1487" s="23">
        <f>E1486</f>
        <v>3</v>
      </c>
      <c r="F1487" s="23">
        <f t="shared" ref="F1487:I1495" si="245">F1486</f>
        <v>580</v>
      </c>
      <c r="G1487" s="23">
        <f t="shared" si="244"/>
        <v>55</v>
      </c>
      <c r="H1487" s="23">
        <f t="shared" si="243"/>
        <v>149</v>
      </c>
      <c r="I1487" s="23">
        <f t="shared" si="243"/>
        <v>81</v>
      </c>
      <c r="J1487" s="23">
        <f>J1486+J1485+J1484</f>
        <v>507</v>
      </c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AE1487" s="29">
        <v>58</v>
      </c>
      <c r="AF1487" s="28">
        <v>9</v>
      </c>
    </row>
    <row r="1488" spans="2:32" ht="10.15" customHeight="1" x14ac:dyDescent="0.2">
      <c r="B1488" s="193">
        <v>10</v>
      </c>
      <c r="C1488" s="23">
        <f t="shared" ref="C1488:D1495" si="246">C1487</f>
        <v>507</v>
      </c>
      <c r="D1488" s="23">
        <f t="shared" si="242"/>
        <v>89</v>
      </c>
      <c r="E1488" s="23">
        <v>4</v>
      </c>
      <c r="F1488" s="23">
        <f t="shared" si="245"/>
        <v>580</v>
      </c>
      <c r="G1488" s="23">
        <f t="shared" si="244"/>
        <v>89</v>
      </c>
      <c r="H1488" s="23">
        <v>290</v>
      </c>
      <c r="I1488" s="23">
        <f>I1487+I1486+I1485</f>
        <v>149</v>
      </c>
      <c r="J1488" s="23">
        <f t="shared" ref="J1488:J1495" si="247">J1487</f>
        <v>507</v>
      </c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AE1488" s="29">
        <v>59</v>
      </c>
      <c r="AF1488" s="28">
        <v>23</v>
      </c>
    </row>
    <row r="1489" spans="2:24" ht="10.15" customHeight="1" x14ac:dyDescent="0.2">
      <c r="B1489" s="193">
        <v>11</v>
      </c>
      <c r="C1489" s="23">
        <f t="shared" si="246"/>
        <v>507</v>
      </c>
      <c r="D1489" s="23">
        <f t="shared" si="242"/>
        <v>144</v>
      </c>
      <c r="E1489" s="23">
        <f>E1488</f>
        <v>4</v>
      </c>
      <c r="F1489" s="23">
        <f t="shared" si="245"/>
        <v>580</v>
      </c>
      <c r="G1489" s="23">
        <f t="shared" si="244"/>
        <v>144</v>
      </c>
      <c r="H1489" s="23">
        <v>290</v>
      </c>
      <c r="I1489" s="23">
        <f>I1488+I1487+I1486</f>
        <v>274</v>
      </c>
      <c r="J1489" s="23">
        <f t="shared" si="247"/>
        <v>507</v>
      </c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</row>
    <row r="1490" spans="2:24" ht="10.15" customHeight="1" x14ac:dyDescent="0.2">
      <c r="B1490" s="193">
        <v>12</v>
      </c>
      <c r="C1490" s="23">
        <f t="shared" si="246"/>
        <v>507</v>
      </c>
      <c r="D1490" s="23">
        <f t="shared" si="242"/>
        <v>233</v>
      </c>
      <c r="E1490" s="23">
        <f>E1489</f>
        <v>4</v>
      </c>
      <c r="F1490" s="23">
        <f t="shared" si="245"/>
        <v>580</v>
      </c>
      <c r="G1490" s="23">
        <f t="shared" si="244"/>
        <v>233</v>
      </c>
      <c r="H1490" s="23">
        <v>290</v>
      </c>
      <c r="I1490" s="23">
        <v>290</v>
      </c>
      <c r="J1490" s="23">
        <f t="shared" si="247"/>
        <v>507</v>
      </c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</row>
    <row r="1491" spans="2:24" ht="10.15" customHeight="1" x14ac:dyDescent="0.2">
      <c r="B1491" s="193">
        <v>13</v>
      </c>
      <c r="C1491" s="23">
        <f t="shared" si="246"/>
        <v>507</v>
      </c>
      <c r="D1491" s="23">
        <v>290</v>
      </c>
      <c r="E1491" s="23">
        <v>5</v>
      </c>
      <c r="F1491" s="23">
        <f t="shared" si="245"/>
        <v>580</v>
      </c>
      <c r="G1491" s="23">
        <v>290</v>
      </c>
      <c r="H1491" s="23">
        <v>290</v>
      </c>
      <c r="I1491" s="23">
        <v>290</v>
      </c>
      <c r="J1491" s="23">
        <f t="shared" si="247"/>
        <v>507</v>
      </c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</row>
    <row r="1492" spans="2:24" ht="10.15" customHeight="1" x14ac:dyDescent="0.2">
      <c r="B1492" s="193">
        <v>14</v>
      </c>
      <c r="C1492" s="23">
        <f t="shared" si="246"/>
        <v>507</v>
      </c>
      <c r="D1492" s="23">
        <f>D1491</f>
        <v>290</v>
      </c>
      <c r="E1492" s="23">
        <f>E1491</f>
        <v>5</v>
      </c>
      <c r="F1492" s="23">
        <f t="shared" si="245"/>
        <v>580</v>
      </c>
      <c r="G1492" s="23">
        <f t="shared" si="245"/>
        <v>290</v>
      </c>
      <c r="H1492" s="23">
        <f t="shared" si="245"/>
        <v>290</v>
      </c>
      <c r="I1492" s="23">
        <f t="shared" si="245"/>
        <v>290</v>
      </c>
      <c r="J1492" s="23">
        <f t="shared" si="247"/>
        <v>507</v>
      </c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</row>
    <row r="1493" spans="2:24" ht="10.15" customHeight="1" x14ac:dyDescent="0.2">
      <c r="B1493" s="193">
        <v>15</v>
      </c>
      <c r="C1493" s="23">
        <f t="shared" si="246"/>
        <v>507</v>
      </c>
      <c r="D1493" s="23">
        <f>D1492</f>
        <v>290</v>
      </c>
      <c r="E1493" s="23">
        <f>E1492</f>
        <v>5</v>
      </c>
      <c r="F1493" s="23">
        <f t="shared" si="245"/>
        <v>580</v>
      </c>
      <c r="G1493" s="23">
        <f t="shared" si="245"/>
        <v>290</v>
      </c>
      <c r="H1493" s="23">
        <f t="shared" si="245"/>
        <v>290</v>
      </c>
      <c r="I1493" s="23">
        <f t="shared" si="245"/>
        <v>290</v>
      </c>
      <c r="J1493" s="23">
        <f t="shared" si="247"/>
        <v>507</v>
      </c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</row>
    <row r="1494" spans="2:24" ht="10.15" customHeight="1" x14ac:dyDescent="0.2">
      <c r="B1494" s="193">
        <v>16</v>
      </c>
      <c r="C1494" s="23">
        <f t="shared" si="246"/>
        <v>507</v>
      </c>
      <c r="D1494" s="23">
        <f t="shared" si="246"/>
        <v>290</v>
      </c>
      <c r="E1494" s="23">
        <v>6</v>
      </c>
      <c r="F1494" s="23">
        <f t="shared" si="245"/>
        <v>580</v>
      </c>
      <c r="G1494" s="23">
        <f t="shared" si="245"/>
        <v>290</v>
      </c>
      <c r="H1494" s="23">
        <f t="shared" si="245"/>
        <v>290</v>
      </c>
      <c r="I1494" s="23">
        <f t="shared" si="245"/>
        <v>290</v>
      </c>
      <c r="J1494" s="23">
        <f t="shared" si="247"/>
        <v>507</v>
      </c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</row>
    <row r="1495" spans="2:24" ht="10.15" customHeight="1" x14ac:dyDescent="0.2">
      <c r="B1495" s="193">
        <v>17</v>
      </c>
      <c r="C1495" s="23">
        <f t="shared" si="246"/>
        <v>507</v>
      </c>
      <c r="D1495" s="23">
        <f t="shared" si="246"/>
        <v>290</v>
      </c>
      <c r="E1495" s="23">
        <f>E1494</f>
        <v>6</v>
      </c>
      <c r="F1495" s="23">
        <f t="shared" si="245"/>
        <v>580</v>
      </c>
      <c r="G1495" s="23">
        <f t="shared" si="245"/>
        <v>290</v>
      </c>
      <c r="H1495" s="23">
        <f t="shared" si="245"/>
        <v>290</v>
      </c>
      <c r="I1495" s="23">
        <f t="shared" si="245"/>
        <v>290</v>
      </c>
      <c r="J1495" s="23">
        <f t="shared" si="247"/>
        <v>507</v>
      </c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</row>
  </sheetData>
  <sortState ref="M199:S210">
    <sortCondition ref="M199:M210"/>
  </sortState>
  <conditionalFormatting sqref="B2:D13">
    <cfRule type="expression" dxfId="23" priority="24" stopIfTrue="1">
      <formula>COUNTIF(rojo,B2)</formula>
    </cfRule>
  </conditionalFormatting>
  <conditionalFormatting sqref="B2:D13">
    <cfRule type="cellIs" dxfId="22" priority="23" stopIfTrue="1" operator="equal">
      <formula>0</formula>
    </cfRule>
  </conditionalFormatting>
  <conditionalFormatting sqref="B2:D13">
    <cfRule type="expression" dxfId="21" priority="21" stopIfTrue="1">
      <formula>COUNTIF(rojo,B2)</formula>
    </cfRule>
    <cfRule type="cellIs" dxfId="20" priority="22" stopIfTrue="1" operator="equal">
      <formula>0</formula>
    </cfRule>
  </conditionalFormatting>
  <conditionalFormatting sqref="G2:G19">
    <cfRule type="expression" dxfId="19" priority="20" stopIfTrue="1">
      <formula>COUNTIF(rojo,G2)</formula>
    </cfRule>
  </conditionalFormatting>
  <conditionalFormatting sqref="G2:G19">
    <cfRule type="cellIs" dxfId="18" priority="19" stopIfTrue="1" operator="equal">
      <formula>0</formula>
    </cfRule>
  </conditionalFormatting>
  <conditionalFormatting sqref="G2:G19">
    <cfRule type="expression" dxfId="17" priority="17" stopIfTrue="1">
      <formula>COUNTIF(rojo,G2)</formula>
    </cfRule>
    <cfRule type="cellIs" dxfId="16" priority="18" stopIfTrue="1" operator="equal">
      <formula>0</formula>
    </cfRule>
  </conditionalFormatting>
  <conditionalFormatting sqref="T28:V39">
    <cfRule type="expression" dxfId="15" priority="16" stopIfTrue="1">
      <formula>COUNTIF(rojo,T28)</formula>
    </cfRule>
  </conditionalFormatting>
  <conditionalFormatting sqref="T28:V39">
    <cfRule type="cellIs" dxfId="14" priority="15" stopIfTrue="1" operator="equal">
      <formula>0</formula>
    </cfRule>
  </conditionalFormatting>
  <conditionalFormatting sqref="T28:V39">
    <cfRule type="expression" dxfId="13" priority="13" stopIfTrue="1">
      <formula>COUNTIF(rojo,T28)</formula>
    </cfRule>
    <cfRule type="cellIs" dxfId="12" priority="14" stopIfTrue="1" operator="equal">
      <formula>0</formula>
    </cfRule>
  </conditionalFormatting>
  <conditionalFormatting sqref="U42:W53">
    <cfRule type="expression" dxfId="11" priority="12" stopIfTrue="1">
      <formula>COUNTIF(rojo,U42)</formula>
    </cfRule>
  </conditionalFormatting>
  <conditionalFormatting sqref="U42:W53">
    <cfRule type="cellIs" dxfId="10" priority="11" stopIfTrue="1" operator="equal">
      <formula>0</formula>
    </cfRule>
  </conditionalFormatting>
  <conditionalFormatting sqref="U42:W53">
    <cfRule type="expression" dxfId="9" priority="9" stopIfTrue="1">
      <formula>COUNTIF(rojo,U42)</formula>
    </cfRule>
    <cfRule type="cellIs" dxfId="8" priority="10" stopIfTrue="1" operator="equal">
      <formula>0</formula>
    </cfRule>
  </conditionalFormatting>
  <conditionalFormatting sqref="U56:W67">
    <cfRule type="expression" dxfId="7" priority="8" stopIfTrue="1">
      <formula>COUNTIF(rojo,U56)</formula>
    </cfRule>
  </conditionalFormatting>
  <conditionalFormatting sqref="U56:W67">
    <cfRule type="cellIs" dxfId="6" priority="7" stopIfTrue="1" operator="equal">
      <formula>0</formula>
    </cfRule>
  </conditionalFormatting>
  <conditionalFormatting sqref="U56:W67">
    <cfRule type="expression" dxfId="5" priority="5" stopIfTrue="1">
      <formula>COUNTIF(rojo,U56)</formula>
    </cfRule>
    <cfRule type="cellIs" dxfId="4" priority="6" stopIfTrue="1" operator="equal">
      <formula>0</formula>
    </cfRule>
  </conditionalFormatting>
  <conditionalFormatting sqref="H79:H116">
    <cfRule type="expression" dxfId="3" priority="3" stopIfTrue="1">
      <formula>COUNTIF(rojo,H79)</formula>
    </cfRule>
    <cfRule type="cellIs" dxfId="2" priority="4" stopIfTrue="1" operator="equal">
      <formula>0</formula>
    </cfRule>
  </conditionalFormatting>
  <conditionalFormatting sqref="H79:H116">
    <cfRule type="expression" dxfId="1" priority="1" stopIfTrue="1">
      <formula>COUNTIF(rojo,H79)</formula>
    </cfRule>
    <cfRule type="cellIs" dxfId="0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14"/>
  <sheetViews>
    <sheetView topLeftCell="A10" workbookViewId="0">
      <selection activeCell="D26" sqref="D26"/>
    </sheetView>
  </sheetViews>
  <sheetFormatPr baseColWidth="10" defaultRowHeight="12.75" x14ac:dyDescent="0.2"/>
  <cols>
    <col min="1" max="2" width="11.42578125" style="21"/>
    <col min="3" max="3" width="3.140625" style="21" customWidth="1"/>
    <col min="4" max="4" width="13.7109375" style="261" customWidth="1"/>
    <col min="5" max="5" width="18.42578125" style="21" customWidth="1"/>
    <col min="6" max="6" width="20.42578125" style="21" customWidth="1"/>
    <col min="7" max="10" width="11.42578125" style="21"/>
    <col min="11" max="11" width="6" style="256" bestFit="1" customWidth="1"/>
    <col min="12" max="16384" width="11.42578125" style="21"/>
  </cols>
  <sheetData>
    <row r="2" spans="2:15" x14ac:dyDescent="0.2">
      <c r="B2" s="273" t="s">
        <v>371</v>
      </c>
      <c r="C2" s="21">
        <v>1</v>
      </c>
      <c r="D2" s="21">
        <f>C2+1</f>
        <v>2</v>
      </c>
      <c r="E2" s="21">
        <f>D2+1</f>
        <v>3</v>
      </c>
      <c r="F2" s="21" t="str">
        <f>"0"&amp;C2&amp;","&amp;"0"&amp;D2&amp;","&amp;"0"&amp;E2&amp;","</f>
        <v>01,02,03,</v>
      </c>
    </row>
    <row r="3" spans="2:15" x14ac:dyDescent="0.2">
      <c r="B3" s="274" t="s">
        <v>372</v>
      </c>
      <c r="C3" s="21">
        <v>4</v>
      </c>
      <c r="D3" s="21">
        <f t="shared" ref="D3:E13" si="0">C3+1</f>
        <v>5</v>
      </c>
      <c r="E3" s="21">
        <f t="shared" si="0"/>
        <v>6</v>
      </c>
      <c r="F3" s="21" t="str">
        <f t="shared" ref="F3:F4" si="1">"0"&amp;C3&amp;","&amp;"0"&amp;D3&amp;","&amp;"0"&amp;E3&amp;","</f>
        <v>04,05,06,</v>
      </c>
    </row>
    <row r="4" spans="2:15" x14ac:dyDescent="0.2">
      <c r="B4" s="274" t="s">
        <v>373</v>
      </c>
      <c r="C4" s="21">
        <v>7</v>
      </c>
      <c r="D4" s="21">
        <f t="shared" si="0"/>
        <v>8</v>
      </c>
      <c r="E4" s="21">
        <f t="shared" si="0"/>
        <v>9</v>
      </c>
      <c r="F4" s="21" t="str">
        <f t="shared" si="1"/>
        <v>07,08,09,</v>
      </c>
    </row>
    <row r="5" spans="2:15" x14ac:dyDescent="0.2">
      <c r="B5" s="274" t="s">
        <v>374</v>
      </c>
      <c r="C5" s="21">
        <v>10</v>
      </c>
      <c r="D5" s="21">
        <f t="shared" si="0"/>
        <v>11</v>
      </c>
      <c r="E5" s="21">
        <f t="shared" si="0"/>
        <v>12</v>
      </c>
      <c r="F5" s="21" t="str">
        <f t="shared" ref="F5:F13" si="2">C5&amp;","&amp;D5&amp;","&amp;E5&amp;","</f>
        <v>10,11,12,</v>
      </c>
    </row>
    <row r="6" spans="2:15" x14ac:dyDescent="0.2">
      <c r="B6" s="274" t="s">
        <v>375</v>
      </c>
      <c r="C6" s="21">
        <v>13</v>
      </c>
      <c r="D6" s="21">
        <f t="shared" si="0"/>
        <v>14</v>
      </c>
      <c r="E6" s="21">
        <f t="shared" si="0"/>
        <v>15</v>
      </c>
      <c r="F6" s="21" t="str">
        <f t="shared" si="2"/>
        <v>13,14,15,</v>
      </c>
    </row>
    <row r="7" spans="2:15" x14ac:dyDescent="0.2">
      <c r="B7" s="274" t="s">
        <v>376</v>
      </c>
      <c r="C7" s="21">
        <v>16</v>
      </c>
      <c r="D7" s="21">
        <f t="shared" si="0"/>
        <v>17</v>
      </c>
      <c r="E7" s="21">
        <f t="shared" si="0"/>
        <v>18</v>
      </c>
      <c r="F7" s="21" t="str">
        <f t="shared" si="2"/>
        <v>16,17,18,</v>
      </c>
    </row>
    <row r="8" spans="2:15" x14ac:dyDescent="0.2">
      <c r="B8" s="274" t="s">
        <v>377</v>
      </c>
      <c r="C8" s="21">
        <v>19</v>
      </c>
      <c r="D8" s="21">
        <f t="shared" si="0"/>
        <v>20</v>
      </c>
      <c r="E8" s="21">
        <f t="shared" si="0"/>
        <v>21</v>
      </c>
      <c r="F8" s="21" t="str">
        <f t="shared" si="2"/>
        <v>19,20,21,</v>
      </c>
    </row>
    <row r="9" spans="2:15" x14ac:dyDescent="0.2">
      <c r="B9" s="274" t="s">
        <v>378</v>
      </c>
      <c r="C9" s="21">
        <v>22</v>
      </c>
      <c r="D9" s="21">
        <f t="shared" si="0"/>
        <v>23</v>
      </c>
      <c r="E9" s="21">
        <f t="shared" si="0"/>
        <v>24</v>
      </c>
      <c r="F9" s="21" t="str">
        <f t="shared" si="2"/>
        <v>22,23,24,</v>
      </c>
    </row>
    <row r="10" spans="2:15" x14ac:dyDescent="0.2">
      <c r="B10" s="274" t="s">
        <v>379</v>
      </c>
      <c r="C10" s="21">
        <v>25</v>
      </c>
      <c r="D10" s="21">
        <f t="shared" si="0"/>
        <v>26</v>
      </c>
      <c r="E10" s="21">
        <f t="shared" si="0"/>
        <v>27</v>
      </c>
      <c r="F10" s="21" t="str">
        <f t="shared" si="2"/>
        <v>25,26,27,</v>
      </c>
    </row>
    <row r="11" spans="2:15" x14ac:dyDescent="0.2">
      <c r="B11" s="275" t="s">
        <v>121</v>
      </c>
      <c r="C11" s="21">
        <v>28</v>
      </c>
      <c r="D11" s="21">
        <f t="shared" si="0"/>
        <v>29</v>
      </c>
      <c r="E11" s="21">
        <f t="shared" si="0"/>
        <v>30</v>
      </c>
      <c r="F11" s="21" t="str">
        <f t="shared" si="2"/>
        <v>28,29,30,</v>
      </c>
    </row>
    <row r="12" spans="2:15" x14ac:dyDescent="0.2">
      <c r="B12" s="275" t="s">
        <v>122</v>
      </c>
      <c r="C12" s="21">
        <v>31</v>
      </c>
      <c r="D12" s="21">
        <f t="shared" si="0"/>
        <v>32</v>
      </c>
      <c r="E12" s="21">
        <f t="shared" si="0"/>
        <v>33</v>
      </c>
      <c r="F12" s="21" t="str">
        <f t="shared" si="2"/>
        <v>31,32,33,</v>
      </c>
    </row>
    <row r="13" spans="2:15" x14ac:dyDescent="0.2">
      <c r="B13" s="275" t="s">
        <v>123</v>
      </c>
      <c r="C13" s="21">
        <v>34</v>
      </c>
      <c r="D13" s="21">
        <f t="shared" si="0"/>
        <v>35</v>
      </c>
      <c r="E13" s="21">
        <f t="shared" si="0"/>
        <v>36</v>
      </c>
      <c r="F13" s="21" t="str">
        <f t="shared" si="2"/>
        <v>34,35,36,</v>
      </c>
    </row>
    <row r="16" spans="2:15" x14ac:dyDescent="0.2">
      <c r="B16" s="274" t="s">
        <v>372</v>
      </c>
      <c r="C16" s="210"/>
      <c r="D16" s="201" t="s">
        <v>433</v>
      </c>
      <c r="E16" s="276" t="str">
        <f t="shared" ref="E16:E25" si="3">VLOOKUP(B16,sxnum,5,0)</f>
        <v>04,05,06,</v>
      </c>
      <c r="F16" s="277" t="str">
        <f>D16&amp;","&amp;E16</f>
        <v>S2,04,05,06,</v>
      </c>
      <c r="J16" s="21">
        <v>1</v>
      </c>
      <c r="K16" s="256" t="s">
        <v>372</v>
      </c>
      <c r="L16" s="21" t="s">
        <v>372</v>
      </c>
      <c r="M16" s="256" t="s">
        <v>372</v>
      </c>
      <c r="N16" s="256" t="s">
        <v>372</v>
      </c>
      <c r="O16" s="21">
        <f t="shared" ref="O16:O47" si="4">LEN(N16)</f>
        <v>1</v>
      </c>
    </row>
    <row r="17" spans="2:15" x14ac:dyDescent="0.2">
      <c r="B17" s="274" t="s">
        <v>373</v>
      </c>
      <c r="C17" s="210"/>
      <c r="D17" s="201" t="s">
        <v>434</v>
      </c>
      <c r="E17" s="276" t="str">
        <f t="shared" si="3"/>
        <v>07,08,09,</v>
      </c>
      <c r="F17" s="277" t="str">
        <f t="shared" ref="F17:F80" si="5">D17&amp;","&amp;E17</f>
        <v>S3,07,08,09,</v>
      </c>
      <c r="J17" s="21">
        <v>38</v>
      </c>
      <c r="K17" s="256" t="s">
        <v>373</v>
      </c>
      <c r="L17" s="21" t="s">
        <v>373</v>
      </c>
      <c r="M17" s="256" t="s">
        <v>373</v>
      </c>
      <c r="N17" s="256" t="s">
        <v>373</v>
      </c>
      <c r="O17" s="21">
        <f t="shared" si="4"/>
        <v>1</v>
      </c>
    </row>
    <row r="18" spans="2:15" x14ac:dyDescent="0.2">
      <c r="B18" s="274" t="s">
        <v>374</v>
      </c>
      <c r="C18" s="210"/>
      <c r="D18" s="201" t="s">
        <v>435</v>
      </c>
      <c r="E18" s="276" t="str">
        <f t="shared" si="3"/>
        <v>10,11,12,</v>
      </c>
      <c r="F18" s="277" t="str">
        <f t="shared" si="5"/>
        <v>S4,10,11,12,</v>
      </c>
      <c r="J18" s="21">
        <v>182</v>
      </c>
      <c r="K18" s="256" t="s">
        <v>374</v>
      </c>
      <c r="L18" s="21" t="s">
        <v>374</v>
      </c>
      <c r="M18" s="256" t="s">
        <v>374</v>
      </c>
      <c r="N18" s="256" t="s">
        <v>374</v>
      </c>
      <c r="O18" s="21">
        <f t="shared" si="4"/>
        <v>1</v>
      </c>
    </row>
    <row r="19" spans="2:15" x14ac:dyDescent="0.2">
      <c r="B19" s="274" t="s">
        <v>375</v>
      </c>
      <c r="C19" s="210"/>
      <c r="D19" s="201" t="s">
        <v>436</v>
      </c>
      <c r="E19" s="276" t="str">
        <f t="shared" si="3"/>
        <v>13,14,15,</v>
      </c>
      <c r="F19" s="277" t="str">
        <f t="shared" si="5"/>
        <v>S5,13,14,15,</v>
      </c>
      <c r="J19" s="21">
        <v>218</v>
      </c>
      <c r="K19" s="256" t="s">
        <v>375</v>
      </c>
      <c r="L19" s="21" t="s">
        <v>375</v>
      </c>
      <c r="M19" s="256" t="s">
        <v>375</v>
      </c>
      <c r="N19" s="256" t="s">
        <v>375</v>
      </c>
      <c r="O19" s="21">
        <f t="shared" si="4"/>
        <v>1</v>
      </c>
    </row>
    <row r="20" spans="2:15" x14ac:dyDescent="0.2">
      <c r="B20" s="274" t="s">
        <v>376</v>
      </c>
      <c r="C20" s="210"/>
      <c r="D20" s="201" t="s">
        <v>437</v>
      </c>
      <c r="E20" s="276" t="str">
        <f t="shared" si="3"/>
        <v>16,17,18,</v>
      </c>
      <c r="F20" s="277" t="str">
        <f t="shared" si="5"/>
        <v>S6,16,17,18,</v>
      </c>
      <c r="J20" s="21">
        <v>245</v>
      </c>
      <c r="K20" s="256" t="s">
        <v>376</v>
      </c>
      <c r="L20" s="21" t="s">
        <v>376</v>
      </c>
      <c r="M20" s="256" t="s">
        <v>376</v>
      </c>
      <c r="N20" s="256" t="s">
        <v>376</v>
      </c>
      <c r="O20" s="21">
        <f t="shared" si="4"/>
        <v>1</v>
      </c>
    </row>
    <row r="21" spans="2:15" x14ac:dyDescent="0.2">
      <c r="B21" s="274" t="s">
        <v>377</v>
      </c>
      <c r="C21" s="210"/>
      <c r="D21" s="201" t="s">
        <v>438</v>
      </c>
      <c r="E21" s="276" t="str">
        <f t="shared" si="3"/>
        <v>19,20,21,</v>
      </c>
      <c r="F21" s="277" t="str">
        <f t="shared" si="5"/>
        <v>S7,19,20,21,</v>
      </c>
      <c r="J21" s="21">
        <v>275</v>
      </c>
      <c r="K21" s="256" t="s">
        <v>377</v>
      </c>
      <c r="L21" s="21" t="s">
        <v>377</v>
      </c>
      <c r="M21" s="256" t="s">
        <v>377</v>
      </c>
      <c r="N21" s="256" t="s">
        <v>377</v>
      </c>
      <c r="O21" s="21">
        <f t="shared" si="4"/>
        <v>1</v>
      </c>
    </row>
    <row r="22" spans="2:15" x14ac:dyDescent="0.2">
      <c r="B22" s="274" t="s">
        <v>378</v>
      </c>
      <c r="C22" s="210"/>
      <c r="D22" s="201" t="s">
        <v>439</v>
      </c>
      <c r="E22" s="276" t="str">
        <f t="shared" si="3"/>
        <v>22,23,24,</v>
      </c>
      <c r="F22" s="277" t="str">
        <f t="shared" si="5"/>
        <v>S8,22,23,24,</v>
      </c>
      <c r="J22" s="21">
        <v>318</v>
      </c>
      <c r="K22" s="256" t="s">
        <v>378</v>
      </c>
      <c r="L22" s="21" t="s">
        <v>378</v>
      </c>
      <c r="M22" s="256" t="s">
        <v>378</v>
      </c>
      <c r="N22" s="256" t="s">
        <v>378</v>
      </c>
      <c r="O22" s="21">
        <f t="shared" si="4"/>
        <v>1</v>
      </c>
    </row>
    <row r="23" spans="2:15" x14ac:dyDescent="0.2">
      <c r="B23" s="274" t="s">
        <v>379</v>
      </c>
      <c r="C23" s="210"/>
      <c r="D23" s="201" t="s">
        <v>440</v>
      </c>
      <c r="E23" s="276" t="str">
        <f t="shared" si="3"/>
        <v>25,26,27,</v>
      </c>
      <c r="F23" s="277" t="str">
        <f t="shared" si="5"/>
        <v>S9,25,26,27,</v>
      </c>
      <c r="J23" s="21">
        <v>357</v>
      </c>
      <c r="K23" s="256" t="s">
        <v>379</v>
      </c>
      <c r="L23" s="21" t="s">
        <v>379</v>
      </c>
      <c r="M23" s="256" t="s">
        <v>379</v>
      </c>
      <c r="N23" s="256" t="s">
        <v>379</v>
      </c>
      <c r="O23" s="21">
        <f t="shared" si="4"/>
        <v>1</v>
      </c>
    </row>
    <row r="24" spans="2:15" x14ac:dyDescent="0.2">
      <c r="B24" s="275" t="s">
        <v>121</v>
      </c>
      <c r="C24" s="210"/>
      <c r="D24" s="201" t="s">
        <v>442</v>
      </c>
      <c r="E24" s="276" t="str">
        <f t="shared" si="3"/>
        <v>28,29,30,</v>
      </c>
      <c r="F24" s="277" t="str">
        <f t="shared" si="5"/>
        <v>S10,28,29,30,</v>
      </c>
      <c r="J24" s="21">
        <v>383</v>
      </c>
      <c r="K24" s="256" t="s">
        <v>441</v>
      </c>
      <c r="L24" s="21" t="s">
        <v>441</v>
      </c>
      <c r="M24" s="256" t="s">
        <v>441</v>
      </c>
      <c r="N24" s="21" t="s">
        <v>121</v>
      </c>
      <c r="O24" s="21">
        <f t="shared" si="4"/>
        <v>1</v>
      </c>
    </row>
    <row r="25" spans="2:15" x14ac:dyDescent="0.2">
      <c r="B25" s="275" t="s">
        <v>122</v>
      </c>
      <c r="C25" s="210"/>
      <c r="D25" s="201" t="s">
        <v>600</v>
      </c>
      <c r="E25" s="276" t="str">
        <f t="shared" si="3"/>
        <v>31,32,33,</v>
      </c>
      <c r="F25" s="277" t="str">
        <f t="shared" si="5"/>
        <v>S11,31,32,33,</v>
      </c>
      <c r="J25" s="21">
        <v>445</v>
      </c>
      <c r="K25" s="256" t="s">
        <v>443</v>
      </c>
      <c r="L25" s="21" t="s">
        <v>443</v>
      </c>
      <c r="M25" s="256" t="s">
        <v>443</v>
      </c>
      <c r="N25" s="21" t="s">
        <v>122</v>
      </c>
      <c r="O25" s="21">
        <f t="shared" si="4"/>
        <v>1</v>
      </c>
    </row>
    <row r="26" spans="2:15" x14ac:dyDescent="0.2">
      <c r="B26" s="278" t="s">
        <v>441</v>
      </c>
      <c r="C26" s="210"/>
      <c r="D26" s="201" t="str">
        <f t="shared" ref="D26:D43" si="6">"S"&amp;MID(B26,1,1)&amp;","&amp;"S"&amp;IF(MID(B26,2,1)="a",10,IF(MID(B26,2,1)="b",11,IF(MID(B26,2,1)="c",12,MID(B26,2,1))))</f>
        <v>S1,S4</v>
      </c>
      <c r="E26" s="279" t="str">
        <f t="shared" ref="E26:E58" si="7">VLOOKUP(MID(B26,1,1),sxnum,5,0)&amp;VLOOKUP(MID(B26,2,1),sxnum,5,0)</f>
        <v>01,02,03,10,11,12,</v>
      </c>
      <c r="F26" s="277" t="str">
        <f t="shared" si="5"/>
        <v>S1,S4,01,02,03,10,11,12,</v>
      </c>
      <c r="J26" s="21">
        <v>460</v>
      </c>
      <c r="K26" s="256" t="s">
        <v>444</v>
      </c>
      <c r="L26" s="21" t="s">
        <v>444</v>
      </c>
      <c r="M26" s="256" t="s">
        <v>444</v>
      </c>
      <c r="N26" s="256" t="s">
        <v>441</v>
      </c>
      <c r="O26" s="21">
        <f t="shared" si="4"/>
        <v>2</v>
      </c>
    </row>
    <row r="27" spans="2:15" x14ac:dyDescent="0.2">
      <c r="B27" s="278" t="s">
        <v>443</v>
      </c>
      <c r="C27" s="210"/>
      <c r="D27" s="201" t="str">
        <f t="shared" si="6"/>
        <v>S2,S4</v>
      </c>
      <c r="E27" s="279" t="str">
        <f t="shared" si="7"/>
        <v>04,05,06,10,11,12,</v>
      </c>
      <c r="F27" s="277" t="str">
        <f t="shared" si="5"/>
        <v>S2,S4,04,05,06,10,11,12,</v>
      </c>
      <c r="J27" s="21">
        <v>531</v>
      </c>
      <c r="K27" s="256" t="s">
        <v>445</v>
      </c>
      <c r="L27" s="21" t="s">
        <v>445</v>
      </c>
      <c r="M27" s="256" t="s">
        <v>445</v>
      </c>
      <c r="N27" s="256" t="s">
        <v>443</v>
      </c>
      <c r="O27" s="21">
        <f t="shared" si="4"/>
        <v>2</v>
      </c>
    </row>
    <row r="28" spans="2:15" x14ac:dyDescent="0.2">
      <c r="B28" s="278" t="s">
        <v>444</v>
      </c>
      <c r="C28" s="210"/>
      <c r="D28" s="201" t="str">
        <f t="shared" si="6"/>
        <v>S2,S5</v>
      </c>
      <c r="E28" s="279" t="str">
        <f t="shared" si="7"/>
        <v>04,05,06,13,14,15,</v>
      </c>
      <c r="F28" s="277" t="str">
        <f t="shared" si="5"/>
        <v>S2,S5,04,05,06,13,14,15,</v>
      </c>
      <c r="J28" s="21">
        <v>533</v>
      </c>
      <c r="K28" s="256" t="s">
        <v>446</v>
      </c>
      <c r="L28" s="21" t="s">
        <v>446</v>
      </c>
      <c r="M28" s="256" t="s">
        <v>446</v>
      </c>
      <c r="N28" s="256" t="s">
        <v>444</v>
      </c>
      <c r="O28" s="21">
        <f t="shared" si="4"/>
        <v>2</v>
      </c>
    </row>
    <row r="29" spans="2:15" x14ac:dyDescent="0.2">
      <c r="B29" s="278" t="s">
        <v>445</v>
      </c>
      <c r="C29" s="210"/>
      <c r="D29" s="201" t="str">
        <f t="shared" si="6"/>
        <v>S2,S7</v>
      </c>
      <c r="E29" s="279" t="str">
        <f t="shared" si="7"/>
        <v>04,05,06,19,20,21,</v>
      </c>
      <c r="F29" s="277" t="str">
        <f t="shared" si="5"/>
        <v>S2,S7,04,05,06,19,20,21,</v>
      </c>
      <c r="J29" s="21">
        <v>539</v>
      </c>
      <c r="K29" s="256" t="s">
        <v>447</v>
      </c>
      <c r="L29" s="21" t="s">
        <v>447</v>
      </c>
      <c r="M29" s="256" t="s">
        <v>447</v>
      </c>
      <c r="N29" s="256" t="s">
        <v>445</v>
      </c>
      <c r="O29" s="21">
        <f t="shared" si="4"/>
        <v>2</v>
      </c>
    </row>
    <row r="30" spans="2:15" x14ac:dyDescent="0.2">
      <c r="B30" s="278" t="s">
        <v>446</v>
      </c>
      <c r="C30" s="210"/>
      <c r="D30" s="201" t="str">
        <f t="shared" si="6"/>
        <v>S2,S8</v>
      </c>
      <c r="E30" s="279" t="str">
        <f t="shared" si="7"/>
        <v>04,05,06,22,23,24,</v>
      </c>
      <c r="F30" s="277" t="str">
        <f t="shared" si="5"/>
        <v>S2,S8,04,05,06,22,23,24,</v>
      </c>
      <c r="J30" s="21">
        <v>569</v>
      </c>
      <c r="K30" s="256" t="s">
        <v>448</v>
      </c>
      <c r="L30" s="21" t="s">
        <v>448</v>
      </c>
      <c r="M30" s="256" t="s">
        <v>448</v>
      </c>
      <c r="N30" s="256" t="s">
        <v>446</v>
      </c>
      <c r="O30" s="21">
        <f t="shared" si="4"/>
        <v>2</v>
      </c>
    </row>
    <row r="31" spans="2:15" x14ac:dyDescent="0.2">
      <c r="B31" s="278" t="s">
        <v>447</v>
      </c>
      <c r="C31" s="210"/>
      <c r="D31" s="201" t="str">
        <f t="shared" si="6"/>
        <v>S3,S5</v>
      </c>
      <c r="E31" s="279" t="str">
        <f t="shared" si="7"/>
        <v>07,08,09,13,14,15,</v>
      </c>
      <c r="F31" s="277" t="str">
        <f t="shared" si="5"/>
        <v>S3,S5,07,08,09,13,14,15,</v>
      </c>
      <c r="J31" s="21">
        <v>667</v>
      </c>
      <c r="K31" s="256" t="s">
        <v>449</v>
      </c>
      <c r="L31" s="21" t="s">
        <v>449</v>
      </c>
      <c r="M31" s="256" t="s">
        <v>449</v>
      </c>
      <c r="N31" s="256" t="s">
        <v>447</v>
      </c>
      <c r="O31" s="21">
        <f t="shared" si="4"/>
        <v>2</v>
      </c>
    </row>
    <row r="32" spans="2:15" x14ac:dyDescent="0.2">
      <c r="B32" s="278" t="s">
        <v>448</v>
      </c>
      <c r="C32" s="210"/>
      <c r="D32" s="201" t="str">
        <f t="shared" si="6"/>
        <v>S3,S6</v>
      </c>
      <c r="E32" s="279" t="str">
        <f t="shared" si="7"/>
        <v>07,08,09,16,17,18,</v>
      </c>
      <c r="F32" s="277" t="str">
        <f t="shared" si="5"/>
        <v>S3,S6,07,08,09,16,17,18,</v>
      </c>
      <c r="J32" s="21">
        <v>671</v>
      </c>
      <c r="K32" s="256" t="s">
        <v>450</v>
      </c>
      <c r="L32" s="21" t="s">
        <v>450</v>
      </c>
      <c r="M32" s="256" t="s">
        <v>450</v>
      </c>
      <c r="N32" s="256" t="s">
        <v>448</v>
      </c>
      <c r="O32" s="21">
        <f t="shared" si="4"/>
        <v>2</v>
      </c>
    </row>
    <row r="33" spans="2:15" x14ac:dyDescent="0.2">
      <c r="B33" s="278" t="s">
        <v>449</v>
      </c>
      <c r="C33" s="210"/>
      <c r="D33" s="201" t="str">
        <f t="shared" si="6"/>
        <v>S3,S7</v>
      </c>
      <c r="E33" s="279" t="str">
        <f t="shared" si="7"/>
        <v>07,08,09,19,20,21,</v>
      </c>
      <c r="F33" s="277" t="str">
        <f t="shared" si="5"/>
        <v>S3,S7,07,08,09,19,20,21,</v>
      </c>
      <c r="J33" s="21">
        <v>681</v>
      </c>
      <c r="K33" s="256" t="s">
        <v>451</v>
      </c>
      <c r="L33" s="21" t="s">
        <v>451</v>
      </c>
      <c r="M33" s="256" t="s">
        <v>451</v>
      </c>
      <c r="N33" s="256" t="s">
        <v>449</v>
      </c>
      <c r="O33" s="21">
        <f t="shared" si="4"/>
        <v>2</v>
      </c>
    </row>
    <row r="34" spans="2:15" x14ac:dyDescent="0.2">
      <c r="B34" s="278" t="s">
        <v>450</v>
      </c>
      <c r="C34" s="210"/>
      <c r="D34" s="201" t="str">
        <f t="shared" si="6"/>
        <v>S3,S8</v>
      </c>
      <c r="E34" s="279" t="str">
        <f t="shared" si="7"/>
        <v>07,08,09,22,23,24,</v>
      </c>
      <c r="F34" s="277" t="str">
        <f t="shared" si="5"/>
        <v>S3,S8,07,08,09,22,23,24,</v>
      </c>
      <c r="J34" s="21">
        <v>686</v>
      </c>
      <c r="K34" s="256" t="s">
        <v>452</v>
      </c>
      <c r="L34" s="21" t="s">
        <v>452</v>
      </c>
      <c r="M34" s="256" t="s">
        <v>452</v>
      </c>
      <c r="N34" s="256" t="s">
        <v>450</v>
      </c>
      <c r="O34" s="21">
        <f t="shared" si="4"/>
        <v>2</v>
      </c>
    </row>
    <row r="35" spans="2:15" x14ac:dyDescent="0.2">
      <c r="B35" s="278" t="s">
        <v>451</v>
      </c>
      <c r="C35" s="210"/>
      <c r="D35" s="201" t="str">
        <f t="shared" si="6"/>
        <v>S3,S9</v>
      </c>
      <c r="E35" s="279" t="str">
        <f t="shared" si="7"/>
        <v>07,08,09,25,26,27,</v>
      </c>
      <c r="F35" s="277" t="str">
        <f t="shared" si="5"/>
        <v>S3,S9,07,08,09,25,26,27,</v>
      </c>
      <c r="J35" s="21">
        <v>705</v>
      </c>
      <c r="K35" s="256" t="s">
        <v>453</v>
      </c>
      <c r="L35" s="21" t="s">
        <v>453</v>
      </c>
      <c r="M35" s="256" t="s">
        <v>453</v>
      </c>
      <c r="N35" s="256" t="s">
        <v>451</v>
      </c>
      <c r="O35" s="21">
        <f t="shared" si="4"/>
        <v>2</v>
      </c>
    </row>
    <row r="36" spans="2:15" x14ac:dyDescent="0.2">
      <c r="B36" s="278" t="s">
        <v>452</v>
      </c>
      <c r="C36" s="210"/>
      <c r="D36" s="201" t="str">
        <f t="shared" si="6"/>
        <v>S4,S6</v>
      </c>
      <c r="E36" s="279" t="str">
        <f t="shared" si="7"/>
        <v>10,11,12,16,17,18,</v>
      </c>
      <c r="F36" s="277" t="str">
        <f t="shared" si="5"/>
        <v>S4,S6,10,11,12,16,17,18,</v>
      </c>
      <c r="J36" s="21">
        <v>788</v>
      </c>
      <c r="K36" s="256" t="s">
        <v>454</v>
      </c>
      <c r="L36" s="21" t="s">
        <v>454</v>
      </c>
      <c r="M36" s="256" t="s">
        <v>454</v>
      </c>
      <c r="N36" s="256" t="s">
        <v>452</v>
      </c>
      <c r="O36" s="21">
        <f t="shared" si="4"/>
        <v>2</v>
      </c>
    </row>
    <row r="37" spans="2:15" x14ac:dyDescent="0.2">
      <c r="B37" s="278" t="s">
        <v>453</v>
      </c>
      <c r="C37" s="210"/>
      <c r="D37" s="201" t="str">
        <f t="shared" si="6"/>
        <v>S4,S7</v>
      </c>
      <c r="E37" s="279" t="str">
        <f t="shared" si="7"/>
        <v>10,11,12,19,20,21,</v>
      </c>
      <c r="F37" s="277" t="str">
        <f t="shared" si="5"/>
        <v>S4,S7,10,11,12,19,20,21,</v>
      </c>
      <c r="J37" s="21">
        <v>789</v>
      </c>
      <c r="K37" s="256" t="s">
        <v>455</v>
      </c>
      <c r="L37" s="21" t="s">
        <v>455</v>
      </c>
      <c r="M37" s="256" t="s">
        <v>455</v>
      </c>
      <c r="N37" s="256" t="s">
        <v>453</v>
      </c>
      <c r="O37" s="21">
        <f t="shared" si="4"/>
        <v>2</v>
      </c>
    </row>
    <row r="38" spans="2:15" x14ac:dyDescent="0.2">
      <c r="B38" s="278" t="s">
        <v>454</v>
      </c>
      <c r="C38" s="210"/>
      <c r="D38" s="201" t="str">
        <f t="shared" si="6"/>
        <v>S4,S9</v>
      </c>
      <c r="E38" s="279" t="str">
        <f t="shared" si="7"/>
        <v>10,11,12,25,26,27,</v>
      </c>
      <c r="F38" s="277" t="str">
        <f t="shared" si="5"/>
        <v>S4,S9,10,11,12,25,26,27,</v>
      </c>
      <c r="J38" s="21">
        <v>813</v>
      </c>
      <c r="K38" s="256" t="s">
        <v>456</v>
      </c>
      <c r="L38" s="21" t="s">
        <v>456</v>
      </c>
      <c r="M38" s="256" t="s">
        <v>456</v>
      </c>
      <c r="N38" s="256" t="s">
        <v>454</v>
      </c>
      <c r="O38" s="21">
        <f t="shared" si="4"/>
        <v>2</v>
      </c>
    </row>
    <row r="39" spans="2:15" x14ac:dyDescent="0.2">
      <c r="B39" s="278" t="s">
        <v>455</v>
      </c>
      <c r="C39" s="210"/>
      <c r="D39" s="201" t="str">
        <f t="shared" si="6"/>
        <v>S5,S7</v>
      </c>
      <c r="E39" s="279" t="str">
        <f t="shared" si="7"/>
        <v>13,14,15,19,20,21,</v>
      </c>
      <c r="F39" s="277" t="str">
        <f t="shared" si="5"/>
        <v>S5,S7,13,14,15,19,20,21,</v>
      </c>
      <c r="J39" s="21">
        <v>885</v>
      </c>
      <c r="K39" s="256" t="s">
        <v>457</v>
      </c>
      <c r="L39" s="21" t="s">
        <v>457</v>
      </c>
      <c r="M39" s="256" t="s">
        <v>457</v>
      </c>
      <c r="N39" s="256" t="s">
        <v>455</v>
      </c>
      <c r="O39" s="21">
        <f t="shared" si="4"/>
        <v>2</v>
      </c>
    </row>
    <row r="40" spans="2:15" x14ac:dyDescent="0.2">
      <c r="B40" s="278" t="s">
        <v>456</v>
      </c>
      <c r="C40" s="210"/>
      <c r="D40" s="201" t="str">
        <f t="shared" si="6"/>
        <v>S5,S8</v>
      </c>
      <c r="E40" s="279" t="str">
        <f t="shared" si="7"/>
        <v>13,14,15,22,23,24,</v>
      </c>
      <c r="F40" s="277" t="str">
        <f t="shared" si="5"/>
        <v>S5,S8,13,14,15,22,23,24,</v>
      </c>
      <c r="J40" s="21">
        <v>893</v>
      </c>
      <c r="K40" s="256" t="s">
        <v>458</v>
      </c>
      <c r="L40" s="21" t="s">
        <v>458</v>
      </c>
      <c r="M40" s="256" t="s">
        <v>458</v>
      </c>
      <c r="N40" s="256" t="s">
        <v>456</v>
      </c>
      <c r="O40" s="21">
        <f t="shared" si="4"/>
        <v>2</v>
      </c>
    </row>
    <row r="41" spans="2:15" x14ac:dyDescent="0.2">
      <c r="B41" s="278" t="s">
        <v>457</v>
      </c>
      <c r="C41" s="210"/>
      <c r="D41" s="201" t="str">
        <f t="shared" si="6"/>
        <v>S6,S8</v>
      </c>
      <c r="E41" s="279" t="str">
        <f t="shared" si="7"/>
        <v>16,17,18,22,23,24,</v>
      </c>
      <c r="F41" s="277" t="str">
        <f t="shared" si="5"/>
        <v>S6,S8,16,17,18,22,23,24,</v>
      </c>
      <c r="J41" s="21">
        <v>969</v>
      </c>
      <c r="K41" s="256" t="s">
        <v>459</v>
      </c>
      <c r="L41" s="21" t="s">
        <v>459</v>
      </c>
      <c r="M41" s="256" t="s">
        <v>459</v>
      </c>
      <c r="N41" s="256" t="s">
        <v>457</v>
      </c>
      <c r="O41" s="21">
        <f t="shared" si="4"/>
        <v>2</v>
      </c>
    </row>
    <row r="42" spans="2:15" x14ac:dyDescent="0.2">
      <c r="B42" s="278" t="s">
        <v>458</v>
      </c>
      <c r="C42" s="210"/>
      <c r="D42" s="201" t="str">
        <f t="shared" si="6"/>
        <v>S6,S9</v>
      </c>
      <c r="E42" s="279" t="str">
        <f t="shared" si="7"/>
        <v>16,17,18,25,26,27,</v>
      </c>
      <c r="F42" s="277" t="str">
        <f t="shared" si="5"/>
        <v>S6,S9,16,17,18,25,26,27,</v>
      </c>
      <c r="J42" s="21">
        <v>984</v>
      </c>
      <c r="K42" s="256" t="s">
        <v>460</v>
      </c>
      <c r="L42" s="21" t="s">
        <v>460</v>
      </c>
      <c r="M42" s="256" t="s">
        <v>460</v>
      </c>
      <c r="N42" s="256" t="s">
        <v>458</v>
      </c>
      <c r="O42" s="21">
        <f t="shared" si="4"/>
        <v>2</v>
      </c>
    </row>
    <row r="43" spans="2:15" x14ac:dyDescent="0.2">
      <c r="B43" s="278" t="s">
        <v>459</v>
      </c>
      <c r="C43" s="210"/>
      <c r="D43" s="201" t="str">
        <f t="shared" si="6"/>
        <v>S7,S9</v>
      </c>
      <c r="E43" s="279" t="str">
        <f t="shared" si="7"/>
        <v>19,20,21,25,26,27,</v>
      </c>
      <c r="F43" s="277" t="str">
        <f t="shared" si="5"/>
        <v>S7,S9,19,20,21,25,26,27,</v>
      </c>
      <c r="J43" s="21">
        <v>987</v>
      </c>
      <c r="K43" s="256" t="s">
        <v>461</v>
      </c>
      <c r="L43" s="21" t="s">
        <v>461</v>
      </c>
      <c r="M43" s="256" t="s">
        <v>461</v>
      </c>
      <c r="N43" s="256" t="s">
        <v>459</v>
      </c>
      <c r="O43" s="21">
        <f t="shared" si="4"/>
        <v>2</v>
      </c>
    </row>
    <row r="44" spans="2:15" x14ac:dyDescent="0.2">
      <c r="B44" s="280" t="s">
        <v>462</v>
      </c>
      <c r="C44" s="210"/>
      <c r="D44" s="201" t="str">
        <f>"S"&amp;MID(B44,1,1)&amp;","&amp;"S"&amp;IF(MID(B44,2,1)="a",10,IF(MID(B44,2,1)="b",11,IF(MID(B44,2,1)="c",12,MID(B44,2,1))))</f>
        <v>S2,S10</v>
      </c>
      <c r="E44" s="279" t="str">
        <f t="shared" si="7"/>
        <v>04,05,06,28,29,30,</v>
      </c>
      <c r="F44" s="277" t="str">
        <f t="shared" si="5"/>
        <v>S2,S10,04,05,06,28,29,30,</v>
      </c>
      <c r="J44" s="21">
        <v>999</v>
      </c>
      <c r="K44" s="256" t="s">
        <v>463</v>
      </c>
      <c r="L44" s="21" t="s">
        <v>463</v>
      </c>
      <c r="M44" s="256" t="s">
        <v>463</v>
      </c>
      <c r="N44" s="21" t="s">
        <v>462</v>
      </c>
      <c r="O44" s="21">
        <f t="shared" si="4"/>
        <v>2</v>
      </c>
    </row>
    <row r="45" spans="2:15" x14ac:dyDescent="0.2">
      <c r="B45" s="280" t="s">
        <v>464</v>
      </c>
      <c r="C45" s="210"/>
      <c r="D45" s="201" t="str">
        <f t="shared" ref="D45:D58" si="8">"S"&amp;MID(B45,1,1)&amp;","&amp;"S"&amp;IF(MID(B45,2,1)="a",10,IF(MID(B45,2,1)="b",11,IF(MID(B45,2,1)="c",12,MID(B45,2,1))))</f>
        <v>S2,S11</v>
      </c>
      <c r="E45" s="279" t="str">
        <f t="shared" si="7"/>
        <v>04,05,06,31,32,33,</v>
      </c>
      <c r="F45" s="277" t="str">
        <f t="shared" si="5"/>
        <v>S2,S11,04,05,06,31,32,33,</v>
      </c>
      <c r="J45" s="21">
        <v>1001</v>
      </c>
      <c r="K45" s="256" t="s">
        <v>465</v>
      </c>
      <c r="L45" s="21" t="s">
        <v>465</v>
      </c>
      <c r="M45" s="256" t="s">
        <v>465</v>
      </c>
      <c r="N45" s="21" t="s">
        <v>464</v>
      </c>
      <c r="O45" s="21">
        <f t="shared" si="4"/>
        <v>2</v>
      </c>
    </row>
    <row r="46" spans="2:15" x14ac:dyDescent="0.2">
      <c r="B46" s="280" t="s">
        <v>466</v>
      </c>
      <c r="C46" s="210"/>
      <c r="D46" s="201" t="str">
        <f t="shared" si="8"/>
        <v>S3,S10</v>
      </c>
      <c r="E46" s="279" t="str">
        <f t="shared" si="7"/>
        <v>07,08,09,28,29,30,</v>
      </c>
      <c r="F46" s="277" t="str">
        <f t="shared" si="5"/>
        <v>S3,S10,07,08,09,28,29,30,</v>
      </c>
      <c r="J46" s="21">
        <v>1004</v>
      </c>
      <c r="K46" s="256" t="s">
        <v>467</v>
      </c>
      <c r="L46" s="21" t="s">
        <v>467</v>
      </c>
      <c r="M46" s="256" t="s">
        <v>467</v>
      </c>
      <c r="N46" s="21" t="s">
        <v>466</v>
      </c>
      <c r="O46" s="21">
        <f t="shared" si="4"/>
        <v>2</v>
      </c>
    </row>
    <row r="47" spans="2:15" x14ac:dyDescent="0.2">
      <c r="B47" s="280" t="s">
        <v>468</v>
      </c>
      <c r="C47" s="210"/>
      <c r="D47" s="201" t="str">
        <f t="shared" si="8"/>
        <v>S3,S11</v>
      </c>
      <c r="E47" s="279" t="str">
        <f t="shared" si="7"/>
        <v>07,08,09,31,32,33,</v>
      </c>
      <c r="F47" s="277" t="str">
        <f t="shared" si="5"/>
        <v>S3,S11,07,08,09,31,32,33,</v>
      </c>
      <c r="J47" s="21">
        <v>1014</v>
      </c>
      <c r="K47" s="256" t="s">
        <v>469</v>
      </c>
      <c r="L47" s="21" t="s">
        <v>469</v>
      </c>
      <c r="M47" s="256" t="s">
        <v>469</v>
      </c>
      <c r="N47" s="21" t="s">
        <v>468</v>
      </c>
      <c r="O47" s="21">
        <f t="shared" si="4"/>
        <v>2</v>
      </c>
    </row>
    <row r="48" spans="2:15" x14ac:dyDescent="0.2">
      <c r="B48" s="280" t="s">
        <v>470</v>
      </c>
      <c r="C48" s="210"/>
      <c r="D48" s="201" t="str">
        <f t="shared" si="8"/>
        <v>S4,S10</v>
      </c>
      <c r="E48" s="279" t="str">
        <f t="shared" si="7"/>
        <v>10,11,12,28,29,30,</v>
      </c>
      <c r="F48" s="277" t="str">
        <f t="shared" si="5"/>
        <v>S4,S10,10,11,12,28,29,30,</v>
      </c>
      <c r="J48" s="21">
        <v>1024</v>
      </c>
      <c r="K48" s="256" t="s">
        <v>471</v>
      </c>
      <c r="L48" s="21" t="s">
        <v>471</v>
      </c>
      <c r="M48" s="256" t="s">
        <v>471</v>
      </c>
      <c r="N48" s="21" t="s">
        <v>470</v>
      </c>
      <c r="O48" s="21">
        <f t="shared" ref="O48:O79" si="9">LEN(N48)</f>
        <v>2</v>
      </c>
    </row>
    <row r="49" spans="2:15" x14ac:dyDescent="0.2">
      <c r="B49" s="280" t="s">
        <v>472</v>
      </c>
      <c r="C49" s="210"/>
      <c r="D49" s="201" t="str">
        <f t="shared" si="8"/>
        <v>S4,S11</v>
      </c>
      <c r="E49" s="279" t="str">
        <f t="shared" si="7"/>
        <v>10,11,12,31,32,33,</v>
      </c>
      <c r="F49" s="277" t="str">
        <f t="shared" si="5"/>
        <v>S4,S11,10,11,12,31,32,33,</v>
      </c>
      <c r="J49" s="21">
        <v>1029</v>
      </c>
      <c r="K49" s="256" t="s">
        <v>473</v>
      </c>
      <c r="L49" s="21" t="s">
        <v>473</v>
      </c>
      <c r="M49" s="256" t="s">
        <v>473</v>
      </c>
      <c r="N49" s="21" t="s">
        <v>472</v>
      </c>
      <c r="O49" s="21">
        <f t="shared" si="9"/>
        <v>2</v>
      </c>
    </row>
    <row r="50" spans="2:15" x14ac:dyDescent="0.2">
      <c r="B50" s="280" t="s">
        <v>474</v>
      </c>
      <c r="C50" s="210"/>
      <c r="D50" s="201" t="str">
        <f t="shared" si="8"/>
        <v>S5,S10</v>
      </c>
      <c r="E50" s="279" t="str">
        <f t="shared" si="7"/>
        <v>13,14,15,28,29,30,</v>
      </c>
      <c r="F50" s="277" t="str">
        <f t="shared" si="5"/>
        <v>S5,S10,13,14,15,28,29,30,</v>
      </c>
      <c r="J50" s="21">
        <v>1055</v>
      </c>
      <c r="K50" s="256" t="s">
        <v>475</v>
      </c>
      <c r="L50" s="21" t="s">
        <v>475</v>
      </c>
      <c r="M50" s="256" t="s">
        <v>475</v>
      </c>
      <c r="N50" s="21" t="s">
        <v>474</v>
      </c>
      <c r="O50" s="21">
        <f t="shared" si="9"/>
        <v>2</v>
      </c>
    </row>
    <row r="51" spans="2:15" x14ac:dyDescent="0.2">
      <c r="B51" s="280" t="s">
        <v>476</v>
      </c>
      <c r="C51" s="210"/>
      <c r="D51" s="201" t="str">
        <f t="shared" si="8"/>
        <v>S5,S11</v>
      </c>
      <c r="E51" s="279" t="str">
        <f t="shared" si="7"/>
        <v>13,14,15,31,32,33,</v>
      </c>
      <c r="F51" s="277" t="str">
        <f t="shared" si="5"/>
        <v>S5,S11,13,14,15,31,32,33,</v>
      </c>
      <c r="J51" s="21">
        <v>1057</v>
      </c>
      <c r="K51" s="256" t="s">
        <v>477</v>
      </c>
      <c r="L51" s="21" t="s">
        <v>477</v>
      </c>
      <c r="M51" s="256" t="s">
        <v>477</v>
      </c>
      <c r="N51" s="21" t="s">
        <v>476</v>
      </c>
      <c r="O51" s="21">
        <f t="shared" si="9"/>
        <v>2</v>
      </c>
    </row>
    <row r="52" spans="2:15" x14ac:dyDescent="0.2">
      <c r="B52" s="280" t="s">
        <v>478</v>
      </c>
      <c r="C52" s="210"/>
      <c r="D52" s="201" t="str">
        <f t="shared" si="8"/>
        <v>S6,S10</v>
      </c>
      <c r="E52" s="279" t="str">
        <f t="shared" si="7"/>
        <v>16,17,18,28,29,30,</v>
      </c>
      <c r="F52" s="277" t="str">
        <f t="shared" si="5"/>
        <v>S6,S10,16,17,18,28,29,30,</v>
      </c>
      <c r="J52" s="21">
        <v>1060</v>
      </c>
      <c r="K52" s="256" t="s">
        <v>479</v>
      </c>
      <c r="L52" s="21" t="s">
        <v>479</v>
      </c>
      <c r="M52" s="256" t="s">
        <v>479</v>
      </c>
      <c r="N52" s="21" t="s">
        <v>478</v>
      </c>
      <c r="O52" s="21">
        <f t="shared" si="9"/>
        <v>2</v>
      </c>
    </row>
    <row r="53" spans="2:15" x14ac:dyDescent="0.2">
      <c r="B53" s="280" t="s">
        <v>480</v>
      </c>
      <c r="C53" s="210"/>
      <c r="D53" s="201" t="str">
        <f t="shared" si="8"/>
        <v>S6,S11</v>
      </c>
      <c r="E53" s="279" t="str">
        <f t="shared" si="7"/>
        <v>16,17,18,31,32,33,</v>
      </c>
      <c r="F53" s="277" t="str">
        <f t="shared" si="5"/>
        <v>S6,S11,16,17,18,31,32,33,</v>
      </c>
      <c r="J53" s="21">
        <v>1072</v>
      </c>
      <c r="K53" s="256" t="s">
        <v>481</v>
      </c>
      <c r="L53" s="21" t="s">
        <v>481</v>
      </c>
      <c r="M53" s="256" t="s">
        <v>481</v>
      </c>
      <c r="N53" s="21" t="s">
        <v>480</v>
      </c>
      <c r="O53" s="21">
        <f t="shared" si="9"/>
        <v>2</v>
      </c>
    </row>
    <row r="54" spans="2:15" x14ac:dyDescent="0.2">
      <c r="B54" s="280" t="s">
        <v>482</v>
      </c>
      <c r="C54" s="210"/>
      <c r="D54" s="201" t="str">
        <f t="shared" si="8"/>
        <v>S7,S10</v>
      </c>
      <c r="E54" s="279" t="str">
        <f t="shared" si="7"/>
        <v>19,20,21,28,29,30,</v>
      </c>
      <c r="F54" s="277" t="str">
        <f t="shared" si="5"/>
        <v>S7,S10,19,20,21,28,29,30,</v>
      </c>
      <c r="J54" s="21">
        <v>1079</v>
      </c>
      <c r="K54" s="256" t="s">
        <v>483</v>
      </c>
      <c r="L54" s="21" t="s">
        <v>483</v>
      </c>
      <c r="M54" s="256" t="s">
        <v>483</v>
      </c>
      <c r="N54" s="21" t="s">
        <v>482</v>
      </c>
      <c r="O54" s="21">
        <f t="shared" si="9"/>
        <v>2</v>
      </c>
    </row>
    <row r="55" spans="2:15" x14ac:dyDescent="0.2">
      <c r="B55" s="280" t="s">
        <v>484</v>
      </c>
      <c r="C55" s="210"/>
      <c r="D55" s="201" t="str">
        <f t="shared" si="8"/>
        <v>S8,S10</v>
      </c>
      <c r="E55" s="279" t="str">
        <f t="shared" si="7"/>
        <v>22,23,24,28,29,30,</v>
      </c>
      <c r="F55" s="277" t="str">
        <f t="shared" si="5"/>
        <v>S8,S10,22,23,24,28,29,30,</v>
      </c>
      <c r="J55" s="21">
        <v>1115</v>
      </c>
      <c r="K55" s="256" t="s">
        <v>485</v>
      </c>
      <c r="L55" s="21" t="s">
        <v>485</v>
      </c>
      <c r="M55" s="256" t="s">
        <v>485</v>
      </c>
      <c r="N55" s="21" t="s">
        <v>484</v>
      </c>
      <c r="O55" s="21">
        <f t="shared" si="9"/>
        <v>2</v>
      </c>
    </row>
    <row r="56" spans="2:15" x14ac:dyDescent="0.2">
      <c r="B56" s="280" t="s">
        <v>486</v>
      </c>
      <c r="C56" s="210"/>
      <c r="D56" s="201" t="str">
        <f t="shared" si="8"/>
        <v>S8,S11</v>
      </c>
      <c r="E56" s="279" t="str">
        <f t="shared" si="7"/>
        <v>22,23,24,31,32,33,</v>
      </c>
      <c r="F56" s="277" t="str">
        <f t="shared" si="5"/>
        <v>S8,S11,22,23,24,31,32,33,</v>
      </c>
      <c r="J56" s="21">
        <v>1127</v>
      </c>
      <c r="K56" s="256" t="s">
        <v>487</v>
      </c>
      <c r="L56" s="21" t="s">
        <v>487</v>
      </c>
      <c r="M56" s="256" t="s">
        <v>487</v>
      </c>
      <c r="N56" s="21" t="s">
        <v>486</v>
      </c>
      <c r="O56" s="21">
        <f t="shared" si="9"/>
        <v>2</v>
      </c>
    </row>
    <row r="57" spans="2:15" x14ac:dyDescent="0.2">
      <c r="B57" s="280" t="s">
        <v>488</v>
      </c>
      <c r="C57" s="210"/>
      <c r="D57" s="201" t="str">
        <f t="shared" si="8"/>
        <v>S9,S11</v>
      </c>
      <c r="E57" s="279" t="str">
        <f t="shared" si="7"/>
        <v>25,26,27,31,32,33,</v>
      </c>
      <c r="F57" s="277" t="str">
        <f t="shared" si="5"/>
        <v>S9,S11,25,26,27,31,32,33,</v>
      </c>
      <c r="J57" s="21">
        <v>1183</v>
      </c>
      <c r="K57" s="256" t="s">
        <v>489</v>
      </c>
      <c r="L57" s="21" t="s">
        <v>489</v>
      </c>
      <c r="M57" s="256" t="s">
        <v>489</v>
      </c>
      <c r="N57" s="21" t="s">
        <v>488</v>
      </c>
      <c r="O57" s="21">
        <f t="shared" si="9"/>
        <v>2</v>
      </c>
    </row>
    <row r="58" spans="2:15" x14ac:dyDescent="0.2">
      <c r="B58" s="280" t="s">
        <v>490</v>
      </c>
      <c r="C58" s="210"/>
      <c r="D58" s="201" t="str">
        <f t="shared" si="8"/>
        <v>S9,S12</v>
      </c>
      <c r="E58" s="279" t="str">
        <f t="shared" si="7"/>
        <v>25,26,27,34,35,36,</v>
      </c>
      <c r="F58" s="277" t="str">
        <f t="shared" si="5"/>
        <v>S9,S12,25,26,27,34,35,36,</v>
      </c>
      <c r="J58" s="21">
        <v>1187</v>
      </c>
      <c r="K58" s="256" t="s">
        <v>491</v>
      </c>
      <c r="L58" s="21" t="s">
        <v>491</v>
      </c>
      <c r="M58" s="256" t="s">
        <v>491</v>
      </c>
      <c r="N58" s="21" t="s">
        <v>490</v>
      </c>
      <c r="O58" s="21">
        <f t="shared" si="9"/>
        <v>2</v>
      </c>
    </row>
    <row r="59" spans="2:15" x14ac:dyDescent="0.2">
      <c r="B59" s="281" t="s">
        <v>460</v>
      </c>
      <c r="C59" s="210"/>
      <c r="D59" s="201" t="str">
        <f>"S"&amp;MID(B59,1,1)&amp;","&amp;"S"&amp;IF(MID(B59,2,1)="a",10,IF(MID(B59,2,1)="b",11,IF(MID(B59,2,1)="c",12,MID(B59,2,1))))&amp;","&amp;"S"&amp;IF(MID(B59,3,1)="a",10,IF(MID(B59,3,1)="b",11,IF(MID(B59,3,1)="c",12,MID(B59,3,1))))</f>
        <v>S1,S4,S6</v>
      </c>
      <c r="E59" s="279" t="str">
        <f t="shared" ref="E59:E90" si="10">VLOOKUP(MID(B59,1,1),sxnum,5,0)&amp;VLOOKUP(MID(B59,2,1),sxnum,5,0)&amp;VLOOKUP(MID(B59,3,1),sxnum,5,0)</f>
        <v>01,02,03,10,11,12,16,17,18,</v>
      </c>
      <c r="F59" s="277" t="str">
        <f t="shared" si="5"/>
        <v>S1,S4,S6,01,02,03,10,11,12,16,17,18,</v>
      </c>
      <c r="J59" s="21">
        <v>1196</v>
      </c>
      <c r="K59" s="256" t="s">
        <v>492</v>
      </c>
      <c r="L59" s="21" t="s">
        <v>492</v>
      </c>
      <c r="M59" s="256" t="s">
        <v>492</v>
      </c>
      <c r="N59" s="256" t="s">
        <v>460</v>
      </c>
      <c r="O59" s="21">
        <f t="shared" si="9"/>
        <v>3</v>
      </c>
    </row>
    <row r="60" spans="2:15" x14ac:dyDescent="0.2">
      <c r="B60" s="281" t="s">
        <v>461</v>
      </c>
      <c r="C60" s="210"/>
      <c r="D60" s="201" t="str">
        <f t="shared" ref="D60:D113" si="11">"S"&amp;MID(B60,1,1)&amp;","&amp;"S"&amp;IF(MID(B60,2,1)="a",10,IF(MID(B60,2,1)="b",11,IF(MID(B60,2,1)="c",12,MID(B60,2,1))))&amp;","&amp;"S"&amp;IF(MID(B60,3,1)="a",10,IF(MID(B60,3,1)="b",11,IF(MID(B60,3,1)="c",12,MID(B60,3,1))))</f>
        <v>S1,S4,S7</v>
      </c>
      <c r="E60" s="279" t="str">
        <f t="shared" si="10"/>
        <v>01,02,03,10,11,12,19,20,21,</v>
      </c>
      <c r="F60" s="277" t="str">
        <f t="shared" si="5"/>
        <v>S1,S4,S7,01,02,03,10,11,12,19,20,21,</v>
      </c>
      <c r="J60" s="21">
        <v>1202</v>
      </c>
      <c r="K60" s="256" t="s">
        <v>493</v>
      </c>
      <c r="L60" s="21" t="s">
        <v>493</v>
      </c>
      <c r="M60" s="256" t="s">
        <v>493</v>
      </c>
      <c r="N60" s="256" t="s">
        <v>461</v>
      </c>
      <c r="O60" s="21">
        <f t="shared" si="9"/>
        <v>3</v>
      </c>
    </row>
    <row r="61" spans="2:15" x14ac:dyDescent="0.2">
      <c r="B61" s="281" t="s">
        <v>463</v>
      </c>
      <c r="C61" s="210"/>
      <c r="D61" s="201" t="str">
        <f t="shared" si="11"/>
        <v>S1,S4,S8</v>
      </c>
      <c r="E61" s="279" t="str">
        <f t="shared" si="10"/>
        <v>01,02,03,10,11,12,22,23,24,</v>
      </c>
      <c r="F61" s="277" t="str">
        <f t="shared" si="5"/>
        <v>S1,S4,S8,01,02,03,10,11,12,22,23,24,</v>
      </c>
      <c r="J61" s="21">
        <v>1204</v>
      </c>
      <c r="K61" s="256" t="s">
        <v>494</v>
      </c>
      <c r="L61" s="21" t="s">
        <v>494</v>
      </c>
      <c r="M61" s="256" t="s">
        <v>494</v>
      </c>
      <c r="N61" s="256" t="s">
        <v>463</v>
      </c>
      <c r="O61" s="21">
        <f t="shared" si="9"/>
        <v>3</v>
      </c>
    </row>
    <row r="62" spans="2:15" x14ac:dyDescent="0.2">
      <c r="B62" s="281" t="s">
        <v>465</v>
      </c>
      <c r="C62" s="210"/>
      <c r="D62" s="201" t="str">
        <f t="shared" si="11"/>
        <v>S1,S4,S9</v>
      </c>
      <c r="E62" s="279" t="str">
        <f t="shared" si="10"/>
        <v>01,02,03,10,11,12,25,26,27,</v>
      </c>
      <c r="F62" s="277" t="str">
        <f t="shared" si="5"/>
        <v>S1,S4,S9,01,02,03,10,11,12,25,26,27,</v>
      </c>
      <c r="J62" s="21">
        <v>1210</v>
      </c>
      <c r="K62" s="256" t="s">
        <v>495</v>
      </c>
      <c r="L62" s="21" t="s">
        <v>495</v>
      </c>
      <c r="M62" s="256" t="s">
        <v>495</v>
      </c>
      <c r="N62" s="256" t="s">
        <v>465</v>
      </c>
      <c r="O62" s="21">
        <f t="shared" si="9"/>
        <v>3</v>
      </c>
    </row>
    <row r="63" spans="2:15" x14ac:dyDescent="0.2">
      <c r="B63" s="281" t="s">
        <v>467</v>
      </c>
      <c r="C63" s="210"/>
      <c r="D63" s="201" t="str">
        <f t="shared" si="11"/>
        <v>S2,S4,S6</v>
      </c>
      <c r="E63" s="279" t="str">
        <f t="shared" si="10"/>
        <v>04,05,06,10,11,12,16,17,18,</v>
      </c>
      <c r="F63" s="277" t="str">
        <f t="shared" si="5"/>
        <v>S2,S4,S6,04,05,06,10,11,12,16,17,18,</v>
      </c>
      <c r="J63" s="21">
        <v>1211</v>
      </c>
      <c r="K63" s="256" t="s">
        <v>496</v>
      </c>
      <c r="L63" s="21" t="s">
        <v>496</v>
      </c>
      <c r="M63" s="256" t="s">
        <v>496</v>
      </c>
      <c r="N63" s="256" t="s">
        <v>467</v>
      </c>
      <c r="O63" s="21">
        <f t="shared" si="9"/>
        <v>3</v>
      </c>
    </row>
    <row r="64" spans="2:15" x14ac:dyDescent="0.2">
      <c r="B64" s="281" t="s">
        <v>469</v>
      </c>
      <c r="C64" s="210"/>
      <c r="D64" s="201" t="str">
        <f t="shared" si="11"/>
        <v>S2,S4,S7</v>
      </c>
      <c r="E64" s="279" t="str">
        <f t="shared" si="10"/>
        <v>04,05,06,10,11,12,19,20,21,</v>
      </c>
      <c r="F64" s="277" t="str">
        <f t="shared" si="5"/>
        <v>S2,S4,S7,04,05,06,10,11,12,19,20,21,</v>
      </c>
      <c r="J64" s="21">
        <v>1214</v>
      </c>
      <c r="K64" s="256" t="s">
        <v>497</v>
      </c>
      <c r="L64" s="21" t="s">
        <v>497</v>
      </c>
      <c r="M64" s="256" t="s">
        <v>497</v>
      </c>
      <c r="N64" s="256" t="s">
        <v>469</v>
      </c>
      <c r="O64" s="21">
        <f t="shared" si="9"/>
        <v>3</v>
      </c>
    </row>
    <row r="65" spans="2:15" x14ac:dyDescent="0.2">
      <c r="B65" s="281" t="s">
        <v>471</v>
      </c>
      <c r="C65" s="210"/>
      <c r="D65" s="201" t="str">
        <f t="shared" si="11"/>
        <v>S2,S5,S7</v>
      </c>
      <c r="E65" s="279" t="str">
        <f t="shared" si="10"/>
        <v>04,05,06,13,14,15,19,20,21,</v>
      </c>
      <c r="F65" s="277" t="str">
        <f t="shared" si="5"/>
        <v>S2,S5,S7,04,05,06,13,14,15,19,20,21,</v>
      </c>
      <c r="J65" s="21">
        <v>1216</v>
      </c>
      <c r="K65" s="256" t="s">
        <v>498</v>
      </c>
      <c r="L65" s="21" t="s">
        <v>498</v>
      </c>
      <c r="M65" s="256" t="s">
        <v>498</v>
      </c>
      <c r="N65" s="256" t="s">
        <v>471</v>
      </c>
      <c r="O65" s="21">
        <f t="shared" si="9"/>
        <v>3</v>
      </c>
    </row>
    <row r="66" spans="2:15" x14ac:dyDescent="0.2">
      <c r="B66" s="281" t="s">
        <v>473</v>
      </c>
      <c r="C66" s="210"/>
      <c r="D66" s="201" t="str">
        <f t="shared" si="11"/>
        <v>S2,S5,S8</v>
      </c>
      <c r="E66" s="279" t="str">
        <f t="shared" si="10"/>
        <v>04,05,06,13,14,15,22,23,24,</v>
      </c>
      <c r="F66" s="277" t="str">
        <f t="shared" si="5"/>
        <v>S2,S5,S8,04,05,06,13,14,15,22,23,24,</v>
      </c>
      <c r="J66" s="21">
        <v>1218</v>
      </c>
      <c r="K66" s="256" t="s">
        <v>499</v>
      </c>
      <c r="L66" s="21" t="s">
        <v>499</v>
      </c>
      <c r="M66" s="256" t="s">
        <v>499</v>
      </c>
      <c r="N66" s="256" t="s">
        <v>473</v>
      </c>
      <c r="O66" s="21">
        <f t="shared" si="9"/>
        <v>3</v>
      </c>
    </row>
    <row r="67" spans="2:15" x14ac:dyDescent="0.2">
      <c r="B67" s="281" t="s">
        <v>475</v>
      </c>
      <c r="C67" s="210"/>
      <c r="D67" s="201" t="str">
        <f t="shared" si="11"/>
        <v>S2,S6,S9</v>
      </c>
      <c r="E67" s="279" t="str">
        <f t="shared" si="10"/>
        <v>04,05,06,16,17,18,25,26,27,</v>
      </c>
      <c r="F67" s="277" t="str">
        <f t="shared" si="5"/>
        <v>S2,S6,S9,04,05,06,16,17,18,25,26,27,</v>
      </c>
      <c r="J67" s="21">
        <v>1230</v>
      </c>
      <c r="K67" s="256" t="s">
        <v>500</v>
      </c>
      <c r="L67" s="21" t="s">
        <v>500</v>
      </c>
      <c r="M67" s="256" t="s">
        <v>500</v>
      </c>
      <c r="N67" s="256" t="s">
        <v>475</v>
      </c>
      <c r="O67" s="21">
        <f t="shared" si="9"/>
        <v>3</v>
      </c>
    </row>
    <row r="68" spans="2:15" x14ac:dyDescent="0.2">
      <c r="B68" s="281" t="s">
        <v>477</v>
      </c>
      <c r="C68" s="210"/>
      <c r="D68" s="201" t="str">
        <f t="shared" si="11"/>
        <v>S2,S7,S9</v>
      </c>
      <c r="E68" s="279" t="str">
        <f t="shared" si="10"/>
        <v>04,05,06,19,20,21,25,26,27,</v>
      </c>
      <c r="F68" s="277" t="str">
        <f t="shared" si="5"/>
        <v>S2,S7,S9,04,05,06,19,20,21,25,26,27,</v>
      </c>
      <c r="J68" s="21">
        <v>1248</v>
      </c>
      <c r="K68" s="256" t="s">
        <v>501</v>
      </c>
      <c r="L68" s="21" t="s">
        <v>501</v>
      </c>
      <c r="M68" s="256" t="s">
        <v>501</v>
      </c>
      <c r="N68" s="256" t="s">
        <v>477</v>
      </c>
      <c r="O68" s="21">
        <f t="shared" si="9"/>
        <v>3</v>
      </c>
    </row>
    <row r="69" spans="2:15" x14ac:dyDescent="0.2">
      <c r="B69" s="281" t="s">
        <v>479</v>
      </c>
      <c r="C69" s="210"/>
      <c r="D69" s="201" t="str">
        <f t="shared" si="11"/>
        <v>S3,S4,S7</v>
      </c>
      <c r="E69" s="279" t="str">
        <f t="shared" si="10"/>
        <v>07,08,09,10,11,12,19,20,21,</v>
      </c>
      <c r="F69" s="277" t="str">
        <f t="shared" si="5"/>
        <v>S3,S4,S7,07,08,09,10,11,12,19,20,21,</v>
      </c>
      <c r="J69" s="21">
        <v>1250</v>
      </c>
      <c r="K69" s="256" t="s">
        <v>502</v>
      </c>
      <c r="L69" s="21" t="s">
        <v>502</v>
      </c>
      <c r="M69" s="256" t="s">
        <v>502</v>
      </c>
      <c r="N69" s="256" t="s">
        <v>479</v>
      </c>
      <c r="O69" s="21">
        <f t="shared" si="9"/>
        <v>3</v>
      </c>
    </row>
    <row r="70" spans="2:15" x14ac:dyDescent="0.2">
      <c r="B70" s="281" t="s">
        <v>481</v>
      </c>
      <c r="C70" s="210"/>
      <c r="D70" s="201" t="str">
        <f t="shared" si="11"/>
        <v>S3,S5,S7</v>
      </c>
      <c r="E70" s="279" t="str">
        <f t="shared" si="10"/>
        <v>07,08,09,13,14,15,19,20,21,</v>
      </c>
      <c r="F70" s="277" t="str">
        <f t="shared" si="5"/>
        <v>S3,S5,S7,07,08,09,13,14,15,19,20,21,</v>
      </c>
      <c r="J70" s="21">
        <v>1257</v>
      </c>
      <c r="K70" s="256" t="s">
        <v>503</v>
      </c>
      <c r="L70" s="21" t="s">
        <v>503</v>
      </c>
      <c r="M70" s="256" t="s">
        <v>503</v>
      </c>
      <c r="N70" s="256" t="s">
        <v>481</v>
      </c>
      <c r="O70" s="21">
        <f t="shared" si="9"/>
        <v>3</v>
      </c>
    </row>
    <row r="71" spans="2:15" x14ac:dyDescent="0.2">
      <c r="B71" s="281" t="s">
        <v>483</v>
      </c>
      <c r="C71" s="210"/>
      <c r="D71" s="201" t="str">
        <f t="shared" si="11"/>
        <v>S3,S5,S8</v>
      </c>
      <c r="E71" s="279" t="str">
        <f t="shared" si="10"/>
        <v>07,08,09,13,14,15,22,23,24,</v>
      </c>
      <c r="F71" s="277" t="str">
        <f t="shared" si="5"/>
        <v>S3,S5,S8,07,08,09,13,14,15,22,23,24,</v>
      </c>
      <c r="J71" s="21">
        <v>2</v>
      </c>
      <c r="K71" s="256" t="s">
        <v>372</v>
      </c>
      <c r="M71" s="21" t="s">
        <v>504</v>
      </c>
      <c r="N71" s="256" t="s">
        <v>483</v>
      </c>
      <c r="O71" s="21">
        <f t="shared" si="9"/>
        <v>3</v>
      </c>
    </row>
    <row r="72" spans="2:15" x14ac:dyDescent="0.2">
      <c r="B72" s="281" t="s">
        <v>485</v>
      </c>
      <c r="C72" s="210"/>
      <c r="D72" s="201" t="str">
        <f t="shared" si="11"/>
        <v>S3,S6,S8</v>
      </c>
      <c r="E72" s="279" t="str">
        <f t="shared" si="10"/>
        <v>07,08,09,16,17,18,22,23,24,</v>
      </c>
      <c r="F72" s="277" t="str">
        <f t="shared" si="5"/>
        <v>S3,S6,S8,07,08,09,16,17,18,22,23,24,</v>
      </c>
      <c r="G72" s="282"/>
      <c r="J72" s="21">
        <v>3</v>
      </c>
      <c r="K72" s="256" t="s">
        <v>372</v>
      </c>
      <c r="M72" s="21" t="s">
        <v>505</v>
      </c>
      <c r="N72" s="256" t="s">
        <v>485</v>
      </c>
      <c r="O72" s="21">
        <f t="shared" si="9"/>
        <v>3</v>
      </c>
    </row>
    <row r="73" spans="2:15" x14ac:dyDescent="0.2">
      <c r="B73" s="281" t="s">
        <v>487</v>
      </c>
      <c r="C73" s="210"/>
      <c r="D73" s="201" t="str">
        <f t="shared" si="11"/>
        <v>S3,S6,S9</v>
      </c>
      <c r="E73" s="279" t="str">
        <f t="shared" si="10"/>
        <v>07,08,09,16,17,18,25,26,27,</v>
      </c>
      <c r="F73" s="277" t="str">
        <f t="shared" si="5"/>
        <v>S3,S6,S9,07,08,09,16,17,18,25,26,27,</v>
      </c>
      <c r="G73" s="282"/>
      <c r="J73" s="21">
        <v>4</v>
      </c>
      <c r="K73" s="256" t="s">
        <v>372</v>
      </c>
      <c r="M73" s="21" t="s">
        <v>506</v>
      </c>
      <c r="N73" s="256" t="s">
        <v>487</v>
      </c>
      <c r="O73" s="21">
        <f t="shared" si="9"/>
        <v>3</v>
      </c>
    </row>
    <row r="74" spans="2:15" x14ac:dyDescent="0.2">
      <c r="B74" s="281" t="s">
        <v>489</v>
      </c>
      <c r="C74" s="210"/>
      <c r="D74" s="201" t="str">
        <f t="shared" si="11"/>
        <v>S4,S6,S8</v>
      </c>
      <c r="E74" s="279" t="str">
        <f t="shared" si="10"/>
        <v>10,11,12,16,17,18,22,23,24,</v>
      </c>
      <c r="F74" s="277" t="str">
        <f t="shared" si="5"/>
        <v>S4,S6,S8,10,11,12,16,17,18,22,23,24,</v>
      </c>
      <c r="G74" s="282"/>
      <c r="J74" s="21">
        <v>5</v>
      </c>
      <c r="K74" s="256" t="s">
        <v>372</v>
      </c>
      <c r="M74" s="21" t="s">
        <v>507</v>
      </c>
      <c r="N74" s="256" t="s">
        <v>489</v>
      </c>
      <c r="O74" s="21">
        <f t="shared" si="9"/>
        <v>3</v>
      </c>
    </row>
    <row r="75" spans="2:15" x14ac:dyDescent="0.2">
      <c r="B75" s="281" t="s">
        <v>491</v>
      </c>
      <c r="C75" s="210"/>
      <c r="D75" s="201" t="str">
        <f t="shared" si="11"/>
        <v>S4,S6,S9</v>
      </c>
      <c r="E75" s="279" t="str">
        <f t="shared" si="10"/>
        <v>10,11,12,16,17,18,25,26,27,</v>
      </c>
      <c r="F75" s="277" t="str">
        <f t="shared" si="5"/>
        <v>S4,S6,S9,10,11,12,16,17,18,25,26,27,</v>
      </c>
      <c r="G75" s="282"/>
      <c r="J75" s="21">
        <v>6</v>
      </c>
      <c r="K75" s="256" t="s">
        <v>372</v>
      </c>
      <c r="M75" s="21" t="s">
        <v>508</v>
      </c>
      <c r="N75" s="256" t="s">
        <v>491</v>
      </c>
      <c r="O75" s="21">
        <f t="shared" si="9"/>
        <v>3</v>
      </c>
    </row>
    <row r="76" spans="2:15" x14ac:dyDescent="0.2">
      <c r="B76" s="281" t="s">
        <v>492</v>
      </c>
      <c r="C76" s="210"/>
      <c r="D76" s="201" t="str">
        <f t="shared" si="11"/>
        <v>S4,S7,S9</v>
      </c>
      <c r="E76" s="279" t="str">
        <f t="shared" si="10"/>
        <v>10,11,12,19,20,21,25,26,27,</v>
      </c>
      <c r="F76" s="277" t="str">
        <f t="shared" si="5"/>
        <v>S4,S7,S9,10,11,12,19,20,21,25,26,27,</v>
      </c>
      <c r="G76" s="282"/>
      <c r="J76" s="21">
        <v>7</v>
      </c>
      <c r="K76" s="256" t="s">
        <v>372</v>
      </c>
      <c r="M76" s="21" t="s">
        <v>509</v>
      </c>
      <c r="N76" s="256" t="s">
        <v>492</v>
      </c>
      <c r="O76" s="21">
        <f t="shared" si="9"/>
        <v>3</v>
      </c>
    </row>
    <row r="77" spans="2:15" x14ac:dyDescent="0.2">
      <c r="B77" s="281" t="s">
        <v>493</v>
      </c>
      <c r="C77" s="210"/>
      <c r="D77" s="201" t="str">
        <f t="shared" si="11"/>
        <v>S5,S7,S9</v>
      </c>
      <c r="E77" s="279" t="str">
        <f t="shared" si="10"/>
        <v>13,14,15,19,20,21,25,26,27,</v>
      </c>
      <c r="F77" s="277" t="str">
        <f t="shared" si="5"/>
        <v>S5,S7,S9,13,14,15,19,20,21,25,26,27,</v>
      </c>
      <c r="G77" s="282"/>
      <c r="J77" s="21">
        <v>8</v>
      </c>
      <c r="K77" s="256" t="s">
        <v>372</v>
      </c>
      <c r="M77" s="21" t="s">
        <v>510</v>
      </c>
      <c r="N77" s="256" t="s">
        <v>493</v>
      </c>
      <c r="O77" s="21">
        <f t="shared" si="9"/>
        <v>3</v>
      </c>
    </row>
    <row r="78" spans="2:15" x14ac:dyDescent="0.2">
      <c r="B78" s="283" t="s">
        <v>511</v>
      </c>
      <c r="C78" s="210"/>
      <c r="D78" s="201" t="str">
        <f t="shared" si="11"/>
        <v>S1,S4,S10</v>
      </c>
      <c r="E78" s="279" t="str">
        <f t="shared" si="10"/>
        <v>01,02,03,10,11,12,28,29,30,</v>
      </c>
      <c r="F78" s="277" t="str">
        <f t="shared" si="5"/>
        <v>S1,S4,S10,01,02,03,10,11,12,28,29,30,</v>
      </c>
      <c r="G78" s="282"/>
      <c r="J78" s="21">
        <v>9</v>
      </c>
      <c r="K78" s="256" t="s">
        <v>372</v>
      </c>
      <c r="M78" s="21" t="s">
        <v>512</v>
      </c>
      <c r="N78" s="21" t="s">
        <v>511</v>
      </c>
      <c r="O78" s="21">
        <f t="shared" si="9"/>
        <v>3</v>
      </c>
    </row>
    <row r="79" spans="2:15" x14ac:dyDescent="0.2">
      <c r="B79" s="283" t="s">
        <v>513</v>
      </c>
      <c r="C79" s="210"/>
      <c r="D79" s="201" t="str">
        <f t="shared" si="11"/>
        <v>S1,S4,S11</v>
      </c>
      <c r="E79" s="279" t="str">
        <f t="shared" si="10"/>
        <v>01,02,03,10,11,12,31,32,33,</v>
      </c>
      <c r="F79" s="277" t="str">
        <f t="shared" si="5"/>
        <v>S1,S4,S11,01,02,03,10,11,12,31,32,33,</v>
      </c>
      <c r="G79" s="282"/>
      <c r="J79" s="21">
        <v>10</v>
      </c>
      <c r="K79" s="256" t="s">
        <v>372</v>
      </c>
      <c r="M79" s="21" t="s">
        <v>514</v>
      </c>
      <c r="N79" s="21" t="s">
        <v>513</v>
      </c>
      <c r="O79" s="21">
        <f t="shared" si="9"/>
        <v>3</v>
      </c>
    </row>
    <row r="80" spans="2:15" x14ac:dyDescent="0.2">
      <c r="B80" s="283" t="s">
        <v>515</v>
      </c>
      <c r="C80" s="210"/>
      <c r="D80" s="201" t="str">
        <f t="shared" si="11"/>
        <v>S2,S4,S10</v>
      </c>
      <c r="E80" s="279" t="str">
        <f t="shared" si="10"/>
        <v>04,05,06,10,11,12,28,29,30,</v>
      </c>
      <c r="F80" s="277" t="str">
        <f t="shared" si="5"/>
        <v>S2,S4,S10,04,05,06,10,11,12,28,29,30,</v>
      </c>
      <c r="G80" s="282"/>
      <c r="J80" s="21">
        <v>11</v>
      </c>
      <c r="K80" s="256" t="s">
        <v>372</v>
      </c>
      <c r="M80" s="21" t="s">
        <v>516</v>
      </c>
      <c r="N80" s="21" t="s">
        <v>515</v>
      </c>
      <c r="O80" s="21">
        <f t="shared" ref="O80:O111" si="12">LEN(N80)</f>
        <v>3</v>
      </c>
    </row>
    <row r="81" spans="2:15" x14ac:dyDescent="0.2">
      <c r="B81" s="283" t="s">
        <v>517</v>
      </c>
      <c r="C81" s="210"/>
      <c r="D81" s="201" t="str">
        <f t="shared" si="11"/>
        <v>S2,S5,S10</v>
      </c>
      <c r="E81" s="279" t="str">
        <f t="shared" si="10"/>
        <v>04,05,06,13,14,15,28,29,30,</v>
      </c>
      <c r="F81" s="277" t="str">
        <f t="shared" ref="F81:F144" si="13">D81&amp;","&amp;E81</f>
        <v>S2,S5,S10,04,05,06,13,14,15,28,29,30,</v>
      </c>
      <c r="G81" s="282"/>
      <c r="J81" s="21">
        <v>12</v>
      </c>
      <c r="K81" s="256" t="s">
        <v>372</v>
      </c>
      <c r="M81" s="21" t="s">
        <v>518</v>
      </c>
      <c r="N81" s="21" t="s">
        <v>517</v>
      </c>
      <c r="O81" s="21">
        <f t="shared" si="12"/>
        <v>3</v>
      </c>
    </row>
    <row r="82" spans="2:15" x14ac:dyDescent="0.2">
      <c r="B82" s="283" t="s">
        <v>519</v>
      </c>
      <c r="C82" s="210"/>
      <c r="D82" s="201" t="str">
        <f t="shared" si="11"/>
        <v>S2,S5,S11</v>
      </c>
      <c r="E82" s="279" t="str">
        <f t="shared" si="10"/>
        <v>04,05,06,13,14,15,31,32,33,</v>
      </c>
      <c r="F82" s="277" t="str">
        <f t="shared" si="13"/>
        <v>S2,S5,S11,04,05,06,13,14,15,31,32,33,</v>
      </c>
      <c r="G82" s="282"/>
      <c r="J82" s="21">
        <v>13</v>
      </c>
      <c r="K82" s="256" t="s">
        <v>372</v>
      </c>
      <c r="M82" s="21" t="s">
        <v>520</v>
      </c>
      <c r="N82" s="21" t="s">
        <v>519</v>
      </c>
      <c r="O82" s="21">
        <f t="shared" si="12"/>
        <v>3</v>
      </c>
    </row>
    <row r="83" spans="2:15" x14ac:dyDescent="0.2">
      <c r="B83" s="283" t="s">
        <v>521</v>
      </c>
      <c r="C83" s="210"/>
      <c r="D83" s="201" t="str">
        <f t="shared" si="11"/>
        <v>S2,S7,S10</v>
      </c>
      <c r="E83" s="279" t="str">
        <f t="shared" si="10"/>
        <v>04,05,06,19,20,21,28,29,30,</v>
      </c>
      <c r="F83" s="277" t="str">
        <f t="shared" si="13"/>
        <v>S2,S7,S10,04,05,06,19,20,21,28,29,30,</v>
      </c>
      <c r="G83" s="282"/>
      <c r="J83" s="21">
        <v>14</v>
      </c>
      <c r="K83" s="256" t="s">
        <v>372</v>
      </c>
      <c r="M83" s="21" t="s">
        <v>522</v>
      </c>
      <c r="N83" s="21" t="s">
        <v>521</v>
      </c>
      <c r="O83" s="21">
        <f t="shared" si="12"/>
        <v>3</v>
      </c>
    </row>
    <row r="84" spans="2:15" x14ac:dyDescent="0.2">
      <c r="B84" s="283" t="s">
        <v>523</v>
      </c>
      <c r="C84" s="210"/>
      <c r="D84" s="201" t="str">
        <f t="shared" si="11"/>
        <v>S2,S8,S10</v>
      </c>
      <c r="E84" s="279" t="str">
        <f t="shared" si="10"/>
        <v>04,05,06,22,23,24,28,29,30,</v>
      </c>
      <c r="F84" s="277" t="str">
        <f t="shared" si="13"/>
        <v>S2,S8,S10,04,05,06,22,23,24,28,29,30,</v>
      </c>
      <c r="G84" s="282"/>
      <c r="J84" s="21">
        <v>15</v>
      </c>
      <c r="K84" s="256" t="s">
        <v>372</v>
      </c>
      <c r="M84" s="21" t="s">
        <v>524</v>
      </c>
      <c r="N84" s="21" t="s">
        <v>523</v>
      </c>
      <c r="O84" s="21">
        <f t="shared" si="12"/>
        <v>3</v>
      </c>
    </row>
    <row r="85" spans="2:15" x14ac:dyDescent="0.2">
      <c r="B85" s="283" t="s">
        <v>525</v>
      </c>
      <c r="C85" s="210"/>
      <c r="D85" s="201" t="str">
        <f t="shared" si="11"/>
        <v>S2,S8,S11</v>
      </c>
      <c r="E85" s="279" t="str">
        <f t="shared" si="10"/>
        <v>04,05,06,22,23,24,31,32,33,</v>
      </c>
      <c r="F85" s="277" t="str">
        <f t="shared" si="13"/>
        <v>S2,S8,S11,04,05,06,22,23,24,31,32,33,</v>
      </c>
      <c r="G85" s="282"/>
      <c r="J85" s="21">
        <v>16</v>
      </c>
      <c r="K85" s="256" t="s">
        <v>372</v>
      </c>
      <c r="M85" s="21" t="s">
        <v>511</v>
      </c>
      <c r="N85" s="21" t="s">
        <v>525</v>
      </c>
      <c r="O85" s="21">
        <f t="shared" si="12"/>
        <v>3</v>
      </c>
    </row>
    <row r="86" spans="2:15" x14ac:dyDescent="0.2">
      <c r="B86" s="283" t="s">
        <v>526</v>
      </c>
      <c r="C86" s="210"/>
      <c r="D86" s="201" t="str">
        <f t="shared" si="11"/>
        <v>S2,S9,S11</v>
      </c>
      <c r="E86" s="279" t="str">
        <f t="shared" si="10"/>
        <v>04,05,06,25,26,27,31,32,33,</v>
      </c>
      <c r="F86" s="277" t="str">
        <f t="shared" si="13"/>
        <v>S2,S9,S11,04,05,06,25,26,27,31,32,33,</v>
      </c>
      <c r="G86" s="282"/>
      <c r="J86" s="21">
        <v>17</v>
      </c>
      <c r="K86" s="256" t="s">
        <v>372</v>
      </c>
      <c r="M86" s="21" t="s">
        <v>513</v>
      </c>
      <c r="N86" s="21" t="s">
        <v>526</v>
      </c>
      <c r="O86" s="21">
        <f t="shared" si="12"/>
        <v>3</v>
      </c>
    </row>
    <row r="87" spans="2:15" x14ac:dyDescent="0.2">
      <c r="B87" s="283" t="s">
        <v>527</v>
      </c>
      <c r="C87" s="210"/>
      <c r="D87" s="201" t="str">
        <f t="shared" si="11"/>
        <v>S2,S9,S12</v>
      </c>
      <c r="E87" s="279" t="str">
        <f t="shared" si="10"/>
        <v>04,05,06,25,26,27,34,35,36,</v>
      </c>
      <c r="F87" s="277" t="str">
        <f t="shared" si="13"/>
        <v>S2,S9,S12,04,05,06,25,26,27,34,35,36,</v>
      </c>
      <c r="G87" s="282"/>
      <c r="J87" s="21">
        <v>18</v>
      </c>
      <c r="K87" s="256" t="s">
        <v>372</v>
      </c>
      <c r="M87" s="21" t="s">
        <v>528</v>
      </c>
      <c r="N87" s="21" t="s">
        <v>527</v>
      </c>
      <c r="O87" s="21">
        <f t="shared" si="12"/>
        <v>3</v>
      </c>
    </row>
    <row r="88" spans="2:15" x14ac:dyDescent="0.2">
      <c r="B88" s="283" t="s">
        <v>529</v>
      </c>
      <c r="C88" s="210"/>
      <c r="D88" s="201" t="str">
        <f t="shared" si="11"/>
        <v>S3,S5,S10</v>
      </c>
      <c r="E88" s="279" t="str">
        <f t="shared" si="10"/>
        <v>07,08,09,13,14,15,28,29,30,</v>
      </c>
      <c r="F88" s="277" t="str">
        <f t="shared" si="13"/>
        <v>S3,S5,S10,07,08,09,13,14,15,28,29,30,</v>
      </c>
      <c r="G88" s="282"/>
      <c r="J88" s="21">
        <v>19</v>
      </c>
      <c r="K88" s="256" t="s">
        <v>372</v>
      </c>
      <c r="M88" s="21" t="s">
        <v>530</v>
      </c>
      <c r="N88" s="21" t="s">
        <v>529</v>
      </c>
      <c r="O88" s="21">
        <f t="shared" si="12"/>
        <v>3</v>
      </c>
    </row>
    <row r="89" spans="2:15" x14ac:dyDescent="0.2">
      <c r="B89" s="283" t="s">
        <v>531</v>
      </c>
      <c r="C89" s="210"/>
      <c r="D89" s="201" t="str">
        <f t="shared" si="11"/>
        <v>S3,S6,S10</v>
      </c>
      <c r="E89" s="279" t="str">
        <f t="shared" si="10"/>
        <v>07,08,09,16,17,18,28,29,30,</v>
      </c>
      <c r="F89" s="277" t="str">
        <f t="shared" si="13"/>
        <v>S3,S6,S10,07,08,09,16,17,18,28,29,30,</v>
      </c>
      <c r="G89" s="282"/>
      <c r="J89" s="21">
        <v>20</v>
      </c>
      <c r="K89" s="256" t="s">
        <v>372</v>
      </c>
      <c r="M89" s="21" t="s">
        <v>532</v>
      </c>
      <c r="N89" s="21" t="s">
        <v>531</v>
      </c>
      <c r="O89" s="21">
        <f t="shared" si="12"/>
        <v>3</v>
      </c>
    </row>
    <row r="90" spans="2:15" x14ac:dyDescent="0.2">
      <c r="B90" s="283" t="s">
        <v>533</v>
      </c>
      <c r="C90" s="210"/>
      <c r="D90" s="201" t="str">
        <f t="shared" si="11"/>
        <v>S3,S6,S11</v>
      </c>
      <c r="E90" s="279" t="str">
        <f t="shared" si="10"/>
        <v>07,08,09,16,17,18,31,32,33,</v>
      </c>
      <c r="F90" s="277" t="str">
        <f t="shared" si="13"/>
        <v>S3,S6,S11,07,08,09,16,17,18,31,32,33,</v>
      </c>
      <c r="G90" s="282"/>
      <c r="J90" s="21">
        <v>21</v>
      </c>
      <c r="K90" s="256" t="s">
        <v>372</v>
      </c>
      <c r="M90" s="21" t="s">
        <v>534</v>
      </c>
      <c r="N90" s="21" t="s">
        <v>533</v>
      </c>
      <c r="O90" s="21">
        <f t="shared" si="12"/>
        <v>3</v>
      </c>
    </row>
    <row r="91" spans="2:15" x14ac:dyDescent="0.2">
      <c r="B91" s="283" t="s">
        <v>535</v>
      </c>
      <c r="C91" s="210"/>
      <c r="D91" s="201" t="str">
        <f t="shared" si="11"/>
        <v>S3,S7,S10</v>
      </c>
      <c r="E91" s="279" t="str">
        <f t="shared" ref="E91:E113" si="14">VLOOKUP(MID(B91,1,1),sxnum,5,0)&amp;VLOOKUP(MID(B91,2,1),sxnum,5,0)&amp;VLOOKUP(MID(B91,3,1),sxnum,5,0)</f>
        <v>07,08,09,19,20,21,28,29,30,</v>
      </c>
      <c r="F91" s="277" t="str">
        <f t="shared" si="13"/>
        <v>S3,S7,S10,07,08,09,19,20,21,28,29,30,</v>
      </c>
      <c r="G91" s="282"/>
      <c r="J91" s="21">
        <v>22</v>
      </c>
      <c r="K91" s="256" t="s">
        <v>372</v>
      </c>
      <c r="M91" s="21" t="s">
        <v>536</v>
      </c>
      <c r="N91" s="21" t="s">
        <v>535</v>
      </c>
      <c r="O91" s="21">
        <f t="shared" si="12"/>
        <v>3</v>
      </c>
    </row>
    <row r="92" spans="2:15" x14ac:dyDescent="0.2">
      <c r="B92" s="283" t="s">
        <v>537</v>
      </c>
      <c r="C92" s="210"/>
      <c r="D92" s="201" t="str">
        <f t="shared" si="11"/>
        <v>S3,S8,S10</v>
      </c>
      <c r="E92" s="279" t="str">
        <f t="shared" si="14"/>
        <v>07,08,09,22,23,24,28,29,30,</v>
      </c>
      <c r="F92" s="277" t="str">
        <f t="shared" si="13"/>
        <v>S3,S8,S10,07,08,09,22,23,24,28,29,30,</v>
      </c>
      <c r="G92" s="282"/>
      <c r="J92" s="21">
        <v>23</v>
      </c>
      <c r="K92" s="256" t="s">
        <v>372</v>
      </c>
      <c r="M92" s="21" t="s">
        <v>538</v>
      </c>
      <c r="N92" s="21" t="s">
        <v>537</v>
      </c>
      <c r="O92" s="21">
        <f t="shared" si="12"/>
        <v>3</v>
      </c>
    </row>
    <row r="93" spans="2:15" x14ac:dyDescent="0.2">
      <c r="B93" s="283" t="s">
        <v>539</v>
      </c>
      <c r="C93" s="210"/>
      <c r="D93" s="201" t="str">
        <f t="shared" si="11"/>
        <v>S3,S8,S11</v>
      </c>
      <c r="E93" s="279" t="str">
        <f t="shared" si="14"/>
        <v>07,08,09,22,23,24,31,32,33,</v>
      </c>
      <c r="F93" s="277" t="str">
        <f t="shared" si="13"/>
        <v>S3,S8,S11,07,08,09,22,23,24,31,32,33,</v>
      </c>
      <c r="G93" s="282"/>
      <c r="J93" s="21">
        <v>24</v>
      </c>
      <c r="K93" s="256" t="s">
        <v>372</v>
      </c>
      <c r="M93" s="21" t="s">
        <v>540</v>
      </c>
      <c r="N93" s="21" t="s">
        <v>539</v>
      </c>
      <c r="O93" s="21">
        <f t="shared" si="12"/>
        <v>3</v>
      </c>
    </row>
    <row r="94" spans="2:15" x14ac:dyDescent="0.2">
      <c r="B94" s="283" t="s">
        <v>541</v>
      </c>
      <c r="C94" s="210"/>
      <c r="D94" s="201" t="str">
        <f t="shared" si="11"/>
        <v>S3,S9,S11</v>
      </c>
      <c r="E94" s="279" t="str">
        <f t="shared" si="14"/>
        <v>07,08,09,25,26,27,31,32,33,</v>
      </c>
      <c r="F94" s="277" t="str">
        <f t="shared" si="13"/>
        <v>S3,S9,S11,07,08,09,25,26,27,31,32,33,</v>
      </c>
      <c r="G94" s="282"/>
      <c r="J94" s="21">
        <v>25</v>
      </c>
      <c r="K94" s="256" t="s">
        <v>372</v>
      </c>
      <c r="M94" s="21" t="s">
        <v>515</v>
      </c>
      <c r="N94" s="21" t="s">
        <v>541</v>
      </c>
      <c r="O94" s="21">
        <f t="shared" si="12"/>
        <v>3</v>
      </c>
    </row>
    <row r="95" spans="2:15" x14ac:dyDescent="0.2">
      <c r="B95" s="283" t="s">
        <v>542</v>
      </c>
      <c r="C95" s="210"/>
      <c r="D95" s="201" t="str">
        <f t="shared" si="11"/>
        <v>S3,S9,S12</v>
      </c>
      <c r="E95" s="279" t="str">
        <f t="shared" si="14"/>
        <v>07,08,09,25,26,27,34,35,36,</v>
      </c>
      <c r="F95" s="277" t="str">
        <f t="shared" si="13"/>
        <v>S3,S9,S12,07,08,09,25,26,27,34,35,36,</v>
      </c>
      <c r="G95" s="282"/>
      <c r="J95" s="21">
        <v>26</v>
      </c>
      <c r="K95" s="256" t="s">
        <v>372</v>
      </c>
      <c r="M95" s="21" t="s">
        <v>543</v>
      </c>
      <c r="N95" s="21" t="s">
        <v>542</v>
      </c>
      <c r="O95" s="21">
        <f t="shared" si="12"/>
        <v>3</v>
      </c>
    </row>
    <row r="96" spans="2:15" x14ac:dyDescent="0.2">
      <c r="B96" s="283" t="s">
        <v>544</v>
      </c>
      <c r="C96" s="210"/>
      <c r="D96" s="201" t="str">
        <f t="shared" si="11"/>
        <v>S4,S6,S10</v>
      </c>
      <c r="E96" s="279" t="str">
        <f t="shared" si="14"/>
        <v>10,11,12,16,17,18,28,29,30,</v>
      </c>
      <c r="F96" s="277" t="str">
        <f t="shared" si="13"/>
        <v>S4,S6,S10,10,11,12,16,17,18,28,29,30,</v>
      </c>
      <c r="G96" s="282"/>
      <c r="J96" s="21">
        <v>27</v>
      </c>
      <c r="K96" s="256" t="s">
        <v>372</v>
      </c>
      <c r="M96" s="21" t="s">
        <v>545</v>
      </c>
      <c r="N96" s="21" t="s">
        <v>544</v>
      </c>
      <c r="O96" s="21">
        <f t="shared" si="12"/>
        <v>3</v>
      </c>
    </row>
    <row r="97" spans="2:15" x14ac:dyDescent="0.2">
      <c r="B97" s="283" t="s">
        <v>546</v>
      </c>
      <c r="C97" s="210"/>
      <c r="D97" s="201" t="str">
        <f t="shared" si="11"/>
        <v>S4,S6,S11</v>
      </c>
      <c r="E97" s="279" t="str">
        <f t="shared" si="14"/>
        <v>10,11,12,16,17,18,31,32,33,</v>
      </c>
      <c r="F97" s="277" t="str">
        <f t="shared" si="13"/>
        <v>S4,S6,S11,10,11,12,16,17,18,31,32,33,</v>
      </c>
      <c r="G97" s="282"/>
      <c r="J97" s="21">
        <v>28</v>
      </c>
      <c r="K97" s="256" t="s">
        <v>372</v>
      </c>
      <c r="M97" s="21" t="s">
        <v>547</v>
      </c>
      <c r="N97" s="21" t="s">
        <v>546</v>
      </c>
      <c r="O97" s="21">
        <f t="shared" si="12"/>
        <v>3</v>
      </c>
    </row>
    <row r="98" spans="2:15" x14ac:dyDescent="0.2">
      <c r="B98" s="283" t="s">
        <v>548</v>
      </c>
      <c r="C98" s="210"/>
      <c r="D98" s="201" t="str">
        <f t="shared" si="11"/>
        <v>S4,S7,S10</v>
      </c>
      <c r="E98" s="279" t="str">
        <f t="shared" si="14"/>
        <v>10,11,12,19,20,21,28,29,30,</v>
      </c>
      <c r="F98" s="277" t="str">
        <f t="shared" si="13"/>
        <v>S4,S7,S10,10,11,12,19,20,21,28,29,30,</v>
      </c>
      <c r="G98" s="282"/>
      <c r="J98" s="21">
        <v>29</v>
      </c>
      <c r="K98" s="256" t="s">
        <v>372</v>
      </c>
      <c r="M98" s="21" t="s">
        <v>549</v>
      </c>
      <c r="N98" s="21" t="s">
        <v>548</v>
      </c>
      <c r="O98" s="21">
        <f t="shared" si="12"/>
        <v>3</v>
      </c>
    </row>
    <row r="99" spans="2:15" x14ac:dyDescent="0.2">
      <c r="B99" s="283" t="s">
        <v>550</v>
      </c>
      <c r="C99" s="210"/>
      <c r="D99" s="201" t="str">
        <f t="shared" si="11"/>
        <v>S4,S7,S11</v>
      </c>
      <c r="E99" s="279" t="str">
        <f t="shared" si="14"/>
        <v>10,11,12,19,20,21,31,32,33,</v>
      </c>
      <c r="F99" s="277" t="str">
        <f t="shared" si="13"/>
        <v>S4,S7,S11,10,11,12,19,20,21,31,32,33,</v>
      </c>
      <c r="G99" s="282"/>
      <c r="J99" s="21">
        <v>30</v>
      </c>
      <c r="K99" s="256" t="s">
        <v>372</v>
      </c>
      <c r="M99" s="21" t="s">
        <v>551</v>
      </c>
      <c r="N99" s="21" t="s">
        <v>550</v>
      </c>
      <c r="O99" s="21">
        <f t="shared" si="12"/>
        <v>3</v>
      </c>
    </row>
    <row r="100" spans="2:15" x14ac:dyDescent="0.2">
      <c r="B100" s="283" t="s">
        <v>552</v>
      </c>
      <c r="C100" s="210"/>
      <c r="D100" s="201" t="str">
        <f t="shared" si="11"/>
        <v>S4,S8,S11</v>
      </c>
      <c r="E100" s="279" t="str">
        <f t="shared" si="14"/>
        <v>10,11,12,22,23,24,31,32,33,</v>
      </c>
      <c r="F100" s="277" t="str">
        <f t="shared" si="13"/>
        <v>S4,S8,S11,10,11,12,22,23,24,31,32,33,</v>
      </c>
      <c r="G100" s="282"/>
      <c r="J100" s="21">
        <v>31</v>
      </c>
      <c r="K100" s="256" t="s">
        <v>372</v>
      </c>
      <c r="M100" s="21" t="s">
        <v>553</v>
      </c>
      <c r="N100" s="21" t="s">
        <v>552</v>
      </c>
      <c r="O100" s="21">
        <f t="shared" si="12"/>
        <v>3</v>
      </c>
    </row>
    <row r="101" spans="2:15" x14ac:dyDescent="0.2">
      <c r="B101" s="283" t="s">
        <v>554</v>
      </c>
      <c r="C101" s="210"/>
      <c r="D101" s="201" t="str">
        <f t="shared" si="11"/>
        <v>S4,S9,S11</v>
      </c>
      <c r="E101" s="279" t="str">
        <f t="shared" si="14"/>
        <v>10,11,12,25,26,27,31,32,33,</v>
      </c>
      <c r="F101" s="277" t="str">
        <f t="shared" si="13"/>
        <v>S4,S9,S11,10,11,12,25,26,27,31,32,33,</v>
      </c>
      <c r="G101" s="282"/>
      <c r="J101" s="21">
        <v>32</v>
      </c>
      <c r="K101" s="256" t="s">
        <v>372</v>
      </c>
      <c r="M101" s="21" t="s">
        <v>555</v>
      </c>
      <c r="N101" s="21" t="s">
        <v>554</v>
      </c>
      <c r="O101" s="21">
        <f t="shared" si="12"/>
        <v>3</v>
      </c>
    </row>
    <row r="102" spans="2:15" x14ac:dyDescent="0.2">
      <c r="B102" s="283" t="s">
        <v>556</v>
      </c>
      <c r="C102" s="210"/>
      <c r="D102" s="201" t="str">
        <f t="shared" si="11"/>
        <v>S4,S9,S12</v>
      </c>
      <c r="E102" s="279" t="str">
        <f t="shared" si="14"/>
        <v>10,11,12,25,26,27,34,35,36,</v>
      </c>
      <c r="F102" s="277" t="str">
        <f t="shared" si="13"/>
        <v>S4,S9,S12,10,11,12,25,26,27,34,35,36,</v>
      </c>
      <c r="G102" s="282"/>
      <c r="J102" s="21">
        <v>33</v>
      </c>
      <c r="K102" s="256" t="s">
        <v>372</v>
      </c>
      <c r="M102" s="21" t="s">
        <v>557</v>
      </c>
      <c r="N102" s="21" t="s">
        <v>556</v>
      </c>
      <c r="O102" s="21">
        <f t="shared" si="12"/>
        <v>3</v>
      </c>
    </row>
    <row r="103" spans="2:15" x14ac:dyDescent="0.2">
      <c r="B103" s="283" t="s">
        <v>558</v>
      </c>
      <c r="C103" s="210"/>
      <c r="D103" s="201" t="str">
        <f t="shared" si="11"/>
        <v>S5,S7,S10</v>
      </c>
      <c r="E103" s="279" t="str">
        <f t="shared" si="14"/>
        <v>13,14,15,19,20,21,28,29,30,</v>
      </c>
      <c r="F103" s="277" t="str">
        <f t="shared" si="13"/>
        <v>S5,S7,S10,13,14,15,19,20,21,28,29,30,</v>
      </c>
      <c r="G103" s="282"/>
      <c r="J103" s="21">
        <v>34</v>
      </c>
      <c r="K103" s="256" t="s">
        <v>372</v>
      </c>
      <c r="M103" s="21" t="s">
        <v>559</v>
      </c>
      <c r="N103" s="21" t="s">
        <v>558</v>
      </c>
      <c r="O103" s="21">
        <f t="shared" si="12"/>
        <v>3</v>
      </c>
    </row>
    <row r="104" spans="2:15" x14ac:dyDescent="0.2">
      <c r="B104" s="283" t="s">
        <v>560</v>
      </c>
      <c r="C104" s="210"/>
      <c r="D104" s="201" t="str">
        <f t="shared" si="11"/>
        <v>S5,S8,S10</v>
      </c>
      <c r="E104" s="279" t="str">
        <f t="shared" si="14"/>
        <v>13,14,15,22,23,24,28,29,30,</v>
      </c>
      <c r="F104" s="277" t="str">
        <f t="shared" si="13"/>
        <v>S5,S8,S10,13,14,15,22,23,24,28,29,30,</v>
      </c>
      <c r="G104" s="282"/>
      <c r="J104" s="21">
        <v>35</v>
      </c>
      <c r="K104" s="256" t="s">
        <v>372</v>
      </c>
      <c r="M104" s="21" t="s">
        <v>561</v>
      </c>
      <c r="N104" s="21" t="s">
        <v>560</v>
      </c>
      <c r="O104" s="21">
        <f t="shared" si="12"/>
        <v>3</v>
      </c>
    </row>
    <row r="105" spans="2:15" x14ac:dyDescent="0.2">
      <c r="B105" s="283" t="s">
        <v>562</v>
      </c>
      <c r="C105" s="210"/>
      <c r="D105" s="201" t="str">
        <f t="shared" si="11"/>
        <v>S5,S8,S11</v>
      </c>
      <c r="E105" s="279" t="str">
        <f t="shared" si="14"/>
        <v>13,14,15,22,23,24,31,32,33,</v>
      </c>
      <c r="F105" s="277" t="str">
        <f t="shared" si="13"/>
        <v>S5,S8,S11,13,14,15,22,23,24,31,32,33,</v>
      </c>
      <c r="G105" s="282"/>
      <c r="J105" s="21">
        <v>36</v>
      </c>
      <c r="K105" s="256" t="s">
        <v>372</v>
      </c>
      <c r="M105" s="21" t="s">
        <v>517</v>
      </c>
      <c r="N105" s="21" t="s">
        <v>562</v>
      </c>
      <c r="O105" s="21">
        <f t="shared" si="12"/>
        <v>3</v>
      </c>
    </row>
    <row r="106" spans="2:15" x14ac:dyDescent="0.2">
      <c r="B106" s="283" t="s">
        <v>563</v>
      </c>
      <c r="C106" s="210"/>
      <c r="D106" s="201" t="str">
        <f t="shared" si="11"/>
        <v>S5,S9,S12</v>
      </c>
      <c r="E106" s="279" t="str">
        <f t="shared" si="14"/>
        <v>13,14,15,25,26,27,34,35,36,</v>
      </c>
      <c r="F106" s="277" t="str">
        <f t="shared" si="13"/>
        <v>S5,S9,S12,13,14,15,25,26,27,34,35,36,</v>
      </c>
      <c r="G106" s="282"/>
      <c r="J106" s="21">
        <v>37</v>
      </c>
      <c r="K106" s="256" t="s">
        <v>372</v>
      </c>
      <c r="M106" s="21" t="s">
        <v>519</v>
      </c>
      <c r="N106" s="21" t="s">
        <v>563</v>
      </c>
      <c r="O106" s="21">
        <f t="shared" si="12"/>
        <v>3</v>
      </c>
    </row>
    <row r="107" spans="2:15" x14ac:dyDescent="0.2">
      <c r="B107" s="283" t="s">
        <v>564</v>
      </c>
      <c r="C107" s="210"/>
      <c r="D107" s="201" t="str">
        <f t="shared" si="11"/>
        <v>S6,S8,S10</v>
      </c>
      <c r="E107" s="279" t="str">
        <f t="shared" si="14"/>
        <v>16,17,18,22,23,24,28,29,30,</v>
      </c>
      <c r="F107" s="277" t="str">
        <f t="shared" si="13"/>
        <v>S6,S8,S10,16,17,18,22,23,24,28,29,30,</v>
      </c>
      <c r="G107" s="282"/>
      <c r="J107" s="21">
        <v>39</v>
      </c>
      <c r="K107" s="256" t="s">
        <v>373</v>
      </c>
      <c r="M107" s="21" t="s">
        <v>565</v>
      </c>
      <c r="N107" s="21" t="s">
        <v>564</v>
      </c>
      <c r="O107" s="21">
        <f t="shared" si="12"/>
        <v>3</v>
      </c>
    </row>
    <row r="108" spans="2:15" x14ac:dyDescent="0.2">
      <c r="B108" s="283" t="s">
        <v>566</v>
      </c>
      <c r="C108" s="210"/>
      <c r="D108" s="201" t="str">
        <f t="shared" si="11"/>
        <v>S6,S8,S11</v>
      </c>
      <c r="E108" s="279" t="str">
        <f t="shared" si="14"/>
        <v>16,17,18,22,23,24,31,32,33,</v>
      </c>
      <c r="F108" s="277" t="str">
        <f t="shared" si="13"/>
        <v>S6,S8,S11,16,17,18,22,23,24,31,32,33,</v>
      </c>
      <c r="G108" s="282"/>
      <c r="J108" s="21">
        <v>40</v>
      </c>
      <c r="K108" s="256" t="s">
        <v>373</v>
      </c>
      <c r="M108" s="21" t="s">
        <v>567</v>
      </c>
      <c r="N108" s="21" t="s">
        <v>566</v>
      </c>
      <c r="O108" s="21">
        <f t="shared" si="12"/>
        <v>3</v>
      </c>
    </row>
    <row r="109" spans="2:15" x14ac:dyDescent="0.2">
      <c r="B109" s="283" t="s">
        <v>568</v>
      </c>
      <c r="C109" s="210"/>
      <c r="D109" s="201" t="str">
        <f t="shared" si="11"/>
        <v>S6,S9,S10</v>
      </c>
      <c r="E109" s="279" t="str">
        <f t="shared" si="14"/>
        <v>16,17,18,25,26,27,28,29,30,</v>
      </c>
      <c r="F109" s="277" t="str">
        <f t="shared" si="13"/>
        <v>S6,S9,S10,16,17,18,25,26,27,28,29,30,</v>
      </c>
      <c r="G109" s="282"/>
      <c r="J109" s="21">
        <v>41</v>
      </c>
      <c r="K109" s="256" t="s">
        <v>373</v>
      </c>
      <c r="M109" s="21" t="s">
        <v>521</v>
      </c>
      <c r="N109" s="21" t="s">
        <v>568</v>
      </c>
      <c r="O109" s="21">
        <f t="shared" si="12"/>
        <v>3</v>
      </c>
    </row>
    <row r="110" spans="2:15" x14ac:dyDescent="0.2">
      <c r="B110" s="283" t="s">
        <v>569</v>
      </c>
      <c r="C110" s="210"/>
      <c r="D110" s="201" t="str">
        <f t="shared" si="11"/>
        <v>S6,S9,S11</v>
      </c>
      <c r="E110" s="279" t="str">
        <f t="shared" si="14"/>
        <v>16,17,18,25,26,27,31,32,33,</v>
      </c>
      <c r="F110" s="277" t="str">
        <f t="shared" si="13"/>
        <v>S6,S9,S11,16,17,18,25,26,27,31,32,33,</v>
      </c>
      <c r="G110" s="282"/>
      <c r="J110" s="21">
        <v>42</v>
      </c>
      <c r="K110" s="256" t="s">
        <v>373</v>
      </c>
      <c r="M110" s="21" t="s">
        <v>523</v>
      </c>
      <c r="N110" s="21" t="s">
        <v>569</v>
      </c>
      <c r="O110" s="21">
        <f t="shared" si="12"/>
        <v>3</v>
      </c>
    </row>
    <row r="111" spans="2:15" x14ac:dyDescent="0.2">
      <c r="B111" s="283" t="s">
        <v>570</v>
      </c>
      <c r="C111" s="210"/>
      <c r="D111" s="201" t="str">
        <f t="shared" si="11"/>
        <v>S6,S9,S12</v>
      </c>
      <c r="E111" s="279" t="str">
        <f t="shared" si="14"/>
        <v>16,17,18,25,26,27,34,35,36,</v>
      </c>
      <c r="F111" s="277" t="str">
        <f t="shared" si="13"/>
        <v>S6,S9,S12,16,17,18,25,26,27,34,35,36,</v>
      </c>
      <c r="G111" s="282"/>
      <c r="J111" s="21">
        <v>43</v>
      </c>
      <c r="K111" s="256" t="s">
        <v>373</v>
      </c>
      <c r="M111" s="21" t="s">
        <v>525</v>
      </c>
      <c r="N111" s="21" t="s">
        <v>570</v>
      </c>
      <c r="O111" s="21">
        <f t="shared" si="12"/>
        <v>3</v>
      </c>
    </row>
    <row r="112" spans="2:15" x14ac:dyDescent="0.2">
      <c r="B112" s="283" t="s">
        <v>571</v>
      </c>
      <c r="C112" s="210"/>
      <c r="D112" s="201" t="str">
        <f t="shared" si="11"/>
        <v>S7,S9,S11</v>
      </c>
      <c r="E112" s="279" t="str">
        <f t="shared" si="14"/>
        <v>19,20,21,25,26,27,31,32,33,</v>
      </c>
      <c r="F112" s="277" t="str">
        <f t="shared" si="13"/>
        <v>S7,S9,S11,19,20,21,25,26,27,31,32,33,</v>
      </c>
      <c r="G112" s="282"/>
      <c r="J112" s="21">
        <v>44</v>
      </c>
      <c r="K112" s="256" t="s">
        <v>373</v>
      </c>
      <c r="M112" s="21" t="s">
        <v>526</v>
      </c>
      <c r="N112" s="21" t="s">
        <v>571</v>
      </c>
      <c r="O112" s="21">
        <f t="shared" ref="O112:O143" si="15">LEN(N112)</f>
        <v>3</v>
      </c>
    </row>
    <row r="113" spans="2:15" x14ac:dyDescent="0.2">
      <c r="B113" s="283" t="s">
        <v>572</v>
      </c>
      <c r="C113" s="210"/>
      <c r="D113" s="201" t="str">
        <f t="shared" si="11"/>
        <v>S7,S9,S12</v>
      </c>
      <c r="E113" s="279" t="str">
        <f t="shared" si="14"/>
        <v>19,20,21,25,26,27,34,35,36,</v>
      </c>
      <c r="F113" s="277" t="str">
        <f t="shared" si="13"/>
        <v>S7,S9,S12,19,20,21,25,26,27,34,35,36,</v>
      </c>
      <c r="G113" s="282"/>
      <c r="J113" s="21">
        <v>45</v>
      </c>
      <c r="K113" s="256" t="s">
        <v>373</v>
      </c>
      <c r="M113" s="21" t="s">
        <v>527</v>
      </c>
      <c r="N113" s="21" t="s">
        <v>572</v>
      </c>
      <c r="O113" s="21">
        <f t="shared" si="15"/>
        <v>3</v>
      </c>
    </row>
    <row r="114" spans="2:15" x14ac:dyDescent="0.2">
      <c r="B114" s="284" t="s">
        <v>494</v>
      </c>
      <c r="C114" s="210"/>
      <c r="D114" s="201" t="str">
        <f>"S"&amp;MID(B114,1,1)&amp;","&amp;"S"&amp;IF(MID(B114,2,1)="a",10,IF(MID(B114,2,1)="b",11,IF(MID(B114,2,1)="c",12,MID(B114,2,1))))&amp;","&amp;"S"&amp;IF(MID(B114,3,1)="a",10,IF(MID(B114,3,1)="b",11,IF(MID(B114,3,1)="c",12,MID(B114,3,1))))&amp;","&amp;"S"&amp;IF(MID(B114,4,1)="a",10,IF(MID(B114,4,1)="b",11,IF(MID(B114,4,1)="c",12,MID(B114,4,1))))</f>
        <v>S1,S4,S5,S8</v>
      </c>
      <c r="E114" s="279" t="str">
        <f t="shared" ref="E114:E158" si="16">VLOOKUP(MID(B114,1,1),sxnum,5,0)&amp;VLOOKUP(MID(B114,2,1),sxnum,5,0)&amp;VLOOKUP(MID(B114,3,1),sxnum,5,0)&amp;VLOOKUP(MID(B114,4,1),sxnum,5,0)</f>
        <v>01,02,03,10,11,12,13,14,15,22,23,24,</v>
      </c>
      <c r="F114" s="277" t="str">
        <f t="shared" si="13"/>
        <v>S1,S4,S5,S8,01,02,03,10,11,12,13,14,15,22,23,24,</v>
      </c>
      <c r="G114" s="282"/>
      <c r="J114" s="21">
        <v>46</v>
      </c>
      <c r="K114" s="256" t="s">
        <v>373</v>
      </c>
      <c r="M114" s="21" t="s">
        <v>462</v>
      </c>
      <c r="N114" s="256" t="s">
        <v>494</v>
      </c>
      <c r="O114" s="21">
        <f t="shared" si="15"/>
        <v>4</v>
      </c>
    </row>
    <row r="115" spans="2:15" x14ac:dyDescent="0.2">
      <c r="B115" s="284" t="s">
        <v>495</v>
      </c>
      <c r="C115" s="210"/>
      <c r="D115" s="201" t="str">
        <f t="shared" ref="D115:D158" si="17">"S"&amp;MID(B115,1,1)&amp;","&amp;"S"&amp;IF(MID(B115,2,1)="a",10,IF(MID(B115,2,1)="b",11,IF(MID(B115,2,1)="c",12,MID(B115,2,1))))&amp;","&amp;"S"&amp;IF(MID(B115,3,1)="a",10,IF(MID(B115,3,1)="b",11,IF(MID(B115,3,1)="c",12,MID(B115,3,1))))&amp;","&amp;"S"&amp;IF(MID(B115,4,1)="a",10,IF(MID(B115,4,1)="b",11,IF(MID(B115,4,1)="c",12,MID(B115,4,1))))</f>
        <v>S1,S4,S6,S8</v>
      </c>
      <c r="E115" s="279" t="str">
        <f t="shared" si="16"/>
        <v>01,02,03,10,11,12,16,17,18,22,23,24,</v>
      </c>
      <c r="F115" s="277" t="str">
        <f t="shared" si="13"/>
        <v>S1,S4,S6,S8,01,02,03,10,11,12,16,17,18,22,23,24,</v>
      </c>
      <c r="G115" s="282"/>
      <c r="J115" s="21">
        <v>47</v>
      </c>
      <c r="K115" s="256" t="s">
        <v>373</v>
      </c>
      <c r="M115" s="21" t="s">
        <v>464</v>
      </c>
      <c r="N115" s="256" t="s">
        <v>495</v>
      </c>
      <c r="O115" s="21">
        <f t="shared" si="15"/>
        <v>4</v>
      </c>
    </row>
    <row r="116" spans="2:15" x14ac:dyDescent="0.2">
      <c r="B116" s="284" t="s">
        <v>496</v>
      </c>
      <c r="C116" s="210"/>
      <c r="D116" s="201" t="str">
        <f t="shared" si="17"/>
        <v>S1,S4,S6,S9</v>
      </c>
      <c r="E116" s="279" t="str">
        <f t="shared" si="16"/>
        <v>01,02,03,10,11,12,16,17,18,25,26,27,</v>
      </c>
      <c r="F116" s="277" t="str">
        <f t="shared" si="13"/>
        <v>S1,S4,S6,S9,01,02,03,10,11,12,16,17,18,25,26,27,</v>
      </c>
      <c r="G116" s="282"/>
      <c r="J116" s="21">
        <v>48</v>
      </c>
      <c r="K116" s="256" t="s">
        <v>373</v>
      </c>
      <c r="M116" s="21" t="s">
        <v>573</v>
      </c>
      <c r="N116" s="256" t="s">
        <v>496</v>
      </c>
      <c r="O116" s="21">
        <f t="shared" si="15"/>
        <v>4</v>
      </c>
    </row>
    <row r="117" spans="2:15" x14ac:dyDescent="0.2">
      <c r="B117" s="284" t="s">
        <v>497</v>
      </c>
      <c r="C117" s="210"/>
      <c r="D117" s="201" t="str">
        <f t="shared" si="17"/>
        <v>S1,S4,S7,S9</v>
      </c>
      <c r="E117" s="279" t="str">
        <f t="shared" si="16"/>
        <v>01,02,03,10,11,12,19,20,21,25,26,27,</v>
      </c>
      <c r="F117" s="277" t="str">
        <f t="shared" si="13"/>
        <v>S1,S4,S7,S9,01,02,03,10,11,12,19,20,21,25,26,27,</v>
      </c>
      <c r="G117" s="282"/>
      <c r="J117" s="21">
        <v>49</v>
      </c>
      <c r="K117" s="256" t="s">
        <v>373</v>
      </c>
      <c r="M117" s="21" t="s">
        <v>574</v>
      </c>
      <c r="N117" s="256" t="s">
        <v>497</v>
      </c>
      <c r="O117" s="21">
        <f t="shared" si="15"/>
        <v>4</v>
      </c>
    </row>
    <row r="118" spans="2:15" x14ac:dyDescent="0.2">
      <c r="B118" s="284" t="s">
        <v>498</v>
      </c>
      <c r="C118" s="210"/>
      <c r="D118" s="201" t="str">
        <f t="shared" si="17"/>
        <v>S2,S4,S6,S8</v>
      </c>
      <c r="E118" s="279" t="str">
        <f t="shared" si="16"/>
        <v>04,05,06,10,11,12,16,17,18,22,23,24,</v>
      </c>
      <c r="F118" s="277" t="str">
        <f t="shared" si="13"/>
        <v>S2,S4,S6,S8,04,05,06,10,11,12,16,17,18,22,23,24,</v>
      </c>
      <c r="G118" s="282"/>
      <c r="J118" s="21">
        <v>50</v>
      </c>
      <c r="K118" s="256" t="s">
        <v>373</v>
      </c>
      <c r="M118" s="21" t="s">
        <v>575</v>
      </c>
      <c r="N118" s="256" t="s">
        <v>498</v>
      </c>
      <c r="O118" s="21">
        <f t="shared" si="15"/>
        <v>4</v>
      </c>
    </row>
    <row r="119" spans="2:15" x14ac:dyDescent="0.2">
      <c r="B119" s="284" t="s">
        <v>499</v>
      </c>
      <c r="C119" s="210"/>
      <c r="D119" s="201" t="str">
        <f t="shared" si="17"/>
        <v>S2,S4,S6,S9</v>
      </c>
      <c r="E119" s="279" t="str">
        <f t="shared" si="16"/>
        <v>04,05,06,10,11,12,16,17,18,25,26,27,</v>
      </c>
      <c r="F119" s="277" t="str">
        <f t="shared" si="13"/>
        <v>S2,S4,S6,S9,04,05,06,10,11,12,16,17,18,25,26,27,</v>
      </c>
      <c r="G119" s="282"/>
      <c r="J119" s="21">
        <v>51</v>
      </c>
      <c r="K119" s="256" t="s">
        <v>373</v>
      </c>
      <c r="M119" s="21" t="s">
        <v>576</v>
      </c>
      <c r="N119" s="256" t="s">
        <v>499</v>
      </c>
      <c r="O119" s="21">
        <f t="shared" si="15"/>
        <v>4</v>
      </c>
    </row>
    <row r="120" spans="2:15" x14ac:dyDescent="0.2">
      <c r="B120" s="284" t="s">
        <v>500</v>
      </c>
      <c r="C120" s="210"/>
      <c r="D120" s="201" t="str">
        <f t="shared" si="17"/>
        <v>S2,S5,S6,S9</v>
      </c>
      <c r="E120" s="279" t="str">
        <f t="shared" si="16"/>
        <v>04,05,06,13,14,15,16,17,18,25,26,27,</v>
      </c>
      <c r="F120" s="277" t="str">
        <f t="shared" si="13"/>
        <v>S2,S5,S6,S9,04,05,06,13,14,15,16,17,18,25,26,27,</v>
      </c>
      <c r="G120" s="282"/>
      <c r="J120" s="21">
        <v>52</v>
      </c>
      <c r="K120" s="256" t="s">
        <v>373</v>
      </c>
      <c r="M120" s="21" t="s">
        <v>577</v>
      </c>
      <c r="N120" s="256" t="s">
        <v>500</v>
      </c>
      <c r="O120" s="21">
        <f t="shared" si="15"/>
        <v>4</v>
      </c>
    </row>
    <row r="121" spans="2:15" x14ac:dyDescent="0.2">
      <c r="B121" s="284" t="s">
        <v>501</v>
      </c>
      <c r="C121" s="210"/>
      <c r="D121" s="201" t="str">
        <f t="shared" si="17"/>
        <v>S2,S5,S7,S9</v>
      </c>
      <c r="E121" s="279" t="str">
        <f t="shared" si="16"/>
        <v>04,05,06,13,14,15,19,20,21,25,26,27,</v>
      </c>
      <c r="F121" s="277" t="str">
        <f t="shared" si="13"/>
        <v>S2,S5,S7,S9,04,05,06,13,14,15,19,20,21,25,26,27,</v>
      </c>
      <c r="G121" s="282"/>
      <c r="J121" s="21">
        <v>53</v>
      </c>
      <c r="K121" s="256" t="s">
        <v>373</v>
      </c>
      <c r="M121" s="21" t="s">
        <v>578</v>
      </c>
      <c r="N121" s="256" t="s">
        <v>501</v>
      </c>
      <c r="O121" s="21">
        <f t="shared" si="15"/>
        <v>4</v>
      </c>
    </row>
    <row r="122" spans="2:15" x14ac:dyDescent="0.2">
      <c r="B122" s="284" t="s">
        <v>502</v>
      </c>
      <c r="C122" s="210"/>
      <c r="D122" s="201" t="str">
        <f t="shared" si="17"/>
        <v>S3,S4,S7,S9</v>
      </c>
      <c r="E122" s="279" t="str">
        <f t="shared" si="16"/>
        <v>07,08,09,10,11,12,19,20,21,25,26,27,</v>
      </c>
      <c r="F122" s="277" t="str">
        <f t="shared" si="13"/>
        <v>S3,S4,S7,S9,07,08,09,10,11,12,19,20,21,25,26,27,</v>
      </c>
      <c r="G122" s="282"/>
      <c r="J122" s="21">
        <v>54</v>
      </c>
      <c r="K122" s="256" t="s">
        <v>373</v>
      </c>
      <c r="M122" s="21" t="s">
        <v>579</v>
      </c>
      <c r="N122" s="256" t="s">
        <v>502</v>
      </c>
      <c r="O122" s="21">
        <f t="shared" si="15"/>
        <v>4</v>
      </c>
    </row>
    <row r="123" spans="2:15" x14ac:dyDescent="0.2">
      <c r="B123" s="284" t="s">
        <v>503</v>
      </c>
      <c r="C123" s="210"/>
      <c r="D123" s="201" t="str">
        <f t="shared" si="17"/>
        <v>S3,S5,S7,S9</v>
      </c>
      <c r="E123" s="279" t="str">
        <f t="shared" si="16"/>
        <v>07,08,09,13,14,15,19,20,21,25,26,27,</v>
      </c>
      <c r="F123" s="277" t="str">
        <f t="shared" si="13"/>
        <v>S3,S5,S7,S9,07,08,09,13,14,15,19,20,21,25,26,27,</v>
      </c>
      <c r="G123" s="282"/>
      <c r="J123" s="21">
        <v>55</v>
      </c>
      <c r="K123" s="256" t="s">
        <v>373</v>
      </c>
      <c r="M123" s="21" t="s">
        <v>580</v>
      </c>
      <c r="N123" s="256" t="s">
        <v>503</v>
      </c>
      <c r="O123" s="21">
        <f t="shared" si="15"/>
        <v>4</v>
      </c>
    </row>
    <row r="124" spans="2:15" x14ac:dyDescent="0.2">
      <c r="B124" s="285" t="s">
        <v>512</v>
      </c>
      <c r="C124" s="210"/>
      <c r="D124" s="201" t="str">
        <f t="shared" si="17"/>
        <v>S1,S4,S6,S11</v>
      </c>
      <c r="E124" s="279" t="str">
        <f t="shared" si="16"/>
        <v>01,02,03,10,11,12,16,17,18,31,32,33,</v>
      </c>
      <c r="F124" s="277" t="str">
        <f t="shared" si="13"/>
        <v>S1,S4,S6,S11,01,02,03,10,11,12,16,17,18,31,32,33,</v>
      </c>
      <c r="G124" s="282"/>
      <c r="J124" s="21">
        <v>56</v>
      </c>
      <c r="K124" s="256" t="s">
        <v>373</v>
      </c>
      <c r="M124" s="21" t="s">
        <v>581</v>
      </c>
      <c r="N124" s="21" t="s">
        <v>512</v>
      </c>
      <c r="O124" s="21">
        <f t="shared" si="15"/>
        <v>4</v>
      </c>
    </row>
    <row r="125" spans="2:15" x14ac:dyDescent="0.2">
      <c r="B125" s="285" t="s">
        <v>520</v>
      </c>
      <c r="C125" s="210"/>
      <c r="D125" s="201" t="str">
        <f t="shared" si="17"/>
        <v>S1,S4,S7,S10</v>
      </c>
      <c r="E125" s="279" t="str">
        <f t="shared" si="16"/>
        <v>01,02,03,10,11,12,19,20,21,28,29,30,</v>
      </c>
      <c r="F125" s="277" t="str">
        <f t="shared" si="13"/>
        <v>S1,S4,S7,S10,01,02,03,10,11,12,19,20,21,28,29,30,</v>
      </c>
      <c r="G125" s="282"/>
      <c r="J125" s="21">
        <v>57</v>
      </c>
      <c r="K125" s="256" t="s">
        <v>373</v>
      </c>
      <c r="M125" s="21" t="s">
        <v>582</v>
      </c>
      <c r="N125" s="21" t="s">
        <v>520</v>
      </c>
      <c r="O125" s="21">
        <f t="shared" si="15"/>
        <v>4</v>
      </c>
    </row>
    <row r="126" spans="2:15" x14ac:dyDescent="0.2">
      <c r="B126" s="285" t="s">
        <v>522</v>
      </c>
      <c r="C126" s="210"/>
      <c r="D126" s="201" t="str">
        <f t="shared" si="17"/>
        <v>S1,S4,S8,S11</v>
      </c>
      <c r="E126" s="279" t="str">
        <f t="shared" si="16"/>
        <v>01,02,03,10,11,12,22,23,24,31,32,33,</v>
      </c>
      <c r="F126" s="277" t="str">
        <f t="shared" si="13"/>
        <v>S1,S4,S8,S11,01,02,03,10,11,12,22,23,24,31,32,33,</v>
      </c>
      <c r="G126" s="282"/>
      <c r="J126" s="21">
        <v>58</v>
      </c>
      <c r="K126" s="256" t="s">
        <v>373</v>
      </c>
      <c r="M126" s="21" t="s">
        <v>583</v>
      </c>
      <c r="N126" s="21" t="s">
        <v>522</v>
      </c>
      <c r="O126" s="21">
        <f t="shared" si="15"/>
        <v>4</v>
      </c>
    </row>
    <row r="127" spans="2:15" x14ac:dyDescent="0.2">
      <c r="B127" s="285" t="s">
        <v>524</v>
      </c>
      <c r="C127" s="210"/>
      <c r="D127" s="201" t="str">
        <f t="shared" si="17"/>
        <v>S1,S4,S9,S12</v>
      </c>
      <c r="E127" s="279" t="str">
        <f t="shared" si="16"/>
        <v>01,02,03,10,11,12,25,26,27,34,35,36,</v>
      </c>
      <c r="F127" s="277" t="str">
        <f t="shared" si="13"/>
        <v>S1,S4,S9,S12,01,02,03,10,11,12,25,26,27,34,35,36,</v>
      </c>
      <c r="G127" s="282"/>
      <c r="J127" s="21">
        <v>59</v>
      </c>
      <c r="K127" s="256" t="s">
        <v>373</v>
      </c>
      <c r="M127" s="21" t="s">
        <v>529</v>
      </c>
      <c r="N127" s="21" t="s">
        <v>524</v>
      </c>
      <c r="O127" s="21">
        <f t="shared" si="15"/>
        <v>4</v>
      </c>
    </row>
    <row r="128" spans="2:15" x14ac:dyDescent="0.2">
      <c r="B128" s="285" t="s">
        <v>538</v>
      </c>
      <c r="C128" s="210"/>
      <c r="D128" s="201" t="str">
        <f t="shared" si="17"/>
        <v>S2,S4,S7,S10</v>
      </c>
      <c r="E128" s="279" t="str">
        <f t="shared" si="16"/>
        <v>04,05,06,10,11,12,19,20,21,28,29,30,</v>
      </c>
      <c r="F128" s="277" t="str">
        <f t="shared" si="13"/>
        <v>S2,S4,S7,S10,04,05,06,10,11,12,19,20,21,28,29,30,</v>
      </c>
      <c r="G128" s="282"/>
      <c r="J128" s="21">
        <v>60</v>
      </c>
      <c r="K128" s="256" t="s">
        <v>373</v>
      </c>
      <c r="M128" s="21" t="s">
        <v>584</v>
      </c>
      <c r="N128" s="21" t="s">
        <v>538</v>
      </c>
      <c r="O128" s="21">
        <f t="shared" si="15"/>
        <v>4</v>
      </c>
    </row>
    <row r="129" spans="2:15" x14ac:dyDescent="0.2">
      <c r="B129" s="285" t="s">
        <v>540</v>
      </c>
      <c r="C129" s="210"/>
      <c r="D129" s="201" t="str">
        <f t="shared" si="17"/>
        <v>S2,S4,S7,S11</v>
      </c>
      <c r="E129" s="279" t="str">
        <f t="shared" si="16"/>
        <v>04,05,06,10,11,12,19,20,21,31,32,33,</v>
      </c>
      <c r="F129" s="277" t="str">
        <f t="shared" si="13"/>
        <v>S2,S4,S7,S11,04,05,06,10,11,12,19,20,21,31,32,33,</v>
      </c>
      <c r="G129" s="282"/>
      <c r="J129" s="21">
        <v>61</v>
      </c>
      <c r="K129" s="256" t="s">
        <v>373</v>
      </c>
      <c r="M129" s="21" t="s">
        <v>585</v>
      </c>
      <c r="N129" s="21" t="s">
        <v>540</v>
      </c>
      <c r="O129" s="21">
        <f t="shared" si="15"/>
        <v>4</v>
      </c>
    </row>
    <row r="130" spans="2:15" x14ac:dyDescent="0.2">
      <c r="B130" s="285" t="s">
        <v>551</v>
      </c>
      <c r="C130" s="210"/>
      <c r="D130" s="201" t="str">
        <f t="shared" si="17"/>
        <v>S2,S5,S7,S10</v>
      </c>
      <c r="E130" s="279" t="str">
        <f t="shared" si="16"/>
        <v>04,05,06,13,14,15,19,20,21,28,29,30,</v>
      </c>
      <c r="F130" s="277" t="str">
        <f t="shared" si="13"/>
        <v>S2,S5,S7,S10,04,05,06,13,14,15,19,20,21,28,29,30,</v>
      </c>
      <c r="G130" s="282"/>
      <c r="J130" s="21">
        <v>62</v>
      </c>
      <c r="K130" s="256" t="s">
        <v>373</v>
      </c>
      <c r="M130" s="21" t="s">
        <v>586</v>
      </c>
      <c r="N130" s="21" t="s">
        <v>551</v>
      </c>
      <c r="O130" s="21">
        <f t="shared" si="15"/>
        <v>4</v>
      </c>
    </row>
    <row r="131" spans="2:15" x14ac:dyDescent="0.2">
      <c r="B131" s="285" t="s">
        <v>555</v>
      </c>
      <c r="C131" s="210"/>
      <c r="D131" s="201" t="str">
        <f t="shared" si="17"/>
        <v>S2,S5,S8,S10</v>
      </c>
      <c r="E131" s="279" t="str">
        <f t="shared" si="16"/>
        <v>04,05,06,13,14,15,22,23,24,28,29,30,</v>
      </c>
      <c r="F131" s="277" t="str">
        <f t="shared" si="13"/>
        <v>S2,S5,S8,S10,04,05,06,13,14,15,22,23,24,28,29,30,</v>
      </c>
      <c r="G131" s="282"/>
      <c r="J131" s="21">
        <v>63</v>
      </c>
      <c r="K131" s="256" t="s">
        <v>373</v>
      </c>
      <c r="M131" s="21" t="s">
        <v>587</v>
      </c>
      <c r="N131" s="21" t="s">
        <v>555</v>
      </c>
      <c r="O131" s="21">
        <f t="shared" si="15"/>
        <v>4</v>
      </c>
    </row>
    <row r="132" spans="2:15" x14ac:dyDescent="0.2">
      <c r="B132" s="285" t="s">
        <v>557</v>
      </c>
      <c r="C132" s="210"/>
      <c r="D132" s="201" t="str">
        <f t="shared" si="17"/>
        <v>S2,S5,S8,S11</v>
      </c>
      <c r="E132" s="279" t="str">
        <f t="shared" si="16"/>
        <v>04,05,06,13,14,15,22,23,24,31,32,33,</v>
      </c>
      <c r="F132" s="277" t="str">
        <f t="shared" si="13"/>
        <v>S2,S5,S8,S11,04,05,06,13,14,15,22,23,24,31,32,33,</v>
      </c>
      <c r="G132" s="282"/>
      <c r="J132" s="21">
        <v>64</v>
      </c>
      <c r="K132" s="256" t="s">
        <v>373</v>
      </c>
      <c r="M132" s="21" t="s">
        <v>588</v>
      </c>
      <c r="N132" s="21" t="s">
        <v>557</v>
      </c>
      <c r="O132" s="21">
        <f t="shared" si="15"/>
        <v>4</v>
      </c>
    </row>
    <row r="133" spans="2:15" x14ac:dyDescent="0.2">
      <c r="B133" s="285" t="s">
        <v>559</v>
      </c>
      <c r="C133" s="210"/>
      <c r="D133" s="201" t="str">
        <f t="shared" si="17"/>
        <v>S2,S5,S9,S11</v>
      </c>
      <c r="E133" s="279" t="str">
        <f t="shared" si="16"/>
        <v>04,05,06,13,14,15,25,26,27,31,32,33,</v>
      </c>
      <c r="F133" s="277" t="str">
        <f t="shared" si="13"/>
        <v>S2,S5,S9,S11,04,05,06,13,14,15,25,26,27,31,32,33,</v>
      </c>
      <c r="G133" s="282"/>
      <c r="J133" s="21">
        <v>65</v>
      </c>
      <c r="K133" s="256" t="s">
        <v>373</v>
      </c>
      <c r="M133" s="21" t="s">
        <v>589</v>
      </c>
      <c r="N133" s="21" t="s">
        <v>559</v>
      </c>
      <c r="O133" s="21">
        <f t="shared" si="15"/>
        <v>4</v>
      </c>
    </row>
    <row r="134" spans="2:15" x14ac:dyDescent="0.2">
      <c r="B134" s="285" t="s">
        <v>561</v>
      </c>
      <c r="C134" s="210"/>
      <c r="D134" s="201" t="str">
        <f t="shared" si="17"/>
        <v>S2,S5,S9,S12</v>
      </c>
      <c r="E134" s="279" t="str">
        <f t="shared" si="16"/>
        <v>04,05,06,13,14,15,25,26,27,34,35,36,</v>
      </c>
      <c r="F134" s="277" t="str">
        <f t="shared" si="13"/>
        <v>S2,S5,S9,S12,04,05,06,13,14,15,25,26,27,34,35,36,</v>
      </c>
      <c r="G134" s="282"/>
      <c r="J134" s="21">
        <v>66</v>
      </c>
      <c r="K134" s="256" t="s">
        <v>373</v>
      </c>
      <c r="M134" s="21" t="s">
        <v>531</v>
      </c>
      <c r="N134" s="21" t="s">
        <v>561</v>
      </c>
      <c r="O134" s="21">
        <f t="shared" si="15"/>
        <v>4</v>
      </c>
    </row>
    <row r="135" spans="2:15" x14ac:dyDescent="0.2">
      <c r="B135" s="285" t="s">
        <v>565</v>
      </c>
      <c r="C135" s="210"/>
      <c r="D135" s="201" t="str">
        <f t="shared" si="17"/>
        <v>S2,S6,S9,S10</v>
      </c>
      <c r="E135" s="279" t="str">
        <f t="shared" si="16"/>
        <v>04,05,06,16,17,18,25,26,27,28,29,30,</v>
      </c>
      <c r="F135" s="277" t="str">
        <f t="shared" si="13"/>
        <v>S2,S6,S9,S10,04,05,06,16,17,18,25,26,27,28,29,30,</v>
      </c>
      <c r="G135" s="282"/>
      <c r="J135" s="21">
        <v>67</v>
      </c>
      <c r="K135" s="256" t="s">
        <v>373</v>
      </c>
      <c r="M135" s="21" t="s">
        <v>533</v>
      </c>
      <c r="N135" s="21" t="s">
        <v>565</v>
      </c>
      <c r="O135" s="21">
        <f t="shared" si="15"/>
        <v>4</v>
      </c>
    </row>
    <row r="136" spans="2:15" x14ac:dyDescent="0.2">
      <c r="B136" s="285" t="s">
        <v>567</v>
      </c>
      <c r="C136" s="210"/>
      <c r="D136" s="201" t="str">
        <f t="shared" si="17"/>
        <v>S2,S7,S9,S11</v>
      </c>
      <c r="E136" s="279" t="str">
        <f t="shared" si="16"/>
        <v>04,05,06,19,20,21,25,26,27,31,32,33,</v>
      </c>
      <c r="F136" s="277" t="str">
        <f t="shared" si="13"/>
        <v>S2,S7,S9,S11,04,05,06,19,20,21,25,26,27,31,32,33,</v>
      </c>
      <c r="G136" s="282"/>
      <c r="J136" s="21">
        <v>68</v>
      </c>
      <c r="K136" s="256" t="s">
        <v>373</v>
      </c>
      <c r="M136" s="21" t="s">
        <v>590</v>
      </c>
      <c r="N136" s="21" t="s">
        <v>567</v>
      </c>
      <c r="O136" s="21">
        <f t="shared" si="15"/>
        <v>4</v>
      </c>
    </row>
    <row r="137" spans="2:15" x14ac:dyDescent="0.2">
      <c r="B137" s="285" t="s">
        <v>575</v>
      </c>
      <c r="C137" s="210"/>
      <c r="D137" s="201" t="str">
        <f t="shared" si="17"/>
        <v>S3,S4,S7,S10</v>
      </c>
      <c r="E137" s="279" t="str">
        <f t="shared" si="16"/>
        <v>07,08,09,10,11,12,19,20,21,28,29,30,</v>
      </c>
      <c r="F137" s="277" t="str">
        <f t="shared" si="13"/>
        <v>S3,S4,S7,S10,07,08,09,10,11,12,19,20,21,28,29,30,</v>
      </c>
      <c r="G137" s="282"/>
      <c r="J137" s="21">
        <v>69</v>
      </c>
      <c r="K137" s="256" t="s">
        <v>373</v>
      </c>
      <c r="M137" s="21" t="s">
        <v>535</v>
      </c>
      <c r="N137" s="21" t="s">
        <v>575</v>
      </c>
      <c r="O137" s="21">
        <f t="shared" si="15"/>
        <v>4</v>
      </c>
    </row>
    <row r="138" spans="2:15" x14ac:dyDescent="0.2">
      <c r="B138" s="285" t="s">
        <v>576</v>
      </c>
      <c r="C138" s="210"/>
      <c r="D138" s="201" t="str">
        <f t="shared" si="17"/>
        <v>S3,S4,S7,S11</v>
      </c>
      <c r="E138" s="279" t="str">
        <f t="shared" si="16"/>
        <v>07,08,09,10,11,12,19,20,21,31,32,33,</v>
      </c>
      <c r="F138" s="277" t="str">
        <f t="shared" si="13"/>
        <v>S3,S4,S7,S11,07,08,09,10,11,12,19,20,21,31,32,33,</v>
      </c>
      <c r="G138" s="282"/>
      <c r="J138" s="21">
        <v>70</v>
      </c>
      <c r="K138" s="256" t="s">
        <v>373</v>
      </c>
      <c r="M138" s="21" t="s">
        <v>537</v>
      </c>
      <c r="N138" s="21" t="s">
        <v>576</v>
      </c>
      <c r="O138" s="21">
        <f t="shared" si="15"/>
        <v>4</v>
      </c>
    </row>
    <row r="139" spans="2:15" x14ac:dyDescent="0.2">
      <c r="B139" s="285" t="s">
        <v>579</v>
      </c>
      <c r="C139" s="210"/>
      <c r="D139" s="201" t="str">
        <f t="shared" si="17"/>
        <v>S3,S5,S7,S10</v>
      </c>
      <c r="E139" s="279" t="str">
        <f t="shared" si="16"/>
        <v>07,08,09,13,14,15,19,20,21,28,29,30,</v>
      </c>
      <c r="F139" s="277" t="str">
        <f t="shared" si="13"/>
        <v>S3,S5,S7,S10,07,08,09,13,14,15,19,20,21,28,29,30,</v>
      </c>
      <c r="G139" s="282"/>
      <c r="J139" s="21">
        <v>71</v>
      </c>
      <c r="K139" s="256" t="s">
        <v>373</v>
      </c>
      <c r="M139" s="21" t="s">
        <v>539</v>
      </c>
      <c r="N139" s="21" t="s">
        <v>579</v>
      </c>
      <c r="O139" s="21">
        <f t="shared" si="15"/>
        <v>4</v>
      </c>
    </row>
    <row r="140" spans="2:15" x14ac:dyDescent="0.2">
      <c r="B140" s="285" t="s">
        <v>581</v>
      </c>
      <c r="C140" s="210"/>
      <c r="D140" s="201" t="str">
        <f t="shared" si="17"/>
        <v>S3,S5,S8,S10</v>
      </c>
      <c r="E140" s="279" t="str">
        <f t="shared" si="16"/>
        <v>07,08,09,13,14,15,22,23,24,28,29,30,</v>
      </c>
      <c r="F140" s="277" t="str">
        <f t="shared" si="13"/>
        <v>S3,S5,S8,S10,07,08,09,13,14,15,22,23,24,28,29,30,</v>
      </c>
      <c r="G140" s="282"/>
      <c r="J140" s="21">
        <v>72</v>
      </c>
      <c r="K140" s="256" t="s">
        <v>373</v>
      </c>
      <c r="M140" s="21" t="s">
        <v>541</v>
      </c>
      <c r="N140" s="21" t="s">
        <v>581</v>
      </c>
      <c r="O140" s="21">
        <f t="shared" si="15"/>
        <v>4</v>
      </c>
    </row>
    <row r="141" spans="2:15" x14ac:dyDescent="0.2">
      <c r="B141" s="285" t="s">
        <v>582</v>
      </c>
      <c r="C141" s="210"/>
      <c r="D141" s="201" t="str">
        <f t="shared" si="17"/>
        <v>S3,S5,S8,S11</v>
      </c>
      <c r="E141" s="279" t="str">
        <f t="shared" si="16"/>
        <v>07,08,09,13,14,15,22,23,24,31,32,33,</v>
      </c>
      <c r="F141" s="277" t="str">
        <f t="shared" si="13"/>
        <v>S3,S5,S8,S11,07,08,09,13,14,15,22,23,24,31,32,33,</v>
      </c>
      <c r="G141" s="282"/>
      <c r="J141" s="21">
        <v>73</v>
      </c>
      <c r="K141" s="256" t="s">
        <v>373</v>
      </c>
      <c r="M141" s="21" t="s">
        <v>542</v>
      </c>
      <c r="N141" s="21" t="s">
        <v>582</v>
      </c>
      <c r="O141" s="21">
        <f t="shared" si="15"/>
        <v>4</v>
      </c>
    </row>
    <row r="142" spans="2:15" x14ac:dyDescent="0.2">
      <c r="B142" s="285" t="s">
        <v>583</v>
      </c>
      <c r="C142" s="210"/>
      <c r="D142" s="201" t="str">
        <f t="shared" si="17"/>
        <v>S3,S5,S9,S12</v>
      </c>
      <c r="E142" s="279" t="str">
        <f t="shared" si="16"/>
        <v>07,08,09,13,14,15,25,26,27,34,35,36,</v>
      </c>
      <c r="F142" s="277" t="str">
        <f t="shared" si="13"/>
        <v>S3,S5,S9,S12,07,08,09,13,14,15,25,26,27,34,35,36,</v>
      </c>
      <c r="G142" s="282"/>
      <c r="J142" s="21">
        <v>74</v>
      </c>
      <c r="K142" s="256" t="s">
        <v>373</v>
      </c>
      <c r="M142" s="21" t="s">
        <v>466</v>
      </c>
      <c r="N142" s="21" t="s">
        <v>583</v>
      </c>
      <c r="O142" s="21">
        <f t="shared" si="15"/>
        <v>4</v>
      </c>
    </row>
    <row r="143" spans="2:15" x14ac:dyDescent="0.2">
      <c r="B143" s="285" t="s">
        <v>584</v>
      </c>
      <c r="C143" s="210"/>
      <c r="D143" s="201" t="str">
        <f t="shared" si="17"/>
        <v>S3,S6,S7,S10</v>
      </c>
      <c r="E143" s="279" t="str">
        <f t="shared" si="16"/>
        <v>07,08,09,16,17,18,19,20,21,28,29,30,</v>
      </c>
      <c r="F143" s="277" t="str">
        <f t="shared" si="13"/>
        <v>S3,S6,S7,S10,07,08,09,16,17,18,19,20,21,28,29,30,</v>
      </c>
      <c r="G143" s="282"/>
      <c r="J143" s="21">
        <v>75</v>
      </c>
      <c r="K143" s="256" t="s">
        <v>373</v>
      </c>
      <c r="M143" s="21" t="s">
        <v>468</v>
      </c>
      <c r="N143" s="21" t="s">
        <v>584</v>
      </c>
      <c r="O143" s="21">
        <f t="shared" si="15"/>
        <v>4</v>
      </c>
    </row>
    <row r="144" spans="2:15" x14ac:dyDescent="0.2">
      <c r="B144" s="285" t="s">
        <v>585</v>
      </c>
      <c r="C144" s="210"/>
      <c r="D144" s="201" t="str">
        <f t="shared" si="17"/>
        <v>S3,S6,S8,S10</v>
      </c>
      <c r="E144" s="279" t="str">
        <f t="shared" si="16"/>
        <v>07,08,09,16,17,18,22,23,24,28,29,30,</v>
      </c>
      <c r="F144" s="277" t="str">
        <f t="shared" si="13"/>
        <v>S3,S6,S8,S10,07,08,09,16,17,18,22,23,24,28,29,30,</v>
      </c>
      <c r="G144" s="282"/>
      <c r="J144" s="21">
        <v>76</v>
      </c>
      <c r="K144" s="256" t="s">
        <v>373</v>
      </c>
      <c r="M144" s="21" t="s">
        <v>591</v>
      </c>
      <c r="N144" s="21" t="s">
        <v>585</v>
      </c>
      <c r="O144" s="21">
        <f t="shared" ref="O144:O175" si="18">LEN(N144)</f>
        <v>4</v>
      </c>
    </row>
    <row r="145" spans="2:15" x14ac:dyDescent="0.2">
      <c r="B145" s="285" t="s">
        <v>586</v>
      </c>
      <c r="C145" s="210"/>
      <c r="D145" s="201" t="str">
        <f t="shared" si="17"/>
        <v>S3,S6,S8,S11</v>
      </c>
      <c r="E145" s="279" t="str">
        <f t="shared" si="16"/>
        <v>07,08,09,16,17,18,22,23,24,31,32,33,</v>
      </c>
      <c r="F145" s="277" t="str">
        <f t="shared" ref="F145:F183" si="19">D145&amp;","&amp;E145</f>
        <v>S3,S6,S8,S11,07,08,09,16,17,18,22,23,24,31,32,33,</v>
      </c>
      <c r="G145" s="282"/>
      <c r="J145" s="21">
        <v>77</v>
      </c>
      <c r="K145" s="256" t="s">
        <v>373</v>
      </c>
      <c r="M145" s="21" t="s">
        <v>592</v>
      </c>
      <c r="N145" s="21" t="s">
        <v>586</v>
      </c>
      <c r="O145" s="21">
        <f t="shared" si="18"/>
        <v>4</v>
      </c>
    </row>
    <row r="146" spans="2:15" x14ac:dyDescent="0.2">
      <c r="B146" s="285" t="s">
        <v>587</v>
      </c>
      <c r="C146" s="210"/>
      <c r="D146" s="201" t="str">
        <f t="shared" si="17"/>
        <v>S3,S6,S9,S10</v>
      </c>
      <c r="E146" s="279" t="str">
        <f t="shared" si="16"/>
        <v>07,08,09,16,17,18,25,26,27,28,29,30,</v>
      </c>
      <c r="F146" s="277" t="str">
        <f t="shared" si="19"/>
        <v>S3,S6,S9,S10,07,08,09,16,17,18,25,26,27,28,29,30,</v>
      </c>
      <c r="G146" s="282"/>
      <c r="J146" s="21">
        <v>78</v>
      </c>
      <c r="K146" s="256" t="s">
        <v>373</v>
      </c>
      <c r="M146" s="21" t="s">
        <v>593</v>
      </c>
      <c r="N146" s="21" t="s">
        <v>587</v>
      </c>
      <c r="O146" s="21">
        <f t="shared" si="18"/>
        <v>4</v>
      </c>
    </row>
    <row r="147" spans="2:15" x14ac:dyDescent="0.2">
      <c r="B147" s="285" t="s">
        <v>588</v>
      </c>
      <c r="C147" s="210"/>
      <c r="D147" s="201" t="str">
        <f t="shared" si="17"/>
        <v>S3,S6,S9,S11</v>
      </c>
      <c r="E147" s="279" t="str">
        <f t="shared" si="16"/>
        <v>07,08,09,16,17,18,25,26,27,31,32,33,</v>
      </c>
      <c r="F147" s="277" t="str">
        <f t="shared" si="19"/>
        <v>S3,S6,S9,S11,07,08,09,16,17,18,25,26,27,31,32,33,</v>
      </c>
      <c r="G147" s="282"/>
      <c r="J147" s="21">
        <v>79</v>
      </c>
      <c r="K147" s="256" t="s">
        <v>373</v>
      </c>
      <c r="M147" s="21" t="s">
        <v>544</v>
      </c>
      <c r="N147" s="21" t="s">
        <v>588</v>
      </c>
      <c r="O147" s="21">
        <f t="shared" si="18"/>
        <v>4</v>
      </c>
    </row>
    <row r="148" spans="2:15" x14ac:dyDescent="0.2">
      <c r="B148" s="285" t="s">
        <v>589</v>
      </c>
      <c r="C148" s="210"/>
      <c r="D148" s="201" t="str">
        <f t="shared" si="17"/>
        <v>S3,S6,S9,S12</v>
      </c>
      <c r="E148" s="279" t="str">
        <f t="shared" si="16"/>
        <v>07,08,09,16,17,18,25,26,27,34,35,36,</v>
      </c>
      <c r="F148" s="277" t="str">
        <f t="shared" si="19"/>
        <v>S3,S6,S9,S12,07,08,09,16,17,18,25,26,27,34,35,36,</v>
      </c>
      <c r="G148" s="282"/>
      <c r="J148" s="21">
        <v>80</v>
      </c>
      <c r="K148" s="256" t="s">
        <v>373</v>
      </c>
      <c r="M148" s="21" t="s">
        <v>546</v>
      </c>
      <c r="N148" s="21" t="s">
        <v>589</v>
      </c>
      <c r="O148" s="21">
        <f t="shared" si="18"/>
        <v>4</v>
      </c>
    </row>
    <row r="149" spans="2:15" x14ac:dyDescent="0.2">
      <c r="B149" s="285" t="s">
        <v>590</v>
      </c>
      <c r="C149" s="210"/>
      <c r="D149" s="201" t="str">
        <f t="shared" si="17"/>
        <v>S3,S7,S9,S12</v>
      </c>
      <c r="E149" s="279" t="str">
        <f t="shared" si="16"/>
        <v>07,08,09,19,20,21,25,26,27,34,35,36,</v>
      </c>
      <c r="F149" s="277" t="str">
        <f t="shared" si="19"/>
        <v>S3,S7,S9,S12,07,08,09,19,20,21,25,26,27,34,35,36,</v>
      </c>
      <c r="G149" s="282"/>
      <c r="J149" s="21">
        <v>81</v>
      </c>
      <c r="K149" s="256" t="s">
        <v>373</v>
      </c>
      <c r="M149" s="21" t="s">
        <v>594</v>
      </c>
      <c r="N149" s="21" t="s">
        <v>590</v>
      </c>
      <c r="O149" s="21">
        <f t="shared" si="18"/>
        <v>4</v>
      </c>
    </row>
    <row r="150" spans="2:15" x14ac:dyDescent="0.2">
      <c r="B150" s="285" t="s">
        <v>591</v>
      </c>
      <c r="C150" s="210"/>
      <c r="D150" s="201" t="str">
        <f t="shared" si="17"/>
        <v>S4,S6,S8,S11</v>
      </c>
      <c r="E150" s="279" t="str">
        <f t="shared" si="16"/>
        <v>10,11,12,16,17,18,22,23,24,31,32,33,</v>
      </c>
      <c r="F150" s="277" t="str">
        <f t="shared" si="19"/>
        <v>S4,S6,S8,S11,10,11,12,16,17,18,22,23,24,31,32,33,</v>
      </c>
      <c r="G150" s="282"/>
      <c r="J150" s="21">
        <v>82</v>
      </c>
      <c r="K150" s="256" t="s">
        <v>373</v>
      </c>
      <c r="M150" s="21" t="s">
        <v>595</v>
      </c>
      <c r="N150" s="21" t="s">
        <v>591</v>
      </c>
      <c r="O150" s="21">
        <f t="shared" si="18"/>
        <v>4</v>
      </c>
    </row>
    <row r="151" spans="2:15" x14ac:dyDescent="0.2">
      <c r="B151" s="285" t="s">
        <v>592</v>
      </c>
      <c r="C151" s="210"/>
      <c r="D151" s="201" t="str">
        <f t="shared" si="17"/>
        <v>S4,S6,S9,S11</v>
      </c>
      <c r="E151" s="279" t="str">
        <f t="shared" si="16"/>
        <v>10,11,12,16,17,18,25,26,27,31,32,33,</v>
      </c>
      <c r="F151" s="277" t="str">
        <f t="shared" si="19"/>
        <v>S4,S6,S9,S11,10,11,12,16,17,18,25,26,27,31,32,33,</v>
      </c>
      <c r="G151" s="282"/>
      <c r="J151" s="21">
        <v>83</v>
      </c>
      <c r="K151" s="256" t="s">
        <v>373</v>
      </c>
      <c r="M151" s="21" t="s">
        <v>596</v>
      </c>
      <c r="N151" s="21" t="s">
        <v>592</v>
      </c>
      <c r="O151" s="21">
        <f t="shared" si="18"/>
        <v>4</v>
      </c>
    </row>
    <row r="152" spans="2:15" x14ac:dyDescent="0.2">
      <c r="B152" s="285" t="s">
        <v>593</v>
      </c>
      <c r="C152" s="210"/>
      <c r="D152" s="201" t="str">
        <f t="shared" si="17"/>
        <v>S4,S6,S9,S12</v>
      </c>
      <c r="E152" s="279" t="str">
        <f t="shared" si="16"/>
        <v>10,11,12,16,17,18,25,26,27,34,35,36,</v>
      </c>
      <c r="F152" s="277" t="str">
        <f t="shared" si="19"/>
        <v>S4,S6,S9,S12,10,11,12,16,17,18,25,26,27,34,35,36,</v>
      </c>
      <c r="G152" s="282"/>
      <c r="J152" s="21">
        <v>84</v>
      </c>
      <c r="K152" s="256" t="s">
        <v>373</v>
      </c>
      <c r="M152" s="21" t="s">
        <v>548</v>
      </c>
      <c r="N152" s="21" t="s">
        <v>593</v>
      </c>
      <c r="O152" s="21">
        <f t="shared" si="18"/>
        <v>4</v>
      </c>
    </row>
    <row r="153" spans="2:15" x14ac:dyDescent="0.2">
      <c r="B153" s="285" t="s">
        <v>594</v>
      </c>
      <c r="C153" s="210"/>
      <c r="D153" s="201" t="str">
        <f t="shared" si="17"/>
        <v>S4,S7,S8,S11</v>
      </c>
      <c r="E153" s="279" t="str">
        <f t="shared" si="16"/>
        <v>10,11,12,19,20,21,22,23,24,31,32,33,</v>
      </c>
      <c r="F153" s="277" t="str">
        <f t="shared" si="19"/>
        <v>S4,S7,S8,S11,10,11,12,19,20,21,22,23,24,31,32,33,</v>
      </c>
      <c r="G153" s="282"/>
      <c r="J153" s="21">
        <v>85</v>
      </c>
      <c r="K153" s="256" t="s">
        <v>373</v>
      </c>
      <c r="M153" s="21" t="s">
        <v>550</v>
      </c>
      <c r="N153" s="21" t="s">
        <v>594</v>
      </c>
      <c r="O153" s="21">
        <f t="shared" si="18"/>
        <v>4</v>
      </c>
    </row>
    <row r="154" spans="2:15" x14ac:dyDescent="0.2">
      <c r="B154" s="285" t="s">
        <v>595</v>
      </c>
      <c r="C154" s="210"/>
      <c r="D154" s="201" t="str">
        <f t="shared" si="17"/>
        <v>S4,S7,S9,S11</v>
      </c>
      <c r="E154" s="279" t="str">
        <f t="shared" si="16"/>
        <v>10,11,12,19,20,21,25,26,27,31,32,33,</v>
      </c>
      <c r="F154" s="277" t="str">
        <f t="shared" si="19"/>
        <v>S4,S7,S9,S11,10,11,12,19,20,21,25,26,27,31,32,33,</v>
      </c>
      <c r="G154" s="282"/>
      <c r="J154" s="21">
        <v>86</v>
      </c>
      <c r="K154" s="256" t="s">
        <v>373</v>
      </c>
      <c r="M154" s="21" t="s">
        <v>552</v>
      </c>
      <c r="N154" s="21" t="s">
        <v>595</v>
      </c>
      <c r="O154" s="21">
        <f t="shared" si="18"/>
        <v>4</v>
      </c>
    </row>
    <row r="155" spans="2:15" x14ac:dyDescent="0.2">
      <c r="B155" s="285" t="s">
        <v>596</v>
      </c>
      <c r="C155" s="210"/>
      <c r="D155" s="201" t="str">
        <f t="shared" si="17"/>
        <v>S4,S7,S9,S12</v>
      </c>
      <c r="E155" s="279" t="str">
        <f t="shared" si="16"/>
        <v>10,11,12,19,20,21,25,26,27,34,35,36,</v>
      </c>
      <c r="F155" s="277" t="str">
        <f t="shared" si="19"/>
        <v>S4,S7,S9,S12,10,11,12,19,20,21,25,26,27,34,35,36,</v>
      </c>
      <c r="G155" s="282"/>
      <c r="J155" s="21">
        <v>87</v>
      </c>
      <c r="K155" s="256" t="s">
        <v>373</v>
      </c>
      <c r="M155" s="21" t="s">
        <v>554</v>
      </c>
      <c r="N155" s="21" t="s">
        <v>596</v>
      </c>
      <c r="O155" s="21">
        <f t="shared" si="18"/>
        <v>4</v>
      </c>
    </row>
    <row r="156" spans="2:15" x14ac:dyDescent="0.2">
      <c r="B156" s="285" t="s">
        <v>597</v>
      </c>
      <c r="C156" s="210"/>
      <c r="D156" s="201" t="str">
        <f t="shared" si="17"/>
        <v>S5,S7,S9,S11</v>
      </c>
      <c r="E156" s="279" t="str">
        <f t="shared" si="16"/>
        <v>13,14,15,19,20,21,25,26,27,31,32,33,</v>
      </c>
      <c r="F156" s="277" t="str">
        <f t="shared" si="19"/>
        <v>S5,S7,S9,S11,13,14,15,19,20,21,25,26,27,31,32,33,</v>
      </c>
      <c r="G156" s="282"/>
      <c r="J156" s="21">
        <v>88</v>
      </c>
      <c r="K156" s="256" t="s">
        <v>373</v>
      </c>
      <c r="M156" s="21" t="s">
        <v>556</v>
      </c>
      <c r="N156" s="21" t="s">
        <v>597</v>
      </c>
      <c r="O156" s="21">
        <f t="shared" si="18"/>
        <v>4</v>
      </c>
    </row>
    <row r="157" spans="2:15" x14ac:dyDescent="0.2">
      <c r="B157" s="285" t="s">
        <v>598</v>
      </c>
      <c r="C157" s="210"/>
      <c r="D157" s="201" t="str">
        <f t="shared" si="17"/>
        <v>S5,S7,S9,S12</v>
      </c>
      <c r="E157" s="279" t="str">
        <f t="shared" si="16"/>
        <v>13,14,15,19,20,21,25,26,27,34,35,36,</v>
      </c>
      <c r="F157" s="277" t="str">
        <f t="shared" si="19"/>
        <v>S5,S7,S9,S12,13,14,15,19,20,21,25,26,27,34,35,36,</v>
      </c>
      <c r="G157" s="282"/>
      <c r="J157" s="21">
        <v>89</v>
      </c>
      <c r="K157" s="256" t="s">
        <v>373</v>
      </c>
      <c r="M157" s="21" t="s">
        <v>470</v>
      </c>
      <c r="N157" s="21" t="s">
        <v>598</v>
      </c>
      <c r="O157" s="21">
        <f t="shared" si="18"/>
        <v>4</v>
      </c>
    </row>
    <row r="158" spans="2:15" x14ac:dyDescent="0.2">
      <c r="B158" s="285" t="s">
        <v>599</v>
      </c>
      <c r="C158" s="210"/>
      <c r="D158" s="201" t="str">
        <f t="shared" si="17"/>
        <v>S5,S8,S9,S12</v>
      </c>
      <c r="E158" s="279" t="str">
        <f t="shared" si="16"/>
        <v>13,14,15,22,23,24,25,26,27,34,35,36,</v>
      </c>
      <c r="F158" s="277" t="str">
        <f t="shared" si="19"/>
        <v>S5,S8,S9,S12,13,14,15,22,23,24,25,26,27,34,35,36,</v>
      </c>
      <c r="G158" s="282"/>
      <c r="J158" s="21">
        <v>90</v>
      </c>
      <c r="K158" s="256" t="s">
        <v>373</v>
      </c>
      <c r="M158" s="21" t="s">
        <v>472</v>
      </c>
      <c r="N158" s="21" t="s">
        <v>599</v>
      </c>
      <c r="O158" s="21">
        <f t="shared" si="18"/>
        <v>4</v>
      </c>
    </row>
    <row r="159" spans="2:15" x14ac:dyDescent="0.2">
      <c r="B159" s="286" t="s">
        <v>505</v>
      </c>
      <c r="C159" s="210"/>
      <c r="D159" s="201" t="str">
        <f>"S"&amp;MID(B159,1,1)&amp;","&amp;"S"&amp;IF(MID(B159,2,1)="a",10,IF(MID(B159,2,1)="b",11,IF(MID(B159,2,1)="c",12,MID(B159,2,1))))&amp;","&amp;"S"&amp;IF(MID(B159,3,1)="a",10,IF(MID(B159,3,1)="b",11,IF(MID(B159,3,1)="c",12,MID(B159,3,1))))&amp;","&amp;"S"&amp;IF(MID(B159,4,1)="a",10,IF(MID(B159,4,1)="b",11,IF(MID(B159,4,1)="c",12,MID(B159,4,1))))&amp;","&amp;"S"&amp;IF(MID(B159,5,1)="a",10,IF(MID(B159,5,1)="b",11,IF(MID(B159,5,1)="c",12,MID(B159,5,1))))</f>
        <v>S1,S4,S5,S8,S10</v>
      </c>
      <c r="E159" s="279" t="str">
        <f t="shared" ref="E159:E182" si="20">VLOOKUP(MID(B159,1,1),sxnum,5,0)&amp;VLOOKUP(MID(B159,2,1),sxnum,5,0)&amp;VLOOKUP(MID(B159,3,1),sxnum,5,0)&amp;VLOOKUP(MID(B159,4,1),sxnum,5,0)&amp;VLOOKUP(MID(B159,5,1),sxnum,5,0)</f>
        <v>01,02,03,10,11,12,13,14,15,22,23,24,28,29,30,</v>
      </c>
      <c r="F159" s="277" t="str">
        <f t="shared" si="19"/>
        <v>S1,S4,S5,S8,S10,01,02,03,10,11,12,13,14,15,22,23,24,28,29,30,</v>
      </c>
      <c r="G159" s="282"/>
      <c r="J159" s="21">
        <v>91</v>
      </c>
      <c r="K159" s="256" t="s">
        <v>373</v>
      </c>
      <c r="M159" s="21" t="s">
        <v>597</v>
      </c>
      <c r="N159" s="21" t="s">
        <v>505</v>
      </c>
      <c r="O159" s="21">
        <f t="shared" si="18"/>
        <v>5</v>
      </c>
    </row>
    <row r="160" spans="2:15" x14ac:dyDescent="0.2">
      <c r="B160" s="286" t="s">
        <v>506</v>
      </c>
      <c r="C160" s="210"/>
      <c r="D160" s="201" t="str">
        <f t="shared" ref="D160:D182" si="21">"S"&amp;MID(B160,1,1)&amp;","&amp;"S"&amp;IF(MID(B160,2,1)="a",10,IF(MID(B160,2,1)="b",11,IF(MID(B160,2,1)="c",12,MID(B160,2,1))))&amp;","&amp;"S"&amp;IF(MID(B160,3,1)="a",10,IF(MID(B160,3,1)="b",11,IF(MID(B160,3,1)="c",12,MID(B160,3,1))))&amp;","&amp;"S"&amp;IF(MID(B160,4,1)="a",10,IF(MID(B160,4,1)="b",11,IF(MID(B160,4,1)="c",12,MID(B160,4,1))))&amp;","&amp;"S"&amp;IF(MID(B160,5,1)="a",10,IF(MID(B160,5,1)="b",11,IF(MID(B160,5,1)="c",12,MID(B160,5,1))))</f>
        <v>S1,S4,S5,S8,S11</v>
      </c>
      <c r="E160" s="279" t="str">
        <f t="shared" si="20"/>
        <v>01,02,03,10,11,12,13,14,15,22,23,24,31,32,33,</v>
      </c>
      <c r="F160" s="277" t="str">
        <f t="shared" si="19"/>
        <v>S1,S4,S5,S8,S11,01,02,03,10,11,12,13,14,15,22,23,24,31,32,33,</v>
      </c>
      <c r="G160" s="282"/>
      <c r="J160" s="21">
        <v>92</v>
      </c>
      <c r="K160" s="256" t="s">
        <v>373</v>
      </c>
      <c r="M160" s="21" t="s">
        <v>598</v>
      </c>
      <c r="N160" s="21" t="s">
        <v>506</v>
      </c>
      <c r="O160" s="21">
        <f t="shared" si="18"/>
        <v>5</v>
      </c>
    </row>
    <row r="161" spans="2:15" x14ac:dyDescent="0.2">
      <c r="B161" s="286" t="s">
        <v>507</v>
      </c>
      <c r="C161" s="210"/>
      <c r="D161" s="201" t="str">
        <f t="shared" si="21"/>
        <v>S1,S4,S6,S8,S10</v>
      </c>
      <c r="E161" s="279" t="str">
        <f t="shared" si="20"/>
        <v>01,02,03,10,11,12,16,17,18,22,23,24,28,29,30,</v>
      </c>
      <c r="F161" s="277" t="str">
        <f t="shared" si="19"/>
        <v>S1,S4,S6,S8,S10,01,02,03,10,11,12,16,17,18,22,23,24,28,29,30,</v>
      </c>
      <c r="G161" s="282"/>
      <c r="J161" s="21">
        <v>93</v>
      </c>
      <c r="K161" s="256" t="s">
        <v>373</v>
      </c>
      <c r="M161" s="21" t="s">
        <v>558</v>
      </c>
      <c r="N161" s="21" t="s">
        <v>507</v>
      </c>
      <c r="O161" s="21">
        <f t="shared" si="18"/>
        <v>5</v>
      </c>
    </row>
    <row r="162" spans="2:15" x14ac:dyDescent="0.2">
      <c r="B162" s="286" t="s">
        <v>508</v>
      </c>
      <c r="C162" s="210"/>
      <c r="D162" s="201" t="str">
        <f t="shared" si="21"/>
        <v>S1,S4,S6,S8,S11</v>
      </c>
      <c r="E162" s="279" t="str">
        <f t="shared" si="20"/>
        <v>01,02,03,10,11,12,16,17,18,22,23,24,31,32,33,</v>
      </c>
      <c r="F162" s="277" t="str">
        <f t="shared" si="19"/>
        <v>S1,S4,S6,S8,S11,01,02,03,10,11,12,16,17,18,22,23,24,31,32,33,</v>
      </c>
      <c r="G162" s="282"/>
      <c r="J162" s="21">
        <v>94</v>
      </c>
      <c r="K162" s="256" t="s">
        <v>373</v>
      </c>
      <c r="M162" s="21" t="s">
        <v>599</v>
      </c>
      <c r="N162" s="21" t="s">
        <v>508</v>
      </c>
      <c r="O162" s="21">
        <f t="shared" si="18"/>
        <v>5</v>
      </c>
    </row>
    <row r="163" spans="2:15" x14ac:dyDescent="0.2">
      <c r="B163" s="286" t="s">
        <v>509</v>
      </c>
      <c r="C163" s="210"/>
      <c r="D163" s="201" t="str">
        <f t="shared" si="21"/>
        <v>S1,S4,S6,S9,S11</v>
      </c>
      <c r="E163" s="279" t="str">
        <f t="shared" si="20"/>
        <v>01,02,03,10,11,12,16,17,18,25,26,27,31,32,33,</v>
      </c>
      <c r="F163" s="277" t="str">
        <f t="shared" si="19"/>
        <v>S1,S4,S6,S9,S11,01,02,03,10,11,12,16,17,18,25,26,27,31,32,33,</v>
      </c>
      <c r="G163" s="282"/>
      <c r="J163" s="21">
        <v>95</v>
      </c>
      <c r="K163" s="256" t="s">
        <v>373</v>
      </c>
      <c r="M163" s="21" t="s">
        <v>560</v>
      </c>
      <c r="N163" s="21" t="s">
        <v>509</v>
      </c>
      <c r="O163" s="21">
        <f t="shared" si="18"/>
        <v>5</v>
      </c>
    </row>
    <row r="164" spans="2:15" x14ac:dyDescent="0.2">
      <c r="B164" s="286" t="s">
        <v>510</v>
      </c>
      <c r="C164" s="210"/>
      <c r="D164" s="201" t="str">
        <f t="shared" si="21"/>
        <v>S1,S4,S6,S9,S12</v>
      </c>
      <c r="E164" s="279" t="str">
        <f t="shared" si="20"/>
        <v>01,02,03,10,11,12,16,17,18,25,26,27,34,35,36,</v>
      </c>
      <c r="F164" s="277" t="str">
        <f t="shared" si="19"/>
        <v>S1,S4,S6,S9,S12,01,02,03,10,11,12,16,17,18,25,26,27,34,35,36,</v>
      </c>
      <c r="G164" s="282"/>
      <c r="J164" s="21">
        <v>96</v>
      </c>
      <c r="K164" s="256" t="s">
        <v>373</v>
      </c>
      <c r="M164" s="21" t="s">
        <v>562</v>
      </c>
      <c r="N164" s="21" t="s">
        <v>510</v>
      </c>
      <c r="O164" s="21">
        <f t="shared" si="18"/>
        <v>5</v>
      </c>
    </row>
    <row r="165" spans="2:15" x14ac:dyDescent="0.2">
      <c r="B165" s="286" t="s">
        <v>514</v>
      </c>
      <c r="C165" s="210"/>
      <c r="D165" s="201" t="str">
        <f t="shared" si="21"/>
        <v>S1,S4,S7,S8,S11</v>
      </c>
      <c r="E165" s="279" t="str">
        <f t="shared" si="20"/>
        <v>01,02,03,10,11,12,19,20,21,22,23,24,31,32,33,</v>
      </c>
      <c r="F165" s="277" t="str">
        <f t="shared" si="19"/>
        <v>S1,S4,S7,S8,S11,01,02,03,10,11,12,19,20,21,22,23,24,31,32,33,</v>
      </c>
      <c r="G165" s="282"/>
      <c r="J165" s="21">
        <v>97</v>
      </c>
      <c r="K165" s="256" t="s">
        <v>373</v>
      </c>
      <c r="M165" s="21" t="s">
        <v>563</v>
      </c>
      <c r="N165" s="21" t="s">
        <v>514</v>
      </c>
      <c r="O165" s="21">
        <f t="shared" si="18"/>
        <v>5</v>
      </c>
    </row>
    <row r="166" spans="2:15" x14ac:dyDescent="0.2">
      <c r="B166" s="286" t="s">
        <v>516</v>
      </c>
      <c r="C166" s="210"/>
      <c r="D166" s="201" t="str">
        <f t="shared" si="21"/>
        <v>S1,S4,S7,S9,S11</v>
      </c>
      <c r="E166" s="279" t="str">
        <f t="shared" si="20"/>
        <v>01,02,03,10,11,12,19,20,21,25,26,27,31,32,33,</v>
      </c>
      <c r="F166" s="277" t="str">
        <f t="shared" si="19"/>
        <v>S1,S4,S7,S9,S11,01,02,03,10,11,12,19,20,21,25,26,27,31,32,33,</v>
      </c>
      <c r="G166" s="282"/>
      <c r="J166" s="21">
        <v>98</v>
      </c>
      <c r="K166" s="256" t="s">
        <v>373</v>
      </c>
      <c r="M166" s="21" t="s">
        <v>474</v>
      </c>
      <c r="N166" s="21" t="s">
        <v>516</v>
      </c>
      <c r="O166" s="21">
        <f t="shared" si="18"/>
        <v>5</v>
      </c>
    </row>
    <row r="167" spans="2:15" x14ac:dyDescent="0.2">
      <c r="B167" s="286" t="s">
        <v>518</v>
      </c>
      <c r="C167" s="210"/>
      <c r="D167" s="201" t="str">
        <f t="shared" si="21"/>
        <v>S1,S4,S7,S9,S12</v>
      </c>
      <c r="E167" s="279" t="str">
        <f t="shared" si="20"/>
        <v>01,02,03,10,11,12,19,20,21,25,26,27,34,35,36,</v>
      </c>
      <c r="F167" s="277" t="str">
        <f t="shared" si="19"/>
        <v>S1,S4,S7,S9,S12,01,02,03,10,11,12,19,20,21,25,26,27,34,35,36,</v>
      </c>
      <c r="G167" s="282"/>
      <c r="J167" s="21">
        <v>99</v>
      </c>
      <c r="K167" s="256" t="s">
        <v>373</v>
      </c>
      <c r="M167" s="21" t="s">
        <v>476</v>
      </c>
      <c r="N167" s="21" t="s">
        <v>518</v>
      </c>
      <c r="O167" s="21">
        <f t="shared" si="18"/>
        <v>5</v>
      </c>
    </row>
    <row r="168" spans="2:15" x14ac:dyDescent="0.2">
      <c r="B168" s="286" t="s">
        <v>528</v>
      </c>
      <c r="C168" s="210"/>
      <c r="D168" s="201" t="str">
        <f t="shared" si="21"/>
        <v>S2,S4,S6,S9,S10</v>
      </c>
      <c r="E168" s="279" t="str">
        <f t="shared" si="20"/>
        <v>04,05,06,10,11,12,16,17,18,25,26,27,28,29,30,</v>
      </c>
      <c r="F168" s="277" t="str">
        <f t="shared" si="19"/>
        <v>S2,S4,S6,S9,S10,04,05,06,10,11,12,16,17,18,25,26,27,28,29,30,</v>
      </c>
      <c r="G168" s="282"/>
      <c r="J168" s="21">
        <v>100</v>
      </c>
      <c r="K168" s="256" t="s">
        <v>373</v>
      </c>
      <c r="M168" s="21" t="s">
        <v>564</v>
      </c>
      <c r="N168" s="21" t="s">
        <v>528</v>
      </c>
      <c r="O168" s="21">
        <f t="shared" si="18"/>
        <v>5</v>
      </c>
    </row>
    <row r="169" spans="2:15" x14ac:dyDescent="0.2">
      <c r="B169" s="286" t="s">
        <v>530</v>
      </c>
      <c r="C169" s="210"/>
      <c r="D169" s="201" t="str">
        <f t="shared" si="21"/>
        <v>S2,S4,S6,S9,S12</v>
      </c>
      <c r="E169" s="279" t="str">
        <f t="shared" si="20"/>
        <v>04,05,06,10,11,12,16,17,18,25,26,27,34,35,36,</v>
      </c>
      <c r="F169" s="277" t="str">
        <f t="shared" si="19"/>
        <v>S2,S4,S6,S9,S12,04,05,06,10,11,12,16,17,18,25,26,27,34,35,36,</v>
      </c>
      <c r="G169" s="282"/>
      <c r="J169" s="21">
        <v>101</v>
      </c>
      <c r="K169" s="256" t="s">
        <v>373</v>
      </c>
      <c r="M169" s="21" t="s">
        <v>566</v>
      </c>
      <c r="N169" s="21" t="s">
        <v>530</v>
      </c>
      <c r="O169" s="21">
        <f t="shared" si="18"/>
        <v>5</v>
      </c>
    </row>
    <row r="170" spans="2:15" x14ac:dyDescent="0.2">
      <c r="B170" s="286" t="s">
        <v>532</v>
      </c>
      <c r="C170" s="210"/>
      <c r="D170" s="201" t="str">
        <f t="shared" si="21"/>
        <v>S2,S4,S7,S8,S11</v>
      </c>
      <c r="E170" s="279" t="str">
        <f t="shared" si="20"/>
        <v>04,05,06,10,11,12,19,20,21,22,23,24,31,32,33,</v>
      </c>
      <c r="F170" s="277" t="str">
        <f t="shared" si="19"/>
        <v>S2,S4,S7,S8,S11,04,05,06,10,11,12,19,20,21,22,23,24,31,32,33,</v>
      </c>
      <c r="G170" s="282"/>
      <c r="J170" s="21">
        <v>102</v>
      </c>
      <c r="K170" s="256" t="s">
        <v>373</v>
      </c>
      <c r="M170" s="21" t="s">
        <v>568</v>
      </c>
      <c r="N170" s="21" t="s">
        <v>532</v>
      </c>
      <c r="O170" s="21">
        <f t="shared" si="18"/>
        <v>5</v>
      </c>
    </row>
    <row r="171" spans="2:15" x14ac:dyDescent="0.2">
      <c r="B171" s="286" t="s">
        <v>534</v>
      </c>
      <c r="C171" s="210"/>
      <c r="D171" s="201" t="str">
        <f t="shared" si="21"/>
        <v>S2,S4,S7,S9,S11</v>
      </c>
      <c r="E171" s="279" t="str">
        <f t="shared" si="20"/>
        <v>04,05,06,10,11,12,19,20,21,25,26,27,31,32,33,</v>
      </c>
      <c r="F171" s="277" t="str">
        <f t="shared" si="19"/>
        <v>S2,S4,S7,S9,S11,04,05,06,10,11,12,19,20,21,25,26,27,31,32,33,</v>
      </c>
      <c r="G171" s="282"/>
      <c r="J171" s="21">
        <v>103</v>
      </c>
      <c r="K171" s="256" t="s">
        <v>373</v>
      </c>
      <c r="M171" s="21" t="s">
        <v>569</v>
      </c>
      <c r="N171" s="21" t="s">
        <v>534</v>
      </c>
      <c r="O171" s="21">
        <f t="shared" si="18"/>
        <v>5</v>
      </c>
    </row>
    <row r="172" spans="2:15" x14ac:dyDescent="0.2">
      <c r="B172" s="286" t="s">
        <v>536</v>
      </c>
      <c r="C172" s="210"/>
      <c r="D172" s="201" t="str">
        <f t="shared" si="21"/>
        <v>S2,S4,S7,S9,S12</v>
      </c>
      <c r="E172" s="279" t="str">
        <f t="shared" si="20"/>
        <v>04,05,06,10,11,12,19,20,21,25,26,27,34,35,36,</v>
      </c>
      <c r="F172" s="277" t="str">
        <f t="shared" si="19"/>
        <v>S2,S4,S7,S9,S12,04,05,06,10,11,12,19,20,21,25,26,27,34,35,36,</v>
      </c>
      <c r="G172" s="282"/>
      <c r="J172" s="21">
        <v>104</v>
      </c>
      <c r="K172" s="256" t="s">
        <v>373</v>
      </c>
      <c r="M172" s="21" t="s">
        <v>570</v>
      </c>
      <c r="N172" s="21" t="s">
        <v>536</v>
      </c>
      <c r="O172" s="21">
        <f t="shared" si="18"/>
        <v>5</v>
      </c>
    </row>
    <row r="173" spans="2:15" x14ac:dyDescent="0.2">
      <c r="B173" s="286" t="s">
        <v>543</v>
      </c>
      <c r="C173" s="210"/>
      <c r="D173" s="201" t="str">
        <f t="shared" si="21"/>
        <v>S2,S5,S6,S9,S11</v>
      </c>
      <c r="E173" s="279" t="str">
        <f t="shared" si="20"/>
        <v>04,05,06,13,14,15,16,17,18,25,26,27,31,32,33,</v>
      </c>
      <c r="F173" s="277" t="str">
        <f t="shared" si="19"/>
        <v>S2,S5,S6,S9,S11,04,05,06,13,14,15,16,17,18,25,26,27,31,32,33,</v>
      </c>
      <c r="G173" s="282"/>
      <c r="J173" s="21">
        <v>105</v>
      </c>
      <c r="K173" s="256" t="s">
        <v>373</v>
      </c>
      <c r="M173" s="21" t="s">
        <v>478</v>
      </c>
      <c r="N173" s="21" t="s">
        <v>543</v>
      </c>
      <c r="O173" s="21">
        <f t="shared" si="18"/>
        <v>5</v>
      </c>
    </row>
    <row r="174" spans="2:15" x14ac:dyDescent="0.2">
      <c r="B174" s="286" t="s">
        <v>545</v>
      </c>
      <c r="C174" s="210"/>
      <c r="D174" s="201" t="str">
        <f t="shared" si="21"/>
        <v>S2,S5,S6,S9,S12</v>
      </c>
      <c r="E174" s="279" t="str">
        <f t="shared" si="20"/>
        <v>04,05,06,13,14,15,16,17,18,25,26,27,34,35,36,</v>
      </c>
      <c r="F174" s="277" t="str">
        <f t="shared" si="19"/>
        <v>S2,S5,S6,S9,S12,04,05,06,13,14,15,16,17,18,25,26,27,34,35,36,</v>
      </c>
      <c r="G174" s="282"/>
      <c r="J174" s="21">
        <v>106</v>
      </c>
      <c r="K174" s="256" t="s">
        <v>373</v>
      </c>
      <c r="M174" s="21" t="s">
        <v>480</v>
      </c>
      <c r="N174" s="21" t="s">
        <v>545</v>
      </c>
      <c r="O174" s="21">
        <f t="shared" si="18"/>
        <v>5</v>
      </c>
    </row>
    <row r="175" spans="2:15" x14ac:dyDescent="0.2">
      <c r="B175" s="286" t="s">
        <v>547</v>
      </c>
      <c r="C175" s="210"/>
      <c r="D175" s="201" t="str">
        <f t="shared" si="21"/>
        <v>S2,S5,S7,S9,S11</v>
      </c>
      <c r="E175" s="279" t="str">
        <f t="shared" si="20"/>
        <v>04,05,06,13,14,15,19,20,21,25,26,27,31,32,33,</v>
      </c>
      <c r="F175" s="277" t="str">
        <f t="shared" si="19"/>
        <v>S2,S5,S7,S9,S11,04,05,06,13,14,15,19,20,21,25,26,27,31,32,33,</v>
      </c>
      <c r="G175" s="282"/>
      <c r="J175" s="21">
        <v>107</v>
      </c>
      <c r="K175" s="256" t="s">
        <v>373</v>
      </c>
      <c r="M175" s="21" t="s">
        <v>571</v>
      </c>
      <c r="N175" s="21" t="s">
        <v>547</v>
      </c>
      <c r="O175" s="21">
        <f t="shared" si="18"/>
        <v>5</v>
      </c>
    </row>
    <row r="176" spans="2:15" x14ac:dyDescent="0.2">
      <c r="B176" s="286" t="s">
        <v>549</v>
      </c>
      <c r="C176" s="210"/>
      <c r="D176" s="201" t="str">
        <f t="shared" si="21"/>
        <v>S2,S5,S7,S9,S12</v>
      </c>
      <c r="E176" s="279" t="str">
        <f t="shared" si="20"/>
        <v>04,05,06,13,14,15,19,20,21,25,26,27,34,35,36,</v>
      </c>
      <c r="F176" s="277" t="str">
        <f t="shared" si="19"/>
        <v>S2,S5,S7,S9,S12,04,05,06,13,14,15,19,20,21,25,26,27,34,35,36,</v>
      </c>
      <c r="G176" s="282"/>
      <c r="J176" s="21">
        <v>108</v>
      </c>
      <c r="K176" s="256" t="s">
        <v>373</v>
      </c>
      <c r="M176" s="21" t="s">
        <v>572</v>
      </c>
      <c r="N176" s="21" t="s">
        <v>549</v>
      </c>
      <c r="O176" s="21">
        <f t="shared" ref="O176:O183" si="22">LEN(N176)</f>
        <v>5</v>
      </c>
    </row>
    <row r="177" spans="2:15" x14ac:dyDescent="0.2">
      <c r="B177" s="286" t="s">
        <v>553</v>
      </c>
      <c r="C177" s="210"/>
      <c r="D177" s="201" t="str">
        <f t="shared" si="21"/>
        <v>S2,S5,S8,S9,S12</v>
      </c>
      <c r="E177" s="279" t="str">
        <f t="shared" si="20"/>
        <v>04,05,06,13,14,15,22,23,24,25,26,27,34,35,36,</v>
      </c>
      <c r="F177" s="277" t="str">
        <f t="shared" si="19"/>
        <v>S2,S5,S8,S9,S12,04,05,06,13,14,15,22,23,24,25,26,27,34,35,36,</v>
      </c>
      <c r="G177" s="282"/>
      <c r="J177" s="21">
        <v>109</v>
      </c>
      <c r="K177" s="256" t="s">
        <v>373</v>
      </c>
      <c r="M177" s="21" t="s">
        <v>482</v>
      </c>
      <c r="N177" s="21" t="s">
        <v>553</v>
      </c>
      <c r="O177" s="21">
        <f t="shared" si="22"/>
        <v>5</v>
      </c>
    </row>
    <row r="178" spans="2:15" x14ac:dyDescent="0.2">
      <c r="B178" s="286" t="s">
        <v>573</v>
      </c>
      <c r="C178" s="210"/>
      <c r="D178" s="201" t="str">
        <f t="shared" si="21"/>
        <v>S3,S4,S7,S8,S11</v>
      </c>
      <c r="E178" s="279" t="str">
        <f t="shared" si="20"/>
        <v>07,08,09,10,11,12,19,20,21,22,23,24,31,32,33,</v>
      </c>
      <c r="F178" s="277" t="str">
        <f t="shared" si="19"/>
        <v>S3,S4,S7,S8,S11,07,08,09,10,11,12,19,20,21,22,23,24,31,32,33,</v>
      </c>
      <c r="G178" s="282"/>
      <c r="J178" s="21">
        <v>110</v>
      </c>
      <c r="K178" s="256" t="s">
        <v>373</v>
      </c>
      <c r="M178" s="21" t="s">
        <v>484</v>
      </c>
      <c r="N178" s="21" t="s">
        <v>573</v>
      </c>
      <c r="O178" s="21">
        <f t="shared" si="22"/>
        <v>5</v>
      </c>
    </row>
    <row r="179" spans="2:15" x14ac:dyDescent="0.2">
      <c r="B179" s="286" t="s">
        <v>574</v>
      </c>
      <c r="C179" s="210"/>
      <c r="D179" s="201" t="str">
        <f t="shared" si="21"/>
        <v>S3,S4,S7,S9,S12</v>
      </c>
      <c r="E179" s="279" t="str">
        <f t="shared" si="20"/>
        <v>07,08,09,10,11,12,19,20,21,25,26,27,34,35,36,</v>
      </c>
      <c r="F179" s="277" t="str">
        <f t="shared" si="19"/>
        <v>S3,S4,S7,S9,S12,07,08,09,10,11,12,19,20,21,25,26,27,34,35,36,</v>
      </c>
      <c r="G179" s="282"/>
      <c r="J179" s="21">
        <v>111</v>
      </c>
      <c r="K179" s="256" t="s">
        <v>373</v>
      </c>
      <c r="M179" s="21" t="s">
        <v>486</v>
      </c>
      <c r="N179" s="21" t="s">
        <v>574</v>
      </c>
      <c r="O179" s="21">
        <f t="shared" si="22"/>
        <v>5</v>
      </c>
    </row>
    <row r="180" spans="2:15" x14ac:dyDescent="0.2">
      <c r="B180" s="286" t="s">
        <v>577</v>
      </c>
      <c r="C180" s="210"/>
      <c r="D180" s="201" t="str">
        <f t="shared" si="21"/>
        <v>S3,S5,S7,S9,S11</v>
      </c>
      <c r="E180" s="279" t="str">
        <f t="shared" si="20"/>
        <v>07,08,09,13,14,15,19,20,21,25,26,27,31,32,33,</v>
      </c>
      <c r="F180" s="277" t="str">
        <f t="shared" si="19"/>
        <v>S3,S5,S7,S9,S11,07,08,09,13,14,15,19,20,21,25,26,27,31,32,33,</v>
      </c>
      <c r="G180" s="282"/>
      <c r="J180" s="21">
        <v>112</v>
      </c>
      <c r="K180" s="256" t="s">
        <v>373</v>
      </c>
      <c r="M180" s="21" t="s">
        <v>488</v>
      </c>
      <c r="N180" s="21" t="s">
        <v>577</v>
      </c>
      <c r="O180" s="21">
        <f t="shared" si="22"/>
        <v>5</v>
      </c>
    </row>
    <row r="181" spans="2:15" x14ac:dyDescent="0.2">
      <c r="B181" s="286" t="s">
        <v>578</v>
      </c>
      <c r="C181" s="210"/>
      <c r="D181" s="201" t="str">
        <f t="shared" si="21"/>
        <v>S3,S5,S7,S9,S12</v>
      </c>
      <c r="E181" s="279" t="str">
        <f t="shared" si="20"/>
        <v>07,08,09,13,14,15,19,20,21,25,26,27,34,35,36,</v>
      </c>
      <c r="F181" s="277" t="str">
        <f t="shared" si="19"/>
        <v>S3,S5,S7,S9,S12,07,08,09,13,14,15,19,20,21,25,26,27,34,35,36,</v>
      </c>
      <c r="G181" s="282"/>
      <c r="J181" s="21">
        <v>113</v>
      </c>
      <c r="K181" s="256" t="s">
        <v>373</v>
      </c>
      <c r="M181" s="21" t="s">
        <v>490</v>
      </c>
      <c r="N181" s="21" t="s">
        <v>578</v>
      </c>
      <c r="O181" s="21">
        <f t="shared" si="22"/>
        <v>5</v>
      </c>
    </row>
    <row r="182" spans="2:15" x14ac:dyDescent="0.2">
      <c r="B182" s="286" t="s">
        <v>580</v>
      </c>
      <c r="C182" s="210"/>
      <c r="D182" s="201" t="str">
        <f t="shared" si="21"/>
        <v>S3,S5,S8,S9,S12</v>
      </c>
      <c r="E182" s="279" t="str">
        <f t="shared" si="20"/>
        <v>07,08,09,13,14,15,22,23,24,25,26,27,34,35,36,</v>
      </c>
      <c r="F182" s="277" t="str">
        <f t="shared" si="19"/>
        <v>S3,S5,S8,S9,S12,07,08,09,13,14,15,22,23,24,25,26,27,34,35,36,</v>
      </c>
      <c r="G182" s="282"/>
      <c r="J182" s="21">
        <v>114</v>
      </c>
      <c r="K182" s="256" t="s">
        <v>373</v>
      </c>
      <c r="M182" s="21" t="s">
        <v>121</v>
      </c>
      <c r="N182" s="21" t="s">
        <v>580</v>
      </c>
      <c r="O182" s="21">
        <f t="shared" si="22"/>
        <v>5</v>
      </c>
    </row>
    <row r="183" spans="2:15" x14ac:dyDescent="0.2">
      <c r="B183" s="287" t="s">
        <v>504</v>
      </c>
      <c r="C183" s="210"/>
      <c r="D183" s="201" t="str">
        <f>"S"&amp;MID(B183,1,1)&amp;","&amp;"S"&amp;IF(MID(B183,2,1)="a",10,IF(MID(B183,2,1)="b",11,IF(MID(B183,2,1)="c",12,MID(B183,2,1))))&amp;","&amp;"S"&amp;IF(MID(B183,3,1)="a",10,IF(MID(B183,3,1)="b",11,IF(MID(B183,3,1)="c",12,MID(B183,3,1))))&amp;","&amp;"S"&amp;IF(MID(B183,4,1)="a",10,IF(MID(B183,4,1)="b",11,IF(MID(B183,4,1)="c",12,MID(B183,4,1))))&amp;","&amp;"S"&amp;IF(MID(B183,5,1)="a",10,IF(MID(B183,5,1)="b",11,IF(MID(B183,5,1)="c",12,MID(B183,5,1))))&amp;","&amp;"S"&amp;IF(MID(B183,6,1)="a",10,IF(MID(B183,6,1)="b",11,IF(MID(B183,6,1)="c",12,MID(B183,6,1))))</f>
        <v>S1,S4,S5,S8,S9,S12</v>
      </c>
      <c r="E183" s="279" t="str">
        <f>VLOOKUP(MID(B183,1,1),sxnum,5,0)&amp;VLOOKUP(MID(B183,2,1),sxnum,5,0)&amp;VLOOKUP(MID(B183,3,1),sxnum,5,0)&amp;VLOOKUP(MID(B183,4,1),sxnum,5,0)&amp;VLOOKUP(MID(B183,5,1),sxnum,5,0)&amp;VLOOKUP(MID(B183,6,1),sxnum,5,0)</f>
        <v>01,02,03,10,11,12,13,14,15,22,23,24,25,26,27,34,35,36,</v>
      </c>
      <c r="F183" s="277" t="str">
        <f t="shared" si="19"/>
        <v>S1,S4,S5,S8,S9,S12,01,02,03,10,11,12,13,14,15,22,23,24,25,26,27,34,35,36,</v>
      </c>
      <c r="G183" s="282"/>
      <c r="J183" s="21">
        <v>115</v>
      </c>
      <c r="K183" s="256" t="s">
        <v>373</v>
      </c>
      <c r="M183" s="21" t="s">
        <v>122</v>
      </c>
      <c r="N183" s="21" t="s">
        <v>504</v>
      </c>
      <c r="O183" s="21">
        <f t="shared" si="22"/>
        <v>6</v>
      </c>
    </row>
    <row r="184" spans="2:15" x14ac:dyDescent="0.2">
      <c r="B184" s="288"/>
      <c r="C184" s="289"/>
      <c r="D184" s="290"/>
      <c r="E184" s="291"/>
      <c r="F184" s="292"/>
      <c r="G184" s="293"/>
      <c r="H184" s="294"/>
      <c r="I184" s="294"/>
      <c r="J184" s="21">
        <v>116</v>
      </c>
      <c r="K184" s="256" t="s">
        <v>373</v>
      </c>
    </row>
    <row r="185" spans="2:15" x14ac:dyDescent="0.2">
      <c r="B185" s="288"/>
      <c r="C185" s="289"/>
      <c r="D185" s="290"/>
      <c r="E185" s="291"/>
      <c r="F185" s="292"/>
      <c r="G185" s="295"/>
      <c r="H185" s="294"/>
      <c r="I185" s="294"/>
      <c r="J185" s="21">
        <v>117</v>
      </c>
      <c r="K185" s="256" t="s">
        <v>373</v>
      </c>
    </row>
    <row r="186" spans="2:15" x14ac:dyDescent="0.2">
      <c r="B186" s="288"/>
      <c r="C186" s="289"/>
      <c r="D186" s="290"/>
      <c r="E186" s="291"/>
      <c r="F186" s="292"/>
      <c r="G186" s="295"/>
      <c r="H186" s="294"/>
      <c r="I186" s="294"/>
      <c r="J186" s="21">
        <v>118</v>
      </c>
      <c r="K186" s="256" t="s">
        <v>373</v>
      </c>
    </row>
    <row r="187" spans="2:15" x14ac:dyDescent="0.2">
      <c r="B187" s="288"/>
      <c r="C187" s="289"/>
      <c r="D187" s="290"/>
      <c r="E187" s="291"/>
      <c r="F187" s="292"/>
      <c r="G187" s="295"/>
      <c r="H187" s="294"/>
      <c r="I187" s="294"/>
      <c r="J187" s="21">
        <v>119</v>
      </c>
      <c r="K187" s="256" t="s">
        <v>373</v>
      </c>
    </row>
    <row r="188" spans="2:15" x14ac:dyDescent="0.2">
      <c r="B188" s="288"/>
      <c r="C188" s="289"/>
      <c r="D188" s="290"/>
      <c r="E188" s="291"/>
      <c r="F188" s="292"/>
      <c r="G188" s="295"/>
      <c r="H188" s="294"/>
      <c r="I188" s="294"/>
      <c r="J188" s="21">
        <v>120</v>
      </c>
      <c r="K188" s="256" t="s">
        <v>373</v>
      </c>
    </row>
    <row r="189" spans="2:15" x14ac:dyDescent="0.2">
      <c r="B189" s="288"/>
      <c r="C189" s="289"/>
      <c r="D189" s="290"/>
      <c r="E189" s="291"/>
      <c r="F189" s="292"/>
      <c r="G189" s="295"/>
      <c r="H189" s="294"/>
      <c r="I189" s="294"/>
      <c r="J189" s="21">
        <v>121</v>
      </c>
      <c r="K189" s="256" t="s">
        <v>373</v>
      </c>
    </row>
    <row r="190" spans="2:15" x14ac:dyDescent="0.2">
      <c r="B190" s="288"/>
      <c r="C190" s="289"/>
      <c r="D190" s="290"/>
      <c r="E190" s="291"/>
      <c r="F190" s="292"/>
      <c r="G190" s="295"/>
      <c r="H190" s="294"/>
      <c r="I190" s="294"/>
      <c r="J190" s="21">
        <v>122</v>
      </c>
      <c r="K190" s="256" t="s">
        <v>373</v>
      </c>
    </row>
    <row r="191" spans="2:15" x14ac:dyDescent="0.2">
      <c r="B191" s="288"/>
      <c r="C191" s="289"/>
      <c r="D191" s="290"/>
      <c r="E191" s="291"/>
      <c r="F191" s="292"/>
      <c r="G191" s="295"/>
      <c r="H191" s="294"/>
      <c r="I191" s="294"/>
      <c r="J191" s="21">
        <v>123</v>
      </c>
      <c r="K191" s="256" t="s">
        <v>373</v>
      </c>
    </row>
    <row r="192" spans="2:15" x14ac:dyDescent="0.2">
      <c r="B192" s="288"/>
      <c r="C192" s="289"/>
      <c r="D192" s="290"/>
      <c r="E192" s="291"/>
      <c r="F192" s="292"/>
      <c r="G192" s="295"/>
      <c r="H192" s="294"/>
      <c r="I192" s="294"/>
      <c r="J192" s="21">
        <v>124</v>
      </c>
      <c r="K192" s="256" t="s">
        <v>373</v>
      </c>
    </row>
    <row r="193" spans="2:11" x14ac:dyDescent="0.2">
      <c r="B193" s="288"/>
      <c r="C193" s="289"/>
      <c r="D193" s="290"/>
      <c r="E193" s="291"/>
      <c r="F193" s="292"/>
      <c r="G193" s="295"/>
      <c r="H193" s="294"/>
      <c r="I193" s="294"/>
      <c r="J193" s="21">
        <v>125</v>
      </c>
      <c r="K193" s="256" t="s">
        <v>373</v>
      </c>
    </row>
    <row r="194" spans="2:11" x14ac:dyDescent="0.2">
      <c r="B194" s="288"/>
      <c r="C194" s="289"/>
      <c r="D194" s="290"/>
      <c r="E194" s="291"/>
      <c r="F194" s="292"/>
      <c r="G194" s="295"/>
      <c r="H194" s="294"/>
      <c r="I194" s="294"/>
      <c r="J194" s="21">
        <v>126</v>
      </c>
      <c r="K194" s="256" t="s">
        <v>373</v>
      </c>
    </row>
    <row r="195" spans="2:11" x14ac:dyDescent="0.2">
      <c r="B195" s="288"/>
      <c r="C195" s="289"/>
      <c r="D195" s="290"/>
      <c r="E195" s="291"/>
      <c r="F195" s="292"/>
      <c r="G195" s="295"/>
      <c r="H195" s="294"/>
      <c r="I195" s="294"/>
      <c r="J195" s="21">
        <v>127</v>
      </c>
      <c r="K195" s="256" t="s">
        <v>373</v>
      </c>
    </row>
    <row r="196" spans="2:11" x14ac:dyDescent="0.2">
      <c r="B196" s="288"/>
      <c r="C196" s="289"/>
      <c r="D196" s="290"/>
      <c r="E196" s="291"/>
      <c r="F196" s="292"/>
      <c r="G196" s="295"/>
      <c r="H196" s="294"/>
      <c r="I196" s="294"/>
      <c r="J196" s="21">
        <v>128</v>
      </c>
      <c r="K196" s="256" t="s">
        <v>373</v>
      </c>
    </row>
    <row r="197" spans="2:11" x14ac:dyDescent="0.2">
      <c r="B197" s="288"/>
      <c r="C197" s="289"/>
      <c r="D197" s="290"/>
      <c r="E197" s="291"/>
      <c r="F197" s="292"/>
      <c r="G197" s="295"/>
      <c r="H197" s="294"/>
      <c r="I197" s="294"/>
      <c r="J197" s="21">
        <v>129</v>
      </c>
      <c r="K197" s="256" t="s">
        <v>373</v>
      </c>
    </row>
    <row r="198" spans="2:11" x14ac:dyDescent="0.2">
      <c r="B198" s="288"/>
      <c r="C198" s="289"/>
      <c r="D198" s="290"/>
      <c r="E198" s="291"/>
      <c r="F198" s="292"/>
      <c r="G198" s="295"/>
      <c r="H198" s="294"/>
      <c r="I198" s="294"/>
      <c r="J198" s="21">
        <v>130</v>
      </c>
      <c r="K198" s="256" t="s">
        <v>373</v>
      </c>
    </row>
    <row r="199" spans="2:11" x14ac:dyDescent="0.2">
      <c r="B199" s="288"/>
      <c r="C199" s="289"/>
      <c r="D199" s="290"/>
      <c r="E199" s="291"/>
      <c r="F199" s="292"/>
      <c r="G199" s="295"/>
      <c r="H199" s="294"/>
      <c r="I199" s="294"/>
      <c r="J199" s="21">
        <v>131</v>
      </c>
      <c r="K199" s="256" t="s">
        <v>373</v>
      </c>
    </row>
    <row r="200" spans="2:11" x14ac:dyDescent="0.2">
      <c r="B200" s="288"/>
      <c r="C200" s="289"/>
      <c r="D200" s="290"/>
      <c r="E200" s="291"/>
      <c r="F200" s="292"/>
      <c r="G200" s="295"/>
      <c r="H200" s="294"/>
      <c r="I200" s="294"/>
      <c r="J200" s="21">
        <v>132</v>
      </c>
      <c r="K200" s="256" t="s">
        <v>373</v>
      </c>
    </row>
    <row r="201" spans="2:11" x14ac:dyDescent="0.2">
      <c r="B201" s="288"/>
      <c r="C201" s="289"/>
      <c r="D201" s="290"/>
      <c r="E201" s="291"/>
      <c r="F201" s="292"/>
      <c r="G201" s="295"/>
      <c r="H201" s="294"/>
      <c r="I201" s="294"/>
      <c r="J201" s="21">
        <v>133</v>
      </c>
      <c r="K201" s="256" t="s">
        <v>373</v>
      </c>
    </row>
    <row r="202" spans="2:11" x14ac:dyDescent="0.2">
      <c r="B202" s="288"/>
      <c r="C202" s="289"/>
      <c r="D202" s="290"/>
      <c r="E202" s="291"/>
      <c r="F202" s="292"/>
      <c r="G202" s="295"/>
      <c r="H202" s="294"/>
      <c r="I202" s="294"/>
      <c r="J202" s="21">
        <v>134</v>
      </c>
      <c r="K202" s="256" t="s">
        <v>373</v>
      </c>
    </row>
    <row r="203" spans="2:11" x14ac:dyDescent="0.2">
      <c r="B203" s="288"/>
      <c r="C203" s="289"/>
      <c r="D203" s="290"/>
      <c r="E203" s="291"/>
      <c r="F203" s="292"/>
      <c r="G203" s="295"/>
      <c r="H203" s="294"/>
      <c r="I203" s="294"/>
      <c r="J203" s="21">
        <v>135</v>
      </c>
      <c r="K203" s="256" t="s">
        <v>373</v>
      </c>
    </row>
    <row r="204" spans="2:11" x14ac:dyDescent="0.2">
      <c r="B204" s="288"/>
      <c r="C204" s="289"/>
      <c r="D204" s="290"/>
      <c r="E204" s="291"/>
      <c r="F204" s="292"/>
      <c r="G204" s="295"/>
      <c r="H204" s="294"/>
      <c r="I204" s="294"/>
      <c r="J204" s="21">
        <v>136</v>
      </c>
      <c r="K204" s="256" t="s">
        <v>373</v>
      </c>
    </row>
    <row r="205" spans="2:11" x14ac:dyDescent="0.2">
      <c r="B205" s="288"/>
      <c r="C205" s="289"/>
      <c r="D205" s="290"/>
      <c r="E205" s="291"/>
      <c r="F205" s="292"/>
      <c r="G205" s="295"/>
      <c r="H205" s="294"/>
      <c r="I205" s="294"/>
      <c r="J205" s="21">
        <v>137</v>
      </c>
      <c r="K205" s="256" t="s">
        <v>373</v>
      </c>
    </row>
    <row r="206" spans="2:11" x14ac:dyDescent="0.2">
      <c r="B206" s="288"/>
      <c r="C206" s="289"/>
      <c r="D206" s="290"/>
      <c r="E206" s="291"/>
      <c r="F206" s="292"/>
      <c r="G206" s="295"/>
      <c r="H206" s="294"/>
      <c r="I206" s="294"/>
      <c r="J206" s="21">
        <v>138</v>
      </c>
      <c r="K206" s="256" t="s">
        <v>373</v>
      </c>
    </row>
    <row r="207" spans="2:11" x14ac:dyDescent="0.2">
      <c r="B207" s="288"/>
      <c r="C207" s="289"/>
      <c r="D207" s="290"/>
      <c r="E207" s="291"/>
      <c r="F207" s="292"/>
      <c r="G207" s="295"/>
      <c r="H207" s="294"/>
      <c r="I207" s="294"/>
      <c r="J207" s="21">
        <v>139</v>
      </c>
      <c r="K207" s="256" t="s">
        <v>373</v>
      </c>
    </row>
    <row r="208" spans="2:11" x14ac:dyDescent="0.2">
      <c r="B208" s="288"/>
      <c r="C208" s="289"/>
      <c r="D208" s="290"/>
      <c r="E208" s="291"/>
      <c r="F208" s="292"/>
      <c r="G208" s="295"/>
      <c r="H208" s="294"/>
      <c r="I208" s="294"/>
      <c r="J208" s="21">
        <v>140</v>
      </c>
      <c r="K208" s="256" t="s">
        <v>373</v>
      </c>
    </row>
    <row r="209" spans="2:11" x14ac:dyDescent="0.2">
      <c r="B209" s="288"/>
      <c r="C209" s="289"/>
      <c r="D209" s="290"/>
      <c r="E209" s="291"/>
      <c r="F209" s="292"/>
      <c r="G209" s="295"/>
      <c r="H209" s="294"/>
      <c r="I209" s="294"/>
      <c r="J209" s="21">
        <v>141</v>
      </c>
      <c r="K209" s="256" t="s">
        <v>373</v>
      </c>
    </row>
    <row r="210" spans="2:11" x14ac:dyDescent="0.2">
      <c r="B210" s="288"/>
      <c r="C210" s="289"/>
      <c r="D210" s="290"/>
      <c r="E210" s="291"/>
      <c r="F210" s="292"/>
      <c r="G210" s="295"/>
      <c r="H210" s="294"/>
      <c r="I210" s="294"/>
      <c r="J210" s="21">
        <v>142</v>
      </c>
      <c r="K210" s="256" t="s">
        <v>373</v>
      </c>
    </row>
    <row r="211" spans="2:11" x14ac:dyDescent="0.2">
      <c r="B211" s="288"/>
      <c r="C211" s="289"/>
      <c r="D211" s="290"/>
      <c r="E211" s="291"/>
      <c r="F211" s="292"/>
      <c r="G211" s="295"/>
      <c r="H211" s="294"/>
      <c r="I211" s="294"/>
      <c r="J211" s="21">
        <v>143</v>
      </c>
      <c r="K211" s="256" t="s">
        <v>373</v>
      </c>
    </row>
    <row r="212" spans="2:11" x14ac:dyDescent="0.2">
      <c r="B212" s="288"/>
      <c r="C212" s="289"/>
      <c r="D212" s="290"/>
      <c r="E212" s="291"/>
      <c r="F212" s="292"/>
      <c r="G212" s="295"/>
      <c r="H212" s="294"/>
      <c r="I212" s="294"/>
      <c r="J212" s="21">
        <v>144</v>
      </c>
      <c r="K212" s="256" t="s">
        <v>373</v>
      </c>
    </row>
    <row r="213" spans="2:11" x14ac:dyDescent="0.2">
      <c r="B213" s="288"/>
      <c r="C213" s="289"/>
      <c r="D213" s="290"/>
      <c r="E213" s="291"/>
      <c r="F213" s="292"/>
      <c r="G213" s="295"/>
      <c r="H213" s="294"/>
      <c r="I213" s="294"/>
      <c r="J213" s="21">
        <v>145</v>
      </c>
      <c r="K213" s="256" t="s">
        <v>373</v>
      </c>
    </row>
    <row r="214" spans="2:11" x14ac:dyDescent="0.2">
      <c r="B214" s="288"/>
      <c r="C214" s="289"/>
      <c r="D214" s="290"/>
      <c r="E214" s="291"/>
      <c r="F214" s="292"/>
      <c r="G214" s="295"/>
      <c r="H214" s="294"/>
      <c r="I214" s="294"/>
      <c r="J214" s="21">
        <v>146</v>
      </c>
      <c r="K214" s="256" t="s">
        <v>373</v>
      </c>
    </row>
    <row r="215" spans="2:11" x14ac:dyDescent="0.2">
      <c r="B215" s="288"/>
      <c r="C215" s="289"/>
      <c r="D215" s="290"/>
      <c r="E215" s="291"/>
      <c r="F215" s="292"/>
      <c r="G215" s="295"/>
      <c r="H215" s="294"/>
      <c r="I215" s="294"/>
      <c r="J215" s="21">
        <v>147</v>
      </c>
      <c r="K215" s="256" t="s">
        <v>373</v>
      </c>
    </row>
    <row r="216" spans="2:11" x14ac:dyDescent="0.2">
      <c r="B216" s="288"/>
      <c r="C216" s="289"/>
      <c r="D216" s="290"/>
      <c r="E216" s="291"/>
      <c r="F216" s="292"/>
      <c r="G216" s="295"/>
      <c r="H216" s="294"/>
      <c r="I216" s="294"/>
      <c r="J216" s="21">
        <v>148</v>
      </c>
      <c r="K216" s="256" t="s">
        <v>373</v>
      </c>
    </row>
    <row r="217" spans="2:11" x14ac:dyDescent="0.2">
      <c r="B217" s="288"/>
      <c r="C217" s="289"/>
      <c r="D217" s="290"/>
      <c r="E217" s="291"/>
      <c r="F217" s="292"/>
      <c r="G217" s="295"/>
      <c r="H217" s="294"/>
      <c r="I217" s="294"/>
      <c r="J217" s="21">
        <v>149</v>
      </c>
      <c r="K217" s="256" t="s">
        <v>373</v>
      </c>
    </row>
    <row r="218" spans="2:11" x14ac:dyDescent="0.2">
      <c r="B218" s="288"/>
      <c r="C218" s="289"/>
      <c r="D218" s="290"/>
      <c r="E218" s="291"/>
      <c r="F218" s="292"/>
      <c r="G218" s="295"/>
      <c r="H218" s="294"/>
      <c r="I218" s="294"/>
      <c r="J218" s="21">
        <v>150</v>
      </c>
      <c r="K218" s="256" t="s">
        <v>373</v>
      </c>
    </row>
    <row r="219" spans="2:11" x14ac:dyDescent="0.2">
      <c r="B219" s="288"/>
      <c r="C219" s="289"/>
      <c r="D219" s="290"/>
      <c r="E219" s="291"/>
      <c r="F219" s="292"/>
      <c r="G219" s="295"/>
      <c r="H219" s="294"/>
      <c r="I219" s="294"/>
      <c r="J219" s="21">
        <v>151</v>
      </c>
      <c r="K219" s="256" t="s">
        <v>373</v>
      </c>
    </row>
    <row r="220" spans="2:11" x14ac:dyDescent="0.2">
      <c r="B220" s="288"/>
      <c r="C220" s="289"/>
      <c r="D220" s="290"/>
      <c r="E220" s="291"/>
      <c r="F220" s="292"/>
      <c r="G220" s="295"/>
      <c r="H220" s="294"/>
      <c r="I220" s="294"/>
      <c r="J220" s="21">
        <v>152</v>
      </c>
      <c r="K220" s="256" t="s">
        <v>373</v>
      </c>
    </row>
    <row r="221" spans="2:11" x14ac:dyDescent="0.2">
      <c r="B221" s="288"/>
      <c r="C221" s="289"/>
      <c r="D221" s="290"/>
      <c r="E221" s="291"/>
      <c r="F221" s="292"/>
      <c r="G221" s="295"/>
      <c r="H221" s="294"/>
      <c r="I221" s="294"/>
      <c r="J221" s="21">
        <v>153</v>
      </c>
      <c r="K221" s="256" t="s">
        <v>373</v>
      </c>
    </row>
    <row r="222" spans="2:11" x14ac:dyDescent="0.2">
      <c r="B222" s="288"/>
      <c r="C222" s="289"/>
      <c r="D222" s="290"/>
      <c r="E222" s="291"/>
      <c r="F222" s="292"/>
      <c r="G222" s="295"/>
      <c r="H222" s="294"/>
      <c r="I222" s="294"/>
      <c r="J222" s="21">
        <v>154</v>
      </c>
      <c r="K222" s="256" t="s">
        <v>373</v>
      </c>
    </row>
    <row r="223" spans="2:11" x14ac:dyDescent="0.2">
      <c r="B223" s="288"/>
      <c r="C223" s="289"/>
      <c r="D223" s="290"/>
      <c r="E223" s="291"/>
      <c r="F223" s="292"/>
      <c r="G223" s="295"/>
      <c r="H223" s="294"/>
      <c r="I223" s="294"/>
      <c r="J223" s="21">
        <v>155</v>
      </c>
      <c r="K223" s="256" t="s">
        <v>373</v>
      </c>
    </row>
    <row r="224" spans="2:11" x14ac:dyDescent="0.2">
      <c r="B224" s="288"/>
      <c r="C224" s="289"/>
      <c r="D224" s="290"/>
      <c r="E224" s="291"/>
      <c r="F224" s="292"/>
      <c r="G224" s="295"/>
      <c r="H224" s="294"/>
      <c r="I224" s="294"/>
      <c r="J224" s="21">
        <v>156</v>
      </c>
      <c r="K224" s="256" t="s">
        <v>373</v>
      </c>
    </row>
    <row r="225" spans="2:11" x14ac:dyDescent="0.2">
      <c r="B225" s="288"/>
      <c r="C225" s="289"/>
      <c r="D225" s="290"/>
      <c r="E225" s="291"/>
      <c r="F225" s="292"/>
      <c r="G225" s="295"/>
      <c r="H225" s="294"/>
      <c r="I225" s="294"/>
      <c r="J225" s="21">
        <v>157</v>
      </c>
      <c r="K225" s="256" t="s">
        <v>373</v>
      </c>
    </row>
    <row r="226" spans="2:11" x14ac:dyDescent="0.2">
      <c r="B226" s="288"/>
      <c r="C226" s="289"/>
      <c r="D226" s="290"/>
      <c r="E226" s="291"/>
      <c r="F226" s="292"/>
      <c r="G226" s="295"/>
      <c r="H226" s="294"/>
      <c r="I226" s="294"/>
      <c r="J226" s="21">
        <v>158</v>
      </c>
      <c r="K226" s="256" t="s">
        <v>373</v>
      </c>
    </row>
    <row r="227" spans="2:11" x14ac:dyDescent="0.2">
      <c r="B227" s="288"/>
      <c r="C227" s="289"/>
      <c r="D227" s="290"/>
      <c r="E227" s="291"/>
      <c r="F227" s="292"/>
      <c r="G227" s="295"/>
      <c r="H227" s="294"/>
      <c r="I227" s="294"/>
      <c r="J227" s="21">
        <v>159</v>
      </c>
      <c r="K227" s="256" t="s">
        <v>373</v>
      </c>
    </row>
    <row r="228" spans="2:11" x14ac:dyDescent="0.2">
      <c r="B228" s="288"/>
      <c r="C228" s="289"/>
      <c r="D228" s="290"/>
      <c r="E228" s="291"/>
      <c r="F228" s="292"/>
      <c r="G228" s="295"/>
      <c r="H228" s="294"/>
      <c r="I228" s="294"/>
      <c r="J228" s="21">
        <v>160</v>
      </c>
      <c r="K228" s="256" t="s">
        <v>373</v>
      </c>
    </row>
    <row r="229" spans="2:11" x14ac:dyDescent="0.2">
      <c r="B229" s="288"/>
      <c r="C229" s="289"/>
      <c r="D229" s="290"/>
      <c r="E229" s="291"/>
      <c r="F229" s="292"/>
      <c r="G229" s="295"/>
      <c r="H229" s="294"/>
      <c r="I229" s="294"/>
      <c r="J229" s="21">
        <v>161</v>
      </c>
      <c r="K229" s="256" t="s">
        <v>373</v>
      </c>
    </row>
    <row r="230" spans="2:11" x14ac:dyDescent="0.2">
      <c r="B230" s="288"/>
      <c r="C230" s="289"/>
      <c r="D230" s="290"/>
      <c r="E230" s="291"/>
      <c r="F230" s="292"/>
      <c r="G230" s="295"/>
      <c r="H230" s="294"/>
      <c r="I230" s="294"/>
      <c r="J230" s="21">
        <v>162</v>
      </c>
      <c r="K230" s="256" t="s">
        <v>373</v>
      </c>
    </row>
    <row r="231" spans="2:11" x14ac:dyDescent="0.2">
      <c r="B231" s="288"/>
      <c r="C231" s="289"/>
      <c r="D231" s="290"/>
      <c r="E231" s="291"/>
      <c r="F231" s="292"/>
      <c r="G231" s="295"/>
      <c r="H231" s="294"/>
      <c r="I231" s="294"/>
      <c r="J231" s="21">
        <v>163</v>
      </c>
      <c r="K231" s="256" t="s">
        <v>373</v>
      </c>
    </row>
    <row r="232" spans="2:11" x14ac:dyDescent="0.2">
      <c r="B232" s="288"/>
      <c r="C232" s="289"/>
      <c r="D232" s="290"/>
      <c r="E232" s="291"/>
      <c r="F232" s="292"/>
      <c r="G232" s="295"/>
      <c r="H232" s="294"/>
      <c r="I232" s="294"/>
      <c r="J232" s="21">
        <v>164</v>
      </c>
      <c r="K232" s="256" t="s">
        <v>373</v>
      </c>
    </row>
    <row r="233" spans="2:11" x14ac:dyDescent="0.2">
      <c r="B233" s="288"/>
      <c r="C233" s="289"/>
      <c r="D233" s="290"/>
      <c r="E233" s="291"/>
      <c r="F233" s="292"/>
      <c r="G233" s="295"/>
      <c r="H233" s="294"/>
      <c r="I233" s="294"/>
      <c r="J233" s="21">
        <v>165</v>
      </c>
      <c r="K233" s="256" t="s">
        <v>373</v>
      </c>
    </row>
    <row r="234" spans="2:11" x14ac:dyDescent="0.2">
      <c r="B234" s="288"/>
      <c r="C234" s="289"/>
      <c r="D234" s="290"/>
      <c r="E234" s="291"/>
      <c r="F234" s="292"/>
      <c r="G234" s="295"/>
      <c r="H234" s="294"/>
      <c r="I234" s="294"/>
      <c r="J234" s="21">
        <v>166</v>
      </c>
      <c r="K234" s="256" t="s">
        <v>373</v>
      </c>
    </row>
    <row r="235" spans="2:11" x14ac:dyDescent="0.2">
      <c r="B235" s="288"/>
      <c r="C235" s="289"/>
      <c r="D235" s="290"/>
      <c r="E235" s="291"/>
      <c r="F235" s="292"/>
      <c r="G235" s="295"/>
      <c r="H235" s="294"/>
      <c r="I235" s="294"/>
      <c r="J235" s="21">
        <v>167</v>
      </c>
      <c r="K235" s="256" t="s">
        <v>373</v>
      </c>
    </row>
    <row r="236" spans="2:11" x14ac:dyDescent="0.2">
      <c r="B236" s="288"/>
      <c r="C236" s="289"/>
      <c r="D236" s="290"/>
      <c r="E236" s="291"/>
      <c r="F236" s="292"/>
      <c r="G236" s="295"/>
      <c r="H236" s="294"/>
      <c r="I236" s="294"/>
      <c r="J236" s="21">
        <v>168</v>
      </c>
      <c r="K236" s="256" t="s">
        <v>373</v>
      </c>
    </row>
    <row r="237" spans="2:11" x14ac:dyDescent="0.2">
      <c r="B237" s="288"/>
      <c r="C237" s="289"/>
      <c r="D237" s="290"/>
      <c r="E237" s="291"/>
      <c r="F237" s="292"/>
      <c r="G237" s="295"/>
      <c r="H237" s="294"/>
      <c r="I237" s="294"/>
      <c r="J237" s="21">
        <v>169</v>
      </c>
      <c r="K237" s="256" t="s">
        <v>373</v>
      </c>
    </row>
    <row r="238" spans="2:11" x14ac:dyDescent="0.2">
      <c r="B238" s="288"/>
      <c r="C238" s="289"/>
      <c r="D238" s="290"/>
      <c r="E238" s="291"/>
      <c r="F238" s="292"/>
      <c r="G238" s="295"/>
      <c r="H238" s="294"/>
      <c r="I238" s="294"/>
      <c r="J238" s="21">
        <v>170</v>
      </c>
      <c r="K238" s="256" t="s">
        <v>373</v>
      </c>
    </row>
    <row r="239" spans="2:11" x14ac:dyDescent="0.2">
      <c r="B239" s="288"/>
      <c r="C239" s="289"/>
      <c r="D239" s="290"/>
      <c r="E239" s="291"/>
      <c r="F239" s="292"/>
      <c r="G239" s="295"/>
      <c r="H239" s="294"/>
      <c r="I239" s="294"/>
      <c r="J239" s="21">
        <v>171</v>
      </c>
      <c r="K239" s="256" t="s">
        <v>373</v>
      </c>
    </row>
    <row r="240" spans="2:11" x14ac:dyDescent="0.2">
      <c r="B240" s="288"/>
      <c r="C240" s="289"/>
      <c r="D240" s="290"/>
      <c r="E240" s="291"/>
      <c r="F240" s="292"/>
      <c r="G240" s="295"/>
      <c r="H240" s="294"/>
      <c r="I240" s="294"/>
      <c r="J240" s="21">
        <v>172</v>
      </c>
      <c r="K240" s="256" t="s">
        <v>373</v>
      </c>
    </row>
    <row r="241" spans="2:11" x14ac:dyDescent="0.2">
      <c r="B241" s="288"/>
      <c r="C241" s="289"/>
      <c r="D241" s="290"/>
      <c r="E241" s="291"/>
      <c r="F241" s="292"/>
      <c r="G241" s="295"/>
      <c r="H241" s="294"/>
      <c r="I241" s="294"/>
      <c r="J241" s="21">
        <v>173</v>
      </c>
      <c r="K241" s="256" t="s">
        <v>373</v>
      </c>
    </row>
    <row r="242" spans="2:11" x14ac:dyDescent="0.2">
      <c r="B242" s="288"/>
      <c r="C242" s="289"/>
      <c r="D242" s="290"/>
      <c r="E242" s="291"/>
      <c r="F242" s="292"/>
      <c r="G242" s="294"/>
      <c r="H242" s="294"/>
      <c r="I242" s="294"/>
      <c r="J242" s="21">
        <v>174</v>
      </c>
      <c r="K242" s="256" t="s">
        <v>373</v>
      </c>
    </row>
    <row r="243" spans="2:11" x14ac:dyDescent="0.2">
      <c r="B243" s="288"/>
      <c r="C243" s="289"/>
      <c r="D243" s="290"/>
      <c r="E243" s="291"/>
      <c r="F243" s="292"/>
      <c r="G243" s="294"/>
      <c r="H243" s="294"/>
      <c r="I243" s="294"/>
      <c r="J243" s="21">
        <v>175</v>
      </c>
      <c r="K243" s="256" t="s">
        <v>373</v>
      </c>
    </row>
    <row r="244" spans="2:11" x14ac:dyDescent="0.2">
      <c r="B244" s="288"/>
      <c r="C244" s="289"/>
      <c r="D244" s="290"/>
      <c r="E244" s="291"/>
      <c r="F244" s="292"/>
      <c r="G244" s="294"/>
      <c r="H244" s="294"/>
      <c r="I244" s="294"/>
      <c r="J244" s="21">
        <v>176</v>
      </c>
      <c r="K244" s="256" t="s">
        <v>373</v>
      </c>
    </row>
    <row r="245" spans="2:11" x14ac:dyDescent="0.2">
      <c r="B245" s="288"/>
      <c r="C245" s="289"/>
      <c r="D245" s="290"/>
      <c r="E245" s="291"/>
      <c r="F245" s="292"/>
      <c r="G245" s="294"/>
      <c r="H245" s="294"/>
      <c r="I245" s="294"/>
      <c r="J245" s="21">
        <v>177</v>
      </c>
      <c r="K245" s="256" t="s">
        <v>373</v>
      </c>
    </row>
    <row r="246" spans="2:11" x14ac:dyDescent="0.2">
      <c r="B246" s="288"/>
      <c r="C246" s="289"/>
      <c r="D246" s="290"/>
      <c r="E246" s="291"/>
      <c r="F246" s="292"/>
      <c r="G246" s="294"/>
      <c r="H246" s="294"/>
      <c r="I246" s="294"/>
      <c r="J246" s="21">
        <v>178</v>
      </c>
      <c r="K246" s="256" t="s">
        <v>373</v>
      </c>
    </row>
    <row r="247" spans="2:11" x14ac:dyDescent="0.2">
      <c r="J247" s="21">
        <v>179</v>
      </c>
      <c r="K247" s="256" t="s">
        <v>373</v>
      </c>
    </row>
    <row r="248" spans="2:11" x14ac:dyDescent="0.2">
      <c r="J248" s="21">
        <v>180</v>
      </c>
      <c r="K248" s="256" t="s">
        <v>373</v>
      </c>
    </row>
    <row r="249" spans="2:11" x14ac:dyDescent="0.2">
      <c r="J249" s="21">
        <v>181</v>
      </c>
      <c r="K249" s="256" t="s">
        <v>373</v>
      </c>
    </row>
    <row r="250" spans="2:11" x14ac:dyDescent="0.2">
      <c r="J250" s="21">
        <v>183</v>
      </c>
      <c r="K250" s="256" t="s">
        <v>374</v>
      </c>
    </row>
    <row r="251" spans="2:11" x14ac:dyDescent="0.2">
      <c r="J251" s="21">
        <v>184</v>
      </c>
      <c r="K251" s="256" t="s">
        <v>374</v>
      </c>
    </row>
    <row r="252" spans="2:11" x14ac:dyDescent="0.2">
      <c r="J252" s="21">
        <v>185</v>
      </c>
      <c r="K252" s="256" t="s">
        <v>374</v>
      </c>
    </row>
    <row r="253" spans="2:11" x14ac:dyDescent="0.2">
      <c r="J253" s="21">
        <v>186</v>
      </c>
      <c r="K253" s="256" t="s">
        <v>374</v>
      </c>
    </row>
    <row r="254" spans="2:11" x14ac:dyDescent="0.2">
      <c r="J254" s="21">
        <v>187</v>
      </c>
      <c r="K254" s="256" t="s">
        <v>374</v>
      </c>
    </row>
    <row r="255" spans="2:11" x14ac:dyDescent="0.2">
      <c r="J255" s="21">
        <v>188</v>
      </c>
      <c r="K255" s="256" t="s">
        <v>374</v>
      </c>
    </row>
    <row r="256" spans="2:11" x14ac:dyDescent="0.2">
      <c r="J256" s="21">
        <v>189</v>
      </c>
      <c r="K256" s="256" t="s">
        <v>374</v>
      </c>
    </row>
    <row r="257" spans="10:11" s="21" customFormat="1" x14ac:dyDescent="0.2">
      <c r="J257" s="21">
        <v>190</v>
      </c>
      <c r="K257" s="256" t="s">
        <v>374</v>
      </c>
    </row>
    <row r="258" spans="10:11" s="21" customFormat="1" x14ac:dyDescent="0.2">
      <c r="J258" s="21">
        <v>191</v>
      </c>
      <c r="K258" s="256" t="s">
        <v>374</v>
      </c>
    </row>
    <row r="259" spans="10:11" s="21" customFormat="1" x14ac:dyDescent="0.2">
      <c r="J259" s="21">
        <v>192</v>
      </c>
      <c r="K259" s="256" t="s">
        <v>374</v>
      </c>
    </row>
    <row r="260" spans="10:11" s="21" customFormat="1" x14ac:dyDescent="0.2">
      <c r="J260" s="21">
        <v>193</v>
      </c>
      <c r="K260" s="256" t="s">
        <v>374</v>
      </c>
    </row>
    <row r="261" spans="10:11" s="21" customFormat="1" x14ac:dyDescent="0.2">
      <c r="J261" s="21">
        <v>194</v>
      </c>
      <c r="K261" s="256" t="s">
        <v>374</v>
      </c>
    </row>
    <row r="262" spans="10:11" s="21" customFormat="1" x14ac:dyDescent="0.2">
      <c r="J262" s="21">
        <v>195</v>
      </c>
      <c r="K262" s="256" t="s">
        <v>374</v>
      </c>
    </row>
    <row r="263" spans="10:11" s="21" customFormat="1" x14ac:dyDescent="0.2">
      <c r="J263" s="21">
        <v>196</v>
      </c>
      <c r="K263" s="256" t="s">
        <v>374</v>
      </c>
    </row>
    <row r="264" spans="10:11" s="21" customFormat="1" x14ac:dyDescent="0.2">
      <c r="J264" s="21">
        <v>197</v>
      </c>
      <c r="K264" s="256" t="s">
        <v>374</v>
      </c>
    </row>
    <row r="265" spans="10:11" s="21" customFormat="1" x14ac:dyDescent="0.2">
      <c r="J265" s="21">
        <v>198</v>
      </c>
      <c r="K265" s="256" t="s">
        <v>374</v>
      </c>
    </row>
    <row r="266" spans="10:11" s="21" customFormat="1" x14ac:dyDescent="0.2">
      <c r="J266" s="21">
        <v>199</v>
      </c>
      <c r="K266" s="256" t="s">
        <v>374</v>
      </c>
    </row>
    <row r="267" spans="10:11" s="21" customFormat="1" x14ac:dyDescent="0.2">
      <c r="J267" s="21">
        <v>200</v>
      </c>
      <c r="K267" s="256" t="s">
        <v>374</v>
      </c>
    </row>
    <row r="268" spans="10:11" s="21" customFormat="1" x14ac:dyDescent="0.2">
      <c r="J268" s="21">
        <v>201</v>
      </c>
      <c r="K268" s="256" t="s">
        <v>374</v>
      </c>
    </row>
    <row r="269" spans="10:11" s="21" customFormat="1" x14ac:dyDescent="0.2">
      <c r="J269" s="21">
        <v>202</v>
      </c>
      <c r="K269" s="256" t="s">
        <v>374</v>
      </c>
    </row>
    <row r="270" spans="10:11" s="21" customFormat="1" x14ac:dyDescent="0.2">
      <c r="J270" s="21">
        <v>203</v>
      </c>
      <c r="K270" s="256" t="s">
        <v>374</v>
      </c>
    </row>
    <row r="271" spans="10:11" s="21" customFormat="1" x14ac:dyDescent="0.2">
      <c r="J271" s="21">
        <v>204</v>
      </c>
      <c r="K271" s="256" t="s">
        <v>374</v>
      </c>
    </row>
    <row r="272" spans="10:11" s="21" customFormat="1" x14ac:dyDescent="0.2">
      <c r="J272" s="21">
        <v>205</v>
      </c>
      <c r="K272" s="256" t="s">
        <v>374</v>
      </c>
    </row>
    <row r="273" spans="10:11" s="21" customFormat="1" x14ac:dyDescent="0.2">
      <c r="J273" s="21">
        <v>206</v>
      </c>
      <c r="K273" s="256" t="s">
        <v>374</v>
      </c>
    </row>
    <row r="274" spans="10:11" s="21" customFormat="1" x14ac:dyDescent="0.2">
      <c r="J274" s="21">
        <v>207</v>
      </c>
      <c r="K274" s="256" t="s">
        <v>374</v>
      </c>
    </row>
    <row r="275" spans="10:11" s="21" customFormat="1" x14ac:dyDescent="0.2">
      <c r="J275" s="21">
        <v>208</v>
      </c>
      <c r="K275" s="256" t="s">
        <v>374</v>
      </c>
    </row>
    <row r="276" spans="10:11" s="21" customFormat="1" x14ac:dyDescent="0.2">
      <c r="J276" s="21">
        <v>209</v>
      </c>
      <c r="K276" s="256" t="s">
        <v>374</v>
      </c>
    </row>
    <row r="277" spans="10:11" s="21" customFormat="1" x14ac:dyDescent="0.2">
      <c r="J277" s="21">
        <v>210</v>
      </c>
      <c r="K277" s="256" t="s">
        <v>374</v>
      </c>
    </row>
    <row r="278" spans="10:11" s="21" customFormat="1" x14ac:dyDescent="0.2">
      <c r="J278" s="21">
        <v>211</v>
      </c>
      <c r="K278" s="256" t="s">
        <v>374</v>
      </c>
    </row>
    <row r="279" spans="10:11" s="21" customFormat="1" x14ac:dyDescent="0.2">
      <c r="J279" s="21">
        <v>212</v>
      </c>
      <c r="K279" s="256" t="s">
        <v>374</v>
      </c>
    </row>
    <row r="280" spans="10:11" s="21" customFormat="1" x14ac:dyDescent="0.2">
      <c r="J280" s="21">
        <v>213</v>
      </c>
      <c r="K280" s="256" t="s">
        <v>374</v>
      </c>
    </row>
    <row r="281" spans="10:11" s="21" customFormat="1" x14ac:dyDescent="0.2">
      <c r="J281" s="21">
        <v>214</v>
      </c>
      <c r="K281" s="256" t="s">
        <v>374</v>
      </c>
    </row>
    <row r="282" spans="10:11" s="21" customFormat="1" x14ac:dyDescent="0.2">
      <c r="J282" s="21">
        <v>215</v>
      </c>
      <c r="K282" s="256" t="s">
        <v>374</v>
      </c>
    </row>
    <row r="283" spans="10:11" s="21" customFormat="1" x14ac:dyDescent="0.2">
      <c r="J283" s="21">
        <v>216</v>
      </c>
      <c r="K283" s="256" t="s">
        <v>374</v>
      </c>
    </row>
    <row r="284" spans="10:11" s="21" customFormat="1" x14ac:dyDescent="0.2">
      <c r="J284" s="21">
        <v>217</v>
      </c>
      <c r="K284" s="256" t="s">
        <v>374</v>
      </c>
    </row>
    <row r="285" spans="10:11" s="21" customFormat="1" x14ac:dyDescent="0.2">
      <c r="J285" s="21">
        <v>219</v>
      </c>
      <c r="K285" s="256" t="s">
        <v>375</v>
      </c>
    </row>
    <row r="286" spans="10:11" s="21" customFormat="1" x14ac:dyDescent="0.2">
      <c r="J286" s="21">
        <v>220</v>
      </c>
      <c r="K286" s="256" t="s">
        <v>375</v>
      </c>
    </row>
    <row r="287" spans="10:11" s="21" customFormat="1" x14ac:dyDescent="0.2">
      <c r="J287" s="21">
        <v>221</v>
      </c>
      <c r="K287" s="256" t="s">
        <v>375</v>
      </c>
    </row>
    <row r="288" spans="10:11" s="21" customFormat="1" x14ac:dyDescent="0.2">
      <c r="J288" s="21">
        <v>222</v>
      </c>
      <c r="K288" s="256" t="s">
        <v>375</v>
      </c>
    </row>
    <row r="289" spans="10:11" s="21" customFormat="1" x14ac:dyDescent="0.2">
      <c r="J289" s="21">
        <v>223</v>
      </c>
      <c r="K289" s="256" t="s">
        <v>375</v>
      </c>
    </row>
    <row r="290" spans="10:11" s="21" customFormat="1" x14ac:dyDescent="0.2">
      <c r="J290" s="21">
        <v>224</v>
      </c>
      <c r="K290" s="256" t="s">
        <v>375</v>
      </c>
    </row>
    <row r="291" spans="10:11" s="21" customFormat="1" x14ac:dyDescent="0.2">
      <c r="J291" s="21">
        <v>225</v>
      </c>
      <c r="K291" s="256" t="s">
        <v>375</v>
      </c>
    </row>
    <row r="292" spans="10:11" s="21" customFormat="1" x14ac:dyDescent="0.2">
      <c r="J292" s="21">
        <v>226</v>
      </c>
      <c r="K292" s="256" t="s">
        <v>375</v>
      </c>
    </row>
    <row r="293" spans="10:11" s="21" customFormat="1" x14ac:dyDescent="0.2">
      <c r="J293" s="21">
        <v>227</v>
      </c>
      <c r="K293" s="256" t="s">
        <v>375</v>
      </c>
    </row>
    <row r="294" spans="10:11" s="21" customFormat="1" x14ac:dyDescent="0.2">
      <c r="J294" s="21">
        <v>228</v>
      </c>
      <c r="K294" s="256" t="s">
        <v>375</v>
      </c>
    </row>
    <row r="295" spans="10:11" s="21" customFormat="1" x14ac:dyDescent="0.2">
      <c r="J295" s="21">
        <v>229</v>
      </c>
      <c r="K295" s="256" t="s">
        <v>375</v>
      </c>
    </row>
    <row r="296" spans="10:11" s="21" customFormat="1" x14ac:dyDescent="0.2">
      <c r="J296" s="21">
        <v>230</v>
      </c>
      <c r="K296" s="256" t="s">
        <v>375</v>
      </c>
    </row>
    <row r="297" spans="10:11" s="21" customFormat="1" x14ac:dyDescent="0.2">
      <c r="J297" s="21">
        <v>231</v>
      </c>
      <c r="K297" s="256" t="s">
        <v>375</v>
      </c>
    </row>
    <row r="298" spans="10:11" s="21" customFormat="1" x14ac:dyDescent="0.2">
      <c r="J298" s="21">
        <v>232</v>
      </c>
      <c r="K298" s="256" t="s">
        <v>375</v>
      </c>
    </row>
    <row r="299" spans="10:11" s="21" customFormat="1" x14ac:dyDescent="0.2">
      <c r="J299" s="21">
        <v>233</v>
      </c>
      <c r="K299" s="256" t="s">
        <v>375</v>
      </c>
    </row>
    <row r="300" spans="10:11" s="21" customFormat="1" x14ac:dyDescent="0.2">
      <c r="J300" s="21">
        <v>234</v>
      </c>
      <c r="K300" s="256" t="s">
        <v>375</v>
      </c>
    </row>
    <row r="301" spans="10:11" s="21" customFormat="1" x14ac:dyDescent="0.2">
      <c r="J301" s="21">
        <v>235</v>
      </c>
      <c r="K301" s="256" t="s">
        <v>375</v>
      </c>
    </row>
    <row r="302" spans="10:11" s="21" customFormat="1" x14ac:dyDescent="0.2">
      <c r="J302" s="21">
        <v>236</v>
      </c>
      <c r="K302" s="256" t="s">
        <v>375</v>
      </c>
    </row>
    <row r="303" spans="10:11" s="21" customFormat="1" x14ac:dyDescent="0.2">
      <c r="J303" s="21">
        <v>237</v>
      </c>
      <c r="K303" s="256" t="s">
        <v>375</v>
      </c>
    </row>
    <row r="304" spans="10:11" s="21" customFormat="1" x14ac:dyDescent="0.2">
      <c r="J304" s="21">
        <v>238</v>
      </c>
      <c r="K304" s="256" t="s">
        <v>375</v>
      </c>
    </row>
    <row r="305" spans="10:11" s="21" customFormat="1" x14ac:dyDescent="0.2">
      <c r="J305" s="21">
        <v>239</v>
      </c>
      <c r="K305" s="256" t="s">
        <v>375</v>
      </c>
    </row>
    <row r="306" spans="10:11" s="21" customFormat="1" x14ac:dyDescent="0.2">
      <c r="J306" s="21">
        <v>240</v>
      </c>
      <c r="K306" s="256" t="s">
        <v>375</v>
      </c>
    </row>
    <row r="307" spans="10:11" s="21" customFormat="1" x14ac:dyDescent="0.2">
      <c r="J307" s="21">
        <v>241</v>
      </c>
      <c r="K307" s="256" t="s">
        <v>375</v>
      </c>
    </row>
    <row r="308" spans="10:11" s="21" customFormat="1" x14ac:dyDescent="0.2">
      <c r="J308" s="21">
        <v>242</v>
      </c>
      <c r="K308" s="256" t="s">
        <v>375</v>
      </c>
    </row>
    <row r="309" spans="10:11" s="21" customFormat="1" x14ac:dyDescent="0.2">
      <c r="J309" s="21">
        <v>243</v>
      </c>
      <c r="K309" s="256" t="s">
        <v>375</v>
      </c>
    </row>
    <row r="310" spans="10:11" s="21" customFormat="1" x14ac:dyDescent="0.2">
      <c r="J310" s="21">
        <v>244</v>
      </c>
      <c r="K310" s="256" t="s">
        <v>375</v>
      </c>
    </row>
    <row r="311" spans="10:11" s="21" customFormat="1" x14ac:dyDescent="0.2">
      <c r="J311" s="21">
        <v>246</v>
      </c>
      <c r="K311" s="256" t="s">
        <v>376</v>
      </c>
    </row>
    <row r="312" spans="10:11" s="21" customFormat="1" x14ac:dyDescent="0.2">
      <c r="J312" s="21">
        <v>247</v>
      </c>
      <c r="K312" s="256" t="s">
        <v>376</v>
      </c>
    </row>
    <row r="313" spans="10:11" s="21" customFormat="1" x14ac:dyDescent="0.2">
      <c r="J313" s="21">
        <v>248</v>
      </c>
      <c r="K313" s="256" t="s">
        <v>376</v>
      </c>
    </row>
    <row r="314" spans="10:11" s="21" customFormat="1" x14ac:dyDescent="0.2">
      <c r="J314" s="21">
        <v>249</v>
      </c>
      <c r="K314" s="256" t="s">
        <v>376</v>
      </c>
    </row>
    <row r="315" spans="10:11" s="21" customFormat="1" x14ac:dyDescent="0.2">
      <c r="J315" s="21">
        <v>250</v>
      </c>
      <c r="K315" s="256" t="s">
        <v>376</v>
      </c>
    </row>
    <row r="316" spans="10:11" s="21" customFormat="1" x14ac:dyDescent="0.2">
      <c r="J316" s="21">
        <v>251</v>
      </c>
      <c r="K316" s="256" t="s">
        <v>376</v>
      </c>
    </row>
    <row r="317" spans="10:11" s="21" customFormat="1" x14ac:dyDescent="0.2">
      <c r="J317" s="21">
        <v>252</v>
      </c>
      <c r="K317" s="256" t="s">
        <v>376</v>
      </c>
    </row>
    <row r="318" spans="10:11" s="21" customFormat="1" x14ac:dyDescent="0.2">
      <c r="J318" s="21">
        <v>253</v>
      </c>
      <c r="K318" s="256" t="s">
        <v>376</v>
      </c>
    </row>
    <row r="319" spans="10:11" s="21" customFormat="1" x14ac:dyDescent="0.2">
      <c r="J319" s="21">
        <v>254</v>
      </c>
      <c r="K319" s="256" t="s">
        <v>376</v>
      </c>
    </row>
    <row r="320" spans="10:11" s="21" customFormat="1" x14ac:dyDescent="0.2">
      <c r="J320" s="21">
        <v>255</v>
      </c>
      <c r="K320" s="256" t="s">
        <v>376</v>
      </c>
    </row>
    <row r="321" spans="10:11" s="21" customFormat="1" x14ac:dyDescent="0.2">
      <c r="J321" s="21">
        <v>256</v>
      </c>
      <c r="K321" s="256" t="s">
        <v>376</v>
      </c>
    </row>
    <row r="322" spans="10:11" s="21" customFormat="1" x14ac:dyDescent="0.2">
      <c r="J322" s="21">
        <v>257</v>
      </c>
      <c r="K322" s="256" t="s">
        <v>376</v>
      </c>
    </row>
    <row r="323" spans="10:11" s="21" customFormat="1" x14ac:dyDescent="0.2">
      <c r="J323" s="21">
        <v>258</v>
      </c>
      <c r="K323" s="256" t="s">
        <v>376</v>
      </c>
    </row>
    <row r="324" spans="10:11" s="21" customFormat="1" x14ac:dyDescent="0.2">
      <c r="J324" s="21">
        <v>259</v>
      </c>
      <c r="K324" s="256" t="s">
        <v>376</v>
      </c>
    </row>
    <row r="325" spans="10:11" s="21" customFormat="1" x14ac:dyDescent="0.2">
      <c r="J325" s="21">
        <v>260</v>
      </c>
      <c r="K325" s="256" t="s">
        <v>376</v>
      </c>
    </row>
    <row r="326" spans="10:11" s="21" customFormat="1" x14ac:dyDescent="0.2">
      <c r="J326" s="21">
        <v>261</v>
      </c>
      <c r="K326" s="256" t="s">
        <v>376</v>
      </c>
    </row>
    <row r="327" spans="10:11" s="21" customFormat="1" x14ac:dyDescent="0.2">
      <c r="J327" s="21">
        <v>262</v>
      </c>
      <c r="K327" s="256" t="s">
        <v>376</v>
      </c>
    </row>
    <row r="328" spans="10:11" s="21" customFormat="1" x14ac:dyDescent="0.2">
      <c r="J328" s="21">
        <v>263</v>
      </c>
      <c r="K328" s="256" t="s">
        <v>376</v>
      </c>
    </row>
    <row r="329" spans="10:11" s="21" customFormat="1" x14ac:dyDescent="0.2">
      <c r="J329" s="21">
        <v>264</v>
      </c>
      <c r="K329" s="256" t="s">
        <v>376</v>
      </c>
    </row>
    <row r="330" spans="10:11" s="21" customFormat="1" x14ac:dyDescent="0.2">
      <c r="J330" s="21">
        <v>265</v>
      </c>
      <c r="K330" s="256" t="s">
        <v>376</v>
      </c>
    </row>
    <row r="331" spans="10:11" s="21" customFormat="1" x14ac:dyDescent="0.2">
      <c r="J331" s="21">
        <v>266</v>
      </c>
      <c r="K331" s="256" t="s">
        <v>376</v>
      </c>
    </row>
    <row r="332" spans="10:11" s="21" customFormat="1" x14ac:dyDescent="0.2">
      <c r="J332" s="21">
        <v>267</v>
      </c>
      <c r="K332" s="256" t="s">
        <v>376</v>
      </c>
    </row>
    <row r="333" spans="10:11" s="21" customFormat="1" x14ac:dyDescent="0.2">
      <c r="J333" s="21">
        <v>268</v>
      </c>
      <c r="K333" s="256" t="s">
        <v>376</v>
      </c>
    </row>
    <row r="334" spans="10:11" s="21" customFormat="1" x14ac:dyDescent="0.2">
      <c r="J334" s="21">
        <v>269</v>
      </c>
      <c r="K334" s="256" t="s">
        <v>376</v>
      </c>
    </row>
    <row r="335" spans="10:11" s="21" customFormat="1" x14ac:dyDescent="0.2">
      <c r="J335" s="21">
        <v>270</v>
      </c>
      <c r="K335" s="256" t="s">
        <v>376</v>
      </c>
    </row>
    <row r="336" spans="10:11" s="21" customFormat="1" x14ac:dyDescent="0.2">
      <c r="J336" s="21">
        <v>271</v>
      </c>
      <c r="K336" s="256" t="s">
        <v>376</v>
      </c>
    </row>
    <row r="337" spans="10:11" s="21" customFormat="1" x14ac:dyDescent="0.2">
      <c r="J337" s="21">
        <v>272</v>
      </c>
      <c r="K337" s="256" t="s">
        <v>376</v>
      </c>
    </row>
    <row r="338" spans="10:11" s="21" customFormat="1" x14ac:dyDescent="0.2">
      <c r="J338" s="21">
        <v>273</v>
      </c>
      <c r="K338" s="256" t="s">
        <v>376</v>
      </c>
    </row>
    <row r="339" spans="10:11" s="21" customFormat="1" x14ac:dyDescent="0.2">
      <c r="J339" s="21">
        <v>274</v>
      </c>
      <c r="K339" s="256" t="s">
        <v>376</v>
      </c>
    </row>
    <row r="340" spans="10:11" s="21" customFormat="1" x14ac:dyDescent="0.2">
      <c r="J340" s="21">
        <v>276</v>
      </c>
      <c r="K340" s="256" t="s">
        <v>377</v>
      </c>
    </row>
    <row r="341" spans="10:11" s="21" customFormat="1" x14ac:dyDescent="0.2">
      <c r="J341" s="21">
        <v>277</v>
      </c>
      <c r="K341" s="256" t="s">
        <v>377</v>
      </c>
    </row>
    <row r="342" spans="10:11" s="21" customFormat="1" x14ac:dyDescent="0.2">
      <c r="J342" s="21">
        <v>278</v>
      </c>
      <c r="K342" s="256" t="s">
        <v>377</v>
      </c>
    </row>
    <row r="343" spans="10:11" s="21" customFormat="1" x14ac:dyDescent="0.2">
      <c r="J343" s="21">
        <v>279</v>
      </c>
      <c r="K343" s="256" t="s">
        <v>377</v>
      </c>
    </row>
    <row r="344" spans="10:11" s="21" customFormat="1" x14ac:dyDescent="0.2">
      <c r="J344" s="21">
        <v>280</v>
      </c>
      <c r="K344" s="256" t="s">
        <v>377</v>
      </c>
    </row>
    <row r="345" spans="10:11" s="21" customFormat="1" x14ac:dyDescent="0.2">
      <c r="J345" s="21">
        <v>281</v>
      </c>
      <c r="K345" s="256" t="s">
        <v>377</v>
      </c>
    </row>
    <row r="346" spans="10:11" s="21" customFormat="1" x14ac:dyDescent="0.2">
      <c r="J346" s="21">
        <v>282</v>
      </c>
      <c r="K346" s="256" t="s">
        <v>377</v>
      </c>
    </row>
    <row r="347" spans="10:11" s="21" customFormat="1" x14ac:dyDescent="0.2">
      <c r="J347" s="21">
        <v>283</v>
      </c>
      <c r="K347" s="256" t="s">
        <v>377</v>
      </c>
    </row>
    <row r="348" spans="10:11" s="21" customFormat="1" x14ac:dyDescent="0.2">
      <c r="J348" s="21">
        <v>284</v>
      </c>
      <c r="K348" s="256" t="s">
        <v>377</v>
      </c>
    </row>
    <row r="349" spans="10:11" s="21" customFormat="1" x14ac:dyDescent="0.2">
      <c r="J349" s="21">
        <v>285</v>
      </c>
      <c r="K349" s="256" t="s">
        <v>377</v>
      </c>
    </row>
    <row r="350" spans="10:11" s="21" customFormat="1" x14ac:dyDescent="0.2">
      <c r="J350" s="21">
        <v>286</v>
      </c>
      <c r="K350" s="256" t="s">
        <v>377</v>
      </c>
    </row>
    <row r="351" spans="10:11" s="21" customFormat="1" x14ac:dyDescent="0.2">
      <c r="J351" s="21">
        <v>287</v>
      </c>
      <c r="K351" s="256" t="s">
        <v>377</v>
      </c>
    </row>
    <row r="352" spans="10:11" s="21" customFormat="1" x14ac:dyDescent="0.2">
      <c r="J352" s="21">
        <v>288</v>
      </c>
      <c r="K352" s="256" t="s">
        <v>377</v>
      </c>
    </row>
    <row r="353" spans="10:11" s="21" customFormat="1" x14ac:dyDescent="0.2">
      <c r="J353" s="21">
        <v>289</v>
      </c>
      <c r="K353" s="256" t="s">
        <v>377</v>
      </c>
    </row>
    <row r="354" spans="10:11" s="21" customFormat="1" x14ac:dyDescent="0.2">
      <c r="J354" s="21">
        <v>290</v>
      </c>
      <c r="K354" s="256" t="s">
        <v>377</v>
      </c>
    </row>
    <row r="355" spans="10:11" s="21" customFormat="1" x14ac:dyDescent="0.2">
      <c r="J355" s="21">
        <v>291</v>
      </c>
      <c r="K355" s="256" t="s">
        <v>377</v>
      </c>
    </row>
    <row r="356" spans="10:11" s="21" customFormat="1" x14ac:dyDescent="0.2">
      <c r="J356" s="21">
        <v>292</v>
      </c>
      <c r="K356" s="256" t="s">
        <v>377</v>
      </c>
    </row>
    <row r="357" spans="10:11" s="21" customFormat="1" x14ac:dyDescent="0.2">
      <c r="J357" s="21">
        <v>293</v>
      </c>
      <c r="K357" s="256" t="s">
        <v>377</v>
      </c>
    </row>
    <row r="358" spans="10:11" s="21" customFormat="1" x14ac:dyDescent="0.2">
      <c r="J358" s="21">
        <v>294</v>
      </c>
      <c r="K358" s="256" t="s">
        <v>377</v>
      </c>
    </row>
    <row r="359" spans="10:11" s="21" customFormat="1" x14ac:dyDescent="0.2">
      <c r="J359" s="21">
        <v>295</v>
      </c>
      <c r="K359" s="256" t="s">
        <v>377</v>
      </c>
    </row>
    <row r="360" spans="10:11" s="21" customFormat="1" x14ac:dyDescent="0.2">
      <c r="J360" s="21">
        <v>296</v>
      </c>
      <c r="K360" s="256" t="s">
        <v>377</v>
      </c>
    </row>
    <row r="361" spans="10:11" s="21" customFormat="1" x14ac:dyDescent="0.2">
      <c r="J361" s="21">
        <v>297</v>
      </c>
      <c r="K361" s="256" t="s">
        <v>377</v>
      </c>
    </row>
    <row r="362" spans="10:11" s="21" customFormat="1" x14ac:dyDescent="0.2">
      <c r="J362" s="21">
        <v>298</v>
      </c>
      <c r="K362" s="256" t="s">
        <v>377</v>
      </c>
    </row>
    <row r="363" spans="10:11" s="21" customFormat="1" x14ac:dyDescent="0.2">
      <c r="J363" s="21">
        <v>299</v>
      </c>
      <c r="K363" s="256" t="s">
        <v>377</v>
      </c>
    </row>
    <row r="364" spans="10:11" s="21" customFormat="1" x14ac:dyDescent="0.2">
      <c r="J364" s="21">
        <v>300</v>
      </c>
      <c r="K364" s="256" t="s">
        <v>377</v>
      </c>
    </row>
    <row r="365" spans="10:11" s="21" customFormat="1" x14ac:dyDescent="0.2">
      <c r="J365" s="21">
        <v>301</v>
      </c>
      <c r="K365" s="256" t="s">
        <v>377</v>
      </c>
    </row>
    <row r="366" spans="10:11" s="21" customFormat="1" x14ac:dyDescent="0.2">
      <c r="J366" s="21">
        <v>302</v>
      </c>
      <c r="K366" s="256" t="s">
        <v>377</v>
      </c>
    </row>
    <row r="367" spans="10:11" s="21" customFormat="1" x14ac:dyDescent="0.2">
      <c r="J367" s="21">
        <v>303</v>
      </c>
      <c r="K367" s="256" t="s">
        <v>377</v>
      </c>
    </row>
    <row r="368" spans="10:11" s="21" customFormat="1" x14ac:dyDescent="0.2">
      <c r="J368" s="21">
        <v>304</v>
      </c>
      <c r="K368" s="256" t="s">
        <v>377</v>
      </c>
    </row>
    <row r="369" spans="10:11" s="21" customFormat="1" x14ac:dyDescent="0.2">
      <c r="J369" s="21">
        <v>305</v>
      </c>
      <c r="K369" s="256" t="s">
        <v>377</v>
      </c>
    </row>
    <row r="370" spans="10:11" s="21" customFormat="1" x14ac:dyDescent="0.2">
      <c r="J370" s="21">
        <v>306</v>
      </c>
      <c r="K370" s="256" t="s">
        <v>377</v>
      </c>
    </row>
    <row r="371" spans="10:11" s="21" customFormat="1" x14ac:dyDescent="0.2">
      <c r="J371" s="21">
        <v>307</v>
      </c>
      <c r="K371" s="256" t="s">
        <v>377</v>
      </c>
    </row>
    <row r="372" spans="10:11" s="21" customFormat="1" x14ac:dyDescent="0.2">
      <c r="J372" s="21">
        <v>308</v>
      </c>
      <c r="K372" s="256" t="s">
        <v>377</v>
      </c>
    </row>
    <row r="373" spans="10:11" s="21" customFormat="1" x14ac:dyDescent="0.2">
      <c r="J373" s="21">
        <v>309</v>
      </c>
      <c r="K373" s="256" t="s">
        <v>377</v>
      </c>
    </row>
    <row r="374" spans="10:11" s="21" customFormat="1" x14ac:dyDescent="0.2">
      <c r="J374" s="21">
        <v>310</v>
      </c>
      <c r="K374" s="256" t="s">
        <v>377</v>
      </c>
    </row>
    <row r="375" spans="10:11" s="21" customFormat="1" x14ac:dyDescent="0.2">
      <c r="J375" s="21">
        <v>311</v>
      </c>
      <c r="K375" s="256" t="s">
        <v>377</v>
      </c>
    </row>
    <row r="376" spans="10:11" s="21" customFormat="1" x14ac:dyDescent="0.2">
      <c r="J376" s="21">
        <v>312</v>
      </c>
      <c r="K376" s="256" t="s">
        <v>377</v>
      </c>
    </row>
    <row r="377" spans="10:11" s="21" customFormat="1" x14ac:dyDescent="0.2">
      <c r="J377" s="21">
        <v>313</v>
      </c>
      <c r="K377" s="256" t="s">
        <v>377</v>
      </c>
    </row>
    <row r="378" spans="10:11" s="21" customFormat="1" x14ac:dyDescent="0.2">
      <c r="J378" s="21">
        <v>314</v>
      </c>
      <c r="K378" s="256" t="s">
        <v>377</v>
      </c>
    </row>
    <row r="379" spans="10:11" s="21" customFormat="1" x14ac:dyDescent="0.2">
      <c r="J379" s="21">
        <v>315</v>
      </c>
      <c r="K379" s="256" t="s">
        <v>377</v>
      </c>
    </row>
    <row r="380" spans="10:11" s="21" customFormat="1" x14ac:dyDescent="0.2">
      <c r="J380" s="21">
        <v>316</v>
      </c>
      <c r="K380" s="256" t="s">
        <v>377</v>
      </c>
    </row>
    <row r="381" spans="10:11" s="21" customFormat="1" x14ac:dyDescent="0.2">
      <c r="J381" s="21">
        <v>317</v>
      </c>
      <c r="K381" s="256" t="s">
        <v>377</v>
      </c>
    </row>
    <row r="382" spans="10:11" s="21" customFormat="1" x14ac:dyDescent="0.2">
      <c r="J382" s="21">
        <v>319</v>
      </c>
      <c r="K382" s="256" t="s">
        <v>378</v>
      </c>
    </row>
    <row r="383" spans="10:11" s="21" customFormat="1" x14ac:dyDescent="0.2">
      <c r="J383" s="21">
        <v>320</v>
      </c>
      <c r="K383" s="256" t="s">
        <v>378</v>
      </c>
    </row>
    <row r="384" spans="10:11" s="21" customFormat="1" x14ac:dyDescent="0.2">
      <c r="J384" s="21">
        <v>321</v>
      </c>
      <c r="K384" s="256" t="s">
        <v>378</v>
      </c>
    </row>
    <row r="385" spans="10:11" s="21" customFormat="1" x14ac:dyDescent="0.2">
      <c r="J385" s="21">
        <v>322</v>
      </c>
      <c r="K385" s="256" t="s">
        <v>378</v>
      </c>
    </row>
    <row r="386" spans="10:11" s="21" customFormat="1" x14ac:dyDescent="0.2">
      <c r="J386" s="21">
        <v>323</v>
      </c>
      <c r="K386" s="256" t="s">
        <v>378</v>
      </c>
    </row>
    <row r="387" spans="10:11" s="21" customFormat="1" x14ac:dyDescent="0.2">
      <c r="J387" s="21">
        <v>324</v>
      </c>
      <c r="K387" s="256" t="s">
        <v>378</v>
      </c>
    </row>
    <row r="388" spans="10:11" s="21" customFormat="1" x14ac:dyDescent="0.2">
      <c r="J388" s="21">
        <v>325</v>
      </c>
      <c r="K388" s="256" t="s">
        <v>378</v>
      </c>
    </row>
    <row r="389" spans="10:11" s="21" customFormat="1" x14ac:dyDescent="0.2">
      <c r="J389" s="21">
        <v>326</v>
      </c>
      <c r="K389" s="256" t="s">
        <v>378</v>
      </c>
    </row>
    <row r="390" spans="10:11" s="21" customFormat="1" x14ac:dyDescent="0.2">
      <c r="J390" s="21">
        <v>327</v>
      </c>
      <c r="K390" s="256" t="s">
        <v>378</v>
      </c>
    </row>
    <row r="391" spans="10:11" s="21" customFormat="1" x14ac:dyDescent="0.2">
      <c r="J391" s="21">
        <v>328</v>
      </c>
      <c r="K391" s="256" t="s">
        <v>378</v>
      </c>
    </row>
    <row r="392" spans="10:11" s="21" customFormat="1" x14ac:dyDescent="0.2">
      <c r="J392" s="21">
        <v>329</v>
      </c>
      <c r="K392" s="256" t="s">
        <v>378</v>
      </c>
    </row>
    <row r="393" spans="10:11" s="21" customFormat="1" x14ac:dyDescent="0.2">
      <c r="J393" s="21">
        <v>330</v>
      </c>
      <c r="K393" s="256" t="s">
        <v>378</v>
      </c>
    </row>
    <row r="394" spans="10:11" s="21" customFormat="1" x14ac:dyDescent="0.2">
      <c r="J394" s="21">
        <v>331</v>
      </c>
      <c r="K394" s="256" t="s">
        <v>378</v>
      </c>
    </row>
    <row r="395" spans="10:11" s="21" customFormat="1" x14ac:dyDescent="0.2">
      <c r="J395" s="21">
        <v>332</v>
      </c>
      <c r="K395" s="256" t="s">
        <v>378</v>
      </c>
    </row>
    <row r="396" spans="10:11" s="21" customFormat="1" x14ac:dyDescent="0.2">
      <c r="J396" s="21">
        <v>333</v>
      </c>
      <c r="K396" s="256" t="s">
        <v>378</v>
      </c>
    </row>
    <row r="397" spans="10:11" s="21" customFormat="1" x14ac:dyDescent="0.2">
      <c r="J397" s="21">
        <v>334</v>
      </c>
      <c r="K397" s="256" t="s">
        <v>378</v>
      </c>
    </row>
    <row r="398" spans="10:11" s="21" customFormat="1" x14ac:dyDescent="0.2">
      <c r="J398" s="21">
        <v>335</v>
      </c>
      <c r="K398" s="256" t="s">
        <v>378</v>
      </c>
    </row>
    <row r="399" spans="10:11" s="21" customFormat="1" x14ac:dyDescent="0.2">
      <c r="J399" s="21">
        <v>336</v>
      </c>
      <c r="K399" s="256" t="s">
        <v>378</v>
      </c>
    </row>
    <row r="400" spans="10:11" s="21" customFormat="1" x14ac:dyDescent="0.2">
      <c r="J400" s="21">
        <v>337</v>
      </c>
      <c r="K400" s="256" t="s">
        <v>378</v>
      </c>
    </row>
    <row r="401" spans="10:11" s="21" customFormat="1" x14ac:dyDescent="0.2">
      <c r="J401" s="21">
        <v>338</v>
      </c>
      <c r="K401" s="256" t="s">
        <v>378</v>
      </c>
    </row>
    <row r="402" spans="10:11" s="21" customFormat="1" x14ac:dyDescent="0.2">
      <c r="J402" s="21">
        <v>339</v>
      </c>
      <c r="K402" s="256" t="s">
        <v>378</v>
      </c>
    </row>
    <row r="403" spans="10:11" s="21" customFormat="1" x14ac:dyDescent="0.2">
      <c r="J403" s="21">
        <v>340</v>
      </c>
      <c r="K403" s="256" t="s">
        <v>378</v>
      </c>
    </row>
    <row r="404" spans="10:11" s="21" customFormat="1" x14ac:dyDescent="0.2">
      <c r="J404" s="21">
        <v>341</v>
      </c>
      <c r="K404" s="256" t="s">
        <v>378</v>
      </c>
    </row>
    <row r="405" spans="10:11" s="21" customFormat="1" x14ac:dyDescent="0.2">
      <c r="J405" s="21">
        <v>342</v>
      </c>
      <c r="K405" s="256" t="s">
        <v>378</v>
      </c>
    </row>
    <row r="406" spans="10:11" s="21" customFormat="1" x14ac:dyDescent="0.2">
      <c r="J406" s="21">
        <v>343</v>
      </c>
      <c r="K406" s="256" t="s">
        <v>378</v>
      </c>
    </row>
    <row r="407" spans="10:11" s="21" customFormat="1" x14ac:dyDescent="0.2">
      <c r="J407" s="21">
        <v>344</v>
      </c>
      <c r="K407" s="256" t="s">
        <v>378</v>
      </c>
    </row>
    <row r="408" spans="10:11" s="21" customFormat="1" x14ac:dyDescent="0.2">
      <c r="J408" s="21">
        <v>345</v>
      </c>
      <c r="K408" s="256" t="s">
        <v>378</v>
      </c>
    </row>
    <row r="409" spans="10:11" s="21" customFormat="1" x14ac:dyDescent="0.2">
      <c r="J409" s="21">
        <v>346</v>
      </c>
      <c r="K409" s="256" t="s">
        <v>378</v>
      </c>
    </row>
    <row r="410" spans="10:11" s="21" customFormat="1" x14ac:dyDescent="0.2">
      <c r="J410" s="21">
        <v>347</v>
      </c>
      <c r="K410" s="256" t="s">
        <v>378</v>
      </c>
    </row>
    <row r="411" spans="10:11" s="21" customFormat="1" x14ac:dyDescent="0.2">
      <c r="J411" s="21">
        <v>348</v>
      </c>
      <c r="K411" s="256" t="s">
        <v>378</v>
      </c>
    </row>
    <row r="412" spans="10:11" s="21" customFormat="1" x14ac:dyDescent="0.2">
      <c r="J412" s="21">
        <v>349</v>
      </c>
      <c r="K412" s="256" t="s">
        <v>378</v>
      </c>
    </row>
    <row r="413" spans="10:11" s="21" customFormat="1" x14ac:dyDescent="0.2">
      <c r="J413" s="21">
        <v>350</v>
      </c>
      <c r="K413" s="256" t="s">
        <v>378</v>
      </c>
    </row>
    <row r="414" spans="10:11" s="21" customFormat="1" x14ac:dyDescent="0.2">
      <c r="J414" s="21">
        <v>351</v>
      </c>
      <c r="K414" s="256" t="s">
        <v>378</v>
      </c>
    </row>
    <row r="415" spans="10:11" s="21" customFormat="1" x14ac:dyDescent="0.2">
      <c r="J415" s="21">
        <v>352</v>
      </c>
      <c r="K415" s="256" t="s">
        <v>378</v>
      </c>
    </row>
    <row r="416" spans="10:11" s="21" customFormat="1" x14ac:dyDescent="0.2">
      <c r="J416" s="21">
        <v>353</v>
      </c>
      <c r="K416" s="256" t="s">
        <v>378</v>
      </c>
    </row>
    <row r="417" spans="10:11" s="21" customFormat="1" x14ac:dyDescent="0.2">
      <c r="J417" s="21">
        <v>354</v>
      </c>
      <c r="K417" s="256" t="s">
        <v>378</v>
      </c>
    </row>
    <row r="418" spans="10:11" s="21" customFormat="1" x14ac:dyDescent="0.2">
      <c r="J418" s="21">
        <v>355</v>
      </c>
      <c r="K418" s="256" t="s">
        <v>378</v>
      </c>
    </row>
    <row r="419" spans="10:11" s="21" customFormat="1" x14ac:dyDescent="0.2">
      <c r="J419" s="21">
        <v>356</v>
      </c>
      <c r="K419" s="256" t="s">
        <v>378</v>
      </c>
    </row>
    <row r="420" spans="10:11" s="21" customFormat="1" x14ac:dyDescent="0.2">
      <c r="J420" s="21">
        <v>358</v>
      </c>
      <c r="K420" s="256" t="s">
        <v>379</v>
      </c>
    </row>
    <row r="421" spans="10:11" s="21" customFormat="1" x14ac:dyDescent="0.2">
      <c r="J421" s="21">
        <v>359</v>
      </c>
      <c r="K421" s="256" t="s">
        <v>379</v>
      </c>
    </row>
    <row r="422" spans="10:11" s="21" customFormat="1" x14ac:dyDescent="0.2">
      <c r="J422" s="21">
        <v>360</v>
      </c>
      <c r="K422" s="256" t="s">
        <v>379</v>
      </c>
    </row>
    <row r="423" spans="10:11" s="21" customFormat="1" x14ac:dyDescent="0.2">
      <c r="J423" s="21">
        <v>361</v>
      </c>
      <c r="K423" s="256" t="s">
        <v>379</v>
      </c>
    </row>
    <row r="424" spans="10:11" s="21" customFormat="1" x14ac:dyDescent="0.2">
      <c r="J424" s="21">
        <v>362</v>
      </c>
      <c r="K424" s="256" t="s">
        <v>379</v>
      </c>
    </row>
    <row r="425" spans="10:11" s="21" customFormat="1" x14ac:dyDescent="0.2">
      <c r="J425" s="21">
        <v>363</v>
      </c>
      <c r="K425" s="256" t="s">
        <v>379</v>
      </c>
    </row>
    <row r="426" spans="10:11" s="21" customFormat="1" x14ac:dyDescent="0.2">
      <c r="J426" s="21">
        <v>364</v>
      </c>
      <c r="K426" s="256" t="s">
        <v>379</v>
      </c>
    </row>
    <row r="427" spans="10:11" s="21" customFormat="1" x14ac:dyDescent="0.2">
      <c r="J427" s="21">
        <v>365</v>
      </c>
      <c r="K427" s="256" t="s">
        <v>379</v>
      </c>
    </row>
    <row r="428" spans="10:11" s="21" customFormat="1" x14ac:dyDescent="0.2">
      <c r="J428" s="21">
        <v>366</v>
      </c>
      <c r="K428" s="256" t="s">
        <v>379</v>
      </c>
    </row>
    <row r="429" spans="10:11" s="21" customFormat="1" x14ac:dyDescent="0.2">
      <c r="J429" s="21">
        <v>367</v>
      </c>
      <c r="K429" s="256" t="s">
        <v>379</v>
      </c>
    </row>
    <row r="430" spans="10:11" s="21" customFormat="1" x14ac:dyDescent="0.2">
      <c r="J430" s="21">
        <v>368</v>
      </c>
      <c r="K430" s="256" t="s">
        <v>379</v>
      </c>
    </row>
    <row r="431" spans="10:11" s="21" customFormat="1" x14ac:dyDescent="0.2">
      <c r="J431" s="21">
        <v>369</v>
      </c>
      <c r="K431" s="256" t="s">
        <v>379</v>
      </c>
    </row>
    <row r="432" spans="10:11" s="21" customFormat="1" x14ac:dyDescent="0.2">
      <c r="J432" s="21">
        <v>370</v>
      </c>
      <c r="K432" s="256" t="s">
        <v>379</v>
      </c>
    </row>
    <row r="433" spans="10:11" s="21" customFormat="1" x14ac:dyDescent="0.2">
      <c r="J433" s="21">
        <v>371</v>
      </c>
      <c r="K433" s="256" t="s">
        <v>379</v>
      </c>
    </row>
    <row r="434" spans="10:11" s="21" customFormat="1" x14ac:dyDescent="0.2">
      <c r="J434" s="21">
        <v>372</v>
      </c>
      <c r="K434" s="256" t="s">
        <v>379</v>
      </c>
    </row>
    <row r="435" spans="10:11" s="21" customFormat="1" x14ac:dyDescent="0.2">
      <c r="J435" s="21">
        <v>373</v>
      </c>
      <c r="K435" s="256" t="s">
        <v>379</v>
      </c>
    </row>
    <row r="436" spans="10:11" s="21" customFormat="1" x14ac:dyDescent="0.2">
      <c r="J436" s="21">
        <v>374</v>
      </c>
      <c r="K436" s="256" t="s">
        <v>379</v>
      </c>
    </row>
    <row r="437" spans="10:11" s="21" customFormat="1" x14ac:dyDescent="0.2">
      <c r="J437" s="21">
        <v>375</v>
      </c>
      <c r="K437" s="256" t="s">
        <v>379</v>
      </c>
    </row>
    <row r="438" spans="10:11" s="21" customFormat="1" x14ac:dyDescent="0.2">
      <c r="J438" s="21">
        <v>376</v>
      </c>
      <c r="K438" s="256" t="s">
        <v>379</v>
      </c>
    </row>
    <row r="439" spans="10:11" s="21" customFormat="1" x14ac:dyDescent="0.2">
      <c r="J439" s="21">
        <v>377</v>
      </c>
      <c r="K439" s="256" t="s">
        <v>379</v>
      </c>
    </row>
    <row r="440" spans="10:11" s="21" customFormat="1" x14ac:dyDescent="0.2">
      <c r="J440" s="21">
        <v>378</v>
      </c>
      <c r="K440" s="256" t="s">
        <v>379</v>
      </c>
    </row>
    <row r="441" spans="10:11" s="21" customFormat="1" x14ac:dyDescent="0.2">
      <c r="J441" s="21">
        <v>379</v>
      </c>
      <c r="K441" s="256" t="s">
        <v>379</v>
      </c>
    </row>
    <row r="442" spans="10:11" s="21" customFormat="1" x14ac:dyDescent="0.2">
      <c r="J442" s="21">
        <v>380</v>
      </c>
      <c r="K442" s="256" t="s">
        <v>379</v>
      </c>
    </row>
    <row r="443" spans="10:11" s="21" customFormat="1" x14ac:dyDescent="0.2">
      <c r="J443" s="21">
        <v>381</v>
      </c>
      <c r="K443" s="256" t="s">
        <v>379</v>
      </c>
    </row>
    <row r="444" spans="10:11" s="21" customFormat="1" x14ac:dyDescent="0.2">
      <c r="J444" s="21">
        <v>382</v>
      </c>
      <c r="K444" s="256" t="s">
        <v>379</v>
      </c>
    </row>
    <row r="445" spans="10:11" s="21" customFormat="1" x14ac:dyDescent="0.2">
      <c r="J445" s="21">
        <v>384</v>
      </c>
      <c r="K445" s="256" t="s">
        <v>441</v>
      </c>
    </row>
    <row r="446" spans="10:11" s="21" customFormat="1" x14ac:dyDescent="0.2">
      <c r="J446" s="21">
        <v>385</v>
      </c>
      <c r="K446" s="256" t="s">
        <v>441</v>
      </c>
    </row>
    <row r="447" spans="10:11" s="21" customFormat="1" x14ac:dyDescent="0.2">
      <c r="J447" s="21">
        <v>386</v>
      </c>
      <c r="K447" s="256" t="s">
        <v>441</v>
      </c>
    </row>
    <row r="448" spans="10:11" s="21" customFormat="1" x14ac:dyDescent="0.2">
      <c r="J448" s="21">
        <v>387</v>
      </c>
      <c r="K448" s="256" t="s">
        <v>441</v>
      </c>
    </row>
    <row r="449" spans="10:11" s="21" customFormat="1" x14ac:dyDescent="0.2">
      <c r="J449" s="21">
        <v>388</v>
      </c>
      <c r="K449" s="256" t="s">
        <v>441</v>
      </c>
    </row>
    <row r="450" spans="10:11" s="21" customFormat="1" x14ac:dyDescent="0.2">
      <c r="J450" s="21">
        <v>389</v>
      </c>
      <c r="K450" s="256" t="s">
        <v>441</v>
      </c>
    </row>
    <row r="451" spans="10:11" s="21" customFormat="1" x14ac:dyDescent="0.2">
      <c r="J451" s="21">
        <v>390</v>
      </c>
      <c r="K451" s="256" t="s">
        <v>441</v>
      </c>
    </row>
    <row r="452" spans="10:11" s="21" customFormat="1" x14ac:dyDescent="0.2">
      <c r="J452" s="21">
        <v>391</v>
      </c>
      <c r="K452" s="256" t="s">
        <v>441</v>
      </c>
    </row>
    <row r="453" spans="10:11" s="21" customFormat="1" x14ac:dyDescent="0.2">
      <c r="J453" s="21">
        <v>392</v>
      </c>
      <c r="K453" s="256" t="s">
        <v>441</v>
      </c>
    </row>
    <row r="454" spans="10:11" s="21" customFormat="1" x14ac:dyDescent="0.2">
      <c r="J454" s="21">
        <v>393</v>
      </c>
      <c r="K454" s="256" t="s">
        <v>441</v>
      </c>
    </row>
    <row r="455" spans="10:11" s="21" customFormat="1" x14ac:dyDescent="0.2">
      <c r="J455" s="21">
        <v>394</v>
      </c>
      <c r="K455" s="256" t="s">
        <v>441</v>
      </c>
    </row>
    <row r="456" spans="10:11" s="21" customFormat="1" x14ac:dyDescent="0.2">
      <c r="J456" s="21">
        <v>395</v>
      </c>
      <c r="K456" s="256" t="s">
        <v>441</v>
      </c>
    </row>
    <row r="457" spans="10:11" s="21" customFormat="1" x14ac:dyDescent="0.2">
      <c r="J457" s="21">
        <v>396</v>
      </c>
      <c r="K457" s="256" t="s">
        <v>441</v>
      </c>
    </row>
    <row r="458" spans="10:11" s="21" customFormat="1" x14ac:dyDescent="0.2">
      <c r="J458" s="21">
        <v>397</v>
      </c>
      <c r="K458" s="256" t="s">
        <v>441</v>
      </c>
    </row>
    <row r="459" spans="10:11" s="21" customFormat="1" x14ac:dyDescent="0.2">
      <c r="J459" s="21">
        <v>398</v>
      </c>
      <c r="K459" s="256" t="s">
        <v>441</v>
      </c>
    </row>
    <row r="460" spans="10:11" s="21" customFormat="1" x14ac:dyDescent="0.2">
      <c r="J460" s="21">
        <v>399</v>
      </c>
      <c r="K460" s="256" t="s">
        <v>441</v>
      </c>
    </row>
    <row r="461" spans="10:11" s="21" customFormat="1" x14ac:dyDescent="0.2">
      <c r="J461" s="21">
        <v>400</v>
      </c>
      <c r="K461" s="256" t="s">
        <v>441</v>
      </c>
    </row>
    <row r="462" spans="10:11" s="21" customFormat="1" x14ac:dyDescent="0.2">
      <c r="J462" s="21">
        <v>401</v>
      </c>
      <c r="K462" s="256" t="s">
        <v>441</v>
      </c>
    </row>
    <row r="463" spans="10:11" s="21" customFormat="1" x14ac:dyDescent="0.2">
      <c r="J463" s="21">
        <v>402</v>
      </c>
      <c r="K463" s="256" t="s">
        <v>441</v>
      </c>
    </row>
    <row r="464" spans="10:11" s="21" customFormat="1" x14ac:dyDescent="0.2">
      <c r="J464" s="21">
        <v>403</v>
      </c>
      <c r="K464" s="256" t="s">
        <v>441</v>
      </c>
    </row>
    <row r="465" spans="10:11" s="21" customFormat="1" x14ac:dyDescent="0.2">
      <c r="J465" s="21">
        <v>404</v>
      </c>
      <c r="K465" s="256" t="s">
        <v>441</v>
      </c>
    </row>
    <row r="466" spans="10:11" s="21" customFormat="1" x14ac:dyDescent="0.2">
      <c r="J466" s="21">
        <v>405</v>
      </c>
      <c r="K466" s="256" t="s">
        <v>441</v>
      </c>
    </row>
    <row r="467" spans="10:11" s="21" customFormat="1" x14ac:dyDescent="0.2">
      <c r="J467" s="21">
        <v>406</v>
      </c>
      <c r="K467" s="256" t="s">
        <v>441</v>
      </c>
    </row>
    <row r="468" spans="10:11" s="21" customFormat="1" x14ac:dyDescent="0.2">
      <c r="J468" s="21">
        <v>407</v>
      </c>
      <c r="K468" s="256" t="s">
        <v>441</v>
      </c>
    </row>
    <row r="469" spans="10:11" s="21" customFormat="1" x14ac:dyDescent="0.2">
      <c r="J469" s="21">
        <v>408</v>
      </c>
      <c r="K469" s="256" t="s">
        <v>441</v>
      </c>
    </row>
    <row r="470" spans="10:11" s="21" customFormat="1" x14ac:dyDescent="0.2">
      <c r="J470" s="21">
        <v>409</v>
      </c>
      <c r="K470" s="256" t="s">
        <v>441</v>
      </c>
    </row>
    <row r="471" spans="10:11" s="21" customFormat="1" x14ac:dyDescent="0.2">
      <c r="J471" s="21">
        <v>410</v>
      </c>
      <c r="K471" s="256" t="s">
        <v>441</v>
      </c>
    </row>
    <row r="472" spans="10:11" s="21" customFormat="1" x14ac:dyDescent="0.2">
      <c r="J472" s="21">
        <v>411</v>
      </c>
      <c r="K472" s="256" t="s">
        <v>441</v>
      </c>
    </row>
    <row r="473" spans="10:11" s="21" customFormat="1" x14ac:dyDescent="0.2">
      <c r="J473" s="21">
        <v>412</v>
      </c>
      <c r="K473" s="256" t="s">
        <v>441</v>
      </c>
    </row>
    <row r="474" spans="10:11" s="21" customFormat="1" x14ac:dyDescent="0.2">
      <c r="J474" s="21">
        <v>413</v>
      </c>
      <c r="K474" s="256" t="s">
        <v>441</v>
      </c>
    </row>
    <row r="475" spans="10:11" s="21" customFormat="1" x14ac:dyDescent="0.2">
      <c r="J475" s="21">
        <v>414</v>
      </c>
      <c r="K475" s="256" t="s">
        <v>441</v>
      </c>
    </row>
    <row r="476" spans="10:11" s="21" customFormat="1" x14ac:dyDescent="0.2">
      <c r="J476" s="21">
        <v>415</v>
      </c>
      <c r="K476" s="256" t="s">
        <v>441</v>
      </c>
    </row>
    <row r="477" spans="10:11" s="21" customFormat="1" x14ac:dyDescent="0.2">
      <c r="J477" s="21">
        <v>416</v>
      </c>
      <c r="K477" s="256" t="s">
        <v>441</v>
      </c>
    </row>
    <row r="478" spans="10:11" s="21" customFormat="1" x14ac:dyDescent="0.2">
      <c r="J478" s="21">
        <v>417</v>
      </c>
      <c r="K478" s="256" t="s">
        <v>441</v>
      </c>
    </row>
    <row r="479" spans="10:11" s="21" customFormat="1" x14ac:dyDescent="0.2">
      <c r="J479" s="21">
        <v>418</v>
      </c>
      <c r="K479" s="256" t="s">
        <v>441</v>
      </c>
    </row>
    <row r="480" spans="10:11" s="21" customFormat="1" x14ac:dyDescent="0.2">
      <c r="J480" s="21">
        <v>419</v>
      </c>
      <c r="K480" s="256" t="s">
        <v>441</v>
      </c>
    </row>
    <row r="481" spans="10:11" s="21" customFormat="1" x14ac:dyDescent="0.2">
      <c r="J481" s="21">
        <v>420</v>
      </c>
      <c r="K481" s="256" t="s">
        <v>441</v>
      </c>
    </row>
    <row r="482" spans="10:11" s="21" customFormat="1" x14ac:dyDescent="0.2">
      <c r="J482" s="21">
        <v>421</v>
      </c>
      <c r="K482" s="256" t="s">
        <v>441</v>
      </c>
    </row>
    <row r="483" spans="10:11" s="21" customFormat="1" x14ac:dyDescent="0.2">
      <c r="J483" s="21">
        <v>422</v>
      </c>
      <c r="K483" s="256" t="s">
        <v>441</v>
      </c>
    </row>
    <row r="484" spans="10:11" s="21" customFormat="1" x14ac:dyDescent="0.2">
      <c r="J484" s="21">
        <v>423</v>
      </c>
      <c r="K484" s="256" t="s">
        <v>441</v>
      </c>
    </row>
    <row r="485" spans="10:11" s="21" customFormat="1" x14ac:dyDescent="0.2">
      <c r="J485" s="21">
        <v>424</v>
      </c>
      <c r="K485" s="256" t="s">
        <v>441</v>
      </c>
    </row>
    <row r="486" spans="10:11" s="21" customFormat="1" x14ac:dyDescent="0.2">
      <c r="J486" s="21">
        <v>425</v>
      </c>
      <c r="K486" s="256" t="s">
        <v>441</v>
      </c>
    </row>
    <row r="487" spans="10:11" s="21" customFormat="1" x14ac:dyDescent="0.2">
      <c r="J487" s="21">
        <v>426</v>
      </c>
      <c r="K487" s="256" t="s">
        <v>441</v>
      </c>
    </row>
    <row r="488" spans="10:11" s="21" customFormat="1" x14ac:dyDescent="0.2">
      <c r="J488" s="21">
        <v>427</v>
      </c>
      <c r="K488" s="256" t="s">
        <v>441</v>
      </c>
    </row>
    <row r="489" spans="10:11" s="21" customFormat="1" x14ac:dyDescent="0.2">
      <c r="J489" s="21">
        <v>428</v>
      </c>
      <c r="K489" s="256" t="s">
        <v>441</v>
      </c>
    </row>
    <row r="490" spans="10:11" s="21" customFormat="1" x14ac:dyDescent="0.2">
      <c r="J490" s="21">
        <v>429</v>
      </c>
      <c r="K490" s="256" t="s">
        <v>441</v>
      </c>
    </row>
    <row r="491" spans="10:11" s="21" customFormat="1" x14ac:dyDescent="0.2">
      <c r="J491" s="21">
        <v>430</v>
      </c>
      <c r="K491" s="256" t="s">
        <v>441</v>
      </c>
    </row>
    <row r="492" spans="10:11" s="21" customFormat="1" x14ac:dyDescent="0.2">
      <c r="J492" s="21">
        <v>431</v>
      </c>
      <c r="K492" s="256" t="s">
        <v>441</v>
      </c>
    </row>
    <row r="493" spans="10:11" s="21" customFormat="1" x14ac:dyDescent="0.2">
      <c r="J493" s="21">
        <v>432</v>
      </c>
      <c r="K493" s="256" t="s">
        <v>441</v>
      </c>
    </row>
    <row r="494" spans="10:11" s="21" customFormat="1" x14ac:dyDescent="0.2">
      <c r="J494" s="21">
        <v>433</v>
      </c>
      <c r="K494" s="256" t="s">
        <v>441</v>
      </c>
    </row>
    <row r="495" spans="10:11" s="21" customFormat="1" x14ac:dyDescent="0.2">
      <c r="J495" s="21">
        <v>434</v>
      </c>
      <c r="K495" s="256" t="s">
        <v>441</v>
      </c>
    </row>
    <row r="496" spans="10:11" s="21" customFormat="1" x14ac:dyDescent="0.2">
      <c r="J496" s="21">
        <v>435</v>
      </c>
      <c r="K496" s="256" t="s">
        <v>441</v>
      </c>
    </row>
    <row r="497" spans="10:11" s="21" customFormat="1" x14ac:dyDescent="0.2">
      <c r="J497" s="21">
        <v>436</v>
      </c>
      <c r="K497" s="256" t="s">
        <v>441</v>
      </c>
    </row>
    <row r="498" spans="10:11" s="21" customFormat="1" x14ac:dyDescent="0.2">
      <c r="J498" s="21">
        <v>437</v>
      </c>
      <c r="K498" s="256" t="s">
        <v>441</v>
      </c>
    </row>
    <row r="499" spans="10:11" s="21" customFormat="1" x14ac:dyDescent="0.2">
      <c r="J499" s="21">
        <v>438</v>
      </c>
      <c r="K499" s="256" t="s">
        <v>441</v>
      </c>
    </row>
    <row r="500" spans="10:11" s="21" customFormat="1" x14ac:dyDescent="0.2">
      <c r="J500" s="21">
        <v>439</v>
      </c>
      <c r="K500" s="256" t="s">
        <v>441</v>
      </c>
    </row>
    <row r="501" spans="10:11" s="21" customFormat="1" x14ac:dyDescent="0.2">
      <c r="J501" s="21">
        <v>440</v>
      </c>
      <c r="K501" s="256" t="s">
        <v>441</v>
      </c>
    </row>
    <row r="502" spans="10:11" s="21" customFormat="1" x14ac:dyDescent="0.2">
      <c r="J502" s="21">
        <v>441</v>
      </c>
      <c r="K502" s="256" t="s">
        <v>441</v>
      </c>
    </row>
    <row r="503" spans="10:11" s="21" customFormat="1" x14ac:dyDescent="0.2">
      <c r="J503" s="21">
        <v>442</v>
      </c>
      <c r="K503" s="256" t="s">
        <v>441</v>
      </c>
    </row>
    <row r="504" spans="10:11" s="21" customFormat="1" x14ac:dyDescent="0.2">
      <c r="J504" s="21">
        <v>443</v>
      </c>
      <c r="K504" s="256" t="s">
        <v>441</v>
      </c>
    </row>
    <row r="505" spans="10:11" s="21" customFormat="1" x14ac:dyDescent="0.2">
      <c r="J505" s="21">
        <v>444</v>
      </c>
      <c r="K505" s="256" t="s">
        <v>441</v>
      </c>
    </row>
    <row r="506" spans="10:11" s="21" customFormat="1" x14ac:dyDescent="0.2">
      <c r="J506" s="21">
        <v>446</v>
      </c>
      <c r="K506" s="256" t="s">
        <v>443</v>
      </c>
    </row>
    <row r="507" spans="10:11" s="21" customFormat="1" x14ac:dyDescent="0.2">
      <c r="J507" s="21">
        <v>447</v>
      </c>
      <c r="K507" s="256" t="s">
        <v>443</v>
      </c>
    </row>
    <row r="508" spans="10:11" s="21" customFormat="1" x14ac:dyDescent="0.2">
      <c r="J508" s="21">
        <v>448</v>
      </c>
      <c r="K508" s="256" t="s">
        <v>443</v>
      </c>
    </row>
    <row r="509" spans="10:11" s="21" customFormat="1" x14ac:dyDescent="0.2">
      <c r="J509" s="21">
        <v>449</v>
      </c>
      <c r="K509" s="256" t="s">
        <v>443</v>
      </c>
    </row>
    <row r="510" spans="10:11" s="21" customFormat="1" x14ac:dyDescent="0.2">
      <c r="J510" s="21">
        <v>450</v>
      </c>
      <c r="K510" s="256" t="s">
        <v>443</v>
      </c>
    </row>
    <row r="511" spans="10:11" s="21" customFormat="1" x14ac:dyDescent="0.2">
      <c r="J511" s="21">
        <v>451</v>
      </c>
      <c r="K511" s="256" t="s">
        <v>443</v>
      </c>
    </row>
    <row r="512" spans="10:11" s="21" customFormat="1" x14ac:dyDescent="0.2">
      <c r="J512" s="21">
        <v>452</v>
      </c>
      <c r="K512" s="256" t="s">
        <v>443</v>
      </c>
    </row>
    <row r="513" spans="10:11" s="21" customFormat="1" x14ac:dyDescent="0.2">
      <c r="J513" s="21">
        <v>453</v>
      </c>
      <c r="K513" s="256" t="s">
        <v>443</v>
      </c>
    </row>
    <row r="514" spans="10:11" s="21" customFormat="1" x14ac:dyDescent="0.2">
      <c r="J514" s="21">
        <v>454</v>
      </c>
      <c r="K514" s="256" t="s">
        <v>443</v>
      </c>
    </row>
    <row r="515" spans="10:11" s="21" customFormat="1" x14ac:dyDescent="0.2">
      <c r="J515" s="21">
        <v>455</v>
      </c>
      <c r="K515" s="256" t="s">
        <v>443</v>
      </c>
    </row>
    <row r="516" spans="10:11" s="21" customFormat="1" x14ac:dyDescent="0.2">
      <c r="J516" s="21">
        <v>456</v>
      </c>
      <c r="K516" s="256" t="s">
        <v>443</v>
      </c>
    </row>
    <row r="517" spans="10:11" s="21" customFormat="1" x14ac:dyDescent="0.2">
      <c r="J517" s="21">
        <v>457</v>
      </c>
      <c r="K517" s="256" t="s">
        <v>443</v>
      </c>
    </row>
    <row r="518" spans="10:11" s="21" customFormat="1" x14ac:dyDescent="0.2">
      <c r="J518" s="21">
        <v>458</v>
      </c>
      <c r="K518" s="256" t="s">
        <v>443</v>
      </c>
    </row>
    <row r="519" spans="10:11" s="21" customFormat="1" x14ac:dyDescent="0.2">
      <c r="J519" s="21">
        <v>459</v>
      </c>
      <c r="K519" s="256" t="s">
        <v>443</v>
      </c>
    </row>
    <row r="520" spans="10:11" s="21" customFormat="1" x14ac:dyDescent="0.2">
      <c r="J520" s="21">
        <v>461</v>
      </c>
      <c r="K520" s="256" t="s">
        <v>444</v>
      </c>
    </row>
    <row r="521" spans="10:11" s="21" customFormat="1" x14ac:dyDescent="0.2">
      <c r="J521" s="21">
        <v>462</v>
      </c>
      <c r="K521" s="256" t="s">
        <v>444</v>
      </c>
    </row>
    <row r="522" spans="10:11" s="21" customFormat="1" x14ac:dyDescent="0.2">
      <c r="J522" s="21">
        <v>463</v>
      </c>
      <c r="K522" s="256" t="s">
        <v>444</v>
      </c>
    </row>
    <row r="523" spans="10:11" s="21" customFormat="1" x14ac:dyDescent="0.2">
      <c r="J523" s="21">
        <v>464</v>
      </c>
      <c r="K523" s="256" t="s">
        <v>444</v>
      </c>
    </row>
    <row r="524" spans="10:11" s="21" customFormat="1" x14ac:dyDescent="0.2">
      <c r="J524" s="21">
        <v>465</v>
      </c>
      <c r="K524" s="256" t="s">
        <v>444</v>
      </c>
    </row>
    <row r="525" spans="10:11" s="21" customFormat="1" x14ac:dyDescent="0.2">
      <c r="J525" s="21">
        <v>466</v>
      </c>
      <c r="K525" s="256" t="s">
        <v>444</v>
      </c>
    </row>
    <row r="526" spans="10:11" s="21" customFormat="1" x14ac:dyDescent="0.2">
      <c r="J526" s="21">
        <v>467</v>
      </c>
      <c r="K526" s="256" t="s">
        <v>444</v>
      </c>
    </row>
    <row r="527" spans="10:11" s="21" customFormat="1" x14ac:dyDescent="0.2">
      <c r="J527" s="21">
        <v>468</v>
      </c>
      <c r="K527" s="256" t="s">
        <v>444</v>
      </c>
    </row>
    <row r="528" spans="10:11" s="21" customFormat="1" x14ac:dyDescent="0.2">
      <c r="J528" s="21">
        <v>469</v>
      </c>
      <c r="K528" s="256" t="s">
        <v>444</v>
      </c>
    </row>
    <row r="529" spans="10:11" s="21" customFormat="1" x14ac:dyDescent="0.2">
      <c r="J529" s="21">
        <v>470</v>
      </c>
      <c r="K529" s="256" t="s">
        <v>444</v>
      </c>
    </row>
    <row r="530" spans="10:11" s="21" customFormat="1" x14ac:dyDescent="0.2">
      <c r="J530" s="21">
        <v>471</v>
      </c>
      <c r="K530" s="256" t="s">
        <v>444</v>
      </c>
    </row>
    <row r="531" spans="10:11" s="21" customFormat="1" x14ac:dyDescent="0.2">
      <c r="J531" s="21">
        <v>472</v>
      </c>
      <c r="K531" s="256" t="s">
        <v>444</v>
      </c>
    </row>
    <row r="532" spans="10:11" s="21" customFormat="1" x14ac:dyDescent="0.2">
      <c r="J532" s="21">
        <v>473</v>
      </c>
      <c r="K532" s="256" t="s">
        <v>444</v>
      </c>
    </row>
    <row r="533" spans="10:11" s="21" customFormat="1" x14ac:dyDescent="0.2">
      <c r="J533" s="21">
        <v>474</v>
      </c>
      <c r="K533" s="256" t="s">
        <v>444</v>
      </c>
    </row>
    <row r="534" spans="10:11" s="21" customFormat="1" x14ac:dyDescent="0.2">
      <c r="J534" s="21">
        <v>475</v>
      </c>
      <c r="K534" s="256" t="s">
        <v>444</v>
      </c>
    </row>
    <row r="535" spans="10:11" s="21" customFormat="1" x14ac:dyDescent="0.2">
      <c r="J535" s="21">
        <v>476</v>
      </c>
      <c r="K535" s="256" t="s">
        <v>444</v>
      </c>
    </row>
    <row r="536" spans="10:11" s="21" customFormat="1" x14ac:dyDescent="0.2">
      <c r="J536" s="21">
        <v>477</v>
      </c>
      <c r="K536" s="256" t="s">
        <v>444</v>
      </c>
    </row>
    <row r="537" spans="10:11" s="21" customFormat="1" x14ac:dyDescent="0.2">
      <c r="J537" s="21">
        <v>478</v>
      </c>
      <c r="K537" s="256" t="s">
        <v>444</v>
      </c>
    </row>
    <row r="538" spans="10:11" s="21" customFormat="1" x14ac:dyDescent="0.2">
      <c r="J538" s="21">
        <v>479</v>
      </c>
      <c r="K538" s="256" t="s">
        <v>444</v>
      </c>
    </row>
    <row r="539" spans="10:11" s="21" customFormat="1" x14ac:dyDescent="0.2">
      <c r="J539" s="21">
        <v>480</v>
      </c>
      <c r="K539" s="256" t="s">
        <v>444</v>
      </c>
    </row>
    <row r="540" spans="10:11" s="21" customFormat="1" x14ac:dyDescent="0.2">
      <c r="J540" s="21">
        <v>481</v>
      </c>
      <c r="K540" s="256" t="s">
        <v>444</v>
      </c>
    </row>
    <row r="541" spans="10:11" s="21" customFormat="1" x14ac:dyDescent="0.2">
      <c r="J541" s="21">
        <v>482</v>
      </c>
      <c r="K541" s="256" t="s">
        <v>444</v>
      </c>
    </row>
    <row r="542" spans="10:11" s="21" customFormat="1" x14ac:dyDescent="0.2">
      <c r="J542" s="21">
        <v>483</v>
      </c>
      <c r="K542" s="256" t="s">
        <v>444</v>
      </c>
    </row>
    <row r="543" spans="10:11" s="21" customFormat="1" x14ac:dyDescent="0.2">
      <c r="J543" s="21">
        <v>484</v>
      </c>
      <c r="K543" s="256" t="s">
        <v>444</v>
      </c>
    </row>
    <row r="544" spans="10:11" s="21" customFormat="1" x14ac:dyDescent="0.2">
      <c r="J544" s="21">
        <v>485</v>
      </c>
      <c r="K544" s="256" t="s">
        <v>444</v>
      </c>
    </row>
    <row r="545" spans="10:11" s="21" customFormat="1" x14ac:dyDescent="0.2">
      <c r="J545" s="21">
        <v>486</v>
      </c>
      <c r="K545" s="256" t="s">
        <v>444</v>
      </c>
    </row>
    <row r="546" spans="10:11" s="21" customFormat="1" x14ac:dyDescent="0.2">
      <c r="J546" s="21">
        <v>487</v>
      </c>
      <c r="K546" s="256" t="s">
        <v>444</v>
      </c>
    </row>
    <row r="547" spans="10:11" s="21" customFormat="1" x14ac:dyDescent="0.2">
      <c r="J547" s="21">
        <v>488</v>
      </c>
      <c r="K547" s="256" t="s">
        <v>444</v>
      </c>
    </row>
    <row r="548" spans="10:11" s="21" customFormat="1" x14ac:dyDescent="0.2">
      <c r="J548" s="21">
        <v>489</v>
      </c>
      <c r="K548" s="256" t="s">
        <v>444</v>
      </c>
    </row>
    <row r="549" spans="10:11" s="21" customFormat="1" x14ac:dyDescent="0.2">
      <c r="J549" s="21">
        <v>490</v>
      </c>
      <c r="K549" s="256" t="s">
        <v>444</v>
      </c>
    </row>
    <row r="550" spans="10:11" s="21" customFormat="1" x14ac:dyDescent="0.2">
      <c r="J550" s="21">
        <v>491</v>
      </c>
      <c r="K550" s="256" t="s">
        <v>444</v>
      </c>
    </row>
    <row r="551" spans="10:11" s="21" customFormat="1" x14ac:dyDescent="0.2">
      <c r="J551" s="21">
        <v>492</v>
      </c>
      <c r="K551" s="256" t="s">
        <v>444</v>
      </c>
    </row>
    <row r="552" spans="10:11" s="21" customFormat="1" x14ac:dyDescent="0.2">
      <c r="J552" s="21">
        <v>493</v>
      </c>
      <c r="K552" s="256" t="s">
        <v>444</v>
      </c>
    </row>
    <row r="553" spans="10:11" s="21" customFormat="1" x14ac:dyDescent="0.2">
      <c r="J553" s="21">
        <v>494</v>
      </c>
      <c r="K553" s="256" t="s">
        <v>444</v>
      </c>
    </row>
    <row r="554" spans="10:11" s="21" customFormat="1" x14ac:dyDescent="0.2">
      <c r="J554" s="21">
        <v>495</v>
      </c>
      <c r="K554" s="256" t="s">
        <v>444</v>
      </c>
    </row>
    <row r="555" spans="10:11" s="21" customFormat="1" x14ac:dyDescent="0.2">
      <c r="J555" s="21">
        <v>496</v>
      </c>
      <c r="K555" s="256" t="s">
        <v>444</v>
      </c>
    </row>
    <row r="556" spans="10:11" s="21" customFormat="1" x14ac:dyDescent="0.2">
      <c r="J556" s="21">
        <v>497</v>
      </c>
      <c r="K556" s="256" t="s">
        <v>444</v>
      </c>
    </row>
    <row r="557" spans="10:11" s="21" customFormat="1" x14ac:dyDescent="0.2">
      <c r="J557" s="21">
        <v>498</v>
      </c>
      <c r="K557" s="256" t="s">
        <v>444</v>
      </c>
    </row>
    <row r="558" spans="10:11" s="21" customFormat="1" x14ac:dyDescent="0.2">
      <c r="J558" s="21">
        <v>499</v>
      </c>
      <c r="K558" s="256" t="s">
        <v>444</v>
      </c>
    </row>
    <row r="559" spans="10:11" s="21" customFormat="1" x14ac:dyDescent="0.2">
      <c r="J559" s="21">
        <v>500</v>
      </c>
      <c r="K559" s="256" t="s">
        <v>444</v>
      </c>
    </row>
    <row r="560" spans="10:11" s="21" customFormat="1" x14ac:dyDescent="0.2">
      <c r="J560" s="21">
        <v>501</v>
      </c>
      <c r="K560" s="256" t="s">
        <v>444</v>
      </c>
    </row>
    <row r="561" spans="10:11" s="21" customFormat="1" x14ac:dyDescent="0.2">
      <c r="J561" s="21">
        <v>502</v>
      </c>
      <c r="K561" s="256" t="s">
        <v>444</v>
      </c>
    </row>
    <row r="562" spans="10:11" s="21" customFormat="1" x14ac:dyDescent="0.2">
      <c r="J562" s="21">
        <v>503</v>
      </c>
      <c r="K562" s="256" t="s">
        <v>444</v>
      </c>
    </row>
    <row r="563" spans="10:11" s="21" customFormat="1" x14ac:dyDescent="0.2">
      <c r="J563" s="21">
        <v>504</v>
      </c>
      <c r="K563" s="256" t="s">
        <v>444</v>
      </c>
    </row>
    <row r="564" spans="10:11" s="21" customFormat="1" x14ac:dyDescent="0.2">
      <c r="J564" s="21">
        <v>505</v>
      </c>
      <c r="K564" s="256" t="s">
        <v>444</v>
      </c>
    </row>
    <row r="565" spans="10:11" s="21" customFormat="1" x14ac:dyDescent="0.2">
      <c r="J565" s="21">
        <v>506</v>
      </c>
      <c r="K565" s="256" t="s">
        <v>444</v>
      </c>
    </row>
    <row r="566" spans="10:11" s="21" customFormat="1" x14ac:dyDescent="0.2">
      <c r="J566" s="21">
        <v>507</v>
      </c>
      <c r="K566" s="256" t="s">
        <v>444</v>
      </c>
    </row>
    <row r="567" spans="10:11" s="21" customFormat="1" x14ac:dyDescent="0.2">
      <c r="J567" s="21">
        <v>508</v>
      </c>
      <c r="K567" s="256" t="s">
        <v>444</v>
      </c>
    </row>
    <row r="568" spans="10:11" s="21" customFormat="1" x14ac:dyDescent="0.2">
      <c r="J568" s="21">
        <v>509</v>
      </c>
      <c r="K568" s="256" t="s">
        <v>444</v>
      </c>
    </row>
    <row r="569" spans="10:11" s="21" customFormat="1" x14ac:dyDescent="0.2">
      <c r="J569" s="21">
        <v>510</v>
      </c>
      <c r="K569" s="256" t="s">
        <v>444</v>
      </c>
    </row>
    <row r="570" spans="10:11" s="21" customFormat="1" x14ac:dyDescent="0.2">
      <c r="J570" s="21">
        <v>511</v>
      </c>
      <c r="K570" s="256" t="s">
        <v>444</v>
      </c>
    </row>
    <row r="571" spans="10:11" s="21" customFormat="1" x14ac:dyDescent="0.2">
      <c r="J571" s="21">
        <v>512</v>
      </c>
      <c r="K571" s="256" t="s">
        <v>444</v>
      </c>
    </row>
    <row r="572" spans="10:11" s="21" customFormat="1" x14ac:dyDescent="0.2">
      <c r="J572" s="21">
        <v>513</v>
      </c>
      <c r="K572" s="256" t="s">
        <v>444</v>
      </c>
    </row>
    <row r="573" spans="10:11" s="21" customFormat="1" x14ac:dyDescent="0.2">
      <c r="J573" s="21">
        <v>514</v>
      </c>
      <c r="K573" s="256" t="s">
        <v>444</v>
      </c>
    </row>
    <row r="574" spans="10:11" s="21" customFormat="1" x14ac:dyDescent="0.2">
      <c r="J574" s="21">
        <v>515</v>
      </c>
      <c r="K574" s="256" t="s">
        <v>444</v>
      </c>
    </row>
    <row r="575" spans="10:11" s="21" customFormat="1" x14ac:dyDescent="0.2">
      <c r="J575" s="21">
        <v>516</v>
      </c>
      <c r="K575" s="256" t="s">
        <v>444</v>
      </c>
    </row>
    <row r="576" spans="10:11" s="21" customFormat="1" x14ac:dyDescent="0.2">
      <c r="J576" s="21">
        <v>517</v>
      </c>
      <c r="K576" s="256" t="s">
        <v>444</v>
      </c>
    </row>
    <row r="577" spans="10:11" s="21" customFormat="1" x14ac:dyDescent="0.2">
      <c r="J577" s="21">
        <v>518</v>
      </c>
      <c r="K577" s="256" t="s">
        <v>444</v>
      </c>
    </row>
    <row r="578" spans="10:11" s="21" customFormat="1" x14ac:dyDescent="0.2">
      <c r="J578" s="21">
        <v>519</v>
      </c>
      <c r="K578" s="256" t="s">
        <v>444</v>
      </c>
    </row>
    <row r="579" spans="10:11" s="21" customFormat="1" x14ac:dyDescent="0.2">
      <c r="J579" s="21">
        <v>520</v>
      </c>
      <c r="K579" s="256" t="s">
        <v>444</v>
      </c>
    </row>
    <row r="580" spans="10:11" s="21" customFormat="1" x14ac:dyDescent="0.2">
      <c r="J580" s="21">
        <v>521</v>
      </c>
      <c r="K580" s="256" t="s">
        <v>444</v>
      </c>
    </row>
    <row r="581" spans="10:11" s="21" customFormat="1" x14ac:dyDescent="0.2">
      <c r="J581" s="21">
        <v>522</v>
      </c>
      <c r="K581" s="256" t="s">
        <v>444</v>
      </c>
    </row>
    <row r="582" spans="10:11" s="21" customFormat="1" x14ac:dyDescent="0.2">
      <c r="J582" s="21">
        <v>523</v>
      </c>
      <c r="K582" s="256" t="s">
        <v>444</v>
      </c>
    </row>
    <row r="583" spans="10:11" s="21" customFormat="1" x14ac:dyDescent="0.2">
      <c r="J583" s="21">
        <v>524</v>
      </c>
      <c r="K583" s="256" t="s">
        <v>444</v>
      </c>
    </row>
    <row r="584" spans="10:11" s="21" customFormat="1" x14ac:dyDescent="0.2">
      <c r="J584" s="21">
        <v>525</v>
      </c>
      <c r="K584" s="256" t="s">
        <v>444</v>
      </c>
    </row>
    <row r="585" spans="10:11" s="21" customFormat="1" x14ac:dyDescent="0.2">
      <c r="J585" s="21">
        <v>526</v>
      </c>
      <c r="K585" s="256" t="s">
        <v>444</v>
      </c>
    </row>
    <row r="586" spans="10:11" s="21" customFormat="1" x14ac:dyDescent="0.2">
      <c r="J586" s="21">
        <v>527</v>
      </c>
      <c r="K586" s="256" t="s">
        <v>444</v>
      </c>
    </row>
    <row r="587" spans="10:11" s="21" customFormat="1" x14ac:dyDescent="0.2">
      <c r="J587" s="21">
        <v>528</v>
      </c>
      <c r="K587" s="256" t="s">
        <v>444</v>
      </c>
    </row>
    <row r="588" spans="10:11" s="21" customFormat="1" x14ac:dyDescent="0.2">
      <c r="J588" s="21">
        <v>529</v>
      </c>
      <c r="K588" s="256" t="s">
        <v>444</v>
      </c>
    </row>
    <row r="589" spans="10:11" s="21" customFormat="1" x14ac:dyDescent="0.2">
      <c r="J589" s="21">
        <v>530</v>
      </c>
      <c r="K589" s="256" t="s">
        <v>444</v>
      </c>
    </row>
    <row r="590" spans="10:11" s="21" customFormat="1" x14ac:dyDescent="0.2">
      <c r="J590" s="21">
        <v>532</v>
      </c>
      <c r="K590" s="256" t="s">
        <v>445</v>
      </c>
    </row>
    <row r="591" spans="10:11" s="21" customFormat="1" x14ac:dyDescent="0.2">
      <c r="J591" s="21">
        <v>534</v>
      </c>
      <c r="K591" s="256" t="s">
        <v>446</v>
      </c>
    </row>
    <row r="592" spans="10:11" s="21" customFormat="1" x14ac:dyDescent="0.2">
      <c r="J592" s="21">
        <v>535</v>
      </c>
      <c r="K592" s="256" t="s">
        <v>446</v>
      </c>
    </row>
    <row r="593" spans="10:11" s="21" customFormat="1" x14ac:dyDescent="0.2">
      <c r="J593" s="21">
        <v>536</v>
      </c>
      <c r="K593" s="256" t="s">
        <v>446</v>
      </c>
    </row>
    <row r="594" spans="10:11" s="21" customFormat="1" x14ac:dyDescent="0.2">
      <c r="J594" s="21">
        <v>537</v>
      </c>
      <c r="K594" s="256" t="s">
        <v>446</v>
      </c>
    </row>
    <row r="595" spans="10:11" s="21" customFormat="1" x14ac:dyDescent="0.2">
      <c r="J595" s="21">
        <v>538</v>
      </c>
      <c r="K595" s="256" t="s">
        <v>446</v>
      </c>
    </row>
    <row r="596" spans="10:11" s="21" customFormat="1" x14ac:dyDescent="0.2">
      <c r="J596" s="21">
        <v>540</v>
      </c>
      <c r="K596" s="256" t="s">
        <v>447</v>
      </c>
    </row>
    <row r="597" spans="10:11" s="21" customFormat="1" x14ac:dyDescent="0.2">
      <c r="J597" s="21">
        <v>541</v>
      </c>
      <c r="K597" s="256" t="s">
        <v>447</v>
      </c>
    </row>
    <row r="598" spans="10:11" s="21" customFormat="1" x14ac:dyDescent="0.2">
      <c r="J598" s="21">
        <v>542</v>
      </c>
      <c r="K598" s="256" t="s">
        <v>447</v>
      </c>
    </row>
    <row r="599" spans="10:11" s="21" customFormat="1" x14ac:dyDescent="0.2">
      <c r="J599" s="21">
        <v>543</v>
      </c>
      <c r="K599" s="256" t="s">
        <v>447</v>
      </c>
    </row>
    <row r="600" spans="10:11" s="21" customFormat="1" x14ac:dyDescent="0.2">
      <c r="J600" s="21">
        <v>544</v>
      </c>
      <c r="K600" s="256" t="s">
        <v>447</v>
      </c>
    </row>
    <row r="601" spans="10:11" s="21" customFormat="1" x14ac:dyDescent="0.2">
      <c r="J601" s="21">
        <v>545</v>
      </c>
      <c r="K601" s="256" t="s">
        <v>447</v>
      </c>
    </row>
    <row r="602" spans="10:11" s="21" customFormat="1" x14ac:dyDescent="0.2">
      <c r="J602" s="21">
        <v>546</v>
      </c>
      <c r="K602" s="256" t="s">
        <v>447</v>
      </c>
    </row>
    <row r="603" spans="10:11" s="21" customFormat="1" x14ac:dyDescent="0.2">
      <c r="J603" s="21">
        <v>547</v>
      </c>
      <c r="K603" s="256" t="s">
        <v>447</v>
      </c>
    </row>
    <row r="604" spans="10:11" s="21" customFormat="1" x14ac:dyDescent="0.2">
      <c r="J604" s="21">
        <v>548</v>
      </c>
      <c r="K604" s="256" t="s">
        <v>447</v>
      </c>
    </row>
    <row r="605" spans="10:11" s="21" customFormat="1" x14ac:dyDescent="0.2">
      <c r="J605" s="21">
        <v>549</v>
      </c>
      <c r="K605" s="256" t="s">
        <v>447</v>
      </c>
    </row>
    <row r="606" spans="10:11" s="21" customFormat="1" x14ac:dyDescent="0.2">
      <c r="J606" s="21">
        <v>550</v>
      </c>
      <c r="K606" s="256" t="s">
        <v>447</v>
      </c>
    </row>
    <row r="607" spans="10:11" s="21" customFormat="1" x14ac:dyDescent="0.2">
      <c r="J607" s="21">
        <v>551</v>
      </c>
      <c r="K607" s="256" t="s">
        <v>447</v>
      </c>
    </row>
    <row r="608" spans="10:11" s="21" customFormat="1" x14ac:dyDescent="0.2">
      <c r="J608" s="21">
        <v>552</v>
      </c>
      <c r="K608" s="256" t="s">
        <v>447</v>
      </c>
    </row>
    <row r="609" spans="10:11" s="21" customFormat="1" x14ac:dyDescent="0.2">
      <c r="J609" s="21">
        <v>553</v>
      </c>
      <c r="K609" s="256" t="s">
        <v>447</v>
      </c>
    </row>
    <row r="610" spans="10:11" s="21" customFormat="1" x14ac:dyDescent="0.2">
      <c r="J610" s="21">
        <v>554</v>
      </c>
      <c r="K610" s="256" t="s">
        <v>447</v>
      </c>
    </row>
    <row r="611" spans="10:11" s="21" customFormat="1" x14ac:dyDescent="0.2">
      <c r="J611" s="21">
        <v>555</v>
      </c>
      <c r="K611" s="256" t="s">
        <v>447</v>
      </c>
    </row>
    <row r="612" spans="10:11" s="21" customFormat="1" x14ac:dyDescent="0.2">
      <c r="J612" s="21">
        <v>556</v>
      </c>
      <c r="K612" s="256" t="s">
        <v>447</v>
      </c>
    </row>
    <row r="613" spans="10:11" s="21" customFormat="1" x14ac:dyDescent="0.2">
      <c r="J613" s="21">
        <v>557</v>
      </c>
      <c r="K613" s="256" t="s">
        <v>447</v>
      </c>
    </row>
    <row r="614" spans="10:11" s="21" customFormat="1" x14ac:dyDescent="0.2">
      <c r="J614" s="21">
        <v>558</v>
      </c>
      <c r="K614" s="256" t="s">
        <v>447</v>
      </c>
    </row>
    <row r="615" spans="10:11" s="21" customFormat="1" x14ac:dyDescent="0.2">
      <c r="J615" s="21">
        <v>559</v>
      </c>
      <c r="K615" s="256" t="s">
        <v>447</v>
      </c>
    </row>
    <row r="616" spans="10:11" s="21" customFormat="1" x14ac:dyDescent="0.2">
      <c r="J616" s="21">
        <v>560</v>
      </c>
      <c r="K616" s="256" t="s">
        <v>447</v>
      </c>
    </row>
    <row r="617" spans="10:11" s="21" customFormat="1" x14ac:dyDescent="0.2">
      <c r="J617" s="21">
        <v>561</v>
      </c>
      <c r="K617" s="256" t="s">
        <v>447</v>
      </c>
    </row>
    <row r="618" spans="10:11" s="21" customFormat="1" x14ac:dyDescent="0.2">
      <c r="J618" s="21">
        <v>562</v>
      </c>
      <c r="K618" s="256" t="s">
        <v>447</v>
      </c>
    </row>
    <row r="619" spans="10:11" s="21" customFormat="1" x14ac:dyDescent="0.2">
      <c r="J619" s="21">
        <v>563</v>
      </c>
      <c r="K619" s="256" t="s">
        <v>447</v>
      </c>
    </row>
    <row r="620" spans="10:11" s="21" customFormat="1" x14ac:dyDescent="0.2">
      <c r="J620" s="21">
        <v>564</v>
      </c>
      <c r="K620" s="256" t="s">
        <v>447</v>
      </c>
    </row>
    <row r="621" spans="10:11" s="21" customFormat="1" x14ac:dyDescent="0.2">
      <c r="J621" s="21">
        <v>565</v>
      </c>
      <c r="K621" s="256" t="s">
        <v>447</v>
      </c>
    </row>
    <row r="622" spans="10:11" s="21" customFormat="1" x14ac:dyDescent="0.2">
      <c r="J622" s="21">
        <v>566</v>
      </c>
      <c r="K622" s="256" t="s">
        <v>447</v>
      </c>
    </row>
    <row r="623" spans="10:11" s="21" customFormat="1" x14ac:dyDescent="0.2">
      <c r="J623" s="21">
        <v>567</v>
      </c>
      <c r="K623" s="256" t="s">
        <v>447</v>
      </c>
    </row>
    <row r="624" spans="10:11" s="21" customFormat="1" x14ac:dyDescent="0.2">
      <c r="J624" s="21">
        <v>568</v>
      </c>
      <c r="K624" s="256" t="s">
        <v>447</v>
      </c>
    </row>
    <row r="625" spans="10:11" s="21" customFormat="1" x14ac:dyDescent="0.2">
      <c r="J625" s="21">
        <v>570</v>
      </c>
      <c r="K625" s="256" t="s">
        <v>448</v>
      </c>
    </row>
    <row r="626" spans="10:11" s="21" customFormat="1" x14ac:dyDescent="0.2">
      <c r="J626" s="21">
        <v>571</v>
      </c>
      <c r="K626" s="256" t="s">
        <v>448</v>
      </c>
    </row>
    <row r="627" spans="10:11" s="21" customFormat="1" x14ac:dyDescent="0.2">
      <c r="J627" s="21">
        <v>572</v>
      </c>
      <c r="K627" s="256" t="s">
        <v>448</v>
      </c>
    </row>
    <row r="628" spans="10:11" s="21" customFormat="1" x14ac:dyDescent="0.2">
      <c r="J628" s="21">
        <v>573</v>
      </c>
      <c r="K628" s="256" t="s">
        <v>448</v>
      </c>
    </row>
    <row r="629" spans="10:11" s="21" customFormat="1" x14ac:dyDescent="0.2">
      <c r="J629" s="21">
        <v>574</v>
      </c>
      <c r="K629" s="256" t="s">
        <v>448</v>
      </c>
    </row>
    <row r="630" spans="10:11" s="21" customFormat="1" x14ac:dyDescent="0.2">
      <c r="J630" s="21">
        <v>575</v>
      </c>
      <c r="K630" s="256" t="s">
        <v>448</v>
      </c>
    </row>
    <row r="631" spans="10:11" s="21" customFormat="1" x14ac:dyDescent="0.2">
      <c r="J631" s="21">
        <v>576</v>
      </c>
      <c r="K631" s="256" t="s">
        <v>448</v>
      </c>
    </row>
    <row r="632" spans="10:11" s="21" customFormat="1" x14ac:dyDescent="0.2">
      <c r="J632" s="21">
        <v>577</v>
      </c>
      <c r="K632" s="256" t="s">
        <v>448</v>
      </c>
    </row>
    <row r="633" spans="10:11" s="21" customFormat="1" x14ac:dyDescent="0.2">
      <c r="J633" s="21">
        <v>578</v>
      </c>
      <c r="K633" s="256" t="s">
        <v>448</v>
      </c>
    </row>
    <row r="634" spans="10:11" s="21" customFormat="1" x14ac:dyDescent="0.2">
      <c r="J634" s="21">
        <v>579</v>
      </c>
      <c r="K634" s="256" t="s">
        <v>448</v>
      </c>
    </row>
    <row r="635" spans="10:11" s="21" customFormat="1" x14ac:dyDescent="0.2">
      <c r="J635" s="21">
        <v>580</v>
      </c>
      <c r="K635" s="256" t="s">
        <v>448</v>
      </c>
    </row>
    <row r="636" spans="10:11" s="21" customFormat="1" x14ac:dyDescent="0.2">
      <c r="J636" s="21">
        <v>581</v>
      </c>
      <c r="K636" s="256" t="s">
        <v>448</v>
      </c>
    </row>
    <row r="637" spans="10:11" s="21" customFormat="1" x14ac:dyDescent="0.2">
      <c r="J637" s="21">
        <v>582</v>
      </c>
      <c r="K637" s="256" t="s">
        <v>448</v>
      </c>
    </row>
    <row r="638" spans="10:11" s="21" customFormat="1" x14ac:dyDescent="0.2">
      <c r="J638" s="21">
        <v>583</v>
      </c>
      <c r="K638" s="256" t="s">
        <v>448</v>
      </c>
    </row>
    <row r="639" spans="10:11" s="21" customFormat="1" x14ac:dyDescent="0.2">
      <c r="J639" s="21">
        <v>584</v>
      </c>
      <c r="K639" s="256" t="s">
        <v>448</v>
      </c>
    </row>
    <row r="640" spans="10:11" s="21" customFormat="1" x14ac:dyDescent="0.2">
      <c r="J640" s="21">
        <v>585</v>
      </c>
      <c r="K640" s="256" t="s">
        <v>448</v>
      </c>
    </row>
    <row r="641" spans="10:11" s="21" customFormat="1" x14ac:dyDescent="0.2">
      <c r="J641" s="21">
        <v>586</v>
      </c>
      <c r="K641" s="256" t="s">
        <v>448</v>
      </c>
    </row>
    <row r="642" spans="10:11" s="21" customFormat="1" x14ac:dyDescent="0.2">
      <c r="J642" s="21">
        <v>587</v>
      </c>
      <c r="K642" s="256" t="s">
        <v>448</v>
      </c>
    </row>
    <row r="643" spans="10:11" s="21" customFormat="1" x14ac:dyDescent="0.2">
      <c r="J643" s="21">
        <v>588</v>
      </c>
      <c r="K643" s="256" t="s">
        <v>448</v>
      </c>
    </row>
    <row r="644" spans="10:11" s="21" customFormat="1" x14ac:dyDescent="0.2">
      <c r="J644" s="21">
        <v>589</v>
      </c>
      <c r="K644" s="256" t="s">
        <v>448</v>
      </c>
    </row>
    <row r="645" spans="10:11" s="21" customFormat="1" x14ac:dyDescent="0.2">
      <c r="J645" s="21">
        <v>590</v>
      </c>
      <c r="K645" s="256" t="s">
        <v>448</v>
      </c>
    </row>
    <row r="646" spans="10:11" s="21" customFormat="1" x14ac:dyDescent="0.2">
      <c r="J646" s="21">
        <v>591</v>
      </c>
      <c r="K646" s="256" t="s">
        <v>448</v>
      </c>
    </row>
    <row r="647" spans="10:11" s="21" customFormat="1" x14ac:dyDescent="0.2">
      <c r="J647" s="21">
        <v>592</v>
      </c>
      <c r="K647" s="256" t="s">
        <v>448</v>
      </c>
    </row>
    <row r="648" spans="10:11" s="21" customFormat="1" x14ac:dyDescent="0.2">
      <c r="J648" s="21">
        <v>593</v>
      </c>
      <c r="K648" s="256" t="s">
        <v>448</v>
      </c>
    </row>
    <row r="649" spans="10:11" s="21" customFormat="1" x14ac:dyDescent="0.2">
      <c r="J649" s="21">
        <v>594</v>
      </c>
      <c r="K649" s="256" t="s">
        <v>448</v>
      </c>
    </row>
    <row r="650" spans="10:11" s="21" customFormat="1" x14ac:dyDescent="0.2">
      <c r="J650" s="21">
        <v>595</v>
      </c>
      <c r="K650" s="256" t="s">
        <v>448</v>
      </c>
    </row>
    <row r="651" spans="10:11" s="21" customFormat="1" x14ac:dyDescent="0.2">
      <c r="J651" s="21">
        <v>596</v>
      </c>
      <c r="K651" s="256" t="s">
        <v>448</v>
      </c>
    </row>
    <row r="652" spans="10:11" s="21" customFormat="1" x14ac:dyDescent="0.2">
      <c r="J652" s="21">
        <v>597</v>
      </c>
      <c r="K652" s="256" t="s">
        <v>448</v>
      </c>
    </row>
    <row r="653" spans="10:11" s="21" customFormat="1" x14ac:dyDescent="0.2">
      <c r="J653" s="21">
        <v>598</v>
      </c>
      <c r="K653" s="256" t="s">
        <v>448</v>
      </c>
    </row>
    <row r="654" spans="10:11" s="21" customFormat="1" x14ac:dyDescent="0.2">
      <c r="J654" s="21">
        <v>599</v>
      </c>
      <c r="K654" s="256" t="s">
        <v>448</v>
      </c>
    </row>
    <row r="655" spans="10:11" s="21" customFormat="1" x14ac:dyDescent="0.2">
      <c r="J655" s="21">
        <v>600</v>
      </c>
      <c r="K655" s="256" t="s">
        <v>448</v>
      </c>
    </row>
    <row r="656" spans="10:11" s="21" customFormat="1" x14ac:dyDescent="0.2">
      <c r="J656" s="21">
        <v>601</v>
      </c>
      <c r="K656" s="256" t="s">
        <v>448</v>
      </c>
    </row>
    <row r="657" spans="10:11" s="21" customFormat="1" x14ac:dyDescent="0.2">
      <c r="J657" s="21">
        <v>602</v>
      </c>
      <c r="K657" s="256" t="s">
        <v>448</v>
      </c>
    </row>
    <row r="658" spans="10:11" s="21" customFormat="1" x14ac:dyDescent="0.2">
      <c r="J658" s="21">
        <v>603</v>
      </c>
      <c r="K658" s="256" t="s">
        <v>448</v>
      </c>
    </row>
    <row r="659" spans="10:11" s="21" customFormat="1" x14ac:dyDescent="0.2">
      <c r="J659" s="21">
        <v>604</v>
      </c>
      <c r="K659" s="256" t="s">
        <v>448</v>
      </c>
    </row>
    <row r="660" spans="10:11" s="21" customFormat="1" x14ac:dyDescent="0.2">
      <c r="J660" s="21">
        <v>605</v>
      </c>
      <c r="K660" s="256" t="s">
        <v>448</v>
      </c>
    </row>
    <row r="661" spans="10:11" s="21" customFormat="1" x14ac:dyDescent="0.2">
      <c r="J661" s="21">
        <v>606</v>
      </c>
      <c r="K661" s="256" t="s">
        <v>448</v>
      </c>
    </row>
    <row r="662" spans="10:11" s="21" customFormat="1" x14ac:dyDescent="0.2">
      <c r="J662" s="21">
        <v>607</v>
      </c>
      <c r="K662" s="256" t="s">
        <v>448</v>
      </c>
    </row>
    <row r="663" spans="10:11" s="21" customFormat="1" x14ac:dyDescent="0.2">
      <c r="J663" s="21">
        <v>608</v>
      </c>
      <c r="K663" s="256" t="s">
        <v>448</v>
      </c>
    </row>
    <row r="664" spans="10:11" s="21" customFormat="1" x14ac:dyDescent="0.2">
      <c r="J664" s="21">
        <v>609</v>
      </c>
      <c r="K664" s="256" t="s">
        <v>448</v>
      </c>
    </row>
    <row r="665" spans="10:11" s="21" customFormat="1" x14ac:dyDescent="0.2">
      <c r="J665" s="21">
        <v>610</v>
      </c>
      <c r="K665" s="256" t="s">
        <v>448</v>
      </c>
    </row>
    <row r="666" spans="10:11" s="21" customFormat="1" x14ac:dyDescent="0.2">
      <c r="J666" s="21">
        <v>611</v>
      </c>
      <c r="K666" s="256" t="s">
        <v>448</v>
      </c>
    </row>
    <row r="667" spans="10:11" s="21" customFormat="1" x14ac:dyDescent="0.2">
      <c r="J667" s="21">
        <v>612</v>
      </c>
      <c r="K667" s="256" t="s">
        <v>448</v>
      </c>
    </row>
    <row r="668" spans="10:11" s="21" customFormat="1" x14ac:dyDescent="0.2">
      <c r="J668" s="21">
        <v>613</v>
      </c>
      <c r="K668" s="256" t="s">
        <v>448</v>
      </c>
    </row>
    <row r="669" spans="10:11" s="21" customFormat="1" x14ac:dyDescent="0.2">
      <c r="J669" s="21">
        <v>614</v>
      </c>
      <c r="K669" s="256" t="s">
        <v>448</v>
      </c>
    </row>
    <row r="670" spans="10:11" s="21" customFormat="1" x14ac:dyDescent="0.2">
      <c r="J670" s="21">
        <v>615</v>
      </c>
      <c r="K670" s="256" t="s">
        <v>448</v>
      </c>
    </row>
    <row r="671" spans="10:11" s="21" customFormat="1" x14ac:dyDescent="0.2">
      <c r="J671" s="21">
        <v>616</v>
      </c>
      <c r="K671" s="256" t="s">
        <v>448</v>
      </c>
    </row>
    <row r="672" spans="10:11" s="21" customFormat="1" x14ac:dyDescent="0.2">
      <c r="J672" s="21">
        <v>617</v>
      </c>
      <c r="K672" s="256" t="s">
        <v>448</v>
      </c>
    </row>
    <row r="673" spans="10:11" s="21" customFormat="1" x14ac:dyDescent="0.2">
      <c r="J673" s="21">
        <v>618</v>
      </c>
      <c r="K673" s="256" t="s">
        <v>448</v>
      </c>
    </row>
    <row r="674" spans="10:11" s="21" customFormat="1" x14ac:dyDescent="0.2">
      <c r="J674" s="21">
        <v>619</v>
      </c>
      <c r="K674" s="256" t="s">
        <v>448</v>
      </c>
    </row>
    <row r="675" spans="10:11" s="21" customFormat="1" x14ac:dyDescent="0.2">
      <c r="J675" s="21">
        <v>620</v>
      </c>
      <c r="K675" s="256" t="s">
        <v>448</v>
      </c>
    </row>
    <row r="676" spans="10:11" s="21" customFormat="1" x14ac:dyDescent="0.2">
      <c r="J676" s="21">
        <v>621</v>
      </c>
      <c r="K676" s="256" t="s">
        <v>448</v>
      </c>
    </row>
    <row r="677" spans="10:11" s="21" customFormat="1" x14ac:dyDescent="0.2">
      <c r="J677" s="21">
        <v>622</v>
      </c>
      <c r="K677" s="256" t="s">
        <v>448</v>
      </c>
    </row>
    <row r="678" spans="10:11" s="21" customFormat="1" x14ac:dyDescent="0.2">
      <c r="J678" s="21">
        <v>623</v>
      </c>
      <c r="K678" s="256" t="s">
        <v>448</v>
      </c>
    </row>
    <row r="679" spans="10:11" s="21" customFormat="1" x14ac:dyDescent="0.2">
      <c r="J679" s="21">
        <v>624</v>
      </c>
      <c r="K679" s="256" t="s">
        <v>448</v>
      </c>
    </row>
    <row r="680" spans="10:11" s="21" customFormat="1" x14ac:dyDescent="0.2">
      <c r="J680" s="21">
        <v>625</v>
      </c>
      <c r="K680" s="256" t="s">
        <v>448</v>
      </c>
    </row>
    <row r="681" spans="10:11" s="21" customFormat="1" x14ac:dyDescent="0.2">
      <c r="J681" s="21">
        <v>626</v>
      </c>
      <c r="K681" s="256" t="s">
        <v>448</v>
      </c>
    </row>
    <row r="682" spans="10:11" s="21" customFormat="1" x14ac:dyDescent="0.2">
      <c r="J682" s="21">
        <v>627</v>
      </c>
      <c r="K682" s="256" t="s">
        <v>448</v>
      </c>
    </row>
    <row r="683" spans="10:11" s="21" customFormat="1" x14ac:dyDescent="0.2">
      <c r="J683" s="21">
        <v>628</v>
      </c>
      <c r="K683" s="256" t="s">
        <v>448</v>
      </c>
    </row>
    <row r="684" spans="10:11" s="21" customFormat="1" x14ac:dyDescent="0.2">
      <c r="J684" s="21">
        <v>629</v>
      </c>
      <c r="K684" s="256" t="s">
        <v>448</v>
      </c>
    </row>
    <row r="685" spans="10:11" s="21" customFormat="1" x14ac:dyDescent="0.2">
      <c r="J685" s="21">
        <v>630</v>
      </c>
      <c r="K685" s="256" t="s">
        <v>448</v>
      </c>
    </row>
    <row r="686" spans="10:11" s="21" customFormat="1" x14ac:dyDescent="0.2">
      <c r="J686" s="21">
        <v>631</v>
      </c>
      <c r="K686" s="256" t="s">
        <v>448</v>
      </c>
    </row>
    <row r="687" spans="10:11" s="21" customFormat="1" x14ac:dyDescent="0.2">
      <c r="J687" s="21">
        <v>632</v>
      </c>
      <c r="K687" s="256" t="s">
        <v>448</v>
      </c>
    </row>
    <row r="688" spans="10:11" s="21" customFormat="1" x14ac:dyDescent="0.2">
      <c r="J688" s="21">
        <v>633</v>
      </c>
      <c r="K688" s="256" t="s">
        <v>448</v>
      </c>
    </row>
    <row r="689" spans="10:11" s="21" customFormat="1" x14ac:dyDescent="0.2">
      <c r="J689" s="21">
        <v>634</v>
      </c>
      <c r="K689" s="256" t="s">
        <v>448</v>
      </c>
    </row>
    <row r="690" spans="10:11" s="21" customFormat="1" x14ac:dyDescent="0.2">
      <c r="J690" s="21">
        <v>635</v>
      </c>
      <c r="K690" s="256" t="s">
        <v>448</v>
      </c>
    </row>
    <row r="691" spans="10:11" s="21" customFormat="1" x14ac:dyDescent="0.2">
      <c r="J691" s="21">
        <v>636</v>
      </c>
      <c r="K691" s="256" t="s">
        <v>448</v>
      </c>
    </row>
    <row r="692" spans="10:11" s="21" customFormat="1" x14ac:dyDescent="0.2">
      <c r="J692" s="21">
        <v>637</v>
      </c>
      <c r="K692" s="256" t="s">
        <v>448</v>
      </c>
    </row>
    <row r="693" spans="10:11" s="21" customFormat="1" x14ac:dyDescent="0.2">
      <c r="J693" s="21">
        <v>638</v>
      </c>
      <c r="K693" s="256" t="s">
        <v>448</v>
      </c>
    </row>
    <row r="694" spans="10:11" s="21" customFormat="1" x14ac:dyDescent="0.2">
      <c r="J694" s="21">
        <v>639</v>
      </c>
      <c r="K694" s="256" t="s">
        <v>448</v>
      </c>
    </row>
    <row r="695" spans="10:11" s="21" customFormat="1" x14ac:dyDescent="0.2">
      <c r="J695" s="21">
        <v>640</v>
      </c>
      <c r="K695" s="256" t="s">
        <v>448</v>
      </c>
    </row>
    <row r="696" spans="10:11" s="21" customFormat="1" x14ac:dyDescent="0.2">
      <c r="J696" s="21">
        <v>641</v>
      </c>
      <c r="K696" s="256" t="s">
        <v>448</v>
      </c>
    </row>
    <row r="697" spans="10:11" s="21" customFormat="1" x14ac:dyDescent="0.2">
      <c r="J697" s="21">
        <v>642</v>
      </c>
      <c r="K697" s="256" t="s">
        <v>448</v>
      </c>
    </row>
    <row r="698" spans="10:11" s="21" customFormat="1" x14ac:dyDescent="0.2">
      <c r="J698" s="21">
        <v>643</v>
      </c>
      <c r="K698" s="256" t="s">
        <v>448</v>
      </c>
    </row>
    <row r="699" spans="10:11" s="21" customFormat="1" x14ac:dyDescent="0.2">
      <c r="J699" s="21">
        <v>644</v>
      </c>
      <c r="K699" s="256" t="s">
        <v>448</v>
      </c>
    </row>
    <row r="700" spans="10:11" s="21" customFormat="1" x14ac:dyDescent="0.2">
      <c r="J700" s="21">
        <v>645</v>
      </c>
      <c r="K700" s="256" t="s">
        <v>448</v>
      </c>
    </row>
    <row r="701" spans="10:11" s="21" customFormat="1" x14ac:dyDescent="0.2">
      <c r="J701" s="21">
        <v>646</v>
      </c>
      <c r="K701" s="256" t="s">
        <v>448</v>
      </c>
    </row>
    <row r="702" spans="10:11" s="21" customFormat="1" x14ac:dyDescent="0.2">
      <c r="J702" s="21">
        <v>647</v>
      </c>
      <c r="K702" s="256" t="s">
        <v>448</v>
      </c>
    </row>
    <row r="703" spans="10:11" s="21" customFormat="1" x14ac:dyDescent="0.2">
      <c r="J703" s="21">
        <v>648</v>
      </c>
      <c r="K703" s="256" t="s">
        <v>448</v>
      </c>
    </row>
    <row r="704" spans="10:11" s="21" customFormat="1" x14ac:dyDescent="0.2">
      <c r="J704" s="21">
        <v>649</v>
      </c>
      <c r="K704" s="256" t="s">
        <v>448</v>
      </c>
    </row>
    <row r="705" spans="10:11" s="21" customFormat="1" x14ac:dyDescent="0.2">
      <c r="J705" s="21">
        <v>650</v>
      </c>
      <c r="K705" s="256" t="s">
        <v>448</v>
      </c>
    </row>
    <row r="706" spans="10:11" s="21" customFormat="1" x14ac:dyDescent="0.2">
      <c r="J706" s="21">
        <v>651</v>
      </c>
      <c r="K706" s="256" t="s">
        <v>448</v>
      </c>
    </row>
    <row r="707" spans="10:11" s="21" customFormat="1" x14ac:dyDescent="0.2">
      <c r="J707" s="21">
        <v>652</v>
      </c>
      <c r="K707" s="256" t="s">
        <v>448</v>
      </c>
    </row>
    <row r="708" spans="10:11" s="21" customFormat="1" x14ac:dyDescent="0.2">
      <c r="J708" s="21">
        <v>653</v>
      </c>
      <c r="K708" s="256" t="s">
        <v>448</v>
      </c>
    </row>
    <row r="709" spans="10:11" s="21" customFormat="1" x14ac:dyDescent="0.2">
      <c r="J709" s="21">
        <v>654</v>
      </c>
      <c r="K709" s="256" t="s">
        <v>448</v>
      </c>
    </row>
    <row r="710" spans="10:11" s="21" customFormat="1" x14ac:dyDescent="0.2">
      <c r="J710" s="21">
        <v>655</v>
      </c>
      <c r="K710" s="256" t="s">
        <v>448</v>
      </c>
    </row>
    <row r="711" spans="10:11" s="21" customFormat="1" x14ac:dyDescent="0.2">
      <c r="J711" s="21">
        <v>656</v>
      </c>
      <c r="K711" s="256" t="s">
        <v>448</v>
      </c>
    </row>
    <row r="712" spans="10:11" s="21" customFormat="1" x14ac:dyDescent="0.2">
      <c r="J712" s="21">
        <v>657</v>
      </c>
      <c r="K712" s="256" t="s">
        <v>448</v>
      </c>
    </row>
    <row r="713" spans="10:11" s="21" customFormat="1" x14ac:dyDescent="0.2">
      <c r="J713" s="21">
        <v>658</v>
      </c>
      <c r="K713" s="256" t="s">
        <v>448</v>
      </c>
    </row>
    <row r="714" spans="10:11" s="21" customFormat="1" x14ac:dyDescent="0.2">
      <c r="J714" s="21">
        <v>659</v>
      </c>
      <c r="K714" s="256" t="s">
        <v>448</v>
      </c>
    </row>
    <row r="715" spans="10:11" s="21" customFormat="1" x14ac:dyDescent="0.2">
      <c r="J715" s="21">
        <v>660</v>
      </c>
      <c r="K715" s="256" t="s">
        <v>448</v>
      </c>
    </row>
    <row r="716" spans="10:11" s="21" customFormat="1" x14ac:dyDescent="0.2">
      <c r="J716" s="21">
        <v>661</v>
      </c>
      <c r="K716" s="256" t="s">
        <v>448</v>
      </c>
    </row>
    <row r="717" spans="10:11" s="21" customFormat="1" x14ac:dyDescent="0.2">
      <c r="J717" s="21">
        <v>662</v>
      </c>
      <c r="K717" s="256" t="s">
        <v>448</v>
      </c>
    </row>
    <row r="718" spans="10:11" s="21" customFormat="1" x14ac:dyDescent="0.2">
      <c r="J718" s="21">
        <v>663</v>
      </c>
      <c r="K718" s="256" t="s">
        <v>448</v>
      </c>
    </row>
    <row r="719" spans="10:11" s="21" customFormat="1" x14ac:dyDescent="0.2">
      <c r="J719" s="21">
        <v>664</v>
      </c>
      <c r="K719" s="256" t="s">
        <v>448</v>
      </c>
    </row>
    <row r="720" spans="10:11" s="21" customFormat="1" x14ac:dyDescent="0.2">
      <c r="J720" s="21">
        <v>665</v>
      </c>
      <c r="K720" s="256" t="s">
        <v>448</v>
      </c>
    </row>
    <row r="721" spans="10:11" s="21" customFormat="1" x14ac:dyDescent="0.2">
      <c r="J721" s="21">
        <v>666</v>
      </c>
      <c r="K721" s="256" t="s">
        <v>448</v>
      </c>
    </row>
    <row r="722" spans="10:11" s="21" customFormat="1" x14ac:dyDescent="0.2">
      <c r="J722" s="21">
        <v>668</v>
      </c>
      <c r="K722" s="256" t="s">
        <v>449</v>
      </c>
    </row>
    <row r="723" spans="10:11" s="21" customFormat="1" x14ac:dyDescent="0.2">
      <c r="J723" s="21">
        <v>669</v>
      </c>
      <c r="K723" s="256" t="s">
        <v>449</v>
      </c>
    </row>
    <row r="724" spans="10:11" s="21" customFormat="1" x14ac:dyDescent="0.2">
      <c r="J724" s="21">
        <v>670</v>
      </c>
      <c r="K724" s="256" t="s">
        <v>449</v>
      </c>
    </row>
    <row r="725" spans="10:11" s="21" customFormat="1" x14ac:dyDescent="0.2">
      <c r="J725" s="21">
        <v>672</v>
      </c>
      <c r="K725" s="256" t="s">
        <v>450</v>
      </c>
    </row>
    <row r="726" spans="10:11" s="21" customFormat="1" x14ac:dyDescent="0.2">
      <c r="J726" s="21">
        <v>673</v>
      </c>
      <c r="K726" s="256" t="s">
        <v>450</v>
      </c>
    </row>
    <row r="727" spans="10:11" s="21" customFormat="1" x14ac:dyDescent="0.2">
      <c r="J727" s="21">
        <v>674</v>
      </c>
      <c r="K727" s="256" t="s">
        <v>450</v>
      </c>
    </row>
    <row r="728" spans="10:11" s="21" customFormat="1" x14ac:dyDescent="0.2">
      <c r="J728" s="21">
        <v>675</v>
      </c>
      <c r="K728" s="256" t="s">
        <v>450</v>
      </c>
    </row>
    <row r="729" spans="10:11" s="21" customFormat="1" x14ac:dyDescent="0.2">
      <c r="J729" s="21">
        <v>676</v>
      </c>
      <c r="K729" s="256" t="s">
        <v>450</v>
      </c>
    </row>
    <row r="730" spans="10:11" s="21" customFormat="1" x14ac:dyDescent="0.2">
      <c r="J730" s="21">
        <v>677</v>
      </c>
      <c r="K730" s="256" t="s">
        <v>450</v>
      </c>
    </row>
    <row r="731" spans="10:11" s="21" customFormat="1" x14ac:dyDescent="0.2">
      <c r="J731" s="21">
        <v>678</v>
      </c>
      <c r="K731" s="256" t="s">
        <v>450</v>
      </c>
    </row>
    <row r="732" spans="10:11" s="21" customFormat="1" x14ac:dyDescent="0.2">
      <c r="J732" s="21">
        <v>679</v>
      </c>
      <c r="K732" s="256" t="s">
        <v>450</v>
      </c>
    </row>
    <row r="733" spans="10:11" s="21" customFormat="1" x14ac:dyDescent="0.2">
      <c r="J733" s="21">
        <v>680</v>
      </c>
      <c r="K733" s="256" t="s">
        <v>450</v>
      </c>
    </row>
    <row r="734" spans="10:11" s="21" customFormat="1" x14ac:dyDescent="0.2">
      <c r="J734" s="21">
        <v>682</v>
      </c>
      <c r="K734" s="256" t="s">
        <v>451</v>
      </c>
    </row>
    <row r="735" spans="10:11" s="21" customFormat="1" x14ac:dyDescent="0.2">
      <c r="J735" s="21">
        <v>683</v>
      </c>
      <c r="K735" s="256" t="s">
        <v>451</v>
      </c>
    </row>
    <row r="736" spans="10:11" s="21" customFormat="1" x14ac:dyDescent="0.2">
      <c r="J736" s="21">
        <v>684</v>
      </c>
      <c r="K736" s="256" t="s">
        <v>451</v>
      </c>
    </row>
    <row r="737" spans="10:11" s="21" customFormat="1" x14ac:dyDescent="0.2">
      <c r="J737" s="21">
        <v>685</v>
      </c>
      <c r="K737" s="256" t="s">
        <v>451</v>
      </c>
    </row>
    <row r="738" spans="10:11" s="21" customFormat="1" x14ac:dyDescent="0.2">
      <c r="J738" s="21">
        <v>687</v>
      </c>
      <c r="K738" s="256" t="s">
        <v>452</v>
      </c>
    </row>
    <row r="739" spans="10:11" s="21" customFormat="1" x14ac:dyDescent="0.2">
      <c r="J739" s="21">
        <v>688</v>
      </c>
      <c r="K739" s="256" t="s">
        <v>452</v>
      </c>
    </row>
    <row r="740" spans="10:11" s="21" customFormat="1" x14ac:dyDescent="0.2">
      <c r="J740" s="21">
        <v>689</v>
      </c>
      <c r="K740" s="256" t="s">
        <v>452</v>
      </c>
    </row>
    <row r="741" spans="10:11" s="21" customFormat="1" x14ac:dyDescent="0.2">
      <c r="J741" s="21">
        <v>690</v>
      </c>
      <c r="K741" s="256" t="s">
        <v>452</v>
      </c>
    </row>
    <row r="742" spans="10:11" s="21" customFormat="1" x14ac:dyDescent="0.2">
      <c r="J742" s="21">
        <v>691</v>
      </c>
      <c r="K742" s="256" t="s">
        <v>452</v>
      </c>
    </row>
    <row r="743" spans="10:11" s="21" customFormat="1" x14ac:dyDescent="0.2">
      <c r="J743" s="21">
        <v>692</v>
      </c>
      <c r="K743" s="256" t="s">
        <v>452</v>
      </c>
    </row>
    <row r="744" spans="10:11" s="21" customFormat="1" x14ac:dyDescent="0.2">
      <c r="J744" s="21">
        <v>693</v>
      </c>
      <c r="K744" s="256" t="s">
        <v>452</v>
      </c>
    </row>
    <row r="745" spans="10:11" s="21" customFormat="1" x14ac:dyDescent="0.2">
      <c r="J745" s="21">
        <v>694</v>
      </c>
      <c r="K745" s="256" t="s">
        <v>452</v>
      </c>
    </row>
    <row r="746" spans="10:11" s="21" customFormat="1" x14ac:dyDescent="0.2">
      <c r="J746" s="21">
        <v>695</v>
      </c>
      <c r="K746" s="256" t="s">
        <v>452</v>
      </c>
    </row>
    <row r="747" spans="10:11" s="21" customFormat="1" x14ac:dyDescent="0.2">
      <c r="J747" s="21">
        <v>696</v>
      </c>
      <c r="K747" s="256" t="s">
        <v>452</v>
      </c>
    </row>
    <row r="748" spans="10:11" s="21" customFormat="1" x14ac:dyDescent="0.2">
      <c r="J748" s="21">
        <v>697</v>
      </c>
      <c r="K748" s="256" t="s">
        <v>452</v>
      </c>
    </row>
    <row r="749" spans="10:11" s="21" customFormat="1" x14ac:dyDescent="0.2">
      <c r="J749" s="21">
        <v>698</v>
      </c>
      <c r="K749" s="256" t="s">
        <v>452</v>
      </c>
    </row>
    <row r="750" spans="10:11" s="21" customFormat="1" x14ac:dyDescent="0.2">
      <c r="J750" s="21">
        <v>699</v>
      </c>
      <c r="K750" s="256" t="s">
        <v>452</v>
      </c>
    </row>
    <row r="751" spans="10:11" s="21" customFormat="1" x14ac:dyDescent="0.2">
      <c r="J751" s="21">
        <v>700</v>
      </c>
      <c r="K751" s="256" t="s">
        <v>452</v>
      </c>
    </row>
    <row r="752" spans="10:11" s="21" customFormat="1" x14ac:dyDescent="0.2">
      <c r="J752" s="21">
        <v>701</v>
      </c>
      <c r="K752" s="256" t="s">
        <v>452</v>
      </c>
    </row>
    <row r="753" spans="10:11" s="21" customFormat="1" x14ac:dyDescent="0.2">
      <c r="J753" s="21">
        <v>702</v>
      </c>
      <c r="K753" s="256" t="s">
        <v>452</v>
      </c>
    </row>
    <row r="754" spans="10:11" s="21" customFormat="1" x14ac:dyDescent="0.2">
      <c r="J754" s="21">
        <v>703</v>
      </c>
      <c r="K754" s="256" t="s">
        <v>452</v>
      </c>
    </row>
    <row r="755" spans="10:11" s="21" customFormat="1" x14ac:dyDescent="0.2">
      <c r="J755" s="21">
        <v>704</v>
      </c>
      <c r="K755" s="256" t="s">
        <v>452</v>
      </c>
    </row>
    <row r="756" spans="10:11" s="21" customFormat="1" x14ac:dyDescent="0.2">
      <c r="J756" s="21">
        <v>706</v>
      </c>
      <c r="K756" s="256" t="s">
        <v>453</v>
      </c>
    </row>
    <row r="757" spans="10:11" s="21" customFormat="1" x14ac:dyDescent="0.2">
      <c r="J757" s="21">
        <v>707</v>
      </c>
      <c r="K757" s="256" t="s">
        <v>453</v>
      </c>
    </row>
    <row r="758" spans="10:11" s="21" customFormat="1" x14ac:dyDescent="0.2">
      <c r="J758" s="21">
        <v>708</v>
      </c>
      <c r="K758" s="256" t="s">
        <v>453</v>
      </c>
    </row>
    <row r="759" spans="10:11" s="21" customFormat="1" x14ac:dyDescent="0.2">
      <c r="J759" s="21">
        <v>709</v>
      </c>
      <c r="K759" s="256" t="s">
        <v>453</v>
      </c>
    </row>
    <row r="760" spans="10:11" s="21" customFormat="1" x14ac:dyDescent="0.2">
      <c r="J760" s="21">
        <v>710</v>
      </c>
      <c r="K760" s="256" t="s">
        <v>453</v>
      </c>
    </row>
    <row r="761" spans="10:11" s="21" customFormat="1" x14ac:dyDescent="0.2">
      <c r="J761" s="21">
        <v>711</v>
      </c>
      <c r="K761" s="256" t="s">
        <v>453</v>
      </c>
    </row>
    <row r="762" spans="10:11" s="21" customFormat="1" x14ac:dyDescent="0.2">
      <c r="J762" s="21">
        <v>712</v>
      </c>
      <c r="K762" s="256" t="s">
        <v>453</v>
      </c>
    </row>
    <row r="763" spans="10:11" s="21" customFormat="1" x14ac:dyDescent="0.2">
      <c r="J763" s="21">
        <v>713</v>
      </c>
      <c r="K763" s="256" t="s">
        <v>453</v>
      </c>
    </row>
    <row r="764" spans="10:11" s="21" customFormat="1" x14ac:dyDescent="0.2">
      <c r="J764" s="21">
        <v>714</v>
      </c>
      <c r="K764" s="256" t="s">
        <v>453</v>
      </c>
    </row>
    <row r="765" spans="10:11" s="21" customFormat="1" x14ac:dyDescent="0.2">
      <c r="J765" s="21">
        <v>715</v>
      </c>
      <c r="K765" s="256" t="s">
        <v>453</v>
      </c>
    </row>
    <row r="766" spans="10:11" s="21" customFormat="1" x14ac:dyDescent="0.2">
      <c r="J766" s="21">
        <v>716</v>
      </c>
      <c r="K766" s="256" t="s">
        <v>453</v>
      </c>
    </row>
    <row r="767" spans="10:11" s="21" customFormat="1" x14ac:dyDescent="0.2">
      <c r="J767" s="21">
        <v>717</v>
      </c>
      <c r="K767" s="256" t="s">
        <v>453</v>
      </c>
    </row>
    <row r="768" spans="10:11" s="21" customFormat="1" x14ac:dyDescent="0.2">
      <c r="J768" s="21">
        <v>718</v>
      </c>
      <c r="K768" s="256" t="s">
        <v>453</v>
      </c>
    </row>
    <row r="769" spans="10:11" s="21" customFormat="1" x14ac:dyDescent="0.2">
      <c r="J769" s="21">
        <v>719</v>
      </c>
      <c r="K769" s="256" t="s">
        <v>453</v>
      </c>
    </row>
    <row r="770" spans="10:11" s="21" customFormat="1" x14ac:dyDescent="0.2">
      <c r="J770" s="21">
        <v>720</v>
      </c>
      <c r="K770" s="256" t="s">
        <v>453</v>
      </c>
    </row>
    <row r="771" spans="10:11" s="21" customFormat="1" x14ac:dyDescent="0.2">
      <c r="J771" s="21">
        <v>721</v>
      </c>
      <c r="K771" s="256" t="s">
        <v>453</v>
      </c>
    </row>
    <row r="772" spans="10:11" s="21" customFormat="1" x14ac:dyDescent="0.2">
      <c r="J772" s="21">
        <v>722</v>
      </c>
      <c r="K772" s="256" t="s">
        <v>453</v>
      </c>
    </row>
    <row r="773" spans="10:11" s="21" customFormat="1" x14ac:dyDescent="0.2">
      <c r="J773" s="21">
        <v>723</v>
      </c>
      <c r="K773" s="256" t="s">
        <v>453</v>
      </c>
    </row>
    <row r="774" spans="10:11" s="21" customFormat="1" x14ac:dyDescent="0.2">
      <c r="J774" s="21">
        <v>724</v>
      </c>
      <c r="K774" s="256" t="s">
        <v>453</v>
      </c>
    </row>
    <row r="775" spans="10:11" s="21" customFormat="1" x14ac:dyDescent="0.2">
      <c r="J775" s="21">
        <v>725</v>
      </c>
      <c r="K775" s="256" t="s">
        <v>453</v>
      </c>
    </row>
    <row r="776" spans="10:11" s="21" customFormat="1" x14ac:dyDescent="0.2">
      <c r="J776" s="21">
        <v>726</v>
      </c>
      <c r="K776" s="256" t="s">
        <v>453</v>
      </c>
    </row>
    <row r="777" spans="10:11" s="21" customFormat="1" x14ac:dyDescent="0.2">
      <c r="J777" s="21">
        <v>727</v>
      </c>
      <c r="K777" s="256" t="s">
        <v>453</v>
      </c>
    </row>
    <row r="778" spans="10:11" s="21" customFormat="1" x14ac:dyDescent="0.2">
      <c r="J778" s="21">
        <v>728</v>
      </c>
      <c r="K778" s="256" t="s">
        <v>453</v>
      </c>
    </row>
    <row r="779" spans="10:11" s="21" customFormat="1" x14ac:dyDescent="0.2">
      <c r="J779" s="21">
        <v>729</v>
      </c>
      <c r="K779" s="256" t="s">
        <v>453</v>
      </c>
    </row>
    <row r="780" spans="10:11" s="21" customFormat="1" x14ac:dyDescent="0.2">
      <c r="J780" s="21">
        <v>730</v>
      </c>
      <c r="K780" s="256" t="s">
        <v>453</v>
      </c>
    </row>
    <row r="781" spans="10:11" s="21" customFormat="1" x14ac:dyDescent="0.2">
      <c r="J781" s="21">
        <v>731</v>
      </c>
      <c r="K781" s="256" t="s">
        <v>453</v>
      </c>
    </row>
    <row r="782" spans="10:11" s="21" customFormat="1" x14ac:dyDescent="0.2">
      <c r="J782" s="21">
        <v>732</v>
      </c>
      <c r="K782" s="256" t="s">
        <v>453</v>
      </c>
    </row>
    <row r="783" spans="10:11" s="21" customFormat="1" x14ac:dyDescent="0.2">
      <c r="J783" s="21">
        <v>733</v>
      </c>
      <c r="K783" s="256" t="s">
        <v>453</v>
      </c>
    </row>
    <row r="784" spans="10:11" s="21" customFormat="1" x14ac:dyDescent="0.2">
      <c r="J784" s="21">
        <v>734</v>
      </c>
      <c r="K784" s="256" t="s">
        <v>453</v>
      </c>
    </row>
    <row r="785" spans="10:11" s="21" customFormat="1" x14ac:dyDescent="0.2">
      <c r="J785" s="21">
        <v>735</v>
      </c>
      <c r="K785" s="256" t="s">
        <v>453</v>
      </c>
    </row>
    <row r="786" spans="10:11" s="21" customFormat="1" x14ac:dyDescent="0.2">
      <c r="J786" s="21">
        <v>736</v>
      </c>
      <c r="K786" s="256" t="s">
        <v>453</v>
      </c>
    </row>
    <row r="787" spans="10:11" s="21" customFormat="1" x14ac:dyDescent="0.2">
      <c r="J787" s="21">
        <v>737</v>
      </c>
      <c r="K787" s="256" t="s">
        <v>453</v>
      </c>
    </row>
    <row r="788" spans="10:11" s="21" customFormat="1" x14ac:dyDescent="0.2">
      <c r="J788" s="21">
        <v>738</v>
      </c>
      <c r="K788" s="256" t="s">
        <v>453</v>
      </c>
    </row>
    <row r="789" spans="10:11" s="21" customFormat="1" x14ac:dyDescent="0.2">
      <c r="J789" s="21">
        <v>739</v>
      </c>
      <c r="K789" s="256" t="s">
        <v>453</v>
      </c>
    </row>
    <row r="790" spans="10:11" s="21" customFormat="1" x14ac:dyDescent="0.2">
      <c r="J790" s="21">
        <v>740</v>
      </c>
      <c r="K790" s="256" t="s">
        <v>453</v>
      </c>
    </row>
    <row r="791" spans="10:11" s="21" customFormat="1" x14ac:dyDescent="0.2">
      <c r="J791" s="21">
        <v>741</v>
      </c>
      <c r="K791" s="256" t="s">
        <v>453</v>
      </c>
    </row>
    <row r="792" spans="10:11" s="21" customFormat="1" x14ac:dyDescent="0.2">
      <c r="J792" s="21">
        <v>742</v>
      </c>
      <c r="K792" s="256" t="s">
        <v>453</v>
      </c>
    </row>
    <row r="793" spans="10:11" s="21" customFormat="1" x14ac:dyDescent="0.2">
      <c r="J793" s="21">
        <v>743</v>
      </c>
      <c r="K793" s="256" t="s">
        <v>453</v>
      </c>
    </row>
    <row r="794" spans="10:11" s="21" customFormat="1" x14ac:dyDescent="0.2">
      <c r="J794" s="21">
        <v>744</v>
      </c>
      <c r="K794" s="256" t="s">
        <v>453</v>
      </c>
    </row>
    <row r="795" spans="10:11" s="21" customFormat="1" x14ac:dyDescent="0.2">
      <c r="J795" s="21">
        <v>745</v>
      </c>
      <c r="K795" s="256" t="s">
        <v>453</v>
      </c>
    </row>
    <row r="796" spans="10:11" s="21" customFormat="1" x14ac:dyDescent="0.2">
      <c r="J796" s="21">
        <v>746</v>
      </c>
      <c r="K796" s="256" t="s">
        <v>453</v>
      </c>
    </row>
    <row r="797" spans="10:11" s="21" customFormat="1" x14ac:dyDescent="0.2">
      <c r="J797" s="21">
        <v>747</v>
      </c>
      <c r="K797" s="256" t="s">
        <v>453</v>
      </c>
    </row>
    <row r="798" spans="10:11" s="21" customFormat="1" x14ac:dyDescent="0.2">
      <c r="J798" s="21">
        <v>748</v>
      </c>
      <c r="K798" s="256" t="s">
        <v>453</v>
      </c>
    </row>
    <row r="799" spans="10:11" s="21" customFormat="1" x14ac:dyDescent="0.2">
      <c r="J799" s="21">
        <v>749</v>
      </c>
      <c r="K799" s="256" t="s">
        <v>453</v>
      </c>
    </row>
    <row r="800" spans="10:11" s="21" customFormat="1" x14ac:dyDescent="0.2">
      <c r="J800" s="21">
        <v>750</v>
      </c>
      <c r="K800" s="256" t="s">
        <v>453</v>
      </c>
    </row>
    <row r="801" spans="10:11" s="21" customFormat="1" x14ac:dyDescent="0.2">
      <c r="J801" s="21">
        <v>751</v>
      </c>
      <c r="K801" s="256" t="s">
        <v>453</v>
      </c>
    </row>
    <row r="802" spans="10:11" s="21" customFormat="1" x14ac:dyDescent="0.2">
      <c r="J802" s="21">
        <v>752</v>
      </c>
      <c r="K802" s="256" t="s">
        <v>453</v>
      </c>
    </row>
    <row r="803" spans="10:11" s="21" customFormat="1" x14ac:dyDescent="0.2">
      <c r="J803" s="21">
        <v>753</v>
      </c>
      <c r="K803" s="256" t="s">
        <v>453</v>
      </c>
    </row>
    <row r="804" spans="10:11" s="21" customFormat="1" x14ac:dyDescent="0.2">
      <c r="J804" s="21">
        <v>754</v>
      </c>
      <c r="K804" s="256" t="s">
        <v>453</v>
      </c>
    </row>
    <row r="805" spans="10:11" s="21" customFormat="1" x14ac:dyDescent="0.2">
      <c r="J805" s="21">
        <v>755</v>
      </c>
      <c r="K805" s="256" t="s">
        <v>453</v>
      </c>
    </row>
    <row r="806" spans="10:11" s="21" customFormat="1" x14ac:dyDescent="0.2">
      <c r="J806" s="21">
        <v>756</v>
      </c>
      <c r="K806" s="256" t="s">
        <v>453</v>
      </c>
    </row>
    <row r="807" spans="10:11" s="21" customFormat="1" x14ac:dyDescent="0.2">
      <c r="J807" s="21">
        <v>757</v>
      </c>
      <c r="K807" s="256" t="s">
        <v>453</v>
      </c>
    </row>
    <row r="808" spans="10:11" s="21" customFormat="1" x14ac:dyDescent="0.2">
      <c r="J808" s="21">
        <v>758</v>
      </c>
      <c r="K808" s="256" t="s">
        <v>453</v>
      </c>
    </row>
    <row r="809" spans="10:11" s="21" customFormat="1" x14ac:dyDescent="0.2">
      <c r="J809" s="21">
        <v>759</v>
      </c>
      <c r="K809" s="256" t="s">
        <v>453</v>
      </c>
    </row>
    <row r="810" spans="10:11" s="21" customFormat="1" x14ac:dyDescent="0.2">
      <c r="J810" s="21">
        <v>760</v>
      </c>
      <c r="K810" s="256" t="s">
        <v>453</v>
      </c>
    </row>
    <row r="811" spans="10:11" s="21" customFormat="1" x14ac:dyDescent="0.2">
      <c r="J811" s="21">
        <v>761</v>
      </c>
      <c r="K811" s="256" t="s">
        <v>453</v>
      </c>
    </row>
    <row r="812" spans="10:11" s="21" customFormat="1" x14ac:dyDescent="0.2">
      <c r="J812" s="21">
        <v>762</v>
      </c>
      <c r="K812" s="256" t="s">
        <v>453</v>
      </c>
    </row>
    <row r="813" spans="10:11" s="21" customFormat="1" x14ac:dyDescent="0.2">
      <c r="J813" s="21">
        <v>763</v>
      </c>
      <c r="K813" s="256" t="s">
        <v>453</v>
      </c>
    </row>
    <row r="814" spans="10:11" s="21" customFormat="1" x14ac:dyDescent="0.2">
      <c r="J814" s="21">
        <v>764</v>
      </c>
      <c r="K814" s="256" t="s">
        <v>453</v>
      </c>
    </row>
    <row r="815" spans="10:11" s="21" customFormat="1" x14ac:dyDescent="0.2">
      <c r="J815" s="21">
        <v>765</v>
      </c>
      <c r="K815" s="256" t="s">
        <v>453</v>
      </c>
    </row>
    <row r="816" spans="10:11" s="21" customFormat="1" x14ac:dyDescent="0.2">
      <c r="J816" s="21">
        <v>766</v>
      </c>
      <c r="K816" s="256" t="s">
        <v>453</v>
      </c>
    </row>
    <row r="817" spans="10:11" s="21" customFormat="1" x14ac:dyDescent="0.2">
      <c r="J817" s="21">
        <v>767</v>
      </c>
      <c r="K817" s="256" t="s">
        <v>453</v>
      </c>
    </row>
    <row r="818" spans="10:11" s="21" customFormat="1" x14ac:dyDescent="0.2">
      <c r="J818" s="21">
        <v>768</v>
      </c>
      <c r="K818" s="256" t="s">
        <v>453</v>
      </c>
    </row>
    <row r="819" spans="10:11" s="21" customFormat="1" x14ac:dyDescent="0.2">
      <c r="J819" s="21">
        <v>769</v>
      </c>
      <c r="K819" s="256" t="s">
        <v>453</v>
      </c>
    </row>
    <row r="820" spans="10:11" s="21" customFormat="1" x14ac:dyDescent="0.2">
      <c r="J820" s="21">
        <v>770</v>
      </c>
      <c r="K820" s="256" t="s">
        <v>453</v>
      </c>
    </row>
    <row r="821" spans="10:11" s="21" customFormat="1" x14ac:dyDescent="0.2">
      <c r="J821" s="21">
        <v>771</v>
      </c>
      <c r="K821" s="256" t="s">
        <v>453</v>
      </c>
    </row>
    <row r="822" spans="10:11" s="21" customFormat="1" x14ac:dyDescent="0.2">
      <c r="J822" s="21">
        <v>772</v>
      </c>
      <c r="K822" s="256" t="s">
        <v>453</v>
      </c>
    </row>
    <row r="823" spans="10:11" s="21" customFormat="1" x14ac:dyDescent="0.2">
      <c r="J823" s="21">
        <v>773</v>
      </c>
      <c r="K823" s="256" t="s">
        <v>453</v>
      </c>
    </row>
    <row r="824" spans="10:11" s="21" customFormat="1" x14ac:dyDescent="0.2">
      <c r="J824" s="21">
        <v>774</v>
      </c>
      <c r="K824" s="256" t="s">
        <v>453</v>
      </c>
    </row>
    <row r="825" spans="10:11" s="21" customFormat="1" x14ac:dyDescent="0.2">
      <c r="J825" s="21">
        <v>775</v>
      </c>
      <c r="K825" s="256" t="s">
        <v>453</v>
      </c>
    </row>
    <row r="826" spans="10:11" s="21" customFormat="1" x14ac:dyDescent="0.2">
      <c r="J826" s="21">
        <v>776</v>
      </c>
      <c r="K826" s="256" t="s">
        <v>453</v>
      </c>
    </row>
    <row r="827" spans="10:11" s="21" customFormat="1" x14ac:dyDescent="0.2">
      <c r="J827" s="21">
        <v>777</v>
      </c>
      <c r="K827" s="256" t="s">
        <v>453</v>
      </c>
    </row>
    <row r="828" spans="10:11" s="21" customFormat="1" x14ac:dyDescent="0.2">
      <c r="J828" s="21">
        <v>778</v>
      </c>
      <c r="K828" s="256" t="s">
        <v>453</v>
      </c>
    </row>
    <row r="829" spans="10:11" s="21" customFormat="1" x14ac:dyDescent="0.2">
      <c r="J829" s="21">
        <v>779</v>
      </c>
      <c r="K829" s="256" t="s">
        <v>453</v>
      </c>
    </row>
    <row r="830" spans="10:11" s="21" customFormat="1" x14ac:dyDescent="0.2">
      <c r="J830" s="21">
        <v>780</v>
      </c>
      <c r="K830" s="256" t="s">
        <v>453</v>
      </c>
    </row>
    <row r="831" spans="10:11" s="21" customFormat="1" x14ac:dyDescent="0.2">
      <c r="J831" s="21">
        <v>781</v>
      </c>
      <c r="K831" s="256" t="s">
        <v>453</v>
      </c>
    </row>
    <row r="832" spans="10:11" s="21" customFormat="1" x14ac:dyDescent="0.2">
      <c r="J832" s="21">
        <v>782</v>
      </c>
      <c r="K832" s="256" t="s">
        <v>453</v>
      </c>
    </row>
    <row r="833" spans="10:11" s="21" customFormat="1" x14ac:dyDescent="0.2">
      <c r="J833" s="21">
        <v>783</v>
      </c>
      <c r="K833" s="256" t="s">
        <v>453</v>
      </c>
    </row>
    <row r="834" spans="10:11" s="21" customFormat="1" x14ac:dyDescent="0.2">
      <c r="J834" s="21">
        <v>784</v>
      </c>
      <c r="K834" s="256" t="s">
        <v>453</v>
      </c>
    </row>
    <row r="835" spans="10:11" s="21" customFormat="1" x14ac:dyDescent="0.2">
      <c r="J835" s="21">
        <v>785</v>
      </c>
      <c r="K835" s="256" t="s">
        <v>453</v>
      </c>
    </row>
    <row r="836" spans="10:11" s="21" customFormat="1" x14ac:dyDescent="0.2">
      <c r="J836" s="21">
        <v>786</v>
      </c>
      <c r="K836" s="256" t="s">
        <v>453</v>
      </c>
    </row>
    <row r="837" spans="10:11" s="21" customFormat="1" x14ac:dyDescent="0.2">
      <c r="J837" s="21">
        <v>787</v>
      </c>
      <c r="K837" s="256" t="s">
        <v>453</v>
      </c>
    </row>
    <row r="838" spans="10:11" s="21" customFormat="1" x14ac:dyDescent="0.2">
      <c r="J838" s="21">
        <v>790</v>
      </c>
      <c r="K838" s="256" t="s">
        <v>455</v>
      </c>
    </row>
    <row r="839" spans="10:11" s="21" customFormat="1" x14ac:dyDescent="0.2">
      <c r="J839" s="21">
        <v>791</v>
      </c>
      <c r="K839" s="256" t="s">
        <v>455</v>
      </c>
    </row>
    <row r="840" spans="10:11" s="21" customFormat="1" x14ac:dyDescent="0.2">
      <c r="J840" s="21">
        <v>792</v>
      </c>
      <c r="K840" s="256" t="s">
        <v>455</v>
      </c>
    </row>
    <row r="841" spans="10:11" s="21" customFormat="1" x14ac:dyDescent="0.2">
      <c r="J841" s="21">
        <v>793</v>
      </c>
      <c r="K841" s="256" t="s">
        <v>455</v>
      </c>
    </row>
    <row r="842" spans="10:11" s="21" customFormat="1" x14ac:dyDescent="0.2">
      <c r="J842" s="21">
        <v>794</v>
      </c>
      <c r="K842" s="256" t="s">
        <v>455</v>
      </c>
    </row>
    <row r="843" spans="10:11" s="21" customFormat="1" x14ac:dyDescent="0.2">
      <c r="J843" s="21">
        <v>795</v>
      </c>
      <c r="K843" s="256" t="s">
        <v>455</v>
      </c>
    </row>
    <row r="844" spans="10:11" s="21" customFormat="1" x14ac:dyDescent="0.2">
      <c r="J844" s="21">
        <v>796</v>
      </c>
      <c r="K844" s="256" t="s">
        <v>455</v>
      </c>
    </row>
    <row r="845" spans="10:11" s="21" customFormat="1" x14ac:dyDescent="0.2">
      <c r="J845" s="21">
        <v>797</v>
      </c>
      <c r="K845" s="256" t="s">
        <v>455</v>
      </c>
    </row>
    <row r="846" spans="10:11" s="21" customFormat="1" x14ac:dyDescent="0.2">
      <c r="J846" s="21">
        <v>798</v>
      </c>
      <c r="K846" s="256" t="s">
        <v>455</v>
      </c>
    </row>
    <row r="847" spans="10:11" s="21" customFormat="1" x14ac:dyDescent="0.2">
      <c r="J847" s="21">
        <v>799</v>
      </c>
      <c r="K847" s="256" t="s">
        <v>455</v>
      </c>
    </row>
    <row r="848" spans="10:11" s="21" customFormat="1" x14ac:dyDescent="0.2">
      <c r="J848" s="21">
        <v>800</v>
      </c>
      <c r="K848" s="256" t="s">
        <v>455</v>
      </c>
    </row>
    <row r="849" spans="10:11" s="21" customFormat="1" x14ac:dyDescent="0.2">
      <c r="J849" s="21">
        <v>801</v>
      </c>
      <c r="K849" s="256" t="s">
        <v>455</v>
      </c>
    </row>
    <row r="850" spans="10:11" s="21" customFormat="1" x14ac:dyDescent="0.2">
      <c r="J850" s="21">
        <v>802</v>
      </c>
      <c r="K850" s="256" t="s">
        <v>455</v>
      </c>
    </row>
    <row r="851" spans="10:11" s="21" customFormat="1" x14ac:dyDescent="0.2">
      <c r="J851" s="21">
        <v>803</v>
      </c>
      <c r="K851" s="256" t="s">
        <v>455</v>
      </c>
    </row>
    <row r="852" spans="10:11" s="21" customFormat="1" x14ac:dyDescent="0.2">
      <c r="J852" s="21">
        <v>804</v>
      </c>
      <c r="K852" s="256" t="s">
        <v>455</v>
      </c>
    </row>
    <row r="853" spans="10:11" s="21" customFormat="1" x14ac:dyDescent="0.2">
      <c r="J853" s="21">
        <v>805</v>
      </c>
      <c r="K853" s="256" t="s">
        <v>455</v>
      </c>
    </row>
    <row r="854" spans="10:11" s="21" customFormat="1" x14ac:dyDescent="0.2">
      <c r="J854" s="21">
        <v>806</v>
      </c>
      <c r="K854" s="256" t="s">
        <v>455</v>
      </c>
    </row>
    <row r="855" spans="10:11" s="21" customFormat="1" x14ac:dyDescent="0.2">
      <c r="J855" s="21">
        <v>807</v>
      </c>
      <c r="K855" s="256" t="s">
        <v>455</v>
      </c>
    </row>
    <row r="856" spans="10:11" s="21" customFormat="1" x14ac:dyDescent="0.2">
      <c r="J856" s="21">
        <v>808</v>
      </c>
      <c r="K856" s="256" t="s">
        <v>455</v>
      </c>
    </row>
    <row r="857" spans="10:11" s="21" customFormat="1" x14ac:dyDescent="0.2">
      <c r="J857" s="21">
        <v>809</v>
      </c>
      <c r="K857" s="256" t="s">
        <v>455</v>
      </c>
    </row>
    <row r="858" spans="10:11" s="21" customFormat="1" x14ac:dyDescent="0.2">
      <c r="J858" s="21">
        <v>810</v>
      </c>
      <c r="K858" s="256" t="s">
        <v>455</v>
      </c>
    </row>
    <row r="859" spans="10:11" s="21" customFormat="1" x14ac:dyDescent="0.2">
      <c r="J859" s="21">
        <v>811</v>
      </c>
      <c r="K859" s="256" t="s">
        <v>455</v>
      </c>
    </row>
    <row r="860" spans="10:11" s="21" customFormat="1" x14ac:dyDescent="0.2">
      <c r="J860" s="21">
        <v>812</v>
      </c>
      <c r="K860" s="256" t="s">
        <v>455</v>
      </c>
    </row>
    <row r="861" spans="10:11" s="21" customFormat="1" x14ac:dyDescent="0.2">
      <c r="J861" s="21">
        <v>814</v>
      </c>
      <c r="K861" s="256" t="s">
        <v>456</v>
      </c>
    </row>
    <row r="862" spans="10:11" s="21" customFormat="1" x14ac:dyDescent="0.2">
      <c r="J862" s="21">
        <v>815</v>
      </c>
      <c r="K862" s="256" t="s">
        <v>456</v>
      </c>
    </row>
    <row r="863" spans="10:11" s="21" customFormat="1" x14ac:dyDescent="0.2">
      <c r="J863" s="21">
        <v>816</v>
      </c>
      <c r="K863" s="256" t="s">
        <v>456</v>
      </c>
    </row>
    <row r="864" spans="10:11" s="21" customFormat="1" x14ac:dyDescent="0.2">
      <c r="J864" s="21">
        <v>817</v>
      </c>
      <c r="K864" s="256" t="s">
        <v>456</v>
      </c>
    </row>
    <row r="865" spans="10:11" s="21" customFormat="1" x14ac:dyDescent="0.2">
      <c r="J865" s="21">
        <v>818</v>
      </c>
      <c r="K865" s="256" t="s">
        <v>456</v>
      </c>
    </row>
    <row r="866" spans="10:11" s="21" customFormat="1" x14ac:dyDescent="0.2">
      <c r="J866" s="21">
        <v>819</v>
      </c>
      <c r="K866" s="256" t="s">
        <v>456</v>
      </c>
    </row>
    <row r="867" spans="10:11" s="21" customFormat="1" x14ac:dyDescent="0.2">
      <c r="J867" s="21">
        <v>820</v>
      </c>
      <c r="K867" s="256" t="s">
        <v>456</v>
      </c>
    </row>
    <row r="868" spans="10:11" s="21" customFormat="1" x14ac:dyDescent="0.2">
      <c r="J868" s="21">
        <v>821</v>
      </c>
      <c r="K868" s="256" t="s">
        <v>456</v>
      </c>
    </row>
    <row r="869" spans="10:11" s="21" customFormat="1" x14ac:dyDescent="0.2">
      <c r="J869" s="21">
        <v>822</v>
      </c>
      <c r="K869" s="256" t="s">
        <v>456</v>
      </c>
    </row>
    <row r="870" spans="10:11" s="21" customFormat="1" x14ac:dyDescent="0.2">
      <c r="J870" s="21">
        <v>823</v>
      </c>
      <c r="K870" s="256" t="s">
        <v>456</v>
      </c>
    </row>
    <row r="871" spans="10:11" s="21" customFormat="1" x14ac:dyDescent="0.2">
      <c r="J871" s="21">
        <v>824</v>
      </c>
      <c r="K871" s="256" t="s">
        <v>456</v>
      </c>
    </row>
    <row r="872" spans="10:11" s="21" customFormat="1" x14ac:dyDescent="0.2">
      <c r="J872" s="21">
        <v>825</v>
      </c>
      <c r="K872" s="256" t="s">
        <v>456</v>
      </c>
    </row>
    <row r="873" spans="10:11" s="21" customFormat="1" x14ac:dyDescent="0.2">
      <c r="J873" s="21">
        <v>826</v>
      </c>
      <c r="K873" s="256" t="s">
        <v>456</v>
      </c>
    </row>
    <row r="874" spans="10:11" s="21" customFormat="1" x14ac:dyDescent="0.2">
      <c r="J874" s="21">
        <v>827</v>
      </c>
      <c r="K874" s="256" t="s">
        <v>456</v>
      </c>
    </row>
    <row r="875" spans="10:11" s="21" customFormat="1" x14ac:dyDescent="0.2">
      <c r="J875" s="21">
        <v>828</v>
      </c>
      <c r="K875" s="256" t="s">
        <v>456</v>
      </c>
    </row>
    <row r="876" spans="10:11" s="21" customFormat="1" x14ac:dyDescent="0.2">
      <c r="J876" s="21">
        <v>829</v>
      </c>
      <c r="K876" s="256" t="s">
        <v>456</v>
      </c>
    </row>
    <row r="877" spans="10:11" s="21" customFormat="1" x14ac:dyDescent="0.2">
      <c r="J877" s="21">
        <v>830</v>
      </c>
      <c r="K877" s="256" t="s">
        <v>456</v>
      </c>
    </row>
    <row r="878" spans="10:11" s="21" customFormat="1" x14ac:dyDescent="0.2">
      <c r="J878" s="21">
        <v>831</v>
      </c>
      <c r="K878" s="256" t="s">
        <v>456</v>
      </c>
    </row>
    <row r="879" spans="10:11" s="21" customFormat="1" x14ac:dyDescent="0.2">
      <c r="J879" s="21">
        <v>832</v>
      </c>
      <c r="K879" s="256" t="s">
        <v>456</v>
      </c>
    </row>
    <row r="880" spans="10:11" s="21" customFormat="1" x14ac:dyDescent="0.2">
      <c r="J880" s="21">
        <v>833</v>
      </c>
      <c r="K880" s="256" t="s">
        <v>456</v>
      </c>
    </row>
    <row r="881" spans="10:11" s="21" customFormat="1" x14ac:dyDescent="0.2">
      <c r="J881" s="21">
        <v>834</v>
      </c>
      <c r="K881" s="256" t="s">
        <v>456</v>
      </c>
    </row>
    <row r="882" spans="10:11" s="21" customFormat="1" x14ac:dyDescent="0.2">
      <c r="J882" s="21">
        <v>835</v>
      </c>
      <c r="K882" s="256" t="s">
        <v>456</v>
      </c>
    </row>
    <row r="883" spans="10:11" s="21" customFormat="1" x14ac:dyDescent="0.2">
      <c r="J883" s="21">
        <v>836</v>
      </c>
      <c r="K883" s="256" t="s">
        <v>456</v>
      </c>
    </row>
    <row r="884" spans="10:11" s="21" customFormat="1" x14ac:dyDescent="0.2">
      <c r="J884" s="21">
        <v>837</v>
      </c>
      <c r="K884" s="256" t="s">
        <v>456</v>
      </c>
    </row>
    <row r="885" spans="10:11" s="21" customFormat="1" x14ac:dyDescent="0.2">
      <c r="J885" s="21">
        <v>838</v>
      </c>
      <c r="K885" s="256" t="s">
        <v>456</v>
      </c>
    </row>
    <row r="886" spans="10:11" s="21" customFormat="1" x14ac:dyDescent="0.2">
      <c r="J886" s="21">
        <v>839</v>
      </c>
      <c r="K886" s="256" t="s">
        <v>456</v>
      </c>
    </row>
    <row r="887" spans="10:11" s="21" customFormat="1" x14ac:dyDescent="0.2">
      <c r="J887" s="21">
        <v>840</v>
      </c>
      <c r="K887" s="256" t="s">
        <v>456</v>
      </c>
    </row>
    <row r="888" spans="10:11" s="21" customFormat="1" x14ac:dyDescent="0.2">
      <c r="J888" s="21">
        <v>841</v>
      </c>
      <c r="K888" s="256" t="s">
        <v>456</v>
      </c>
    </row>
    <row r="889" spans="10:11" s="21" customFormat="1" x14ac:dyDescent="0.2">
      <c r="J889" s="21">
        <v>842</v>
      </c>
      <c r="K889" s="256" t="s">
        <v>456</v>
      </c>
    </row>
    <row r="890" spans="10:11" s="21" customFormat="1" x14ac:dyDescent="0.2">
      <c r="J890" s="21">
        <v>843</v>
      </c>
      <c r="K890" s="256" t="s">
        <v>456</v>
      </c>
    </row>
    <row r="891" spans="10:11" s="21" customFormat="1" x14ac:dyDescent="0.2">
      <c r="J891" s="21">
        <v>844</v>
      </c>
      <c r="K891" s="256" t="s">
        <v>456</v>
      </c>
    </row>
    <row r="892" spans="10:11" s="21" customFormat="1" x14ac:dyDescent="0.2">
      <c r="J892" s="21">
        <v>845</v>
      </c>
      <c r="K892" s="256" t="s">
        <v>456</v>
      </c>
    </row>
    <row r="893" spans="10:11" s="21" customFormat="1" x14ac:dyDescent="0.2">
      <c r="J893" s="21">
        <v>846</v>
      </c>
      <c r="K893" s="256" t="s">
        <v>456</v>
      </c>
    </row>
    <row r="894" spans="10:11" s="21" customFormat="1" x14ac:dyDescent="0.2">
      <c r="J894" s="21">
        <v>847</v>
      </c>
      <c r="K894" s="256" t="s">
        <v>456</v>
      </c>
    </row>
    <row r="895" spans="10:11" s="21" customFormat="1" x14ac:dyDescent="0.2">
      <c r="J895" s="21">
        <v>848</v>
      </c>
      <c r="K895" s="256" t="s">
        <v>456</v>
      </c>
    </row>
    <row r="896" spans="10:11" s="21" customFormat="1" x14ac:dyDescent="0.2">
      <c r="J896" s="21">
        <v>849</v>
      </c>
      <c r="K896" s="256" t="s">
        <v>456</v>
      </c>
    </row>
    <row r="897" spans="10:11" s="21" customFormat="1" x14ac:dyDescent="0.2">
      <c r="J897" s="21">
        <v>850</v>
      </c>
      <c r="K897" s="256" t="s">
        <v>456</v>
      </c>
    </row>
    <row r="898" spans="10:11" s="21" customFormat="1" x14ac:dyDescent="0.2">
      <c r="J898" s="21">
        <v>851</v>
      </c>
      <c r="K898" s="256" t="s">
        <v>456</v>
      </c>
    </row>
    <row r="899" spans="10:11" s="21" customFormat="1" x14ac:dyDescent="0.2">
      <c r="J899" s="21">
        <v>852</v>
      </c>
      <c r="K899" s="256" t="s">
        <v>456</v>
      </c>
    </row>
    <row r="900" spans="10:11" s="21" customFormat="1" x14ac:dyDescent="0.2">
      <c r="J900" s="21">
        <v>853</v>
      </c>
      <c r="K900" s="256" t="s">
        <v>456</v>
      </c>
    </row>
    <row r="901" spans="10:11" s="21" customFormat="1" x14ac:dyDescent="0.2">
      <c r="J901" s="21">
        <v>854</v>
      </c>
      <c r="K901" s="256" t="s">
        <v>456</v>
      </c>
    </row>
    <row r="902" spans="10:11" s="21" customFormat="1" x14ac:dyDescent="0.2">
      <c r="J902" s="21">
        <v>855</v>
      </c>
      <c r="K902" s="256" t="s">
        <v>456</v>
      </c>
    </row>
    <row r="903" spans="10:11" s="21" customFormat="1" x14ac:dyDescent="0.2">
      <c r="J903" s="21">
        <v>856</v>
      </c>
      <c r="K903" s="256" t="s">
        <v>456</v>
      </c>
    </row>
    <row r="904" spans="10:11" s="21" customFormat="1" x14ac:dyDescent="0.2">
      <c r="J904" s="21">
        <v>857</v>
      </c>
      <c r="K904" s="256" t="s">
        <v>456</v>
      </c>
    </row>
    <row r="905" spans="10:11" s="21" customFormat="1" x14ac:dyDescent="0.2">
      <c r="J905" s="21">
        <v>858</v>
      </c>
      <c r="K905" s="256" t="s">
        <v>456</v>
      </c>
    </row>
    <row r="906" spans="10:11" s="21" customFormat="1" x14ac:dyDescent="0.2">
      <c r="J906" s="21">
        <v>859</v>
      </c>
      <c r="K906" s="256" t="s">
        <v>456</v>
      </c>
    </row>
    <row r="907" spans="10:11" s="21" customFormat="1" x14ac:dyDescent="0.2">
      <c r="J907" s="21">
        <v>860</v>
      </c>
      <c r="K907" s="256" t="s">
        <v>456</v>
      </c>
    </row>
    <row r="908" spans="10:11" s="21" customFormat="1" x14ac:dyDescent="0.2">
      <c r="J908" s="21">
        <v>861</v>
      </c>
      <c r="K908" s="256" t="s">
        <v>456</v>
      </c>
    </row>
    <row r="909" spans="10:11" s="21" customFormat="1" x14ac:dyDescent="0.2">
      <c r="J909" s="21">
        <v>862</v>
      </c>
      <c r="K909" s="256" t="s">
        <v>456</v>
      </c>
    </row>
    <row r="910" spans="10:11" s="21" customFormat="1" x14ac:dyDescent="0.2">
      <c r="J910" s="21">
        <v>863</v>
      </c>
      <c r="K910" s="256" t="s">
        <v>456</v>
      </c>
    </row>
    <row r="911" spans="10:11" s="21" customFormat="1" x14ac:dyDescent="0.2">
      <c r="J911" s="21">
        <v>864</v>
      </c>
      <c r="K911" s="256" t="s">
        <v>456</v>
      </c>
    </row>
    <row r="912" spans="10:11" s="21" customFormat="1" x14ac:dyDescent="0.2">
      <c r="J912" s="21">
        <v>865</v>
      </c>
      <c r="K912" s="256" t="s">
        <v>456</v>
      </c>
    </row>
    <row r="913" spans="10:11" s="21" customFormat="1" x14ac:dyDescent="0.2">
      <c r="J913" s="21">
        <v>866</v>
      </c>
      <c r="K913" s="256" t="s">
        <v>456</v>
      </c>
    </row>
    <row r="914" spans="10:11" s="21" customFormat="1" x14ac:dyDescent="0.2">
      <c r="J914" s="21">
        <v>867</v>
      </c>
      <c r="K914" s="256" t="s">
        <v>456</v>
      </c>
    </row>
    <row r="915" spans="10:11" s="21" customFormat="1" x14ac:dyDescent="0.2">
      <c r="J915" s="21">
        <v>868</v>
      </c>
      <c r="K915" s="256" t="s">
        <v>456</v>
      </c>
    </row>
    <row r="916" spans="10:11" s="21" customFormat="1" x14ac:dyDescent="0.2">
      <c r="J916" s="21">
        <v>869</v>
      </c>
      <c r="K916" s="256" t="s">
        <v>456</v>
      </c>
    </row>
    <row r="917" spans="10:11" s="21" customFormat="1" x14ac:dyDescent="0.2">
      <c r="J917" s="21">
        <v>870</v>
      </c>
      <c r="K917" s="256" t="s">
        <v>456</v>
      </c>
    </row>
    <row r="918" spans="10:11" s="21" customFormat="1" x14ac:dyDescent="0.2">
      <c r="J918" s="21">
        <v>871</v>
      </c>
      <c r="K918" s="256" t="s">
        <v>456</v>
      </c>
    </row>
    <row r="919" spans="10:11" s="21" customFormat="1" x14ac:dyDescent="0.2">
      <c r="J919" s="21">
        <v>872</v>
      </c>
      <c r="K919" s="256" t="s">
        <v>456</v>
      </c>
    </row>
    <row r="920" spans="10:11" s="21" customFormat="1" x14ac:dyDescent="0.2">
      <c r="J920" s="21">
        <v>873</v>
      </c>
      <c r="K920" s="256" t="s">
        <v>456</v>
      </c>
    </row>
    <row r="921" spans="10:11" s="21" customFormat="1" x14ac:dyDescent="0.2">
      <c r="J921" s="21">
        <v>874</v>
      </c>
      <c r="K921" s="256" t="s">
        <v>456</v>
      </c>
    </row>
    <row r="922" spans="10:11" s="21" customFormat="1" x14ac:dyDescent="0.2">
      <c r="J922" s="21">
        <v>875</v>
      </c>
      <c r="K922" s="256" t="s">
        <v>456</v>
      </c>
    </row>
    <row r="923" spans="10:11" s="21" customFormat="1" x14ac:dyDescent="0.2">
      <c r="J923" s="21">
        <v>876</v>
      </c>
      <c r="K923" s="256" t="s">
        <v>456</v>
      </c>
    </row>
    <row r="924" spans="10:11" s="21" customFormat="1" x14ac:dyDescent="0.2">
      <c r="J924" s="21">
        <v>877</v>
      </c>
      <c r="K924" s="256" t="s">
        <v>456</v>
      </c>
    </row>
    <row r="925" spans="10:11" s="21" customFormat="1" x14ac:dyDescent="0.2">
      <c r="J925" s="21">
        <v>878</v>
      </c>
      <c r="K925" s="256" t="s">
        <v>456</v>
      </c>
    </row>
    <row r="926" spans="10:11" s="21" customFormat="1" x14ac:dyDescent="0.2">
      <c r="J926" s="21">
        <v>879</v>
      </c>
      <c r="K926" s="256" t="s">
        <v>456</v>
      </c>
    </row>
    <row r="927" spans="10:11" s="21" customFormat="1" x14ac:dyDescent="0.2">
      <c r="J927" s="21">
        <v>880</v>
      </c>
      <c r="K927" s="256" t="s">
        <v>456</v>
      </c>
    </row>
    <row r="928" spans="10:11" s="21" customFormat="1" x14ac:dyDescent="0.2">
      <c r="J928" s="21">
        <v>881</v>
      </c>
      <c r="K928" s="256" t="s">
        <v>456</v>
      </c>
    </row>
    <row r="929" spans="10:11" s="21" customFormat="1" x14ac:dyDescent="0.2">
      <c r="J929" s="21">
        <v>882</v>
      </c>
      <c r="K929" s="256" t="s">
        <v>456</v>
      </c>
    </row>
    <row r="930" spans="10:11" s="21" customFormat="1" x14ac:dyDescent="0.2">
      <c r="J930" s="21">
        <v>883</v>
      </c>
      <c r="K930" s="256" t="s">
        <v>456</v>
      </c>
    </row>
    <row r="931" spans="10:11" s="21" customFormat="1" x14ac:dyDescent="0.2">
      <c r="J931" s="21">
        <v>884</v>
      </c>
      <c r="K931" s="256" t="s">
        <v>456</v>
      </c>
    </row>
    <row r="932" spans="10:11" s="21" customFormat="1" x14ac:dyDescent="0.2">
      <c r="J932" s="21">
        <v>886</v>
      </c>
      <c r="K932" s="256" t="s">
        <v>457</v>
      </c>
    </row>
    <row r="933" spans="10:11" s="21" customFormat="1" x14ac:dyDescent="0.2">
      <c r="J933" s="21">
        <v>887</v>
      </c>
      <c r="K933" s="256" t="s">
        <v>457</v>
      </c>
    </row>
    <row r="934" spans="10:11" s="21" customFormat="1" x14ac:dyDescent="0.2">
      <c r="J934" s="21">
        <v>888</v>
      </c>
      <c r="K934" s="256" t="s">
        <v>457</v>
      </c>
    </row>
    <row r="935" spans="10:11" s="21" customFormat="1" x14ac:dyDescent="0.2">
      <c r="J935" s="21">
        <v>889</v>
      </c>
      <c r="K935" s="256" t="s">
        <v>457</v>
      </c>
    </row>
    <row r="936" spans="10:11" s="21" customFormat="1" x14ac:dyDescent="0.2">
      <c r="J936" s="21">
        <v>890</v>
      </c>
      <c r="K936" s="256" t="s">
        <v>457</v>
      </c>
    </row>
    <row r="937" spans="10:11" s="21" customFormat="1" x14ac:dyDescent="0.2">
      <c r="J937" s="21">
        <v>891</v>
      </c>
      <c r="K937" s="256" t="s">
        <v>457</v>
      </c>
    </row>
    <row r="938" spans="10:11" s="21" customFormat="1" x14ac:dyDescent="0.2">
      <c r="J938" s="21">
        <v>892</v>
      </c>
      <c r="K938" s="256" t="s">
        <v>457</v>
      </c>
    </row>
    <row r="939" spans="10:11" s="21" customFormat="1" x14ac:dyDescent="0.2">
      <c r="J939" s="21">
        <v>894</v>
      </c>
      <c r="K939" s="256" t="s">
        <v>458</v>
      </c>
    </row>
    <row r="940" spans="10:11" s="21" customFormat="1" x14ac:dyDescent="0.2">
      <c r="J940" s="21">
        <v>895</v>
      </c>
      <c r="K940" s="256" t="s">
        <v>458</v>
      </c>
    </row>
    <row r="941" spans="10:11" s="21" customFormat="1" x14ac:dyDescent="0.2">
      <c r="J941" s="21">
        <v>896</v>
      </c>
      <c r="K941" s="256" t="s">
        <v>458</v>
      </c>
    </row>
    <row r="942" spans="10:11" s="21" customFormat="1" x14ac:dyDescent="0.2">
      <c r="J942" s="21">
        <v>897</v>
      </c>
      <c r="K942" s="256" t="s">
        <v>458</v>
      </c>
    </row>
    <row r="943" spans="10:11" s="21" customFormat="1" x14ac:dyDescent="0.2">
      <c r="J943" s="21">
        <v>898</v>
      </c>
      <c r="K943" s="256" t="s">
        <v>458</v>
      </c>
    </row>
    <row r="944" spans="10:11" s="21" customFormat="1" x14ac:dyDescent="0.2">
      <c r="J944" s="21">
        <v>899</v>
      </c>
      <c r="K944" s="256" t="s">
        <v>458</v>
      </c>
    </row>
    <row r="945" spans="10:11" s="21" customFormat="1" x14ac:dyDescent="0.2">
      <c r="J945" s="21">
        <v>900</v>
      </c>
      <c r="K945" s="256" t="s">
        <v>458</v>
      </c>
    </row>
    <row r="946" spans="10:11" s="21" customFormat="1" x14ac:dyDescent="0.2">
      <c r="J946" s="21">
        <v>901</v>
      </c>
      <c r="K946" s="256" t="s">
        <v>458</v>
      </c>
    </row>
    <row r="947" spans="10:11" s="21" customFormat="1" x14ac:dyDescent="0.2">
      <c r="J947" s="21">
        <v>902</v>
      </c>
      <c r="K947" s="256" t="s">
        <v>458</v>
      </c>
    </row>
    <row r="948" spans="10:11" s="21" customFormat="1" x14ac:dyDescent="0.2">
      <c r="J948" s="21">
        <v>903</v>
      </c>
      <c r="K948" s="256" t="s">
        <v>458</v>
      </c>
    </row>
    <row r="949" spans="10:11" s="21" customFormat="1" x14ac:dyDescent="0.2">
      <c r="J949" s="21">
        <v>904</v>
      </c>
      <c r="K949" s="256" t="s">
        <v>458</v>
      </c>
    </row>
    <row r="950" spans="10:11" s="21" customFormat="1" x14ac:dyDescent="0.2">
      <c r="J950" s="21">
        <v>905</v>
      </c>
      <c r="K950" s="256" t="s">
        <v>458</v>
      </c>
    </row>
    <row r="951" spans="10:11" s="21" customFormat="1" x14ac:dyDescent="0.2">
      <c r="J951" s="21">
        <v>906</v>
      </c>
      <c r="K951" s="256" t="s">
        <v>458</v>
      </c>
    </row>
    <row r="952" spans="10:11" s="21" customFormat="1" x14ac:dyDescent="0.2">
      <c r="J952" s="21">
        <v>907</v>
      </c>
      <c r="K952" s="256" t="s">
        <v>458</v>
      </c>
    </row>
    <row r="953" spans="10:11" s="21" customFormat="1" x14ac:dyDescent="0.2">
      <c r="J953" s="21">
        <v>908</v>
      </c>
      <c r="K953" s="256" t="s">
        <v>458</v>
      </c>
    </row>
    <row r="954" spans="10:11" s="21" customFormat="1" x14ac:dyDescent="0.2">
      <c r="J954" s="21">
        <v>909</v>
      </c>
      <c r="K954" s="256" t="s">
        <v>458</v>
      </c>
    </row>
    <row r="955" spans="10:11" s="21" customFormat="1" x14ac:dyDescent="0.2">
      <c r="J955" s="21">
        <v>910</v>
      </c>
      <c r="K955" s="256" t="s">
        <v>458</v>
      </c>
    </row>
    <row r="956" spans="10:11" s="21" customFormat="1" x14ac:dyDescent="0.2">
      <c r="J956" s="21">
        <v>911</v>
      </c>
      <c r="K956" s="256" t="s">
        <v>458</v>
      </c>
    </row>
    <row r="957" spans="10:11" s="21" customFormat="1" x14ac:dyDescent="0.2">
      <c r="J957" s="21">
        <v>912</v>
      </c>
      <c r="K957" s="256" t="s">
        <v>458</v>
      </c>
    </row>
    <row r="958" spans="10:11" s="21" customFormat="1" x14ac:dyDescent="0.2">
      <c r="J958" s="21">
        <v>913</v>
      </c>
      <c r="K958" s="256" t="s">
        <v>458</v>
      </c>
    </row>
    <row r="959" spans="10:11" s="21" customFormat="1" x14ac:dyDescent="0.2">
      <c r="J959" s="21">
        <v>914</v>
      </c>
      <c r="K959" s="256" t="s">
        <v>458</v>
      </c>
    </row>
    <row r="960" spans="10:11" s="21" customFormat="1" x14ac:dyDescent="0.2">
      <c r="J960" s="21">
        <v>915</v>
      </c>
      <c r="K960" s="256" t="s">
        <v>458</v>
      </c>
    </row>
    <row r="961" spans="10:11" s="21" customFormat="1" x14ac:dyDescent="0.2">
      <c r="J961" s="21">
        <v>916</v>
      </c>
      <c r="K961" s="256" t="s">
        <v>458</v>
      </c>
    </row>
    <row r="962" spans="10:11" s="21" customFormat="1" x14ac:dyDescent="0.2">
      <c r="J962" s="21">
        <v>917</v>
      </c>
      <c r="K962" s="256" t="s">
        <v>458</v>
      </c>
    </row>
    <row r="963" spans="10:11" s="21" customFormat="1" x14ac:dyDescent="0.2">
      <c r="J963" s="21">
        <v>918</v>
      </c>
      <c r="K963" s="256" t="s">
        <v>458</v>
      </c>
    </row>
    <row r="964" spans="10:11" s="21" customFormat="1" x14ac:dyDescent="0.2">
      <c r="J964" s="21">
        <v>919</v>
      </c>
      <c r="K964" s="256" t="s">
        <v>458</v>
      </c>
    </row>
    <row r="965" spans="10:11" s="21" customFormat="1" x14ac:dyDescent="0.2">
      <c r="J965" s="21">
        <v>920</v>
      </c>
      <c r="K965" s="256" t="s">
        <v>458</v>
      </c>
    </row>
    <row r="966" spans="10:11" s="21" customFormat="1" x14ac:dyDescent="0.2">
      <c r="J966" s="21">
        <v>921</v>
      </c>
      <c r="K966" s="256" t="s">
        <v>458</v>
      </c>
    </row>
    <row r="967" spans="10:11" s="21" customFormat="1" x14ac:dyDescent="0.2">
      <c r="J967" s="21">
        <v>922</v>
      </c>
      <c r="K967" s="256" t="s">
        <v>458</v>
      </c>
    </row>
    <row r="968" spans="10:11" s="21" customFormat="1" x14ac:dyDescent="0.2">
      <c r="J968" s="21">
        <v>923</v>
      </c>
      <c r="K968" s="256" t="s">
        <v>458</v>
      </c>
    </row>
    <row r="969" spans="10:11" s="21" customFormat="1" x14ac:dyDescent="0.2">
      <c r="J969" s="21">
        <v>924</v>
      </c>
      <c r="K969" s="256" t="s">
        <v>458</v>
      </c>
    </row>
    <row r="970" spans="10:11" s="21" customFormat="1" x14ac:dyDescent="0.2">
      <c r="J970" s="21">
        <v>925</v>
      </c>
      <c r="K970" s="256" t="s">
        <v>458</v>
      </c>
    </row>
    <row r="971" spans="10:11" s="21" customFormat="1" x14ac:dyDescent="0.2">
      <c r="J971" s="21">
        <v>926</v>
      </c>
      <c r="K971" s="256" t="s">
        <v>458</v>
      </c>
    </row>
    <row r="972" spans="10:11" s="21" customFormat="1" x14ac:dyDescent="0.2">
      <c r="J972" s="21">
        <v>927</v>
      </c>
      <c r="K972" s="256" t="s">
        <v>458</v>
      </c>
    </row>
    <row r="973" spans="10:11" s="21" customFormat="1" x14ac:dyDescent="0.2">
      <c r="J973" s="21">
        <v>928</v>
      </c>
      <c r="K973" s="256" t="s">
        <v>458</v>
      </c>
    </row>
    <row r="974" spans="10:11" s="21" customFormat="1" x14ac:dyDescent="0.2">
      <c r="J974" s="21">
        <v>929</v>
      </c>
      <c r="K974" s="256" t="s">
        <v>458</v>
      </c>
    </row>
    <row r="975" spans="10:11" s="21" customFormat="1" x14ac:dyDescent="0.2">
      <c r="J975" s="21">
        <v>930</v>
      </c>
      <c r="K975" s="256" t="s">
        <v>458</v>
      </c>
    </row>
    <row r="976" spans="10:11" s="21" customFormat="1" x14ac:dyDescent="0.2">
      <c r="J976" s="21">
        <v>931</v>
      </c>
      <c r="K976" s="256" t="s">
        <v>458</v>
      </c>
    </row>
    <row r="977" spans="10:11" s="21" customFormat="1" x14ac:dyDescent="0.2">
      <c r="J977" s="21">
        <v>932</v>
      </c>
      <c r="K977" s="256" t="s">
        <v>458</v>
      </c>
    </row>
    <row r="978" spans="10:11" s="21" customFormat="1" x14ac:dyDescent="0.2">
      <c r="J978" s="21">
        <v>933</v>
      </c>
      <c r="K978" s="256" t="s">
        <v>458</v>
      </c>
    </row>
    <row r="979" spans="10:11" s="21" customFormat="1" x14ac:dyDescent="0.2">
      <c r="J979" s="21">
        <v>934</v>
      </c>
      <c r="K979" s="256" t="s">
        <v>458</v>
      </c>
    </row>
    <row r="980" spans="10:11" s="21" customFormat="1" x14ac:dyDescent="0.2">
      <c r="J980" s="21">
        <v>935</v>
      </c>
      <c r="K980" s="256" t="s">
        <v>458</v>
      </c>
    </row>
    <row r="981" spans="10:11" s="21" customFormat="1" x14ac:dyDescent="0.2">
      <c r="J981" s="21">
        <v>936</v>
      </c>
      <c r="K981" s="256" t="s">
        <v>458</v>
      </c>
    </row>
    <row r="982" spans="10:11" s="21" customFormat="1" x14ac:dyDescent="0.2">
      <c r="J982" s="21">
        <v>937</v>
      </c>
      <c r="K982" s="256" t="s">
        <v>458</v>
      </c>
    </row>
    <row r="983" spans="10:11" s="21" customFormat="1" x14ac:dyDescent="0.2">
      <c r="J983" s="21">
        <v>938</v>
      </c>
      <c r="K983" s="256" t="s">
        <v>458</v>
      </c>
    </row>
    <row r="984" spans="10:11" s="21" customFormat="1" x14ac:dyDescent="0.2">
      <c r="J984" s="21">
        <v>939</v>
      </c>
      <c r="K984" s="256" t="s">
        <v>458</v>
      </c>
    </row>
    <row r="985" spans="10:11" s="21" customFormat="1" x14ac:dyDescent="0.2">
      <c r="J985" s="21">
        <v>940</v>
      </c>
      <c r="K985" s="256" t="s">
        <v>458</v>
      </c>
    </row>
    <row r="986" spans="10:11" s="21" customFormat="1" x14ac:dyDescent="0.2">
      <c r="J986" s="21">
        <v>941</v>
      </c>
      <c r="K986" s="256" t="s">
        <v>458</v>
      </c>
    </row>
    <row r="987" spans="10:11" s="21" customFormat="1" x14ac:dyDescent="0.2">
      <c r="J987" s="21">
        <v>942</v>
      </c>
      <c r="K987" s="256" t="s">
        <v>458</v>
      </c>
    </row>
    <row r="988" spans="10:11" s="21" customFormat="1" x14ac:dyDescent="0.2">
      <c r="J988" s="21">
        <v>943</v>
      </c>
      <c r="K988" s="256" t="s">
        <v>458</v>
      </c>
    </row>
    <row r="989" spans="10:11" s="21" customFormat="1" x14ac:dyDescent="0.2">
      <c r="J989" s="21">
        <v>944</v>
      </c>
      <c r="K989" s="256" t="s">
        <v>458</v>
      </c>
    </row>
    <row r="990" spans="10:11" s="21" customFormat="1" x14ac:dyDescent="0.2">
      <c r="J990" s="21">
        <v>945</v>
      </c>
      <c r="K990" s="256" t="s">
        <v>458</v>
      </c>
    </row>
    <row r="991" spans="10:11" s="21" customFormat="1" x14ac:dyDescent="0.2">
      <c r="J991" s="21">
        <v>946</v>
      </c>
      <c r="K991" s="256" t="s">
        <v>458</v>
      </c>
    </row>
    <row r="992" spans="10:11" s="21" customFormat="1" x14ac:dyDescent="0.2">
      <c r="J992" s="21">
        <v>947</v>
      </c>
      <c r="K992" s="256" t="s">
        <v>458</v>
      </c>
    </row>
    <row r="993" spans="10:11" s="21" customFormat="1" x14ac:dyDescent="0.2">
      <c r="J993" s="21">
        <v>948</v>
      </c>
      <c r="K993" s="256" t="s">
        <v>458</v>
      </c>
    </row>
    <row r="994" spans="10:11" s="21" customFormat="1" x14ac:dyDescent="0.2">
      <c r="J994" s="21">
        <v>949</v>
      </c>
      <c r="K994" s="256" t="s">
        <v>458</v>
      </c>
    </row>
    <row r="995" spans="10:11" s="21" customFormat="1" x14ac:dyDescent="0.2">
      <c r="J995" s="21">
        <v>950</v>
      </c>
      <c r="K995" s="256" t="s">
        <v>458</v>
      </c>
    </row>
    <row r="996" spans="10:11" s="21" customFormat="1" x14ac:dyDescent="0.2">
      <c r="J996" s="21">
        <v>951</v>
      </c>
      <c r="K996" s="256" t="s">
        <v>458</v>
      </c>
    </row>
    <row r="997" spans="10:11" s="21" customFormat="1" x14ac:dyDescent="0.2">
      <c r="J997" s="21">
        <v>952</v>
      </c>
      <c r="K997" s="256" t="s">
        <v>458</v>
      </c>
    </row>
    <row r="998" spans="10:11" s="21" customFormat="1" x14ac:dyDescent="0.2">
      <c r="J998" s="21">
        <v>953</v>
      </c>
      <c r="K998" s="256" t="s">
        <v>458</v>
      </c>
    </row>
    <row r="999" spans="10:11" s="21" customFormat="1" x14ac:dyDescent="0.2">
      <c r="J999" s="21">
        <v>954</v>
      </c>
      <c r="K999" s="256" t="s">
        <v>458</v>
      </c>
    </row>
    <row r="1000" spans="10:11" s="21" customFormat="1" x14ac:dyDescent="0.2">
      <c r="J1000" s="21">
        <v>955</v>
      </c>
      <c r="K1000" s="256" t="s">
        <v>458</v>
      </c>
    </row>
    <row r="1001" spans="10:11" s="21" customFormat="1" x14ac:dyDescent="0.2">
      <c r="J1001" s="21">
        <v>956</v>
      </c>
      <c r="K1001" s="256" t="s">
        <v>458</v>
      </c>
    </row>
    <row r="1002" spans="10:11" s="21" customFormat="1" x14ac:dyDescent="0.2">
      <c r="J1002" s="21">
        <v>957</v>
      </c>
      <c r="K1002" s="256" t="s">
        <v>458</v>
      </c>
    </row>
    <row r="1003" spans="10:11" s="21" customFormat="1" x14ac:dyDescent="0.2">
      <c r="J1003" s="21">
        <v>958</v>
      </c>
      <c r="K1003" s="256" t="s">
        <v>458</v>
      </c>
    </row>
    <row r="1004" spans="10:11" s="21" customFormat="1" x14ac:dyDescent="0.2">
      <c r="J1004" s="21">
        <v>959</v>
      </c>
      <c r="K1004" s="256" t="s">
        <v>458</v>
      </c>
    </row>
    <row r="1005" spans="10:11" s="21" customFormat="1" x14ac:dyDescent="0.2">
      <c r="J1005" s="21">
        <v>960</v>
      </c>
      <c r="K1005" s="256" t="s">
        <v>458</v>
      </c>
    </row>
    <row r="1006" spans="10:11" s="21" customFormat="1" x14ac:dyDescent="0.2">
      <c r="J1006" s="21">
        <v>961</v>
      </c>
      <c r="K1006" s="256" t="s">
        <v>458</v>
      </c>
    </row>
    <row r="1007" spans="10:11" s="21" customFormat="1" x14ac:dyDescent="0.2">
      <c r="J1007" s="21">
        <v>962</v>
      </c>
      <c r="K1007" s="256" t="s">
        <v>458</v>
      </c>
    </row>
    <row r="1008" spans="10:11" s="21" customFormat="1" x14ac:dyDescent="0.2">
      <c r="J1008" s="21">
        <v>963</v>
      </c>
      <c r="K1008" s="256" t="s">
        <v>458</v>
      </c>
    </row>
    <row r="1009" spans="10:11" s="21" customFormat="1" x14ac:dyDescent="0.2">
      <c r="J1009" s="21">
        <v>964</v>
      </c>
      <c r="K1009" s="256" t="s">
        <v>458</v>
      </c>
    </row>
    <row r="1010" spans="10:11" s="21" customFormat="1" x14ac:dyDescent="0.2">
      <c r="J1010" s="21">
        <v>965</v>
      </c>
      <c r="K1010" s="256" t="s">
        <v>458</v>
      </c>
    </row>
    <row r="1011" spans="10:11" s="21" customFormat="1" x14ac:dyDescent="0.2">
      <c r="J1011" s="21">
        <v>966</v>
      </c>
      <c r="K1011" s="256" t="s">
        <v>458</v>
      </c>
    </row>
    <row r="1012" spans="10:11" s="21" customFormat="1" x14ac:dyDescent="0.2">
      <c r="J1012" s="21">
        <v>967</v>
      </c>
      <c r="K1012" s="256" t="s">
        <v>458</v>
      </c>
    </row>
    <row r="1013" spans="10:11" s="21" customFormat="1" x14ac:dyDescent="0.2">
      <c r="J1013" s="21">
        <v>968</v>
      </c>
      <c r="K1013" s="256" t="s">
        <v>458</v>
      </c>
    </row>
    <row r="1014" spans="10:11" s="21" customFormat="1" x14ac:dyDescent="0.2">
      <c r="J1014" s="21">
        <v>970</v>
      </c>
      <c r="K1014" s="256" t="s">
        <v>459</v>
      </c>
    </row>
    <row r="1015" spans="10:11" s="21" customFormat="1" x14ac:dyDescent="0.2">
      <c r="J1015" s="21">
        <v>971</v>
      </c>
      <c r="K1015" s="256" t="s">
        <v>459</v>
      </c>
    </row>
    <row r="1016" spans="10:11" s="21" customFormat="1" x14ac:dyDescent="0.2">
      <c r="J1016" s="21">
        <v>972</v>
      </c>
      <c r="K1016" s="256" t="s">
        <v>459</v>
      </c>
    </row>
    <row r="1017" spans="10:11" s="21" customFormat="1" x14ac:dyDescent="0.2">
      <c r="J1017" s="21">
        <v>973</v>
      </c>
      <c r="K1017" s="256" t="s">
        <v>459</v>
      </c>
    </row>
    <row r="1018" spans="10:11" s="21" customFormat="1" x14ac:dyDescent="0.2">
      <c r="J1018" s="21">
        <v>974</v>
      </c>
      <c r="K1018" s="256" t="s">
        <v>459</v>
      </c>
    </row>
    <row r="1019" spans="10:11" s="21" customFormat="1" x14ac:dyDescent="0.2">
      <c r="J1019" s="21">
        <v>975</v>
      </c>
      <c r="K1019" s="256" t="s">
        <v>459</v>
      </c>
    </row>
    <row r="1020" spans="10:11" s="21" customFormat="1" x14ac:dyDescent="0.2">
      <c r="J1020" s="21">
        <v>976</v>
      </c>
      <c r="K1020" s="256" t="s">
        <v>459</v>
      </c>
    </row>
    <row r="1021" spans="10:11" s="21" customFormat="1" x14ac:dyDescent="0.2">
      <c r="J1021" s="21">
        <v>977</v>
      </c>
      <c r="K1021" s="256" t="s">
        <v>459</v>
      </c>
    </row>
    <row r="1022" spans="10:11" s="21" customFormat="1" x14ac:dyDescent="0.2">
      <c r="J1022" s="21">
        <v>978</v>
      </c>
      <c r="K1022" s="256" t="s">
        <v>459</v>
      </c>
    </row>
    <row r="1023" spans="10:11" s="21" customFormat="1" x14ac:dyDescent="0.2">
      <c r="J1023" s="21">
        <v>979</v>
      </c>
      <c r="K1023" s="256" t="s">
        <v>459</v>
      </c>
    </row>
    <row r="1024" spans="10:11" s="21" customFormat="1" x14ac:dyDescent="0.2">
      <c r="J1024" s="21">
        <v>980</v>
      </c>
      <c r="K1024" s="256" t="s">
        <v>459</v>
      </c>
    </row>
    <row r="1025" spans="10:11" s="21" customFormat="1" x14ac:dyDescent="0.2">
      <c r="J1025" s="21">
        <v>981</v>
      </c>
      <c r="K1025" s="256" t="s">
        <v>459</v>
      </c>
    </row>
    <row r="1026" spans="10:11" s="21" customFormat="1" x14ac:dyDescent="0.2">
      <c r="J1026" s="21">
        <v>982</v>
      </c>
      <c r="K1026" s="256" t="s">
        <v>459</v>
      </c>
    </row>
    <row r="1027" spans="10:11" s="21" customFormat="1" x14ac:dyDescent="0.2">
      <c r="J1027" s="21">
        <v>983</v>
      </c>
      <c r="K1027" s="256" t="s">
        <v>459</v>
      </c>
    </row>
    <row r="1028" spans="10:11" s="21" customFormat="1" x14ac:dyDescent="0.2">
      <c r="J1028" s="21">
        <v>985</v>
      </c>
      <c r="K1028" s="256" t="s">
        <v>460</v>
      </c>
    </row>
    <row r="1029" spans="10:11" s="21" customFormat="1" x14ac:dyDescent="0.2">
      <c r="J1029" s="21">
        <v>986</v>
      </c>
      <c r="K1029" s="256" t="s">
        <v>460</v>
      </c>
    </row>
    <row r="1030" spans="10:11" s="21" customFormat="1" x14ac:dyDescent="0.2">
      <c r="J1030" s="21">
        <v>988</v>
      </c>
      <c r="K1030" s="256" t="s">
        <v>461</v>
      </c>
    </row>
    <row r="1031" spans="10:11" s="21" customFormat="1" x14ac:dyDescent="0.2">
      <c r="J1031" s="21">
        <v>989</v>
      </c>
      <c r="K1031" s="256" t="s">
        <v>461</v>
      </c>
    </row>
    <row r="1032" spans="10:11" s="21" customFormat="1" x14ac:dyDescent="0.2">
      <c r="J1032" s="21">
        <v>990</v>
      </c>
      <c r="K1032" s="256" t="s">
        <v>461</v>
      </c>
    </row>
    <row r="1033" spans="10:11" s="21" customFormat="1" x14ac:dyDescent="0.2">
      <c r="J1033" s="21">
        <v>991</v>
      </c>
      <c r="K1033" s="256" t="s">
        <v>461</v>
      </c>
    </row>
    <row r="1034" spans="10:11" s="21" customFormat="1" x14ac:dyDescent="0.2">
      <c r="J1034" s="21">
        <v>992</v>
      </c>
      <c r="K1034" s="256" t="s">
        <v>461</v>
      </c>
    </row>
    <row r="1035" spans="10:11" s="21" customFormat="1" x14ac:dyDescent="0.2">
      <c r="J1035" s="21">
        <v>993</v>
      </c>
      <c r="K1035" s="256" t="s">
        <v>461</v>
      </c>
    </row>
    <row r="1036" spans="10:11" s="21" customFormat="1" x14ac:dyDescent="0.2">
      <c r="J1036" s="21">
        <v>994</v>
      </c>
      <c r="K1036" s="256" t="s">
        <v>461</v>
      </c>
    </row>
    <row r="1037" spans="10:11" s="21" customFormat="1" x14ac:dyDescent="0.2">
      <c r="J1037" s="21">
        <v>995</v>
      </c>
      <c r="K1037" s="256" t="s">
        <v>461</v>
      </c>
    </row>
    <row r="1038" spans="10:11" s="21" customFormat="1" x14ac:dyDescent="0.2">
      <c r="J1038" s="21">
        <v>996</v>
      </c>
      <c r="K1038" s="256" t="s">
        <v>461</v>
      </c>
    </row>
    <row r="1039" spans="10:11" s="21" customFormat="1" x14ac:dyDescent="0.2">
      <c r="J1039" s="21">
        <v>997</v>
      </c>
      <c r="K1039" s="256" t="s">
        <v>461</v>
      </c>
    </row>
    <row r="1040" spans="10:11" s="21" customFormat="1" x14ac:dyDescent="0.2">
      <c r="J1040" s="21">
        <v>998</v>
      </c>
      <c r="K1040" s="256" t="s">
        <v>461</v>
      </c>
    </row>
    <row r="1041" spans="10:11" s="21" customFormat="1" x14ac:dyDescent="0.2">
      <c r="J1041" s="21">
        <v>1000</v>
      </c>
      <c r="K1041" s="256" t="s">
        <v>463</v>
      </c>
    </row>
    <row r="1042" spans="10:11" s="21" customFormat="1" x14ac:dyDescent="0.2">
      <c r="J1042" s="21">
        <v>1002</v>
      </c>
      <c r="K1042" s="256" t="s">
        <v>465</v>
      </c>
    </row>
    <row r="1043" spans="10:11" s="21" customFormat="1" x14ac:dyDescent="0.2">
      <c r="J1043" s="21">
        <v>1003</v>
      </c>
      <c r="K1043" s="256" t="s">
        <v>465</v>
      </c>
    </row>
    <row r="1044" spans="10:11" s="21" customFormat="1" x14ac:dyDescent="0.2">
      <c r="J1044" s="21">
        <v>1005</v>
      </c>
      <c r="K1044" s="256" t="s">
        <v>467</v>
      </c>
    </row>
    <row r="1045" spans="10:11" s="21" customFormat="1" x14ac:dyDescent="0.2">
      <c r="J1045" s="21">
        <v>1006</v>
      </c>
      <c r="K1045" s="256" t="s">
        <v>467</v>
      </c>
    </row>
    <row r="1046" spans="10:11" s="21" customFormat="1" x14ac:dyDescent="0.2">
      <c r="J1046" s="21">
        <v>1007</v>
      </c>
      <c r="K1046" s="256" t="s">
        <v>467</v>
      </c>
    </row>
    <row r="1047" spans="10:11" s="21" customFormat="1" x14ac:dyDescent="0.2">
      <c r="J1047" s="21">
        <v>1008</v>
      </c>
      <c r="K1047" s="256" t="s">
        <v>467</v>
      </c>
    </row>
    <row r="1048" spans="10:11" s="21" customFormat="1" x14ac:dyDescent="0.2">
      <c r="J1048" s="21">
        <v>1009</v>
      </c>
      <c r="K1048" s="256" t="s">
        <v>467</v>
      </c>
    </row>
    <row r="1049" spans="10:11" s="21" customFormat="1" x14ac:dyDescent="0.2">
      <c r="J1049" s="21">
        <v>1010</v>
      </c>
      <c r="K1049" s="256" t="s">
        <v>467</v>
      </c>
    </row>
    <row r="1050" spans="10:11" s="21" customFormat="1" x14ac:dyDescent="0.2">
      <c r="J1050" s="21">
        <v>1011</v>
      </c>
      <c r="K1050" s="256" t="s">
        <v>467</v>
      </c>
    </row>
    <row r="1051" spans="10:11" s="21" customFormat="1" x14ac:dyDescent="0.2">
      <c r="J1051" s="21">
        <v>1012</v>
      </c>
      <c r="K1051" s="256" t="s">
        <v>467</v>
      </c>
    </row>
    <row r="1052" spans="10:11" s="21" customFormat="1" x14ac:dyDescent="0.2">
      <c r="J1052" s="21">
        <v>1013</v>
      </c>
      <c r="K1052" s="256" t="s">
        <v>467</v>
      </c>
    </row>
    <row r="1053" spans="10:11" s="21" customFormat="1" x14ac:dyDescent="0.2">
      <c r="J1053" s="21">
        <v>1015</v>
      </c>
      <c r="K1053" s="256" t="s">
        <v>469</v>
      </c>
    </row>
    <row r="1054" spans="10:11" s="21" customFormat="1" x14ac:dyDescent="0.2">
      <c r="J1054" s="21">
        <v>1016</v>
      </c>
      <c r="K1054" s="256" t="s">
        <v>469</v>
      </c>
    </row>
    <row r="1055" spans="10:11" s="21" customFormat="1" x14ac:dyDescent="0.2">
      <c r="J1055" s="21">
        <v>1017</v>
      </c>
      <c r="K1055" s="256" t="s">
        <v>469</v>
      </c>
    </row>
    <row r="1056" spans="10:11" s="21" customFormat="1" x14ac:dyDescent="0.2">
      <c r="J1056" s="21">
        <v>1018</v>
      </c>
      <c r="K1056" s="256" t="s">
        <v>469</v>
      </c>
    </row>
    <row r="1057" spans="10:11" s="21" customFormat="1" x14ac:dyDescent="0.2">
      <c r="J1057" s="21">
        <v>1019</v>
      </c>
      <c r="K1057" s="256" t="s">
        <v>469</v>
      </c>
    </row>
    <row r="1058" spans="10:11" s="21" customFormat="1" x14ac:dyDescent="0.2">
      <c r="J1058" s="21">
        <v>1020</v>
      </c>
      <c r="K1058" s="256" t="s">
        <v>469</v>
      </c>
    </row>
    <row r="1059" spans="10:11" s="21" customFormat="1" x14ac:dyDescent="0.2">
      <c r="J1059" s="21">
        <v>1021</v>
      </c>
      <c r="K1059" s="256" t="s">
        <v>469</v>
      </c>
    </row>
    <row r="1060" spans="10:11" s="21" customFormat="1" x14ac:dyDescent="0.2">
      <c r="J1060" s="21">
        <v>1022</v>
      </c>
      <c r="K1060" s="256" t="s">
        <v>469</v>
      </c>
    </row>
    <row r="1061" spans="10:11" s="21" customFormat="1" x14ac:dyDescent="0.2">
      <c r="J1061" s="21">
        <v>1023</v>
      </c>
      <c r="K1061" s="256" t="s">
        <v>469</v>
      </c>
    </row>
    <row r="1062" spans="10:11" s="21" customFormat="1" x14ac:dyDescent="0.2">
      <c r="J1062" s="21">
        <v>1025</v>
      </c>
      <c r="K1062" s="256" t="s">
        <v>471</v>
      </c>
    </row>
    <row r="1063" spans="10:11" s="21" customFormat="1" x14ac:dyDescent="0.2">
      <c r="J1063" s="21">
        <v>1026</v>
      </c>
      <c r="K1063" s="256" t="s">
        <v>471</v>
      </c>
    </row>
    <row r="1064" spans="10:11" s="21" customFormat="1" x14ac:dyDescent="0.2">
      <c r="J1064" s="21">
        <v>1027</v>
      </c>
      <c r="K1064" s="256" t="s">
        <v>471</v>
      </c>
    </row>
    <row r="1065" spans="10:11" s="21" customFormat="1" x14ac:dyDescent="0.2">
      <c r="J1065" s="21">
        <v>1028</v>
      </c>
      <c r="K1065" s="256" t="s">
        <v>471</v>
      </c>
    </row>
    <row r="1066" spans="10:11" s="21" customFormat="1" x14ac:dyDescent="0.2">
      <c r="J1066" s="21">
        <v>1030</v>
      </c>
      <c r="K1066" s="256" t="s">
        <v>473</v>
      </c>
    </row>
    <row r="1067" spans="10:11" s="21" customFormat="1" x14ac:dyDescent="0.2">
      <c r="J1067" s="21">
        <v>1031</v>
      </c>
      <c r="K1067" s="256" t="s">
        <v>473</v>
      </c>
    </row>
    <row r="1068" spans="10:11" s="21" customFormat="1" x14ac:dyDescent="0.2">
      <c r="J1068" s="21">
        <v>1032</v>
      </c>
      <c r="K1068" s="256" t="s">
        <v>473</v>
      </c>
    </row>
    <row r="1069" spans="10:11" s="21" customFormat="1" x14ac:dyDescent="0.2">
      <c r="J1069" s="21">
        <v>1033</v>
      </c>
      <c r="K1069" s="256" t="s">
        <v>473</v>
      </c>
    </row>
    <row r="1070" spans="10:11" s="21" customFormat="1" x14ac:dyDescent="0.2">
      <c r="J1070" s="21">
        <v>1034</v>
      </c>
      <c r="K1070" s="256" t="s">
        <v>473</v>
      </c>
    </row>
    <row r="1071" spans="10:11" s="21" customFormat="1" x14ac:dyDescent="0.2">
      <c r="J1071" s="21">
        <v>1035</v>
      </c>
      <c r="K1071" s="256" t="s">
        <v>473</v>
      </c>
    </row>
    <row r="1072" spans="10:11" s="21" customFormat="1" x14ac:dyDescent="0.2">
      <c r="J1072" s="21">
        <v>1036</v>
      </c>
      <c r="K1072" s="256" t="s">
        <v>473</v>
      </c>
    </row>
    <row r="1073" spans="10:11" s="21" customFormat="1" x14ac:dyDescent="0.2">
      <c r="J1073" s="21">
        <v>1037</v>
      </c>
      <c r="K1073" s="256" t="s">
        <v>473</v>
      </c>
    </row>
    <row r="1074" spans="10:11" s="21" customFormat="1" x14ac:dyDescent="0.2">
      <c r="J1074" s="21">
        <v>1038</v>
      </c>
      <c r="K1074" s="256" t="s">
        <v>473</v>
      </c>
    </row>
    <row r="1075" spans="10:11" s="21" customFormat="1" x14ac:dyDescent="0.2">
      <c r="J1075" s="21">
        <v>1039</v>
      </c>
      <c r="K1075" s="256" t="s">
        <v>473</v>
      </c>
    </row>
    <row r="1076" spans="10:11" s="21" customFormat="1" x14ac:dyDescent="0.2">
      <c r="J1076" s="21">
        <v>1040</v>
      </c>
      <c r="K1076" s="256" t="s">
        <v>473</v>
      </c>
    </row>
    <row r="1077" spans="10:11" s="21" customFormat="1" x14ac:dyDescent="0.2">
      <c r="J1077" s="21">
        <v>1041</v>
      </c>
      <c r="K1077" s="256" t="s">
        <v>473</v>
      </c>
    </row>
    <row r="1078" spans="10:11" s="21" customFormat="1" x14ac:dyDescent="0.2">
      <c r="J1078" s="21">
        <v>1042</v>
      </c>
      <c r="K1078" s="256" t="s">
        <v>473</v>
      </c>
    </row>
    <row r="1079" spans="10:11" s="21" customFormat="1" x14ac:dyDescent="0.2">
      <c r="J1079" s="21">
        <v>1043</v>
      </c>
      <c r="K1079" s="256" t="s">
        <v>473</v>
      </c>
    </row>
    <row r="1080" spans="10:11" s="21" customFormat="1" x14ac:dyDescent="0.2">
      <c r="J1080" s="21">
        <v>1044</v>
      </c>
      <c r="K1080" s="256" t="s">
        <v>473</v>
      </c>
    </row>
    <row r="1081" spans="10:11" s="21" customFormat="1" x14ac:dyDescent="0.2">
      <c r="J1081" s="21">
        <v>1045</v>
      </c>
      <c r="K1081" s="256" t="s">
        <v>473</v>
      </c>
    </row>
    <row r="1082" spans="10:11" s="21" customFormat="1" x14ac:dyDescent="0.2">
      <c r="J1082" s="21">
        <v>1046</v>
      </c>
      <c r="K1082" s="256" t="s">
        <v>473</v>
      </c>
    </row>
    <row r="1083" spans="10:11" s="21" customFormat="1" x14ac:dyDescent="0.2">
      <c r="J1083" s="21">
        <v>1047</v>
      </c>
      <c r="K1083" s="256" t="s">
        <v>473</v>
      </c>
    </row>
    <row r="1084" spans="10:11" s="21" customFormat="1" x14ac:dyDescent="0.2">
      <c r="J1084" s="21">
        <v>1048</v>
      </c>
      <c r="K1084" s="256" t="s">
        <v>473</v>
      </c>
    </row>
    <row r="1085" spans="10:11" s="21" customFormat="1" x14ac:dyDescent="0.2">
      <c r="J1085" s="21">
        <v>1049</v>
      </c>
      <c r="K1085" s="256" t="s">
        <v>473</v>
      </c>
    </row>
    <row r="1086" spans="10:11" s="21" customFormat="1" x14ac:dyDescent="0.2">
      <c r="J1086" s="21">
        <v>1050</v>
      </c>
      <c r="K1086" s="256" t="s">
        <v>473</v>
      </c>
    </row>
    <row r="1087" spans="10:11" s="21" customFormat="1" x14ac:dyDescent="0.2">
      <c r="J1087" s="21">
        <v>1051</v>
      </c>
      <c r="K1087" s="256" t="s">
        <v>473</v>
      </c>
    </row>
    <row r="1088" spans="10:11" s="21" customFormat="1" x14ac:dyDescent="0.2">
      <c r="J1088" s="21">
        <v>1052</v>
      </c>
      <c r="K1088" s="256" t="s">
        <v>473</v>
      </c>
    </row>
    <row r="1089" spans="10:11" s="21" customFormat="1" x14ac:dyDescent="0.2">
      <c r="J1089" s="21">
        <v>1053</v>
      </c>
      <c r="K1089" s="256" t="s">
        <v>473</v>
      </c>
    </row>
    <row r="1090" spans="10:11" s="21" customFormat="1" x14ac:dyDescent="0.2">
      <c r="J1090" s="21">
        <v>1054</v>
      </c>
      <c r="K1090" s="256" t="s">
        <v>473</v>
      </c>
    </row>
    <row r="1091" spans="10:11" s="21" customFormat="1" x14ac:dyDescent="0.2">
      <c r="J1091" s="21">
        <v>1056</v>
      </c>
      <c r="K1091" s="256" t="s">
        <v>475</v>
      </c>
    </row>
    <row r="1092" spans="10:11" s="21" customFormat="1" x14ac:dyDescent="0.2">
      <c r="J1092" s="21">
        <v>1058</v>
      </c>
      <c r="K1092" s="256" t="s">
        <v>477</v>
      </c>
    </row>
    <row r="1093" spans="10:11" s="21" customFormat="1" x14ac:dyDescent="0.2">
      <c r="J1093" s="21">
        <v>1059</v>
      </c>
      <c r="K1093" s="256" t="s">
        <v>477</v>
      </c>
    </row>
    <row r="1094" spans="10:11" s="21" customFormat="1" x14ac:dyDescent="0.2">
      <c r="J1094" s="21">
        <v>1061</v>
      </c>
      <c r="K1094" s="256" t="s">
        <v>479</v>
      </c>
    </row>
    <row r="1095" spans="10:11" s="21" customFormat="1" x14ac:dyDescent="0.2">
      <c r="J1095" s="21">
        <v>1062</v>
      </c>
      <c r="K1095" s="256" t="s">
        <v>479</v>
      </c>
    </row>
    <row r="1096" spans="10:11" s="21" customFormat="1" x14ac:dyDescent="0.2">
      <c r="J1096" s="21">
        <v>1063</v>
      </c>
      <c r="K1096" s="256" t="s">
        <v>479</v>
      </c>
    </row>
    <row r="1097" spans="10:11" s="21" customFormat="1" x14ac:dyDescent="0.2">
      <c r="J1097" s="21">
        <v>1064</v>
      </c>
      <c r="K1097" s="256" t="s">
        <v>479</v>
      </c>
    </row>
    <row r="1098" spans="10:11" s="21" customFormat="1" x14ac:dyDescent="0.2">
      <c r="J1098" s="21">
        <v>1065</v>
      </c>
      <c r="K1098" s="256" t="s">
        <v>479</v>
      </c>
    </row>
    <row r="1099" spans="10:11" s="21" customFormat="1" x14ac:dyDescent="0.2">
      <c r="J1099" s="21">
        <v>1066</v>
      </c>
      <c r="K1099" s="256" t="s">
        <v>479</v>
      </c>
    </row>
    <row r="1100" spans="10:11" s="21" customFormat="1" x14ac:dyDescent="0.2">
      <c r="J1100" s="21">
        <v>1067</v>
      </c>
      <c r="K1100" s="256" t="s">
        <v>479</v>
      </c>
    </row>
    <row r="1101" spans="10:11" s="21" customFormat="1" x14ac:dyDescent="0.2">
      <c r="J1101" s="21">
        <v>1068</v>
      </c>
      <c r="K1101" s="256" t="s">
        <v>479</v>
      </c>
    </row>
    <row r="1102" spans="10:11" s="21" customFormat="1" x14ac:dyDescent="0.2">
      <c r="J1102" s="21">
        <v>1069</v>
      </c>
      <c r="K1102" s="256" t="s">
        <v>479</v>
      </c>
    </row>
    <row r="1103" spans="10:11" s="21" customFormat="1" x14ac:dyDescent="0.2">
      <c r="J1103" s="21">
        <v>1070</v>
      </c>
      <c r="K1103" s="256" t="s">
        <v>479</v>
      </c>
    </row>
    <row r="1104" spans="10:11" s="21" customFormat="1" x14ac:dyDescent="0.2">
      <c r="J1104" s="21">
        <v>1071</v>
      </c>
      <c r="K1104" s="256" t="s">
        <v>479</v>
      </c>
    </row>
    <row r="1105" spans="10:11" s="21" customFormat="1" x14ac:dyDescent="0.2">
      <c r="J1105" s="21">
        <v>1073</v>
      </c>
      <c r="K1105" s="256" t="s">
        <v>481</v>
      </c>
    </row>
    <row r="1106" spans="10:11" s="21" customFormat="1" x14ac:dyDescent="0.2">
      <c r="J1106" s="21">
        <v>1074</v>
      </c>
      <c r="K1106" s="256" t="s">
        <v>481</v>
      </c>
    </row>
    <row r="1107" spans="10:11" s="21" customFormat="1" x14ac:dyDescent="0.2">
      <c r="J1107" s="21">
        <v>1075</v>
      </c>
      <c r="K1107" s="256" t="s">
        <v>481</v>
      </c>
    </row>
    <row r="1108" spans="10:11" s="21" customFormat="1" x14ac:dyDescent="0.2">
      <c r="J1108" s="21">
        <v>1076</v>
      </c>
      <c r="K1108" s="256" t="s">
        <v>481</v>
      </c>
    </row>
    <row r="1109" spans="10:11" s="21" customFormat="1" x14ac:dyDescent="0.2">
      <c r="J1109" s="21">
        <v>1077</v>
      </c>
      <c r="K1109" s="256" t="s">
        <v>481</v>
      </c>
    </row>
    <row r="1110" spans="10:11" s="21" customFormat="1" x14ac:dyDescent="0.2">
      <c r="J1110" s="21">
        <v>1078</v>
      </c>
      <c r="K1110" s="256" t="s">
        <v>481</v>
      </c>
    </row>
    <row r="1111" spans="10:11" s="21" customFormat="1" x14ac:dyDescent="0.2">
      <c r="J1111" s="21">
        <v>1080</v>
      </c>
      <c r="K1111" s="256" t="s">
        <v>483</v>
      </c>
    </row>
    <row r="1112" spans="10:11" s="21" customFormat="1" x14ac:dyDescent="0.2">
      <c r="J1112" s="21">
        <v>1081</v>
      </c>
      <c r="K1112" s="256" t="s">
        <v>483</v>
      </c>
    </row>
    <row r="1113" spans="10:11" s="21" customFormat="1" x14ac:dyDescent="0.2">
      <c r="J1113" s="21">
        <v>1082</v>
      </c>
      <c r="K1113" s="256" t="s">
        <v>483</v>
      </c>
    </row>
    <row r="1114" spans="10:11" s="21" customFormat="1" x14ac:dyDescent="0.2">
      <c r="J1114" s="21">
        <v>1083</v>
      </c>
      <c r="K1114" s="256" t="s">
        <v>483</v>
      </c>
    </row>
    <row r="1115" spans="10:11" s="21" customFormat="1" x14ac:dyDescent="0.2">
      <c r="J1115" s="21">
        <v>1084</v>
      </c>
      <c r="K1115" s="256" t="s">
        <v>483</v>
      </c>
    </row>
    <row r="1116" spans="10:11" s="21" customFormat="1" x14ac:dyDescent="0.2">
      <c r="J1116" s="21">
        <v>1085</v>
      </c>
      <c r="K1116" s="256" t="s">
        <v>483</v>
      </c>
    </row>
    <row r="1117" spans="10:11" s="21" customFormat="1" x14ac:dyDescent="0.2">
      <c r="J1117" s="21">
        <v>1086</v>
      </c>
      <c r="K1117" s="256" t="s">
        <v>483</v>
      </c>
    </row>
    <row r="1118" spans="10:11" s="21" customFormat="1" x14ac:dyDescent="0.2">
      <c r="J1118" s="21">
        <v>1087</v>
      </c>
      <c r="K1118" s="256" t="s">
        <v>483</v>
      </c>
    </row>
    <row r="1119" spans="10:11" s="21" customFormat="1" x14ac:dyDescent="0.2">
      <c r="J1119" s="21">
        <v>1088</v>
      </c>
      <c r="K1119" s="256" t="s">
        <v>483</v>
      </c>
    </row>
    <row r="1120" spans="10:11" s="21" customFormat="1" x14ac:dyDescent="0.2">
      <c r="J1120" s="21">
        <v>1089</v>
      </c>
      <c r="K1120" s="256" t="s">
        <v>483</v>
      </c>
    </row>
    <row r="1121" spans="10:11" s="21" customFormat="1" x14ac:dyDescent="0.2">
      <c r="J1121" s="21">
        <v>1090</v>
      </c>
      <c r="K1121" s="256" t="s">
        <v>483</v>
      </c>
    </row>
    <row r="1122" spans="10:11" s="21" customFormat="1" x14ac:dyDescent="0.2">
      <c r="J1122" s="21">
        <v>1091</v>
      </c>
      <c r="K1122" s="256" t="s">
        <v>483</v>
      </c>
    </row>
    <row r="1123" spans="10:11" s="21" customFormat="1" x14ac:dyDescent="0.2">
      <c r="J1123" s="21">
        <v>1092</v>
      </c>
      <c r="K1123" s="256" t="s">
        <v>483</v>
      </c>
    </row>
    <row r="1124" spans="10:11" s="21" customFormat="1" x14ac:dyDescent="0.2">
      <c r="J1124" s="21">
        <v>1093</v>
      </c>
      <c r="K1124" s="256" t="s">
        <v>483</v>
      </c>
    </row>
    <row r="1125" spans="10:11" s="21" customFormat="1" x14ac:dyDescent="0.2">
      <c r="J1125" s="21">
        <v>1094</v>
      </c>
      <c r="K1125" s="256" t="s">
        <v>483</v>
      </c>
    </row>
    <row r="1126" spans="10:11" s="21" customFormat="1" x14ac:dyDescent="0.2">
      <c r="J1126" s="21">
        <v>1095</v>
      </c>
      <c r="K1126" s="256" t="s">
        <v>483</v>
      </c>
    </row>
    <row r="1127" spans="10:11" s="21" customFormat="1" x14ac:dyDescent="0.2">
      <c r="J1127" s="21">
        <v>1096</v>
      </c>
      <c r="K1127" s="256" t="s">
        <v>483</v>
      </c>
    </row>
    <row r="1128" spans="10:11" s="21" customFormat="1" x14ac:dyDescent="0.2">
      <c r="J1128" s="21">
        <v>1097</v>
      </c>
      <c r="K1128" s="256" t="s">
        <v>483</v>
      </c>
    </row>
    <row r="1129" spans="10:11" s="21" customFormat="1" x14ac:dyDescent="0.2">
      <c r="J1129" s="21">
        <v>1098</v>
      </c>
      <c r="K1129" s="256" t="s">
        <v>483</v>
      </c>
    </row>
    <row r="1130" spans="10:11" s="21" customFormat="1" x14ac:dyDescent="0.2">
      <c r="J1130" s="21">
        <v>1099</v>
      </c>
      <c r="K1130" s="256" t="s">
        <v>483</v>
      </c>
    </row>
    <row r="1131" spans="10:11" s="21" customFormat="1" x14ac:dyDescent="0.2">
      <c r="J1131" s="21">
        <v>1100</v>
      </c>
      <c r="K1131" s="256" t="s">
        <v>483</v>
      </c>
    </row>
    <row r="1132" spans="10:11" s="21" customFormat="1" x14ac:dyDescent="0.2">
      <c r="J1132" s="21">
        <v>1101</v>
      </c>
      <c r="K1132" s="256" t="s">
        <v>483</v>
      </c>
    </row>
    <row r="1133" spans="10:11" s="21" customFormat="1" x14ac:dyDescent="0.2">
      <c r="J1133" s="21">
        <v>1102</v>
      </c>
      <c r="K1133" s="256" t="s">
        <v>483</v>
      </c>
    </row>
    <row r="1134" spans="10:11" s="21" customFormat="1" x14ac:dyDescent="0.2">
      <c r="J1134" s="21">
        <v>1103</v>
      </c>
      <c r="K1134" s="256" t="s">
        <v>483</v>
      </c>
    </row>
    <row r="1135" spans="10:11" s="21" customFormat="1" x14ac:dyDescent="0.2">
      <c r="J1135" s="21">
        <v>1104</v>
      </c>
      <c r="K1135" s="256" t="s">
        <v>483</v>
      </c>
    </row>
    <row r="1136" spans="10:11" s="21" customFormat="1" x14ac:dyDescent="0.2">
      <c r="J1136" s="21">
        <v>1105</v>
      </c>
      <c r="K1136" s="256" t="s">
        <v>483</v>
      </c>
    </row>
    <row r="1137" spans="10:11" s="21" customFormat="1" x14ac:dyDescent="0.2">
      <c r="J1137" s="21">
        <v>1106</v>
      </c>
      <c r="K1137" s="256" t="s">
        <v>483</v>
      </c>
    </row>
    <row r="1138" spans="10:11" s="21" customFormat="1" x14ac:dyDescent="0.2">
      <c r="J1138" s="21">
        <v>1107</v>
      </c>
      <c r="K1138" s="256" t="s">
        <v>483</v>
      </c>
    </row>
    <row r="1139" spans="10:11" s="21" customFormat="1" x14ac:dyDescent="0.2">
      <c r="J1139" s="21">
        <v>1108</v>
      </c>
      <c r="K1139" s="256" t="s">
        <v>483</v>
      </c>
    </row>
    <row r="1140" spans="10:11" s="21" customFormat="1" x14ac:dyDescent="0.2">
      <c r="J1140" s="21">
        <v>1109</v>
      </c>
      <c r="K1140" s="256" t="s">
        <v>483</v>
      </c>
    </row>
    <row r="1141" spans="10:11" s="21" customFormat="1" x14ac:dyDescent="0.2">
      <c r="J1141" s="21">
        <v>1110</v>
      </c>
      <c r="K1141" s="256" t="s">
        <v>483</v>
      </c>
    </row>
    <row r="1142" spans="10:11" s="21" customFormat="1" x14ac:dyDescent="0.2">
      <c r="J1142" s="21">
        <v>1111</v>
      </c>
      <c r="K1142" s="256" t="s">
        <v>483</v>
      </c>
    </row>
    <row r="1143" spans="10:11" s="21" customFormat="1" x14ac:dyDescent="0.2">
      <c r="J1143" s="21">
        <v>1112</v>
      </c>
      <c r="K1143" s="256" t="s">
        <v>483</v>
      </c>
    </row>
    <row r="1144" spans="10:11" s="21" customFormat="1" x14ac:dyDescent="0.2">
      <c r="J1144" s="21">
        <v>1113</v>
      </c>
      <c r="K1144" s="256" t="s">
        <v>483</v>
      </c>
    </row>
    <row r="1145" spans="10:11" s="21" customFormat="1" x14ac:dyDescent="0.2">
      <c r="J1145" s="21">
        <v>1114</v>
      </c>
      <c r="K1145" s="256" t="s">
        <v>483</v>
      </c>
    </row>
    <row r="1146" spans="10:11" s="21" customFormat="1" x14ac:dyDescent="0.2">
      <c r="J1146" s="21">
        <v>1116</v>
      </c>
      <c r="K1146" s="256" t="s">
        <v>485</v>
      </c>
    </row>
    <row r="1147" spans="10:11" s="21" customFormat="1" x14ac:dyDescent="0.2">
      <c r="J1147" s="21">
        <v>1117</v>
      </c>
      <c r="K1147" s="256" t="s">
        <v>485</v>
      </c>
    </row>
    <row r="1148" spans="10:11" s="21" customFormat="1" x14ac:dyDescent="0.2">
      <c r="J1148" s="21">
        <v>1118</v>
      </c>
      <c r="K1148" s="256" t="s">
        <v>485</v>
      </c>
    </row>
    <row r="1149" spans="10:11" s="21" customFormat="1" x14ac:dyDescent="0.2">
      <c r="J1149" s="21">
        <v>1119</v>
      </c>
      <c r="K1149" s="256" t="s">
        <v>485</v>
      </c>
    </row>
    <row r="1150" spans="10:11" s="21" customFormat="1" x14ac:dyDescent="0.2">
      <c r="J1150" s="21">
        <v>1120</v>
      </c>
      <c r="K1150" s="256" t="s">
        <v>485</v>
      </c>
    </row>
    <row r="1151" spans="10:11" s="21" customFormat="1" x14ac:dyDescent="0.2">
      <c r="J1151" s="21">
        <v>1121</v>
      </c>
      <c r="K1151" s="256" t="s">
        <v>485</v>
      </c>
    </row>
    <row r="1152" spans="10:11" s="21" customFormat="1" x14ac:dyDescent="0.2">
      <c r="J1152" s="21">
        <v>1122</v>
      </c>
      <c r="K1152" s="256" t="s">
        <v>485</v>
      </c>
    </row>
    <row r="1153" spans="10:11" s="21" customFormat="1" x14ac:dyDescent="0.2">
      <c r="J1153" s="21">
        <v>1123</v>
      </c>
      <c r="K1153" s="256" t="s">
        <v>485</v>
      </c>
    </row>
    <row r="1154" spans="10:11" s="21" customFormat="1" x14ac:dyDescent="0.2">
      <c r="J1154" s="21">
        <v>1124</v>
      </c>
      <c r="K1154" s="256" t="s">
        <v>485</v>
      </c>
    </row>
    <row r="1155" spans="10:11" s="21" customFormat="1" x14ac:dyDescent="0.2">
      <c r="J1155" s="21">
        <v>1125</v>
      </c>
      <c r="K1155" s="256" t="s">
        <v>485</v>
      </c>
    </row>
    <row r="1156" spans="10:11" s="21" customFormat="1" x14ac:dyDescent="0.2">
      <c r="J1156" s="21">
        <v>1126</v>
      </c>
      <c r="K1156" s="256" t="s">
        <v>485</v>
      </c>
    </row>
    <row r="1157" spans="10:11" s="21" customFormat="1" x14ac:dyDescent="0.2">
      <c r="J1157" s="21">
        <v>1128</v>
      </c>
      <c r="K1157" s="256" t="s">
        <v>487</v>
      </c>
    </row>
    <row r="1158" spans="10:11" s="21" customFormat="1" x14ac:dyDescent="0.2">
      <c r="J1158" s="21">
        <v>1129</v>
      </c>
      <c r="K1158" s="256" t="s">
        <v>487</v>
      </c>
    </row>
    <row r="1159" spans="10:11" s="21" customFormat="1" x14ac:dyDescent="0.2">
      <c r="J1159" s="21">
        <v>1130</v>
      </c>
      <c r="K1159" s="256" t="s">
        <v>487</v>
      </c>
    </row>
    <row r="1160" spans="10:11" s="21" customFormat="1" x14ac:dyDescent="0.2">
      <c r="J1160" s="21">
        <v>1131</v>
      </c>
      <c r="K1160" s="256" t="s">
        <v>487</v>
      </c>
    </row>
    <row r="1161" spans="10:11" s="21" customFormat="1" x14ac:dyDescent="0.2">
      <c r="J1161" s="21">
        <v>1132</v>
      </c>
      <c r="K1161" s="256" t="s">
        <v>487</v>
      </c>
    </row>
    <row r="1162" spans="10:11" s="21" customFormat="1" x14ac:dyDescent="0.2">
      <c r="J1162" s="21">
        <v>1133</v>
      </c>
      <c r="K1162" s="256" t="s">
        <v>487</v>
      </c>
    </row>
    <row r="1163" spans="10:11" s="21" customFormat="1" x14ac:dyDescent="0.2">
      <c r="J1163" s="21">
        <v>1134</v>
      </c>
      <c r="K1163" s="256" t="s">
        <v>487</v>
      </c>
    </row>
    <row r="1164" spans="10:11" s="21" customFormat="1" x14ac:dyDescent="0.2">
      <c r="J1164" s="21">
        <v>1135</v>
      </c>
      <c r="K1164" s="256" t="s">
        <v>487</v>
      </c>
    </row>
    <row r="1165" spans="10:11" s="21" customFormat="1" x14ac:dyDescent="0.2">
      <c r="J1165" s="21">
        <v>1136</v>
      </c>
      <c r="K1165" s="256" t="s">
        <v>487</v>
      </c>
    </row>
    <row r="1166" spans="10:11" s="21" customFormat="1" x14ac:dyDescent="0.2">
      <c r="J1166" s="21">
        <v>1137</v>
      </c>
      <c r="K1166" s="256" t="s">
        <v>487</v>
      </c>
    </row>
    <row r="1167" spans="10:11" s="21" customFormat="1" x14ac:dyDescent="0.2">
      <c r="J1167" s="21">
        <v>1138</v>
      </c>
      <c r="K1167" s="256" t="s">
        <v>487</v>
      </c>
    </row>
    <row r="1168" spans="10:11" s="21" customFormat="1" x14ac:dyDescent="0.2">
      <c r="J1168" s="21">
        <v>1139</v>
      </c>
      <c r="K1168" s="256" t="s">
        <v>487</v>
      </c>
    </row>
    <row r="1169" spans="10:11" s="21" customFormat="1" x14ac:dyDescent="0.2">
      <c r="J1169" s="21">
        <v>1140</v>
      </c>
      <c r="K1169" s="256" t="s">
        <v>487</v>
      </c>
    </row>
    <row r="1170" spans="10:11" s="21" customFormat="1" x14ac:dyDescent="0.2">
      <c r="J1170" s="21">
        <v>1141</v>
      </c>
      <c r="K1170" s="256" t="s">
        <v>487</v>
      </c>
    </row>
    <row r="1171" spans="10:11" s="21" customFormat="1" x14ac:dyDescent="0.2">
      <c r="J1171" s="21">
        <v>1142</v>
      </c>
      <c r="K1171" s="256" t="s">
        <v>487</v>
      </c>
    </row>
    <row r="1172" spans="10:11" s="21" customFormat="1" x14ac:dyDescent="0.2">
      <c r="J1172" s="21">
        <v>1143</v>
      </c>
      <c r="K1172" s="256" t="s">
        <v>487</v>
      </c>
    </row>
    <row r="1173" spans="10:11" s="21" customFormat="1" x14ac:dyDescent="0.2">
      <c r="J1173" s="21">
        <v>1144</v>
      </c>
      <c r="K1173" s="256" t="s">
        <v>487</v>
      </c>
    </row>
    <row r="1174" spans="10:11" s="21" customFormat="1" x14ac:dyDescent="0.2">
      <c r="J1174" s="21">
        <v>1145</v>
      </c>
      <c r="K1174" s="256" t="s">
        <v>487</v>
      </c>
    </row>
    <row r="1175" spans="10:11" s="21" customFormat="1" x14ac:dyDescent="0.2">
      <c r="J1175" s="21">
        <v>1146</v>
      </c>
      <c r="K1175" s="256" t="s">
        <v>487</v>
      </c>
    </row>
    <row r="1176" spans="10:11" s="21" customFormat="1" x14ac:dyDescent="0.2">
      <c r="J1176" s="21">
        <v>1147</v>
      </c>
      <c r="K1176" s="256" t="s">
        <v>487</v>
      </c>
    </row>
    <row r="1177" spans="10:11" s="21" customFormat="1" x14ac:dyDescent="0.2">
      <c r="J1177" s="21">
        <v>1148</v>
      </c>
      <c r="K1177" s="256" t="s">
        <v>487</v>
      </c>
    </row>
    <row r="1178" spans="10:11" s="21" customFormat="1" x14ac:dyDescent="0.2">
      <c r="J1178" s="21">
        <v>1149</v>
      </c>
      <c r="K1178" s="256" t="s">
        <v>487</v>
      </c>
    </row>
    <row r="1179" spans="10:11" s="21" customFormat="1" x14ac:dyDescent="0.2">
      <c r="J1179" s="21">
        <v>1150</v>
      </c>
      <c r="K1179" s="256" t="s">
        <v>487</v>
      </c>
    </row>
    <row r="1180" spans="10:11" s="21" customFormat="1" x14ac:dyDescent="0.2">
      <c r="J1180" s="21">
        <v>1151</v>
      </c>
      <c r="K1180" s="256" t="s">
        <v>487</v>
      </c>
    </row>
    <row r="1181" spans="10:11" s="21" customFormat="1" x14ac:dyDescent="0.2">
      <c r="J1181" s="21">
        <v>1152</v>
      </c>
      <c r="K1181" s="256" t="s">
        <v>487</v>
      </c>
    </row>
    <row r="1182" spans="10:11" s="21" customFormat="1" x14ac:dyDescent="0.2">
      <c r="J1182" s="21">
        <v>1153</v>
      </c>
      <c r="K1182" s="256" t="s">
        <v>487</v>
      </c>
    </row>
    <row r="1183" spans="10:11" s="21" customFormat="1" x14ac:dyDescent="0.2">
      <c r="J1183" s="21">
        <v>1154</v>
      </c>
      <c r="K1183" s="256" t="s">
        <v>487</v>
      </c>
    </row>
    <row r="1184" spans="10:11" s="21" customFormat="1" x14ac:dyDescent="0.2">
      <c r="J1184" s="21">
        <v>1155</v>
      </c>
      <c r="K1184" s="256" t="s">
        <v>487</v>
      </c>
    </row>
    <row r="1185" spans="10:11" s="21" customFormat="1" x14ac:dyDescent="0.2">
      <c r="J1185" s="21">
        <v>1156</v>
      </c>
      <c r="K1185" s="256" t="s">
        <v>487</v>
      </c>
    </row>
    <row r="1186" spans="10:11" s="21" customFormat="1" x14ac:dyDescent="0.2">
      <c r="J1186" s="21">
        <v>1157</v>
      </c>
      <c r="K1186" s="256" t="s">
        <v>487</v>
      </c>
    </row>
    <row r="1187" spans="10:11" s="21" customFormat="1" x14ac:dyDescent="0.2">
      <c r="J1187" s="21">
        <v>1158</v>
      </c>
      <c r="K1187" s="256" t="s">
        <v>487</v>
      </c>
    </row>
    <row r="1188" spans="10:11" s="21" customFormat="1" x14ac:dyDescent="0.2">
      <c r="J1188" s="21">
        <v>1159</v>
      </c>
      <c r="K1188" s="256" t="s">
        <v>487</v>
      </c>
    </row>
    <row r="1189" spans="10:11" s="21" customFormat="1" x14ac:dyDescent="0.2">
      <c r="J1189" s="21">
        <v>1160</v>
      </c>
      <c r="K1189" s="256" t="s">
        <v>487</v>
      </c>
    </row>
    <row r="1190" spans="10:11" s="21" customFormat="1" x14ac:dyDescent="0.2">
      <c r="J1190" s="21">
        <v>1161</v>
      </c>
      <c r="K1190" s="256" t="s">
        <v>487</v>
      </c>
    </row>
    <row r="1191" spans="10:11" s="21" customFormat="1" x14ac:dyDescent="0.2">
      <c r="J1191" s="21">
        <v>1162</v>
      </c>
      <c r="K1191" s="256" t="s">
        <v>487</v>
      </c>
    </row>
    <row r="1192" spans="10:11" s="21" customFormat="1" x14ac:dyDescent="0.2">
      <c r="J1192" s="21">
        <v>1163</v>
      </c>
      <c r="K1192" s="256" t="s">
        <v>487</v>
      </c>
    </row>
    <row r="1193" spans="10:11" s="21" customFormat="1" x14ac:dyDescent="0.2">
      <c r="J1193" s="21">
        <v>1164</v>
      </c>
      <c r="K1193" s="256" t="s">
        <v>487</v>
      </c>
    </row>
    <row r="1194" spans="10:11" s="21" customFormat="1" x14ac:dyDescent="0.2">
      <c r="J1194" s="21">
        <v>1165</v>
      </c>
      <c r="K1194" s="256" t="s">
        <v>487</v>
      </c>
    </row>
    <row r="1195" spans="10:11" s="21" customFormat="1" x14ac:dyDescent="0.2">
      <c r="J1195" s="21">
        <v>1166</v>
      </c>
      <c r="K1195" s="256" t="s">
        <v>487</v>
      </c>
    </row>
    <row r="1196" spans="10:11" s="21" customFormat="1" x14ac:dyDescent="0.2">
      <c r="J1196" s="21">
        <v>1167</v>
      </c>
      <c r="K1196" s="256" t="s">
        <v>487</v>
      </c>
    </row>
    <row r="1197" spans="10:11" s="21" customFormat="1" x14ac:dyDescent="0.2">
      <c r="J1197" s="21">
        <v>1168</v>
      </c>
      <c r="K1197" s="256" t="s">
        <v>487</v>
      </c>
    </row>
    <row r="1198" spans="10:11" s="21" customFormat="1" x14ac:dyDescent="0.2">
      <c r="J1198" s="21">
        <v>1169</v>
      </c>
      <c r="K1198" s="256" t="s">
        <v>487</v>
      </c>
    </row>
    <row r="1199" spans="10:11" s="21" customFormat="1" x14ac:dyDescent="0.2">
      <c r="J1199" s="21">
        <v>1170</v>
      </c>
      <c r="K1199" s="256" t="s">
        <v>487</v>
      </c>
    </row>
    <row r="1200" spans="10:11" s="21" customFormat="1" x14ac:dyDescent="0.2">
      <c r="J1200" s="21">
        <v>1171</v>
      </c>
      <c r="K1200" s="256" t="s">
        <v>487</v>
      </c>
    </row>
    <row r="1201" spans="10:11" s="21" customFormat="1" x14ac:dyDescent="0.2">
      <c r="J1201" s="21">
        <v>1172</v>
      </c>
      <c r="K1201" s="256" t="s">
        <v>487</v>
      </c>
    </row>
    <row r="1202" spans="10:11" s="21" customFormat="1" x14ac:dyDescent="0.2">
      <c r="J1202" s="21">
        <v>1173</v>
      </c>
      <c r="K1202" s="256" t="s">
        <v>487</v>
      </c>
    </row>
    <row r="1203" spans="10:11" s="21" customFormat="1" x14ac:dyDescent="0.2">
      <c r="J1203" s="21">
        <v>1174</v>
      </c>
      <c r="K1203" s="256" t="s">
        <v>487</v>
      </c>
    </row>
    <row r="1204" spans="10:11" s="21" customFormat="1" x14ac:dyDescent="0.2">
      <c r="J1204" s="21">
        <v>1175</v>
      </c>
      <c r="K1204" s="256" t="s">
        <v>487</v>
      </c>
    </row>
    <row r="1205" spans="10:11" s="21" customFormat="1" x14ac:dyDescent="0.2">
      <c r="J1205" s="21">
        <v>1176</v>
      </c>
      <c r="K1205" s="256" t="s">
        <v>487</v>
      </c>
    </row>
    <row r="1206" spans="10:11" s="21" customFormat="1" x14ac:dyDescent="0.2">
      <c r="J1206" s="21">
        <v>1177</v>
      </c>
      <c r="K1206" s="256" t="s">
        <v>487</v>
      </c>
    </row>
    <row r="1207" spans="10:11" s="21" customFormat="1" x14ac:dyDescent="0.2">
      <c r="J1207" s="21">
        <v>1178</v>
      </c>
      <c r="K1207" s="256" t="s">
        <v>487</v>
      </c>
    </row>
    <row r="1208" spans="10:11" s="21" customFormat="1" x14ac:dyDescent="0.2">
      <c r="J1208" s="21">
        <v>1179</v>
      </c>
      <c r="K1208" s="256" t="s">
        <v>487</v>
      </c>
    </row>
    <row r="1209" spans="10:11" s="21" customFormat="1" x14ac:dyDescent="0.2">
      <c r="J1209" s="21">
        <v>1180</v>
      </c>
      <c r="K1209" s="256" t="s">
        <v>487</v>
      </c>
    </row>
    <row r="1210" spans="10:11" s="21" customFormat="1" x14ac:dyDescent="0.2">
      <c r="J1210" s="21">
        <v>1181</v>
      </c>
      <c r="K1210" s="256" t="s">
        <v>487</v>
      </c>
    </row>
    <row r="1211" spans="10:11" s="21" customFormat="1" x14ac:dyDescent="0.2">
      <c r="J1211" s="21">
        <v>1182</v>
      </c>
      <c r="K1211" s="256" t="s">
        <v>487</v>
      </c>
    </row>
    <row r="1212" spans="10:11" s="21" customFormat="1" x14ac:dyDescent="0.2">
      <c r="J1212" s="21">
        <v>1184</v>
      </c>
      <c r="K1212" s="256" t="s">
        <v>489</v>
      </c>
    </row>
    <row r="1213" spans="10:11" s="21" customFormat="1" x14ac:dyDescent="0.2">
      <c r="J1213" s="21">
        <v>1185</v>
      </c>
      <c r="K1213" s="256" t="s">
        <v>489</v>
      </c>
    </row>
    <row r="1214" spans="10:11" s="21" customFormat="1" x14ac:dyDescent="0.2">
      <c r="J1214" s="21">
        <v>1186</v>
      </c>
      <c r="K1214" s="256" t="s">
        <v>489</v>
      </c>
    </row>
    <row r="1215" spans="10:11" s="21" customFormat="1" x14ac:dyDescent="0.2">
      <c r="J1215" s="21">
        <v>1188</v>
      </c>
      <c r="K1215" s="256" t="s">
        <v>491</v>
      </c>
    </row>
    <row r="1216" spans="10:11" s="21" customFormat="1" x14ac:dyDescent="0.2">
      <c r="J1216" s="21">
        <v>1189</v>
      </c>
      <c r="K1216" s="256" t="s">
        <v>491</v>
      </c>
    </row>
    <row r="1217" spans="10:11" s="21" customFormat="1" x14ac:dyDescent="0.2">
      <c r="J1217" s="21">
        <v>1190</v>
      </c>
      <c r="K1217" s="256" t="s">
        <v>491</v>
      </c>
    </row>
    <row r="1218" spans="10:11" s="21" customFormat="1" x14ac:dyDescent="0.2">
      <c r="J1218" s="21">
        <v>1191</v>
      </c>
      <c r="K1218" s="256" t="s">
        <v>491</v>
      </c>
    </row>
    <row r="1219" spans="10:11" s="21" customFormat="1" x14ac:dyDescent="0.2">
      <c r="J1219" s="21">
        <v>1192</v>
      </c>
      <c r="K1219" s="256" t="s">
        <v>491</v>
      </c>
    </row>
    <row r="1220" spans="10:11" s="21" customFormat="1" x14ac:dyDescent="0.2">
      <c r="J1220" s="21">
        <v>1193</v>
      </c>
      <c r="K1220" s="256" t="s">
        <v>491</v>
      </c>
    </row>
    <row r="1221" spans="10:11" s="21" customFormat="1" x14ac:dyDescent="0.2">
      <c r="J1221" s="21">
        <v>1194</v>
      </c>
      <c r="K1221" s="256" t="s">
        <v>491</v>
      </c>
    </row>
    <row r="1222" spans="10:11" s="21" customFormat="1" x14ac:dyDescent="0.2">
      <c r="J1222" s="21">
        <v>1195</v>
      </c>
      <c r="K1222" s="256" t="s">
        <v>491</v>
      </c>
    </row>
    <row r="1223" spans="10:11" s="21" customFormat="1" x14ac:dyDescent="0.2">
      <c r="J1223" s="21">
        <v>1197</v>
      </c>
      <c r="K1223" s="256" t="s">
        <v>492</v>
      </c>
    </row>
    <row r="1224" spans="10:11" s="21" customFormat="1" x14ac:dyDescent="0.2">
      <c r="J1224" s="21">
        <v>1198</v>
      </c>
      <c r="K1224" s="256" t="s">
        <v>492</v>
      </c>
    </row>
    <row r="1225" spans="10:11" s="21" customFormat="1" x14ac:dyDescent="0.2">
      <c r="J1225" s="21">
        <v>1199</v>
      </c>
      <c r="K1225" s="256" t="s">
        <v>492</v>
      </c>
    </row>
    <row r="1226" spans="10:11" s="21" customFormat="1" x14ac:dyDescent="0.2">
      <c r="J1226" s="21">
        <v>1200</v>
      </c>
      <c r="K1226" s="256" t="s">
        <v>492</v>
      </c>
    </row>
    <row r="1227" spans="10:11" s="21" customFormat="1" x14ac:dyDescent="0.2">
      <c r="J1227" s="21">
        <v>1201</v>
      </c>
      <c r="K1227" s="256" t="s">
        <v>492</v>
      </c>
    </row>
    <row r="1228" spans="10:11" s="21" customFormat="1" x14ac:dyDescent="0.2">
      <c r="J1228" s="21">
        <v>1203</v>
      </c>
      <c r="K1228" s="256" t="s">
        <v>493</v>
      </c>
    </row>
    <row r="1229" spans="10:11" s="21" customFormat="1" x14ac:dyDescent="0.2">
      <c r="J1229" s="21">
        <v>1205</v>
      </c>
      <c r="K1229" s="256" t="s">
        <v>494</v>
      </c>
    </row>
    <row r="1230" spans="10:11" s="21" customFormat="1" x14ac:dyDescent="0.2">
      <c r="J1230" s="21">
        <v>1206</v>
      </c>
      <c r="K1230" s="256" t="s">
        <v>494</v>
      </c>
    </row>
    <row r="1231" spans="10:11" s="21" customFormat="1" x14ac:dyDescent="0.2">
      <c r="J1231" s="21">
        <v>1207</v>
      </c>
      <c r="K1231" s="256" t="s">
        <v>494</v>
      </c>
    </row>
    <row r="1232" spans="10:11" s="21" customFormat="1" x14ac:dyDescent="0.2">
      <c r="J1232" s="21">
        <v>1208</v>
      </c>
      <c r="K1232" s="256" t="s">
        <v>494</v>
      </c>
    </row>
    <row r="1233" spans="10:11" s="21" customFormat="1" x14ac:dyDescent="0.2">
      <c r="J1233" s="21">
        <v>1209</v>
      </c>
      <c r="K1233" s="256" t="s">
        <v>494</v>
      </c>
    </row>
    <row r="1234" spans="10:11" s="21" customFormat="1" x14ac:dyDescent="0.2">
      <c r="J1234" s="21">
        <v>1212</v>
      </c>
      <c r="K1234" s="256" t="s">
        <v>496</v>
      </c>
    </row>
    <row r="1235" spans="10:11" s="21" customFormat="1" x14ac:dyDescent="0.2">
      <c r="J1235" s="21">
        <v>1213</v>
      </c>
      <c r="K1235" s="256" t="s">
        <v>496</v>
      </c>
    </row>
    <row r="1236" spans="10:11" s="21" customFormat="1" x14ac:dyDescent="0.2">
      <c r="J1236" s="21">
        <v>1215</v>
      </c>
      <c r="K1236" s="256" t="s">
        <v>497</v>
      </c>
    </row>
    <row r="1237" spans="10:11" s="21" customFormat="1" x14ac:dyDescent="0.2">
      <c r="J1237" s="21">
        <v>1217</v>
      </c>
      <c r="K1237" s="256" t="s">
        <v>498</v>
      </c>
    </row>
    <row r="1238" spans="10:11" s="21" customFormat="1" x14ac:dyDescent="0.2">
      <c r="J1238" s="21">
        <v>1219</v>
      </c>
      <c r="K1238" s="256" t="s">
        <v>499</v>
      </c>
    </row>
    <row r="1239" spans="10:11" s="21" customFormat="1" x14ac:dyDescent="0.2">
      <c r="J1239" s="21">
        <v>1220</v>
      </c>
      <c r="K1239" s="256" t="s">
        <v>499</v>
      </c>
    </row>
    <row r="1240" spans="10:11" s="21" customFormat="1" x14ac:dyDescent="0.2">
      <c r="J1240" s="21">
        <v>1221</v>
      </c>
      <c r="K1240" s="256" t="s">
        <v>499</v>
      </c>
    </row>
    <row r="1241" spans="10:11" s="21" customFormat="1" x14ac:dyDescent="0.2">
      <c r="J1241" s="21">
        <v>1222</v>
      </c>
      <c r="K1241" s="256" t="s">
        <v>499</v>
      </c>
    </row>
    <row r="1242" spans="10:11" s="21" customFormat="1" x14ac:dyDescent="0.2">
      <c r="J1242" s="21">
        <v>1223</v>
      </c>
      <c r="K1242" s="256" t="s">
        <v>499</v>
      </c>
    </row>
    <row r="1243" spans="10:11" s="21" customFormat="1" x14ac:dyDescent="0.2">
      <c r="J1243" s="21">
        <v>1224</v>
      </c>
      <c r="K1243" s="256" t="s">
        <v>499</v>
      </c>
    </row>
    <row r="1244" spans="10:11" s="21" customFormat="1" x14ac:dyDescent="0.2">
      <c r="J1244" s="21">
        <v>1225</v>
      </c>
      <c r="K1244" s="256" t="s">
        <v>499</v>
      </c>
    </row>
    <row r="1245" spans="10:11" s="21" customFormat="1" x14ac:dyDescent="0.2">
      <c r="J1245" s="21">
        <v>1226</v>
      </c>
      <c r="K1245" s="256" t="s">
        <v>499</v>
      </c>
    </row>
    <row r="1246" spans="10:11" s="21" customFormat="1" x14ac:dyDescent="0.2">
      <c r="J1246" s="21">
        <v>1227</v>
      </c>
      <c r="K1246" s="256" t="s">
        <v>499</v>
      </c>
    </row>
    <row r="1247" spans="10:11" s="21" customFormat="1" x14ac:dyDescent="0.2">
      <c r="J1247" s="21">
        <v>1228</v>
      </c>
      <c r="K1247" s="256" t="s">
        <v>499</v>
      </c>
    </row>
    <row r="1248" spans="10:11" s="21" customFormat="1" x14ac:dyDescent="0.2">
      <c r="J1248" s="21">
        <v>1229</v>
      </c>
      <c r="K1248" s="256" t="s">
        <v>499</v>
      </c>
    </row>
    <row r="1249" spans="10:11" s="21" customFormat="1" x14ac:dyDescent="0.2">
      <c r="J1249" s="21">
        <v>1231</v>
      </c>
      <c r="K1249" s="256" t="s">
        <v>500</v>
      </c>
    </row>
    <row r="1250" spans="10:11" s="21" customFormat="1" x14ac:dyDescent="0.2">
      <c r="J1250" s="21">
        <v>1232</v>
      </c>
      <c r="K1250" s="256" t="s">
        <v>500</v>
      </c>
    </row>
    <row r="1251" spans="10:11" s="21" customFormat="1" x14ac:dyDescent="0.2">
      <c r="J1251" s="21">
        <v>1233</v>
      </c>
      <c r="K1251" s="256" t="s">
        <v>500</v>
      </c>
    </row>
    <row r="1252" spans="10:11" s="21" customFormat="1" x14ac:dyDescent="0.2">
      <c r="J1252" s="21">
        <v>1234</v>
      </c>
      <c r="K1252" s="256" t="s">
        <v>500</v>
      </c>
    </row>
    <row r="1253" spans="10:11" s="21" customFormat="1" x14ac:dyDescent="0.2">
      <c r="J1253" s="21">
        <v>1235</v>
      </c>
      <c r="K1253" s="256" t="s">
        <v>500</v>
      </c>
    </row>
    <row r="1254" spans="10:11" s="21" customFormat="1" x14ac:dyDescent="0.2">
      <c r="J1254" s="21">
        <v>1236</v>
      </c>
      <c r="K1254" s="256" t="s">
        <v>500</v>
      </c>
    </row>
    <row r="1255" spans="10:11" s="21" customFormat="1" x14ac:dyDescent="0.2">
      <c r="J1255" s="21">
        <v>1237</v>
      </c>
      <c r="K1255" s="256" t="s">
        <v>500</v>
      </c>
    </row>
    <row r="1256" spans="10:11" s="21" customFormat="1" x14ac:dyDescent="0.2">
      <c r="J1256" s="21">
        <v>1238</v>
      </c>
      <c r="K1256" s="256" t="s">
        <v>500</v>
      </c>
    </row>
    <row r="1257" spans="10:11" s="21" customFormat="1" x14ac:dyDescent="0.2">
      <c r="J1257" s="21">
        <v>1239</v>
      </c>
      <c r="K1257" s="256" t="s">
        <v>500</v>
      </c>
    </row>
    <row r="1258" spans="10:11" s="21" customFormat="1" x14ac:dyDescent="0.2">
      <c r="J1258" s="21">
        <v>1240</v>
      </c>
      <c r="K1258" s="256" t="s">
        <v>500</v>
      </c>
    </row>
    <row r="1259" spans="10:11" s="21" customFormat="1" x14ac:dyDescent="0.2">
      <c r="J1259" s="21">
        <v>1241</v>
      </c>
      <c r="K1259" s="256" t="s">
        <v>500</v>
      </c>
    </row>
    <row r="1260" spans="10:11" s="21" customFormat="1" x14ac:dyDescent="0.2">
      <c r="J1260" s="21">
        <v>1242</v>
      </c>
      <c r="K1260" s="256" t="s">
        <v>500</v>
      </c>
    </row>
    <row r="1261" spans="10:11" s="21" customFormat="1" x14ac:dyDescent="0.2">
      <c r="J1261" s="21">
        <v>1243</v>
      </c>
      <c r="K1261" s="256" t="s">
        <v>500</v>
      </c>
    </row>
    <row r="1262" spans="10:11" s="21" customFormat="1" x14ac:dyDescent="0.2">
      <c r="J1262" s="21">
        <v>1244</v>
      </c>
      <c r="K1262" s="256" t="s">
        <v>500</v>
      </c>
    </row>
    <row r="1263" spans="10:11" s="21" customFormat="1" x14ac:dyDescent="0.2">
      <c r="J1263" s="21">
        <v>1245</v>
      </c>
      <c r="K1263" s="256" t="s">
        <v>500</v>
      </c>
    </row>
    <row r="1264" spans="10:11" s="21" customFormat="1" x14ac:dyDescent="0.2">
      <c r="J1264" s="21">
        <v>1246</v>
      </c>
      <c r="K1264" s="256" t="s">
        <v>500</v>
      </c>
    </row>
    <row r="1265" spans="10:11" s="21" customFormat="1" x14ac:dyDescent="0.2">
      <c r="J1265" s="21">
        <v>1247</v>
      </c>
      <c r="K1265" s="256" t="s">
        <v>500</v>
      </c>
    </row>
    <row r="1266" spans="10:11" s="21" customFormat="1" x14ac:dyDescent="0.2">
      <c r="J1266" s="21">
        <v>1249</v>
      </c>
      <c r="K1266" s="256" t="s">
        <v>501</v>
      </c>
    </row>
    <row r="1267" spans="10:11" s="21" customFormat="1" x14ac:dyDescent="0.2">
      <c r="J1267" s="21">
        <v>1251</v>
      </c>
      <c r="K1267" s="256" t="s">
        <v>502</v>
      </c>
    </row>
    <row r="1268" spans="10:11" s="21" customFormat="1" x14ac:dyDescent="0.2">
      <c r="J1268" s="21">
        <v>1252</v>
      </c>
      <c r="K1268" s="256" t="s">
        <v>502</v>
      </c>
    </row>
    <row r="1269" spans="10:11" s="21" customFormat="1" x14ac:dyDescent="0.2">
      <c r="J1269" s="21">
        <v>1253</v>
      </c>
      <c r="K1269" s="256" t="s">
        <v>502</v>
      </c>
    </row>
    <row r="1270" spans="10:11" s="21" customFormat="1" x14ac:dyDescent="0.2">
      <c r="J1270" s="21">
        <v>1254</v>
      </c>
      <c r="K1270" s="256" t="s">
        <v>502</v>
      </c>
    </row>
    <row r="1271" spans="10:11" s="21" customFormat="1" x14ac:dyDescent="0.2">
      <c r="J1271" s="21">
        <v>1255</v>
      </c>
      <c r="K1271" s="256" t="s">
        <v>502</v>
      </c>
    </row>
    <row r="1272" spans="10:11" s="21" customFormat="1" x14ac:dyDescent="0.2">
      <c r="J1272" s="21">
        <v>1256</v>
      </c>
      <c r="K1272" s="256" t="s">
        <v>502</v>
      </c>
    </row>
    <row r="1273" spans="10:11" s="21" customFormat="1" x14ac:dyDescent="0.2">
      <c r="J1273" s="21">
        <v>1258</v>
      </c>
      <c r="K1273" s="256" t="s">
        <v>503</v>
      </c>
    </row>
    <row r="1274" spans="10:11" s="21" customFormat="1" x14ac:dyDescent="0.2">
      <c r="J1274" s="21">
        <v>1260</v>
      </c>
      <c r="K1274" s="256" t="s">
        <v>504</v>
      </c>
    </row>
    <row r="1275" spans="10:11" s="21" customFormat="1" x14ac:dyDescent="0.2">
      <c r="J1275" s="21">
        <v>1262</v>
      </c>
      <c r="K1275" s="256" t="s">
        <v>505</v>
      </c>
    </row>
    <row r="1276" spans="10:11" s="21" customFormat="1" x14ac:dyDescent="0.2">
      <c r="J1276" s="21">
        <v>1263</v>
      </c>
      <c r="K1276" s="256" t="s">
        <v>505</v>
      </c>
    </row>
    <row r="1277" spans="10:11" s="21" customFormat="1" x14ac:dyDescent="0.2">
      <c r="J1277" s="21">
        <v>1264</v>
      </c>
      <c r="K1277" s="256" t="s">
        <v>505</v>
      </c>
    </row>
    <row r="1278" spans="10:11" s="21" customFormat="1" x14ac:dyDescent="0.2">
      <c r="J1278" s="21">
        <v>1266</v>
      </c>
      <c r="K1278" s="256" t="s">
        <v>506</v>
      </c>
    </row>
    <row r="1279" spans="10:11" s="21" customFormat="1" x14ac:dyDescent="0.2">
      <c r="J1279" s="21">
        <v>1267</v>
      </c>
      <c r="K1279" s="256" t="s">
        <v>506</v>
      </c>
    </row>
    <row r="1280" spans="10:11" s="21" customFormat="1" x14ac:dyDescent="0.2">
      <c r="J1280" s="21">
        <v>1268</v>
      </c>
      <c r="K1280" s="256" t="s">
        <v>506</v>
      </c>
    </row>
    <row r="1281" spans="10:11" s="21" customFormat="1" x14ac:dyDescent="0.2">
      <c r="J1281" s="21">
        <v>1271</v>
      </c>
      <c r="K1281" s="256" t="s">
        <v>508</v>
      </c>
    </row>
    <row r="1282" spans="10:11" s="21" customFormat="1" x14ac:dyDescent="0.2">
      <c r="J1282" s="21">
        <v>1273</v>
      </c>
      <c r="K1282" s="256" t="s">
        <v>509</v>
      </c>
    </row>
    <row r="1283" spans="10:11" s="21" customFormat="1" x14ac:dyDescent="0.2">
      <c r="J1283" s="21">
        <v>1275</v>
      </c>
      <c r="K1283" s="256" t="s">
        <v>510</v>
      </c>
    </row>
    <row r="1284" spans="10:11" s="21" customFormat="1" x14ac:dyDescent="0.2">
      <c r="J1284" s="21">
        <v>1276</v>
      </c>
      <c r="K1284" s="256" t="s">
        <v>510</v>
      </c>
    </row>
    <row r="1285" spans="10:11" s="21" customFormat="1" x14ac:dyDescent="0.2">
      <c r="J1285" s="21">
        <v>1277</v>
      </c>
      <c r="K1285" s="256" t="s">
        <v>510</v>
      </c>
    </row>
    <row r="1286" spans="10:11" s="21" customFormat="1" x14ac:dyDescent="0.2">
      <c r="J1286" s="21">
        <v>1278</v>
      </c>
      <c r="K1286" s="256" t="s">
        <v>510</v>
      </c>
    </row>
    <row r="1287" spans="10:11" s="21" customFormat="1" x14ac:dyDescent="0.2">
      <c r="J1287" s="21">
        <v>1279</v>
      </c>
      <c r="K1287" s="256" t="s">
        <v>510</v>
      </c>
    </row>
    <row r="1288" spans="10:11" s="21" customFormat="1" x14ac:dyDescent="0.2">
      <c r="J1288" s="21">
        <v>1280</v>
      </c>
      <c r="K1288" s="256" t="s">
        <v>510</v>
      </c>
    </row>
    <row r="1289" spans="10:11" s="21" customFormat="1" x14ac:dyDescent="0.2">
      <c r="J1289" s="21">
        <v>1281</v>
      </c>
      <c r="K1289" s="256" t="s">
        <v>510</v>
      </c>
    </row>
    <row r="1290" spans="10:11" s="21" customFormat="1" x14ac:dyDescent="0.2">
      <c r="J1290" s="21">
        <v>1282</v>
      </c>
      <c r="K1290" s="256" t="s">
        <v>510</v>
      </c>
    </row>
    <row r="1291" spans="10:11" s="21" customFormat="1" x14ac:dyDescent="0.2">
      <c r="J1291" s="21">
        <v>1284</v>
      </c>
      <c r="K1291" s="256" t="s">
        <v>512</v>
      </c>
    </row>
    <row r="1292" spans="10:11" s="21" customFormat="1" x14ac:dyDescent="0.2">
      <c r="J1292" s="21">
        <v>1285</v>
      </c>
      <c r="K1292" s="256" t="s">
        <v>512</v>
      </c>
    </row>
    <row r="1293" spans="10:11" s="21" customFormat="1" x14ac:dyDescent="0.2">
      <c r="J1293" s="21">
        <v>1286</v>
      </c>
      <c r="K1293" s="256" t="s">
        <v>512</v>
      </c>
    </row>
    <row r="1294" spans="10:11" s="21" customFormat="1" x14ac:dyDescent="0.2">
      <c r="J1294" s="21">
        <v>1287</v>
      </c>
      <c r="K1294" s="256" t="s">
        <v>512</v>
      </c>
    </row>
    <row r="1295" spans="10:11" s="21" customFormat="1" x14ac:dyDescent="0.2">
      <c r="J1295" s="21">
        <v>1290</v>
      </c>
      <c r="K1295" s="256" t="s">
        <v>516</v>
      </c>
    </row>
    <row r="1296" spans="10:11" s="21" customFormat="1" x14ac:dyDescent="0.2">
      <c r="J1296" s="21">
        <v>1291</v>
      </c>
      <c r="K1296" s="256" t="s">
        <v>516</v>
      </c>
    </row>
    <row r="1297" spans="10:11" s="21" customFormat="1" x14ac:dyDescent="0.2">
      <c r="J1297" s="21">
        <v>1293</v>
      </c>
      <c r="K1297" s="256" t="s">
        <v>518</v>
      </c>
    </row>
    <row r="1298" spans="10:11" s="21" customFormat="1" x14ac:dyDescent="0.2">
      <c r="J1298" s="21">
        <v>1294</v>
      </c>
      <c r="K1298" s="256" t="s">
        <v>518</v>
      </c>
    </row>
    <row r="1299" spans="10:11" s="21" customFormat="1" x14ac:dyDescent="0.2">
      <c r="J1299" s="21">
        <v>1295</v>
      </c>
      <c r="K1299" s="256" t="s">
        <v>518</v>
      </c>
    </row>
    <row r="1300" spans="10:11" s="21" customFormat="1" x14ac:dyDescent="0.2">
      <c r="J1300" s="21">
        <v>1296</v>
      </c>
      <c r="K1300" s="256" t="s">
        <v>518</v>
      </c>
    </row>
    <row r="1301" spans="10:11" s="21" customFormat="1" x14ac:dyDescent="0.2">
      <c r="J1301" s="21">
        <v>1298</v>
      </c>
      <c r="K1301" s="256" t="s">
        <v>520</v>
      </c>
    </row>
    <row r="1302" spans="10:11" s="21" customFormat="1" x14ac:dyDescent="0.2">
      <c r="J1302" s="21">
        <v>1299</v>
      </c>
      <c r="K1302" s="256" t="s">
        <v>520</v>
      </c>
    </row>
    <row r="1303" spans="10:11" s="21" customFormat="1" x14ac:dyDescent="0.2">
      <c r="J1303" s="21">
        <v>1300</v>
      </c>
      <c r="K1303" s="256" t="s">
        <v>520</v>
      </c>
    </row>
    <row r="1304" spans="10:11" s="21" customFormat="1" x14ac:dyDescent="0.2">
      <c r="J1304" s="21">
        <v>1301</v>
      </c>
      <c r="K1304" s="256" t="s">
        <v>520</v>
      </c>
    </row>
    <row r="1305" spans="10:11" s="21" customFormat="1" x14ac:dyDescent="0.2">
      <c r="J1305" s="21">
        <v>1302</v>
      </c>
      <c r="K1305" s="256" t="s">
        <v>520</v>
      </c>
    </row>
    <row r="1306" spans="10:11" s="21" customFormat="1" x14ac:dyDescent="0.2">
      <c r="J1306" s="21">
        <v>1303</v>
      </c>
      <c r="K1306" s="256" t="s">
        <v>520</v>
      </c>
    </row>
    <row r="1307" spans="10:11" s="21" customFormat="1" x14ac:dyDescent="0.2">
      <c r="J1307" s="21">
        <v>1304</v>
      </c>
      <c r="K1307" s="256" t="s">
        <v>520</v>
      </c>
    </row>
    <row r="1308" spans="10:11" s="21" customFormat="1" x14ac:dyDescent="0.2">
      <c r="J1308" s="21">
        <v>1305</v>
      </c>
      <c r="K1308" s="256" t="s">
        <v>520</v>
      </c>
    </row>
    <row r="1309" spans="10:11" s="21" customFormat="1" x14ac:dyDescent="0.2">
      <c r="J1309" s="21">
        <v>1306</v>
      </c>
      <c r="K1309" s="256" t="s">
        <v>520</v>
      </c>
    </row>
    <row r="1310" spans="10:11" s="21" customFormat="1" x14ac:dyDescent="0.2">
      <c r="J1310" s="21">
        <v>1307</v>
      </c>
      <c r="K1310" s="256" t="s">
        <v>520</v>
      </c>
    </row>
    <row r="1311" spans="10:11" s="21" customFormat="1" x14ac:dyDescent="0.2">
      <c r="J1311" s="21">
        <v>1308</v>
      </c>
      <c r="K1311" s="256" t="s">
        <v>520</v>
      </c>
    </row>
    <row r="1312" spans="10:11" s="21" customFormat="1" x14ac:dyDescent="0.2">
      <c r="J1312" s="21">
        <v>1309</v>
      </c>
      <c r="K1312" s="256" t="s">
        <v>520</v>
      </c>
    </row>
    <row r="1313" spans="10:11" s="21" customFormat="1" x14ac:dyDescent="0.2">
      <c r="J1313" s="21">
        <v>1310</v>
      </c>
      <c r="K1313" s="256" t="s">
        <v>520</v>
      </c>
    </row>
    <row r="1314" spans="10:11" s="21" customFormat="1" x14ac:dyDescent="0.2">
      <c r="J1314" s="21">
        <v>1311</v>
      </c>
      <c r="K1314" s="256" t="s">
        <v>520</v>
      </c>
    </row>
    <row r="1315" spans="10:11" s="21" customFormat="1" x14ac:dyDescent="0.2">
      <c r="J1315" s="21">
        <v>1312</v>
      </c>
      <c r="K1315" s="256" t="s">
        <v>520</v>
      </c>
    </row>
    <row r="1316" spans="10:11" s="21" customFormat="1" x14ac:dyDescent="0.2">
      <c r="J1316" s="21">
        <v>1313</v>
      </c>
      <c r="K1316" s="256" t="s">
        <v>520</v>
      </c>
    </row>
    <row r="1317" spans="10:11" s="21" customFormat="1" x14ac:dyDescent="0.2">
      <c r="J1317" s="21">
        <v>1314</v>
      </c>
      <c r="K1317" s="256" t="s">
        <v>520</v>
      </c>
    </row>
    <row r="1318" spans="10:11" s="21" customFormat="1" x14ac:dyDescent="0.2">
      <c r="J1318" s="21">
        <v>1316</v>
      </c>
      <c r="K1318" s="256" t="s">
        <v>522</v>
      </c>
    </row>
    <row r="1319" spans="10:11" s="21" customFormat="1" x14ac:dyDescent="0.2">
      <c r="J1319" s="21">
        <v>1317</v>
      </c>
      <c r="K1319" s="256" t="s">
        <v>522</v>
      </c>
    </row>
    <row r="1320" spans="10:11" s="21" customFormat="1" x14ac:dyDescent="0.2">
      <c r="J1320" s="21">
        <v>1318</v>
      </c>
      <c r="K1320" s="256" t="s">
        <v>522</v>
      </c>
    </row>
    <row r="1321" spans="10:11" s="21" customFormat="1" x14ac:dyDescent="0.2">
      <c r="J1321" s="21">
        <v>1319</v>
      </c>
      <c r="K1321" s="256" t="s">
        <v>522</v>
      </c>
    </row>
    <row r="1322" spans="10:11" s="21" customFormat="1" x14ac:dyDescent="0.2">
      <c r="J1322" s="21">
        <v>1320</v>
      </c>
      <c r="K1322" s="256" t="s">
        <v>522</v>
      </c>
    </row>
    <row r="1323" spans="10:11" s="21" customFormat="1" x14ac:dyDescent="0.2">
      <c r="J1323" s="21">
        <v>1321</v>
      </c>
      <c r="K1323" s="256" t="s">
        <v>522</v>
      </c>
    </row>
    <row r="1324" spans="10:11" s="21" customFormat="1" x14ac:dyDescent="0.2">
      <c r="J1324" s="21">
        <v>1322</v>
      </c>
      <c r="K1324" s="256" t="s">
        <v>522</v>
      </c>
    </row>
    <row r="1325" spans="10:11" s="21" customFormat="1" x14ac:dyDescent="0.2">
      <c r="J1325" s="21">
        <v>1323</v>
      </c>
      <c r="K1325" s="256" t="s">
        <v>522</v>
      </c>
    </row>
    <row r="1326" spans="10:11" s="21" customFormat="1" x14ac:dyDescent="0.2">
      <c r="J1326" s="21">
        <v>1325</v>
      </c>
      <c r="K1326" s="256" t="s">
        <v>524</v>
      </c>
    </row>
    <row r="1327" spans="10:11" s="21" customFormat="1" x14ac:dyDescent="0.2">
      <c r="J1327" s="21">
        <v>1326</v>
      </c>
      <c r="K1327" s="256" t="s">
        <v>524</v>
      </c>
    </row>
    <row r="1328" spans="10:11" s="21" customFormat="1" x14ac:dyDescent="0.2">
      <c r="J1328" s="21">
        <v>1327</v>
      </c>
      <c r="K1328" s="256" t="s">
        <v>524</v>
      </c>
    </row>
    <row r="1329" spans="10:11" s="21" customFormat="1" x14ac:dyDescent="0.2">
      <c r="J1329" s="21">
        <v>1329</v>
      </c>
      <c r="K1329" s="256" t="s">
        <v>511</v>
      </c>
    </row>
    <row r="1330" spans="10:11" s="21" customFormat="1" x14ac:dyDescent="0.2">
      <c r="J1330" s="21">
        <v>1330</v>
      </c>
      <c r="K1330" s="256" t="s">
        <v>511</v>
      </c>
    </row>
    <row r="1331" spans="10:11" s="21" customFormat="1" x14ac:dyDescent="0.2">
      <c r="J1331" s="21">
        <v>1331</v>
      </c>
      <c r="K1331" s="256" t="s">
        <v>511</v>
      </c>
    </row>
    <row r="1332" spans="10:11" s="21" customFormat="1" x14ac:dyDescent="0.2">
      <c r="J1332" s="21">
        <v>1332</v>
      </c>
      <c r="K1332" s="256" t="s">
        <v>511</v>
      </c>
    </row>
    <row r="1333" spans="10:11" s="21" customFormat="1" x14ac:dyDescent="0.2">
      <c r="J1333" s="21">
        <v>1333</v>
      </c>
      <c r="K1333" s="256" t="s">
        <v>511</v>
      </c>
    </row>
    <row r="1334" spans="10:11" s="21" customFormat="1" x14ac:dyDescent="0.2">
      <c r="J1334" s="21">
        <v>1334</v>
      </c>
      <c r="K1334" s="256" t="s">
        <v>511</v>
      </c>
    </row>
    <row r="1335" spans="10:11" s="21" customFormat="1" x14ac:dyDescent="0.2">
      <c r="J1335" s="21">
        <v>1335</v>
      </c>
      <c r="K1335" s="256" t="s">
        <v>511</v>
      </c>
    </row>
    <row r="1336" spans="10:11" s="21" customFormat="1" x14ac:dyDescent="0.2">
      <c r="J1336" s="21">
        <v>1336</v>
      </c>
      <c r="K1336" s="256" t="s">
        <v>511</v>
      </c>
    </row>
    <row r="1337" spans="10:11" s="21" customFormat="1" x14ac:dyDescent="0.2">
      <c r="J1337" s="21">
        <v>1337</v>
      </c>
      <c r="K1337" s="256" t="s">
        <v>511</v>
      </c>
    </row>
    <row r="1338" spans="10:11" s="21" customFormat="1" x14ac:dyDescent="0.2">
      <c r="J1338" s="21">
        <v>1338</v>
      </c>
      <c r="K1338" s="256" t="s">
        <v>511</v>
      </c>
    </row>
    <row r="1339" spans="10:11" s="21" customFormat="1" x14ac:dyDescent="0.2">
      <c r="J1339" s="21">
        <v>1339</v>
      </c>
      <c r="K1339" s="256" t="s">
        <v>511</v>
      </c>
    </row>
    <row r="1340" spans="10:11" s="21" customFormat="1" x14ac:dyDescent="0.2">
      <c r="J1340" s="21">
        <v>1340</v>
      </c>
      <c r="K1340" s="256" t="s">
        <v>511</v>
      </c>
    </row>
    <row r="1341" spans="10:11" s="21" customFormat="1" x14ac:dyDescent="0.2">
      <c r="J1341" s="21">
        <v>1341</v>
      </c>
      <c r="K1341" s="256" t="s">
        <v>511</v>
      </c>
    </row>
    <row r="1342" spans="10:11" s="21" customFormat="1" x14ac:dyDescent="0.2">
      <c r="J1342" s="21">
        <v>1342</v>
      </c>
      <c r="K1342" s="256" t="s">
        <v>511</v>
      </c>
    </row>
    <row r="1343" spans="10:11" s="21" customFormat="1" x14ac:dyDescent="0.2">
      <c r="J1343" s="21">
        <v>1343</v>
      </c>
      <c r="K1343" s="256" t="s">
        <v>511</v>
      </c>
    </row>
    <row r="1344" spans="10:11" s="21" customFormat="1" x14ac:dyDescent="0.2">
      <c r="J1344" s="21">
        <v>1344</v>
      </c>
      <c r="K1344" s="256" t="s">
        <v>511</v>
      </c>
    </row>
    <row r="1345" spans="10:11" s="21" customFormat="1" x14ac:dyDescent="0.2">
      <c r="J1345" s="21">
        <v>1345</v>
      </c>
      <c r="K1345" s="256" t="s">
        <v>511</v>
      </c>
    </row>
    <row r="1346" spans="10:11" s="21" customFormat="1" x14ac:dyDescent="0.2">
      <c r="J1346" s="21">
        <v>1347</v>
      </c>
      <c r="K1346" s="256" t="s">
        <v>513</v>
      </c>
    </row>
    <row r="1347" spans="10:11" s="21" customFormat="1" x14ac:dyDescent="0.2">
      <c r="J1347" s="21">
        <v>1348</v>
      </c>
      <c r="K1347" s="256" t="s">
        <v>513</v>
      </c>
    </row>
    <row r="1348" spans="10:11" s="21" customFormat="1" x14ac:dyDescent="0.2">
      <c r="J1348" s="21">
        <v>1349</v>
      </c>
      <c r="K1348" s="256" t="s">
        <v>513</v>
      </c>
    </row>
    <row r="1349" spans="10:11" s="21" customFormat="1" x14ac:dyDescent="0.2">
      <c r="J1349" s="21">
        <v>1350</v>
      </c>
      <c r="K1349" s="256" t="s">
        <v>513</v>
      </c>
    </row>
    <row r="1350" spans="10:11" s="21" customFormat="1" x14ac:dyDescent="0.2">
      <c r="J1350" s="21">
        <v>1351</v>
      </c>
      <c r="K1350" s="256" t="s">
        <v>513</v>
      </c>
    </row>
    <row r="1351" spans="10:11" s="21" customFormat="1" x14ac:dyDescent="0.2">
      <c r="J1351" s="21">
        <v>1352</v>
      </c>
      <c r="K1351" s="256" t="s">
        <v>513</v>
      </c>
    </row>
    <row r="1352" spans="10:11" s="21" customFormat="1" x14ac:dyDescent="0.2">
      <c r="J1352" s="21">
        <v>1353</v>
      </c>
      <c r="K1352" s="256" t="s">
        <v>513</v>
      </c>
    </row>
    <row r="1353" spans="10:11" s="21" customFormat="1" x14ac:dyDescent="0.2">
      <c r="J1353" s="21">
        <v>1354</v>
      </c>
      <c r="K1353" s="256" t="s">
        <v>513</v>
      </c>
    </row>
    <row r="1354" spans="10:11" s="21" customFormat="1" x14ac:dyDescent="0.2">
      <c r="J1354" s="21">
        <v>1357</v>
      </c>
      <c r="K1354" s="256" t="s">
        <v>530</v>
      </c>
    </row>
    <row r="1355" spans="10:11" s="21" customFormat="1" x14ac:dyDescent="0.2">
      <c r="J1355" s="21">
        <v>1359</v>
      </c>
      <c r="K1355" s="256" t="s">
        <v>532</v>
      </c>
    </row>
    <row r="1356" spans="10:11" s="21" customFormat="1" x14ac:dyDescent="0.2">
      <c r="J1356" s="21">
        <v>1360</v>
      </c>
      <c r="K1356" s="256" t="s">
        <v>532</v>
      </c>
    </row>
    <row r="1357" spans="10:11" s="21" customFormat="1" x14ac:dyDescent="0.2">
      <c r="J1357" s="21">
        <v>1361</v>
      </c>
      <c r="K1357" s="256" t="s">
        <v>532</v>
      </c>
    </row>
    <row r="1358" spans="10:11" s="21" customFormat="1" x14ac:dyDescent="0.2">
      <c r="J1358" s="21">
        <v>1362</v>
      </c>
      <c r="K1358" s="256" t="s">
        <v>532</v>
      </c>
    </row>
    <row r="1359" spans="10:11" s="21" customFormat="1" x14ac:dyDescent="0.2">
      <c r="J1359" s="21">
        <v>1364</v>
      </c>
      <c r="K1359" s="256" t="s">
        <v>534</v>
      </c>
    </row>
    <row r="1360" spans="10:11" s="21" customFormat="1" x14ac:dyDescent="0.2">
      <c r="J1360" s="21">
        <v>1365</v>
      </c>
      <c r="K1360" s="256" t="s">
        <v>534</v>
      </c>
    </row>
    <row r="1361" spans="10:11" s="21" customFormat="1" x14ac:dyDescent="0.2">
      <c r="J1361" s="21">
        <v>1366</v>
      </c>
      <c r="K1361" s="256" t="s">
        <v>534</v>
      </c>
    </row>
    <row r="1362" spans="10:11" s="21" customFormat="1" x14ac:dyDescent="0.2">
      <c r="J1362" s="21">
        <v>1367</v>
      </c>
      <c r="K1362" s="256" t="s">
        <v>534</v>
      </c>
    </row>
    <row r="1363" spans="10:11" s="21" customFormat="1" x14ac:dyDescent="0.2">
      <c r="J1363" s="21">
        <v>1370</v>
      </c>
      <c r="K1363" s="256" t="s">
        <v>538</v>
      </c>
    </row>
    <row r="1364" spans="10:11" s="21" customFormat="1" x14ac:dyDescent="0.2">
      <c r="J1364" s="21">
        <v>1371</v>
      </c>
      <c r="K1364" s="256" t="s">
        <v>538</v>
      </c>
    </row>
    <row r="1365" spans="10:11" s="21" customFormat="1" x14ac:dyDescent="0.2">
      <c r="J1365" s="21">
        <v>1372</v>
      </c>
      <c r="K1365" s="256" t="s">
        <v>538</v>
      </c>
    </row>
    <row r="1366" spans="10:11" s="21" customFormat="1" x14ac:dyDescent="0.2">
      <c r="J1366" s="21">
        <v>1373</v>
      </c>
      <c r="K1366" s="256" t="s">
        <v>538</v>
      </c>
    </row>
    <row r="1367" spans="10:11" s="21" customFormat="1" x14ac:dyDescent="0.2">
      <c r="J1367" s="21">
        <v>1374</v>
      </c>
      <c r="K1367" s="256" t="s">
        <v>538</v>
      </c>
    </row>
    <row r="1368" spans="10:11" s="21" customFormat="1" x14ac:dyDescent="0.2">
      <c r="J1368" s="21">
        <v>1375</v>
      </c>
      <c r="K1368" s="256" t="s">
        <v>538</v>
      </c>
    </row>
    <row r="1369" spans="10:11" s="21" customFormat="1" x14ac:dyDescent="0.2">
      <c r="J1369" s="21">
        <v>1376</v>
      </c>
      <c r="K1369" s="256" t="s">
        <v>538</v>
      </c>
    </row>
    <row r="1370" spans="10:11" s="21" customFormat="1" x14ac:dyDescent="0.2">
      <c r="J1370" s="21">
        <v>1377</v>
      </c>
      <c r="K1370" s="256" t="s">
        <v>538</v>
      </c>
    </row>
    <row r="1371" spans="10:11" s="21" customFormat="1" x14ac:dyDescent="0.2">
      <c r="J1371" s="21">
        <v>1378</v>
      </c>
      <c r="K1371" s="256" t="s">
        <v>538</v>
      </c>
    </row>
    <row r="1372" spans="10:11" s="21" customFormat="1" x14ac:dyDescent="0.2">
      <c r="J1372" s="21">
        <v>1379</v>
      </c>
      <c r="K1372" s="256" t="s">
        <v>538</v>
      </c>
    </row>
    <row r="1373" spans="10:11" s="21" customFormat="1" x14ac:dyDescent="0.2">
      <c r="J1373" s="21">
        <v>1380</v>
      </c>
      <c r="K1373" s="256" t="s">
        <v>538</v>
      </c>
    </row>
    <row r="1374" spans="10:11" s="21" customFormat="1" x14ac:dyDescent="0.2">
      <c r="J1374" s="21">
        <v>1381</v>
      </c>
      <c r="K1374" s="256" t="s">
        <v>538</v>
      </c>
    </row>
    <row r="1375" spans="10:11" s="21" customFormat="1" x14ac:dyDescent="0.2">
      <c r="J1375" s="21">
        <v>1382</v>
      </c>
      <c r="K1375" s="256" t="s">
        <v>538</v>
      </c>
    </row>
    <row r="1376" spans="10:11" s="21" customFormat="1" x14ac:dyDescent="0.2">
      <c r="J1376" s="21">
        <v>1384</v>
      </c>
      <c r="K1376" s="256" t="s">
        <v>540</v>
      </c>
    </row>
    <row r="1377" spans="10:11" s="21" customFormat="1" x14ac:dyDescent="0.2">
      <c r="J1377" s="21">
        <v>1385</v>
      </c>
      <c r="K1377" s="256" t="s">
        <v>540</v>
      </c>
    </row>
    <row r="1378" spans="10:11" s="21" customFormat="1" x14ac:dyDescent="0.2">
      <c r="J1378" s="21">
        <v>1386</v>
      </c>
      <c r="K1378" s="256" t="s">
        <v>540</v>
      </c>
    </row>
    <row r="1379" spans="10:11" s="21" customFormat="1" x14ac:dyDescent="0.2">
      <c r="J1379" s="21">
        <v>1387</v>
      </c>
      <c r="K1379" s="256" t="s">
        <v>540</v>
      </c>
    </row>
    <row r="1380" spans="10:11" s="21" customFormat="1" x14ac:dyDescent="0.2">
      <c r="J1380" s="21">
        <v>1389</v>
      </c>
      <c r="K1380" s="256" t="s">
        <v>515</v>
      </c>
    </row>
    <row r="1381" spans="10:11" s="21" customFormat="1" x14ac:dyDescent="0.2">
      <c r="J1381" s="21">
        <v>1391</v>
      </c>
      <c r="K1381" s="256" t="s">
        <v>543</v>
      </c>
    </row>
    <row r="1382" spans="10:11" s="21" customFormat="1" x14ac:dyDescent="0.2">
      <c r="J1382" s="21">
        <v>1392</v>
      </c>
      <c r="K1382" s="256" t="s">
        <v>543</v>
      </c>
    </row>
    <row r="1383" spans="10:11" s="21" customFormat="1" x14ac:dyDescent="0.2">
      <c r="J1383" s="21">
        <v>1394</v>
      </c>
      <c r="K1383" s="256" t="s">
        <v>545</v>
      </c>
    </row>
    <row r="1384" spans="10:11" s="21" customFormat="1" x14ac:dyDescent="0.2">
      <c r="J1384" s="21">
        <v>1395</v>
      </c>
      <c r="K1384" s="256" t="s">
        <v>545</v>
      </c>
    </row>
    <row r="1385" spans="10:11" s="21" customFormat="1" x14ac:dyDescent="0.2">
      <c r="J1385" s="21">
        <v>1397</v>
      </c>
      <c r="K1385" s="256" t="s">
        <v>547</v>
      </c>
    </row>
    <row r="1386" spans="10:11" s="21" customFormat="1" x14ac:dyDescent="0.2">
      <c r="J1386" s="21">
        <v>1398</v>
      </c>
      <c r="K1386" s="256" t="s">
        <v>547</v>
      </c>
    </row>
    <row r="1387" spans="10:11" s="21" customFormat="1" x14ac:dyDescent="0.2">
      <c r="J1387" s="21">
        <v>1399</v>
      </c>
      <c r="K1387" s="256" t="s">
        <v>547</v>
      </c>
    </row>
    <row r="1388" spans="10:11" s="21" customFormat="1" x14ac:dyDescent="0.2">
      <c r="J1388" s="21">
        <v>1400</v>
      </c>
      <c r="K1388" s="256" t="s">
        <v>547</v>
      </c>
    </row>
    <row r="1389" spans="10:11" s="21" customFormat="1" x14ac:dyDescent="0.2">
      <c r="J1389" s="21">
        <v>1401</v>
      </c>
      <c r="K1389" s="256" t="s">
        <v>547</v>
      </c>
    </row>
    <row r="1390" spans="10:11" s="21" customFormat="1" x14ac:dyDescent="0.2">
      <c r="J1390" s="21">
        <v>1402</v>
      </c>
      <c r="K1390" s="256" t="s">
        <v>547</v>
      </c>
    </row>
    <row r="1391" spans="10:11" s="21" customFormat="1" x14ac:dyDescent="0.2">
      <c r="J1391" s="21">
        <v>1403</v>
      </c>
      <c r="K1391" s="256" t="s">
        <v>547</v>
      </c>
    </row>
    <row r="1392" spans="10:11" s="21" customFormat="1" x14ac:dyDescent="0.2">
      <c r="J1392" s="21">
        <v>1404</v>
      </c>
      <c r="K1392" s="256" t="s">
        <v>547</v>
      </c>
    </row>
    <row r="1393" spans="10:11" s="21" customFormat="1" x14ac:dyDescent="0.2">
      <c r="J1393" s="21">
        <v>1405</v>
      </c>
      <c r="K1393" s="256" t="s">
        <v>547</v>
      </c>
    </row>
    <row r="1394" spans="10:11" s="21" customFormat="1" x14ac:dyDescent="0.2">
      <c r="J1394" s="21">
        <v>1406</v>
      </c>
      <c r="K1394" s="256" t="s">
        <v>547</v>
      </c>
    </row>
    <row r="1395" spans="10:11" s="21" customFormat="1" x14ac:dyDescent="0.2">
      <c r="J1395" s="21">
        <v>1409</v>
      </c>
      <c r="K1395" s="256" t="s">
        <v>551</v>
      </c>
    </row>
    <row r="1396" spans="10:11" s="21" customFormat="1" x14ac:dyDescent="0.2">
      <c r="J1396" s="21">
        <v>1410</v>
      </c>
      <c r="K1396" s="256" t="s">
        <v>551</v>
      </c>
    </row>
    <row r="1397" spans="10:11" s="21" customFormat="1" x14ac:dyDescent="0.2">
      <c r="J1397" s="21">
        <v>1411</v>
      </c>
      <c r="K1397" s="256" t="s">
        <v>551</v>
      </c>
    </row>
    <row r="1398" spans="10:11" s="21" customFormat="1" x14ac:dyDescent="0.2">
      <c r="J1398" s="21">
        <v>1412</v>
      </c>
      <c r="K1398" s="256" t="s">
        <v>551</v>
      </c>
    </row>
    <row r="1399" spans="10:11" s="21" customFormat="1" x14ac:dyDescent="0.2">
      <c r="J1399" s="21">
        <v>1413</v>
      </c>
      <c r="K1399" s="256" t="s">
        <v>551</v>
      </c>
    </row>
    <row r="1400" spans="10:11" s="21" customFormat="1" x14ac:dyDescent="0.2">
      <c r="J1400" s="21">
        <v>1414</v>
      </c>
      <c r="K1400" s="256" t="s">
        <v>551</v>
      </c>
    </row>
    <row r="1401" spans="10:11" s="21" customFormat="1" x14ac:dyDescent="0.2">
      <c r="J1401" s="21">
        <v>1415</v>
      </c>
      <c r="K1401" s="256" t="s">
        <v>551</v>
      </c>
    </row>
    <row r="1402" spans="10:11" s="21" customFormat="1" x14ac:dyDescent="0.2">
      <c r="J1402" s="21">
        <v>1416</v>
      </c>
      <c r="K1402" s="256" t="s">
        <v>551</v>
      </c>
    </row>
    <row r="1403" spans="10:11" s="21" customFormat="1" x14ac:dyDescent="0.2">
      <c r="J1403" s="21">
        <v>1417</v>
      </c>
      <c r="K1403" s="256" t="s">
        <v>551</v>
      </c>
    </row>
    <row r="1404" spans="10:11" s="21" customFormat="1" x14ac:dyDescent="0.2">
      <c r="J1404" s="21">
        <v>1418</v>
      </c>
      <c r="K1404" s="256" t="s">
        <v>551</v>
      </c>
    </row>
    <row r="1405" spans="10:11" s="21" customFormat="1" x14ac:dyDescent="0.2">
      <c r="J1405" s="21">
        <v>1419</v>
      </c>
      <c r="K1405" s="256" t="s">
        <v>551</v>
      </c>
    </row>
    <row r="1406" spans="10:11" s="21" customFormat="1" x14ac:dyDescent="0.2">
      <c r="J1406" s="21">
        <v>1420</v>
      </c>
      <c r="K1406" s="256" t="s">
        <v>551</v>
      </c>
    </row>
    <row r="1407" spans="10:11" s="21" customFormat="1" x14ac:dyDescent="0.2">
      <c r="J1407" s="21">
        <v>1421</v>
      </c>
      <c r="K1407" s="256" t="s">
        <v>551</v>
      </c>
    </row>
    <row r="1408" spans="10:11" s="21" customFormat="1" x14ac:dyDescent="0.2">
      <c r="J1408" s="21">
        <v>1422</v>
      </c>
      <c r="K1408" s="256" t="s">
        <v>551</v>
      </c>
    </row>
    <row r="1409" spans="10:11" s="21" customFormat="1" x14ac:dyDescent="0.2">
      <c r="J1409" s="21">
        <v>1423</v>
      </c>
      <c r="K1409" s="256" t="s">
        <v>551</v>
      </c>
    </row>
    <row r="1410" spans="10:11" s="21" customFormat="1" x14ac:dyDescent="0.2">
      <c r="J1410" s="21">
        <v>1424</v>
      </c>
      <c r="K1410" s="256" t="s">
        <v>551</v>
      </c>
    </row>
    <row r="1411" spans="10:11" s="21" customFormat="1" x14ac:dyDescent="0.2">
      <c r="J1411" s="21">
        <v>1425</v>
      </c>
      <c r="K1411" s="256" t="s">
        <v>551</v>
      </c>
    </row>
    <row r="1412" spans="10:11" s="21" customFormat="1" x14ac:dyDescent="0.2">
      <c r="J1412" s="21">
        <v>1426</v>
      </c>
      <c r="K1412" s="256" t="s">
        <v>551</v>
      </c>
    </row>
    <row r="1413" spans="10:11" s="21" customFormat="1" x14ac:dyDescent="0.2">
      <c r="J1413" s="21">
        <v>1427</v>
      </c>
      <c r="K1413" s="256" t="s">
        <v>551</v>
      </c>
    </row>
    <row r="1414" spans="10:11" s="21" customFormat="1" x14ac:dyDescent="0.2">
      <c r="J1414" s="21">
        <v>1428</v>
      </c>
      <c r="K1414" s="256" t="s">
        <v>551</v>
      </c>
    </row>
    <row r="1415" spans="10:11" s="21" customFormat="1" x14ac:dyDescent="0.2">
      <c r="J1415" s="21">
        <v>1429</v>
      </c>
      <c r="K1415" s="256" t="s">
        <v>551</v>
      </c>
    </row>
    <row r="1416" spans="10:11" s="21" customFormat="1" x14ac:dyDescent="0.2">
      <c r="J1416" s="21">
        <v>1430</v>
      </c>
      <c r="K1416" s="256" t="s">
        <v>551</v>
      </c>
    </row>
    <row r="1417" spans="10:11" s="21" customFormat="1" x14ac:dyDescent="0.2">
      <c r="J1417" s="21">
        <v>1431</v>
      </c>
      <c r="K1417" s="256" t="s">
        <v>551</v>
      </c>
    </row>
    <row r="1418" spans="10:11" s="21" customFormat="1" x14ac:dyDescent="0.2">
      <c r="J1418" s="21">
        <v>1432</v>
      </c>
      <c r="K1418" s="256" t="s">
        <v>551</v>
      </c>
    </row>
    <row r="1419" spans="10:11" s="21" customFormat="1" x14ac:dyDescent="0.2">
      <c r="J1419" s="21">
        <v>1433</v>
      </c>
      <c r="K1419" s="256" t="s">
        <v>551</v>
      </c>
    </row>
    <row r="1420" spans="10:11" s="21" customFormat="1" x14ac:dyDescent="0.2">
      <c r="J1420" s="21">
        <v>1434</v>
      </c>
      <c r="K1420" s="256" t="s">
        <v>551</v>
      </c>
    </row>
    <row r="1421" spans="10:11" s="21" customFormat="1" x14ac:dyDescent="0.2">
      <c r="J1421" s="21">
        <v>1435</v>
      </c>
      <c r="K1421" s="256" t="s">
        <v>551</v>
      </c>
    </row>
    <row r="1422" spans="10:11" s="21" customFormat="1" x14ac:dyDescent="0.2">
      <c r="J1422" s="21">
        <v>1436</v>
      </c>
      <c r="K1422" s="256" t="s">
        <v>551</v>
      </c>
    </row>
    <row r="1423" spans="10:11" s="21" customFormat="1" x14ac:dyDescent="0.2">
      <c r="J1423" s="21">
        <v>1437</v>
      </c>
      <c r="K1423" s="256" t="s">
        <v>551</v>
      </c>
    </row>
    <row r="1424" spans="10:11" s="21" customFormat="1" x14ac:dyDescent="0.2">
      <c r="J1424" s="21">
        <v>1438</v>
      </c>
      <c r="K1424" s="256" t="s">
        <v>551</v>
      </c>
    </row>
    <row r="1425" spans="10:11" s="21" customFormat="1" x14ac:dyDescent="0.2">
      <c r="J1425" s="21">
        <v>1440</v>
      </c>
      <c r="K1425" s="256" t="s">
        <v>553</v>
      </c>
    </row>
    <row r="1426" spans="10:11" s="21" customFormat="1" x14ac:dyDescent="0.2">
      <c r="J1426" s="21">
        <v>1441</v>
      </c>
      <c r="K1426" s="256" t="s">
        <v>553</v>
      </c>
    </row>
    <row r="1427" spans="10:11" s="21" customFormat="1" x14ac:dyDescent="0.2">
      <c r="J1427" s="21">
        <v>1442</v>
      </c>
      <c r="K1427" s="256" t="s">
        <v>553</v>
      </c>
    </row>
    <row r="1428" spans="10:11" s="21" customFormat="1" x14ac:dyDescent="0.2">
      <c r="J1428" s="21">
        <v>1444</v>
      </c>
      <c r="K1428" s="256" t="s">
        <v>555</v>
      </c>
    </row>
    <row r="1429" spans="10:11" s="21" customFormat="1" x14ac:dyDescent="0.2">
      <c r="J1429" s="21">
        <v>1446</v>
      </c>
      <c r="K1429" s="256" t="s">
        <v>557</v>
      </c>
    </row>
    <row r="1430" spans="10:11" s="21" customFormat="1" x14ac:dyDescent="0.2">
      <c r="J1430" s="21">
        <v>1447</v>
      </c>
      <c r="K1430" s="256" t="s">
        <v>557</v>
      </c>
    </row>
    <row r="1431" spans="10:11" s="21" customFormat="1" x14ac:dyDescent="0.2">
      <c r="J1431" s="21">
        <v>1448</v>
      </c>
      <c r="K1431" s="256" t="s">
        <v>557</v>
      </c>
    </row>
    <row r="1432" spans="10:11" s="21" customFormat="1" x14ac:dyDescent="0.2">
      <c r="J1432" s="21">
        <v>1449</v>
      </c>
      <c r="K1432" s="256" t="s">
        <v>557</v>
      </c>
    </row>
    <row r="1433" spans="10:11" s="21" customFormat="1" x14ac:dyDescent="0.2">
      <c r="J1433" s="21">
        <v>1450</v>
      </c>
      <c r="K1433" s="256" t="s">
        <v>557</v>
      </c>
    </row>
    <row r="1434" spans="10:11" s="21" customFormat="1" x14ac:dyDescent="0.2">
      <c r="J1434" s="21">
        <v>1451</v>
      </c>
      <c r="K1434" s="256" t="s">
        <v>557</v>
      </c>
    </row>
    <row r="1435" spans="10:11" s="21" customFormat="1" x14ac:dyDescent="0.2">
      <c r="J1435" s="21">
        <v>1452</v>
      </c>
      <c r="K1435" s="256" t="s">
        <v>557</v>
      </c>
    </row>
    <row r="1436" spans="10:11" s="21" customFormat="1" x14ac:dyDescent="0.2">
      <c r="J1436" s="21">
        <v>1453</v>
      </c>
      <c r="K1436" s="256" t="s">
        <v>557</v>
      </c>
    </row>
    <row r="1437" spans="10:11" s="21" customFormat="1" x14ac:dyDescent="0.2">
      <c r="J1437" s="21">
        <v>1454</v>
      </c>
      <c r="K1437" s="256" t="s">
        <v>557</v>
      </c>
    </row>
    <row r="1438" spans="10:11" s="21" customFormat="1" x14ac:dyDescent="0.2">
      <c r="J1438" s="21">
        <v>1455</v>
      </c>
      <c r="K1438" s="256" t="s">
        <v>557</v>
      </c>
    </row>
    <row r="1439" spans="10:11" s="21" customFormat="1" x14ac:dyDescent="0.2">
      <c r="J1439" s="21">
        <v>1456</v>
      </c>
      <c r="K1439" s="256" t="s">
        <v>557</v>
      </c>
    </row>
    <row r="1440" spans="10:11" s="21" customFormat="1" x14ac:dyDescent="0.2">
      <c r="J1440" s="21">
        <v>1457</v>
      </c>
      <c r="K1440" s="256" t="s">
        <v>557</v>
      </c>
    </row>
    <row r="1441" spans="10:11" s="21" customFormat="1" x14ac:dyDescent="0.2">
      <c r="J1441" s="21">
        <v>1458</v>
      </c>
      <c r="K1441" s="256" t="s">
        <v>557</v>
      </c>
    </row>
    <row r="1442" spans="10:11" s="21" customFormat="1" x14ac:dyDescent="0.2">
      <c r="J1442" s="21">
        <v>1459</v>
      </c>
      <c r="K1442" s="256" t="s">
        <v>557</v>
      </c>
    </row>
    <row r="1443" spans="10:11" s="21" customFormat="1" x14ac:dyDescent="0.2">
      <c r="J1443" s="21">
        <v>1460</v>
      </c>
      <c r="K1443" s="256" t="s">
        <v>557</v>
      </c>
    </row>
    <row r="1444" spans="10:11" s="21" customFormat="1" x14ac:dyDescent="0.2">
      <c r="J1444" s="21">
        <v>1461</v>
      </c>
      <c r="K1444" s="256" t="s">
        <v>557</v>
      </c>
    </row>
    <row r="1445" spans="10:11" s="21" customFormat="1" x14ac:dyDescent="0.2">
      <c r="J1445" s="21">
        <v>1462</v>
      </c>
      <c r="K1445" s="256" t="s">
        <v>557</v>
      </c>
    </row>
    <row r="1446" spans="10:11" s="21" customFormat="1" x14ac:dyDescent="0.2">
      <c r="J1446" s="21">
        <v>1463</v>
      </c>
      <c r="K1446" s="256" t="s">
        <v>557</v>
      </c>
    </row>
    <row r="1447" spans="10:11" s="21" customFormat="1" x14ac:dyDescent="0.2">
      <c r="J1447" s="21">
        <v>1464</v>
      </c>
      <c r="K1447" s="256" t="s">
        <v>557</v>
      </c>
    </row>
    <row r="1448" spans="10:11" s="21" customFormat="1" x14ac:dyDescent="0.2">
      <c r="J1448" s="21">
        <v>1465</v>
      </c>
      <c r="K1448" s="256" t="s">
        <v>557</v>
      </c>
    </row>
    <row r="1449" spans="10:11" s="21" customFormat="1" x14ac:dyDescent="0.2">
      <c r="J1449" s="21">
        <v>1466</v>
      </c>
      <c r="K1449" s="256" t="s">
        <v>557</v>
      </c>
    </row>
    <row r="1450" spans="10:11" s="21" customFormat="1" x14ac:dyDescent="0.2">
      <c r="J1450" s="21">
        <v>1467</v>
      </c>
      <c r="K1450" s="256" t="s">
        <v>557</v>
      </c>
    </row>
    <row r="1451" spans="10:11" s="21" customFormat="1" x14ac:dyDescent="0.2">
      <c r="J1451" s="21">
        <v>1468</v>
      </c>
      <c r="K1451" s="256" t="s">
        <v>557</v>
      </c>
    </row>
    <row r="1452" spans="10:11" s="21" customFormat="1" x14ac:dyDescent="0.2">
      <c r="J1452" s="21">
        <v>1469</v>
      </c>
      <c r="K1452" s="256" t="s">
        <v>557</v>
      </c>
    </row>
    <row r="1453" spans="10:11" s="21" customFormat="1" x14ac:dyDescent="0.2">
      <c r="J1453" s="21">
        <v>1470</v>
      </c>
      <c r="K1453" s="256" t="s">
        <v>557</v>
      </c>
    </row>
    <row r="1454" spans="10:11" s="21" customFormat="1" x14ac:dyDescent="0.2">
      <c r="J1454" s="21">
        <v>1471</v>
      </c>
      <c r="K1454" s="256" t="s">
        <v>557</v>
      </c>
    </row>
    <row r="1455" spans="10:11" s="21" customFormat="1" x14ac:dyDescent="0.2">
      <c r="J1455" s="21">
        <v>1473</v>
      </c>
      <c r="K1455" s="256" t="s">
        <v>559</v>
      </c>
    </row>
    <row r="1456" spans="10:11" s="21" customFormat="1" x14ac:dyDescent="0.2">
      <c r="J1456" s="21">
        <v>1476</v>
      </c>
      <c r="K1456" s="256" t="s">
        <v>517</v>
      </c>
    </row>
    <row r="1457" spans="10:11" s="21" customFormat="1" x14ac:dyDescent="0.2">
      <c r="J1457" s="21">
        <v>1477</v>
      </c>
      <c r="K1457" s="256" t="s">
        <v>517</v>
      </c>
    </row>
    <row r="1458" spans="10:11" s="21" customFormat="1" x14ac:dyDescent="0.2">
      <c r="J1458" s="21">
        <v>1478</v>
      </c>
      <c r="K1458" s="256" t="s">
        <v>517</v>
      </c>
    </row>
    <row r="1459" spans="10:11" s="21" customFormat="1" x14ac:dyDescent="0.2">
      <c r="J1459" s="21">
        <v>1479</v>
      </c>
      <c r="K1459" s="256" t="s">
        <v>517</v>
      </c>
    </row>
    <row r="1460" spans="10:11" s="21" customFormat="1" x14ac:dyDescent="0.2">
      <c r="J1460" s="21">
        <v>1480</v>
      </c>
      <c r="K1460" s="256" t="s">
        <v>517</v>
      </c>
    </row>
    <row r="1461" spans="10:11" s="21" customFormat="1" x14ac:dyDescent="0.2">
      <c r="J1461" s="21">
        <v>1481</v>
      </c>
      <c r="K1461" s="256" t="s">
        <v>517</v>
      </c>
    </row>
    <row r="1462" spans="10:11" s="21" customFormat="1" x14ac:dyDescent="0.2">
      <c r="J1462" s="21">
        <v>1482</v>
      </c>
      <c r="K1462" s="256" t="s">
        <v>517</v>
      </c>
    </row>
    <row r="1463" spans="10:11" s="21" customFormat="1" x14ac:dyDescent="0.2">
      <c r="J1463" s="21">
        <v>1483</v>
      </c>
      <c r="K1463" s="256" t="s">
        <v>517</v>
      </c>
    </row>
    <row r="1464" spans="10:11" s="21" customFormat="1" x14ac:dyDescent="0.2">
      <c r="J1464" s="21">
        <v>1485</v>
      </c>
      <c r="K1464" s="256" t="s">
        <v>519</v>
      </c>
    </row>
    <row r="1465" spans="10:11" s="21" customFormat="1" x14ac:dyDescent="0.2">
      <c r="J1465" s="21">
        <v>1486</v>
      </c>
      <c r="K1465" s="256" t="s">
        <v>519</v>
      </c>
    </row>
    <row r="1466" spans="10:11" s="21" customFormat="1" x14ac:dyDescent="0.2">
      <c r="J1466" s="21">
        <v>1487</v>
      </c>
      <c r="K1466" s="256" t="s">
        <v>519</v>
      </c>
    </row>
    <row r="1467" spans="10:11" s="21" customFormat="1" x14ac:dyDescent="0.2">
      <c r="J1467" s="21">
        <v>1488</v>
      </c>
      <c r="K1467" s="256" t="s">
        <v>519</v>
      </c>
    </row>
    <row r="1468" spans="10:11" s="21" customFormat="1" x14ac:dyDescent="0.2">
      <c r="J1468" s="21">
        <v>1489</v>
      </c>
      <c r="K1468" s="256" t="s">
        <v>519</v>
      </c>
    </row>
    <row r="1469" spans="10:11" s="21" customFormat="1" x14ac:dyDescent="0.2">
      <c r="J1469" s="21">
        <v>1490</v>
      </c>
      <c r="K1469" s="256" t="s">
        <v>519</v>
      </c>
    </row>
    <row r="1470" spans="10:11" s="21" customFormat="1" x14ac:dyDescent="0.2">
      <c r="J1470" s="21">
        <v>1492</v>
      </c>
      <c r="K1470" s="256" t="s">
        <v>565</v>
      </c>
    </row>
    <row r="1471" spans="10:11" s="21" customFormat="1" x14ac:dyDescent="0.2">
      <c r="J1471" s="21">
        <v>1493</v>
      </c>
      <c r="K1471" s="256" t="s">
        <v>565</v>
      </c>
    </row>
    <row r="1472" spans="10:11" s="21" customFormat="1" x14ac:dyDescent="0.2">
      <c r="J1472" s="21">
        <v>1494</v>
      </c>
      <c r="K1472" s="256" t="s">
        <v>565</v>
      </c>
    </row>
    <row r="1473" spans="10:11" s="21" customFormat="1" x14ac:dyDescent="0.2">
      <c r="J1473" s="21">
        <v>1495</v>
      </c>
      <c r="K1473" s="256" t="s">
        <v>565</v>
      </c>
    </row>
    <row r="1474" spans="10:11" s="21" customFormat="1" x14ac:dyDescent="0.2">
      <c r="J1474" s="21">
        <v>1496</v>
      </c>
      <c r="K1474" s="256" t="s">
        <v>565</v>
      </c>
    </row>
    <row r="1475" spans="10:11" s="21" customFormat="1" x14ac:dyDescent="0.2">
      <c r="J1475" s="21">
        <v>1497</v>
      </c>
      <c r="K1475" s="256" t="s">
        <v>565</v>
      </c>
    </row>
    <row r="1476" spans="10:11" s="21" customFormat="1" x14ac:dyDescent="0.2">
      <c r="J1476" s="21">
        <v>1498</v>
      </c>
      <c r="K1476" s="256" t="s">
        <v>565</v>
      </c>
    </row>
    <row r="1477" spans="10:11" s="21" customFormat="1" x14ac:dyDescent="0.2">
      <c r="J1477" s="21">
        <v>1499</v>
      </c>
      <c r="K1477" s="256" t="s">
        <v>565</v>
      </c>
    </row>
    <row r="1478" spans="10:11" s="21" customFormat="1" x14ac:dyDescent="0.2">
      <c r="J1478" s="21">
        <v>1500</v>
      </c>
      <c r="K1478" s="256" t="s">
        <v>565</v>
      </c>
    </row>
    <row r="1479" spans="10:11" s="21" customFormat="1" x14ac:dyDescent="0.2">
      <c r="J1479" s="21">
        <v>1501</v>
      </c>
      <c r="K1479" s="256" t="s">
        <v>565</v>
      </c>
    </row>
    <row r="1480" spans="10:11" s="21" customFormat="1" x14ac:dyDescent="0.2">
      <c r="J1480" s="21">
        <v>1504</v>
      </c>
      <c r="K1480" s="256" t="s">
        <v>521</v>
      </c>
    </row>
    <row r="1481" spans="10:11" s="21" customFormat="1" x14ac:dyDescent="0.2">
      <c r="J1481" s="21">
        <v>1505</v>
      </c>
      <c r="K1481" s="256" t="s">
        <v>521</v>
      </c>
    </row>
    <row r="1482" spans="10:11" s="21" customFormat="1" x14ac:dyDescent="0.2">
      <c r="J1482" s="21">
        <v>1506</v>
      </c>
      <c r="K1482" s="256" t="s">
        <v>521</v>
      </c>
    </row>
    <row r="1483" spans="10:11" s="21" customFormat="1" x14ac:dyDescent="0.2">
      <c r="J1483" s="21">
        <v>1507</v>
      </c>
      <c r="K1483" s="256" t="s">
        <v>521</v>
      </c>
    </row>
    <row r="1484" spans="10:11" s="21" customFormat="1" x14ac:dyDescent="0.2">
      <c r="J1484" s="21">
        <v>1508</v>
      </c>
      <c r="K1484" s="256" t="s">
        <v>521</v>
      </c>
    </row>
    <row r="1485" spans="10:11" s="21" customFormat="1" x14ac:dyDescent="0.2">
      <c r="J1485" s="21">
        <v>1509</v>
      </c>
      <c r="K1485" s="256" t="s">
        <v>521</v>
      </c>
    </row>
    <row r="1486" spans="10:11" s="21" customFormat="1" x14ac:dyDescent="0.2">
      <c r="J1486" s="21">
        <v>1510</v>
      </c>
      <c r="K1486" s="256" t="s">
        <v>521</v>
      </c>
    </row>
    <row r="1487" spans="10:11" s="21" customFormat="1" x14ac:dyDescent="0.2">
      <c r="J1487" s="21">
        <v>1511</v>
      </c>
      <c r="K1487" s="256" t="s">
        <v>521</v>
      </c>
    </row>
    <row r="1488" spans="10:11" s="21" customFormat="1" x14ac:dyDescent="0.2">
      <c r="J1488" s="21">
        <v>1512</v>
      </c>
      <c r="K1488" s="256" t="s">
        <v>521</v>
      </c>
    </row>
    <row r="1489" spans="10:11" s="21" customFormat="1" x14ac:dyDescent="0.2">
      <c r="J1489" s="21">
        <v>1513</v>
      </c>
      <c r="K1489" s="256" t="s">
        <v>521</v>
      </c>
    </row>
    <row r="1490" spans="10:11" s="21" customFormat="1" x14ac:dyDescent="0.2">
      <c r="J1490" s="21">
        <v>1515</v>
      </c>
      <c r="K1490" s="256" t="s">
        <v>523</v>
      </c>
    </row>
    <row r="1491" spans="10:11" s="21" customFormat="1" x14ac:dyDescent="0.2">
      <c r="J1491" s="21">
        <v>1516</v>
      </c>
      <c r="K1491" s="256" t="s">
        <v>523</v>
      </c>
    </row>
    <row r="1492" spans="10:11" s="21" customFormat="1" x14ac:dyDescent="0.2">
      <c r="J1492" s="21">
        <v>1517</v>
      </c>
      <c r="K1492" s="256" t="s">
        <v>523</v>
      </c>
    </row>
    <row r="1493" spans="10:11" s="21" customFormat="1" x14ac:dyDescent="0.2">
      <c r="J1493" s="21">
        <v>1519</v>
      </c>
      <c r="K1493" s="256" t="s">
        <v>525</v>
      </c>
    </row>
    <row r="1494" spans="10:11" s="21" customFormat="1" x14ac:dyDescent="0.2">
      <c r="J1494" s="21">
        <v>1520</v>
      </c>
      <c r="K1494" s="256" t="s">
        <v>525</v>
      </c>
    </row>
    <row r="1495" spans="10:11" s="21" customFormat="1" x14ac:dyDescent="0.2">
      <c r="J1495" s="21">
        <v>1521</v>
      </c>
      <c r="K1495" s="256" t="s">
        <v>525</v>
      </c>
    </row>
    <row r="1496" spans="10:11" s="21" customFormat="1" x14ac:dyDescent="0.2">
      <c r="J1496" s="21">
        <v>1522</v>
      </c>
      <c r="K1496" s="256" t="s">
        <v>525</v>
      </c>
    </row>
    <row r="1497" spans="10:11" s="21" customFormat="1" x14ac:dyDescent="0.2">
      <c r="J1497" s="21">
        <v>1523</v>
      </c>
      <c r="K1497" s="256" t="s">
        <v>525</v>
      </c>
    </row>
    <row r="1498" spans="10:11" s="21" customFormat="1" x14ac:dyDescent="0.2">
      <c r="J1498" s="21">
        <v>1524</v>
      </c>
      <c r="K1498" s="256" t="s">
        <v>525</v>
      </c>
    </row>
    <row r="1499" spans="10:11" s="21" customFormat="1" x14ac:dyDescent="0.2">
      <c r="J1499" s="21">
        <v>1525</v>
      </c>
      <c r="K1499" s="256" t="s">
        <v>525</v>
      </c>
    </row>
    <row r="1500" spans="10:11" s="21" customFormat="1" x14ac:dyDescent="0.2">
      <c r="J1500" s="21">
        <v>1526</v>
      </c>
      <c r="K1500" s="256" t="s">
        <v>525</v>
      </c>
    </row>
    <row r="1501" spans="10:11" s="21" customFormat="1" x14ac:dyDescent="0.2">
      <c r="J1501" s="21">
        <v>1529</v>
      </c>
      <c r="K1501" s="256" t="s">
        <v>527</v>
      </c>
    </row>
    <row r="1502" spans="10:11" s="21" customFormat="1" x14ac:dyDescent="0.2">
      <c r="J1502" s="21">
        <v>1530</v>
      </c>
      <c r="K1502" s="256" t="s">
        <v>527</v>
      </c>
    </row>
    <row r="1503" spans="10:11" s="21" customFormat="1" x14ac:dyDescent="0.2">
      <c r="J1503" s="21">
        <v>1531</v>
      </c>
      <c r="K1503" s="256" t="s">
        <v>527</v>
      </c>
    </row>
    <row r="1504" spans="10:11" s="21" customFormat="1" x14ac:dyDescent="0.2">
      <c r="J1504" s="21">
        <v>1533</v>
      </c>
      <c r="K1504" s="256" t="s">
        <v>462</v>
      </c>
    </row>
    <row r="1505" spans="10:11" s="21" customFormat="1" x14ac:dyDescent="0.2">
      <c r="J1505" s="21">
        <v>1534</v>
      </c>
      <c r="K1505" s="256" t="s">
        <v>462</v>
      </c>
    </row>
    <row r="1506" spans="10:11" s="21" customFormat="1" x14ac:dyDescent="0.2">
      <c r="J1506" s="21">
        <v>1535</v>
      </c>
      <c r="K1506" s="256" t="s">
        <v>462</v>
      </c>
    </row>
    <row r="1507" spans="10:11" s="21" customFormat="1" x14ac:dyDescent="0.2">
      <c r="J1507" s="21">
        <v>1536</v>
      </c>
      <c r="K1507" s="256" t="s">
        <v>462</v>
      </c>
    </row>
    <row r="1508" spans="10:11" s="21" customFormat="1" x14ac:dyDescent="0.2">
      <c r="J1508" s="21">
        <v>1537</v>
      </c>
      <c r="K1508" s="256" t="s">
        <v>462</v>
      </c>
    </row>
    <row r="1509" spans="10:11" s="21" customFormat="1" x14ac:dyDescent="0.2">
      <c r="J1509" s="21">
        <v>1538</v>
      </c>
      <c r="K1509" s="256" t="s">
        <v>462</v>
      </c>
    </row>
    <row r="1510" spans="10:11" s="21" customFormat="1" x14ac:dyDescent="0.2">
      <c r="J1510" s="21">
        <v>1539</v>
      </c>
      <c r="K1510" s="256" t="s">
        <v>462</v>
      </c>
    </row>
    <row r="1511" spans="10:11" s="21" customFormat="1" x14ac:dyDescent="0.2">
      <c r="J1511" s="21">
        <v>1540</v>
      </c>
      <c r="K1511" s="256" t="s">
        <v>462</v>
      </c>
    </row>
    <row r="1512" spans="10:11" s="21" customFormat="1" x14ac:dyDescent="0.2">
      <c r="J1512" s="21">
        <v>1541</v>
      </c>
      <c r="K1512" s="256" t="s">
        <v>462</v>
      </c>
    </row>
    <row r="1513" spans="10:11" s="21" customFormat="1" x14ac:dyDescent="0.2">
      <c r="J1513" s="21">
        <v>1542</v>
      </c>
      <c r="K1513" s="256" t="s">
        <v>462</v>
      </c>
    </row>
    <row r="1514" spans="10:11" s="21" customFormat="1" x14ac:dyDescent="0.2">
      <c r="J1514" s="21">
        <v>1543</v>
      </c>
      <c r="K1514" s="256" t="s">
        <v>462</v>
      </c>
    </row>
    <row r="1515" spans="10:11" s="21" customFormat="1" x14ac:dyDescent="0.2">
      <c r="J1515" s="21">
        <v>1544</v>
      </c>
      <c r="K1515" s="256" t="s">
        <v>462</v>
      </c>
    </row>
    <row r="1516" spans="10:11" s="21" customFormat="1" x14ac:dyDescent="0.2">
      <c r="J1516" s="21">
        <v>1545</v>
      </c>
      <c r="K1516" s="256" t="s">
        <v>462</v>
      </c>
    </row>
    <row r="1517" spans="10:11" s="21" customFormat="1" x14ac:dyDescent="0.2">
      <c r="J1517" s="21">
        <v>1546</v>
      </c>
      <c r="K1517" s="256" t="s">
        <v>462</v>
      </c>
    </row>
    <row r="1518" spans="10:11" s="21" customFormat="1" x14ac:dyDescent="0.2">
      <c r="J1518" s="21">
        <v>1548</v>
      </c>
      <c r="K1518" s="256" t="s">
        <v>464</v>
      </c>
    </row>
    <row r="1519" spans="10:11" s="21" customFormat="1" x14ac:dyDescent="0.2">
      <c r="J1519" s="21">
        <v>1549</v>
      </c>
      <c r="K1519" s="256" t="s">
        <v>464</v>
      </c>
    </row>
    <row r="1520" spans="10:11" s="21" customFormat="1" x14ac:dyDescent="0.2">
      <c r="J1520" s="21">
        <v>1551</v>
      </c>
      <c r="K1520" s="256" t="s">
        <v>573</v>
      </c>
    </row>
    <row r="1521" spans="10:11" s="21" customFormat="1" x14ac:dyDescent="0.2">
      <c r="J1521" s="21">
        <v>1552</v>
      </c>
      <c r="K1521" s="256" t="s">
        <v>573</v>
      </c>
    </row>
    <row r="1522" spans="10:11" s="21" customFormat="1" x14ac:dyDescent="0.2">
      <c r="J1522" s="21">
        <v>1554</v>
      </c>
      <c r="K1522" s="256" t="s">
        <v>574</v>
      </c>
    </row>
    <row r="1523" spans="10:11" s="21" customFormat="1" x14ac:dyDescent="0.2">
      <c r="J1523" s="21">
        <v>1556</v>
      </c>
      <c r="K1523" s="256" t="s">
        <v>575</v>
      </c>
    </row>
    <row r="1524" spans="10:11" s="21" customFormat="1" x14ac:dyDescent="0.2">
      <c r="J1524" s="21">
        <v>1557</v>
      </c>
      <c r="K1524" s="256" t="s">
        <v>575</v>
      </c>
    </row>
    <row r="1525" spans="10:11" s="21" customFormat="1" x14ac:dyDescent="0.2">
      <c r="J1525" s="21">
        <v>1558</v>
      </c>
      <c r="K1525" s="256" t="s">
        <v>575</v>
      </c>
    </row>
    <row r="1526" spans="10:11" s="21" customFormat="1" x14ac:dyDescent="0.2">
      <c r="J1526" s="21">
        <v>1559</v>
      </c>
      <c r="K1526" s="256" t="s">
        <v>575</v>
      </c>
    </row>
    <row r="1527" spans="10:11" s="21" customFormat="1" x14ac:dyDescent="0.2">
      <c r="J1527" s="21">
        <v>1560</v>
      </c>
      <c r="K1527" s="256" t="s">
        <v>575</v>
      </c>
    </row>
    <row r="1528" spans="10:11" s="21" customFormat="1" x14ac:dyDescent="0.2">
      <c r="J1528" s="21">
        <v>1561</v>
      </c>
      <c r="K1528" s="256" t="s">
        <v>575</v>
      </c>
    </row>
    <row r="1529" spans="10:11" s="21" customFormat="1" x14ac:dyDescent="0.2">
      <c r="J1529" s="21">
        <v>1562</v>
      </c>
      <c r="K1529" s="256" t="s">
        <v>575</v>
      </c>
    </row>
    <row r="1530" spans="10:11" s="21" customFormat="1" x14ac:dyDescent="0.2">
      <c r="J1530" s="21">
        <v>1563</v>
      </c>
      <c r="K1530" s="256" t="s">
        <v>575</v>
      </c>
    </row>
    <row r="1531" spans="10:11" s="21" customFormat="1" x14ac:dyDescent="0.2">
      <c r="J1531" s="21">
        <v>1564</v>
      </c>
      <c r="K1531" s="256" t="s">
        <v>575</v>
      </c>
    </row>
    <row r="1532" spans="10:11" s="21" customFormat="1" x14ac:dyDescent="0.2">
      <c r="J1532" s="21">
        <v>1565</v>
      </c>
      <c r="K1532" s="256" t="s">
        <v>575</v>
      </c>
    </row>
    <row r="1533" spans="10:11" s="21" customFormat="1" x14ac:dyDescent="0.2">
      <c r="J1533" s="21">
        <v>1566</v>
      </c>
      <c r="K1533" s="256" t="s">
        <v>575</v>
      </c>
    </row>
    <row r="1534" spans="10:11" s="21" customFormat="1" x14ac:dyDescent="0.2">
      <c r="J1534" s="21">
        <v>1567</v>
      </c>
      <c r="K1534" s="256" t="s">
        <v>575</v>
      </c>
    </row>
    <row r="1535" spans="10:11" s="21" customFormat="1" x14ac:dyDescent="0.2">
      <c r="J1535" s="21">
        <v>1568</v>
      </c>
      <c r="K1535" s="256" t="s">
        <v>575</v>
      </c>
    </row>
    <row r="1536" spans="10:11" s="21" customFormat="1" x14ac:dyDescent="0.2">
      <c r="J1536" s="21">
        <v>1569</v>
      </c>
      <c r="K1536" s="256" t="s">
        <v>575</v>
      </c>
    </row>
    <row r="1537" spans="10:11" s="21" customFormat="1" x14ac:dyDescent="0.2">
      <c r="J1537" s="21">
        <v>1570</v>
      </c>
      <c r="K1537" s="256" t="s">
        <v>575</v>
      </c>
    </row>
    <row r="1538" spans="10:11" s="21" customFormat="1" x14ac:dyDescent="0.2">
      <c r="J1538" s="21">
        <v>1571</v>
      </c>
      <c r="K1538" s="256" t="s">
        <v>575</v>
      </c>
    </row>
    <row r="1539" spans="10:11" s="21" customFormat="1" x14ac:dyDescent="0.2">
      <c r="J1539" s="21">
        <v>1572</v>
      </c>
      <c r="K1539" s="256" t="s">
        <v>575</v>
      </c>
    </row>
    <row r="1540" spans="10:11" s="21" customFormat="1" x14ac:dyDescent="0.2">
      <c r="J1540" s="21">
        <v>1573</v>
      </c>
      <c r="K1540" s="256" t="s">
        <v>575</v>
      </c>
    </row>
    <row r="1541" spans="10:11" s="21" customFormat="1" x14ac:dyDescent="0.2">
      <c r="J1541" s="21">
        <v>1574</v>
      </c>
      <c r="K1541" s="256" t="s">
        <v>575</v>
      </c>
    </row>
    <row r="1542" spans="10:11" s="21" customFormat="1" x14ac:dyDescent="0.2">
      <c r="J1542" s="21">
        <v>1575</v>
      </c>
      <c r="K1542" s="256" t="s">
        <v>575</v>
      </c>
    </row>
    <row r="1543" spans="10:11" s="21" customFormat="1" x14ac:dyDescent="0.2">
      <c r="J1543" s="21">
        <v>1576</v>
      </c>
      <c r="K1543" s="256" t="s">
        <v>575</v>
      </c>
    </row>
    <row r="1544" spans="10:11" s="21" customFormat="1" x14ac:dyDescent="0.2">
      <c r="J1544" s="21">
        <v>1577</v>
      </c>
      <c r="K1544" s="256" t="s">
        <v>575</v>
      </c>
    </row>
    <row r="1545" spans="10:11" s="21" customFormat="1" x14ac:dyDescent="0.2">
      <c r="J1545" s="21">
        <v>1578</v>
      </c>
      <c r="K1545" s="256" t="s">
        <v>575</v>
      </c>
    </row>
    <row r="1546" spans="10:11" s="21" customFormat="1" x14ac:dyDescent="0.2">
      <c r="J1546" s="21">
        <v>1579</v>
      </c>
      <c r="K1546" s="256" t="s">
        <v>575</v>
      </c>
    </row>
    <row r="1547" spans="10:11" s="21" customFormat="1" x14ac:dyDescent="0.2">
      <c r="J1547" s="21">
        <v>1580</v>
      </c>
      <c r="K1547" s="256" t="s">
        <v>575</v>
      </c>
    </row>
    <row r="1548" spans="10:11" s="21" customFormat="1" x14ac:dyDescent="0.2">
      <c r="J1548" s="21">
        <v>1581</v>
      </c>
      <c r="K1548" s="256" t="s">
        <v>575</v>
      </c>
    </row>
    <row r="1549" spans="10:11" s="21" customFormat="1" x14ac:dyDescent="0.2">
      <c r="J1549" s="21">
        <v>1583</v>
      </c>
      <c r="K1549" s="256" t="s">
        <v>576</v>
      </c>
    </row>
    <row r="1550" spans="10:11" s="21" customFormat="1" x14ac:dyDescent="0.2">
      <c r="J1550" s="21">
        <v>1584</v>
      </c>
      <c r="K1550" s="256" t="s">
        <v>576</v>
      </c>
    </row>
    <row r="1551" spans="10:11" s="21" customFormat="1" x14ac:dyDescent="0.2">
      <c r="J1551" s="21">
        <v>1585</v>
      </c>
      <c r="K1551" s="256" t="s">
        <v>576</v>
      </c>
    </row>
    <row r="1552" spans="10:11" s="21" customFormat="1" x14ac:dyDescent="0.2">
      <c r="J1552" s="21">
        <v>1586</v>
      </c>
      <c r="K1552" s="256" t="s">
        <v>576</v>
      </c>
    </row>
    <row r="1553" spans="10:11" s="21" customFormat="1" x14ac:dyDescent="0.2">
      <c r="J1553" s="21">
        <v>1588</v>
      </c>
      <c r="K1553" s="256" t="s">
        <v>577</v>
      </c>
    </row>
    <row r="1554" spans="10:11" s="21" customFormat="1" x14ac:dyDescent="0.2">
      <c r="J1554" s="21">
        <v>1589</v>
      </c>
      <c r="K1554" s="256" t="s">
        <v>577</v>
      </c>
    </row>
    <row r="1555" spans="10:11" s="21" customFormat="1" x14ac:dyDescent="0.2">
      <c r="J1555" s="21">
        <v>1590</v>
      </c>
      <c r="K1555" s="256" t="s">
        <v>577</v>
      </c>
    </row>
    <row r="1556" spans="10:11" s="21" customFormat="1" x14ac:dyDescent="0.2">
      <c r="J1556" s="21">
        <v>1591</v>
      </c>
      <c r="K1556" s="256" t="s">
        <v>577</v>
      </c>
    </row>
    <row r="1557" spans="10:11" s="21" customFormat="1" x14ac:dyDescent="0.2">
      <c r="J1557" s="21">
        <v>1592</v>
      </c>
      <c r="K1557" s="256" t="s">
        <v>577</v>
      </c>
    </row>
    <row r="1558" spans="10:11" s="21" customFormat="1" x14ac:dyDescent="0.2">
      <c r="J1558" s="21">
        <v>1593</v>
      </c>
      <c r="K1558" s="256" t="s">
        <v>577</v>
      </c>
    </row>
    <row r="1559" spans="10:11" s="21" customFormat="1" x14ac:dyDescent="0.2">
      <c r="J1559" s="21">
        <v>1594</v>
      </c>
      <c r="K1559" s="256" t="s">
        <v>577</v>
      </c>
    </row>
    <row r="1560" spans="10:11" s="21" customFormat="1" x14ac:dyDescent="0.2">
      <c r="J1560" s="21">
        <v>1595</v>
      </c>
      <c r="K1560" s="256" t="s">
        <v>577</v>
      </c>
    </row>
    <row r="1561" spans="10:11" s="21" customFormat="1" x14ac:dyDescent="0.2">
      <c r="J1561" s="21">
        <v>1596</v>
      </c>
      <c r="K1561" s="256" t="s">
        <v>577</v>
      </c>
    </row>
    <row r="1562" spans="10:11" s="21" customFormat="1" x14ac:dyDescent="0.2">
      <c r="J1562" s="21">
        <v>1597</v>
      </c>
      <c r="K1562" s="256" t="s">
        <v>577</v>
      </c>
    </row>
    <row r="1563" spans="10:11" s="21" customFormat="1" x14ac:dyDescent="0.2">
      <c r="J1563" s="21">
        <v>1598</v>
      </c>
      <c r="K1563" s="256" t="s">
        <v>577</v>
      </c>
    </row>
    <row r="1564" spans="10:11" s="21" customFormat="1" x14ac:dyDescent="0.2">
      <c r="J1564" s="21">
        <v>1599</v>
      </c>
      <c r="K1564" s="256" t="s">
        <v>577</v>
      </c>
    </row>
    <row r="1565" spans="10:11" s="21" customFormat="1" x14ac:dyDescent="0.2">
      <c r="J1565" s="21">
        <v>1602</v>
      </c>
      <c r="K1565" s="256" t="s">
        <v>579</v>
      </c>
    </row>
    <row r="1566" spans="10:11" s="21" customFormat="1" x14ac:dyDescent="0.2">
      <c r="J1566" s="21">
        <v>1603</v>
      </c>
      <c r="K1566" s="256" t="s">
        <v>579</v>
      </c>
    </row>
    <row r="1567" spans="10:11" s="21" customFormat="1" x14ac:dyDescent="0.2">
      <c r="J1567" s="21">
        <v>1604</v>
      </c>
      <c r="K1567" s="256" t="s">
        <v>579</v>
      </c>
    </row>
    <row r="1568" spans="10:11" s="21" customFormat="1" x14ac:dyDescent="0.2">
      <c r="J1568" s="21">
        <v>1605</v>
      </c>
      <c r="K1568" s="256" t="s">
        <v>579</v>
      </c>
    </row>
    <row r="1569" spans="10:11" s="21" customFormat="1" x14ac:dyDescent="0.2">
      <c r="J1569" s="21">
        <v>1606</v>
      </c>
      <c r="K1569" s="256" t="s">
        <v>579</v>
      </c>
    </row>
    <row r="1570" spans="10:11" s="21" customFormat="1" x14ac:dyDescent="0.2">
      <c r="J1570" s="21">
        <v>1609</v>
      </c>
      <c r="K1570" s="256" t="s">
        <v>581</v>
      </c>
    </row>
    <row r="1571" spans="10:11" s="21" customFormat="1" x14ac:dyDescent="0.2">
      <c r="J1571" s="21">
        <v>1610</v>
      </c>
      <c r="K1571" s="256" t="s">
        <v>581</v>
      </c>
    </row>
    <row r="1572" spans="10:11" s="21" customFormat="1" x14ac:dyDescent="0.2">
      <c r="J1572" s="21">
        <v>1611</v>
      </c>
      <c r="K1572" s="256" t="s">
        <v>581</v>
      </c>
    </row>
    <row r="1573" spans="10:11" s="21" customFormat="1" x14ac:dyDescent="0.2">
      <c r="J1573" s="21">
        <v>1612</v>
      </c>
      <c r="K1573" s="256" t="s">
        <v>581</v>
      </c>
    </row>
    <row r="1574" spans="10:11" s="21" customFormat="1" x14ac:dyDescent="0.2">
      <c r="J1574" s="21">
        <v>1613</v>
      </c>
      <c r="K1574" s="256" t="s">
        <v>581</v>
      </c>
    </row>
    <row r="1575" spans="10:11" s="21" customFormat="1" x14ac:dyDescent="0.2">
      <c r="J1575" s="21">
        <v>1614</v>
      </c>
      <c r="K1575" s="256" t="s">
        <v>581</v>
      </c>
    </row>
    <row r="1576" spans="10:11" s="21" customFormat="1" x14ac:dyDescent="0.2">
      <c r="J1576" s="21">
        <v>1615</v>
      </c>
      <c r="K1576" s="256" t="s">
        <v>581</v>
      </c>
    </row>
    <row r="1577" spans="10:11" s="21" customFormat="1" x14ac:dyDescent="0.2">
      <c r="J1577" s="21">
        <v>1616</v>
      </c>
      <c r="K1577" s="256" t="s">
        <v>581</v>
      </c>
    </row>
    <row r="1578" spans="10:11" s="21" customFormat="1" x14ac:dyDescent="0.2">
      <c r="J1578" s="21">
        <v>1617</v>
      </c>
      <c r="K1578" s="256" t="s">
        <v>581</v>
      </c>
    </row>
    <row r="1579" spans="10:11" s="21" customFormat="1" x14ac:dyDescent="0.2">
      <c r="J1579" s="21">
        <v>1619</v>
      </c>
      <c r="K1579" s="256" t="s">
        <v>582</v>
      </c>
    </row>
    <row r="1580" spans="10:11" s="21" customFormat="1" x14ac:dyDescent="0.2">
      <c r="J1580" s="21">
        <v>1620</v>
      </c>
      <c r="K1580" s="256" t="s">
        <v>582</v>
      </c>
    </row>
    <row r="1581" spans="10:11" s="21" customFormat="1" x14ac:dyDescent="0.2">
      <c r="J1581" s="21">
        <v>1621</v>
      </c>
      <c r="K1581" s="256" t="s">
        <v>582</v>
      </c>
    </row>
    <row r="1582" spans="10:11" s="21" customFormat="1" x14ac:dyDescent="0.2">
      <c r="J1582" s="21">
        <v>1622</v>
      </c>
      <c r="K1582" s="256" t="s">
        <v>582</v>
      </c>
    </row>
    <row r="1583" spans="10:11" s="21" customFormat="1" x14ac:dyDescent="0.2">
      <c r="J1583" s="21">
        <v>1623</v>
      </c>
      <c r="K1583" s="256" t="s">
        <v>582</v>
      </c>
    </row>
    <row r="1584" spans="10:11" s="21" customFormat="1" x14ac:dyDescent="0.2">
      <c r="J1584" s="21">
        <v>1624</v>
      </c>
      <c r="K1584" s="256" t="s">
        <v>582</v>
      </c>
    </row>
    <row r="1585" spans="10:11" s="21" customFormat="1" x14ac:dyDescent="0.2">
      <c r="J1585" s="21">
        <v>1625</v>
      </c>
      <c r="K1585" s="256" t="s">
        <v>582</v>
      </c>
    </row>
    <row r="1586" spans="10:11" s="21" customFormat="1" x14ac:dyDescent="0.2">
      <c r="J1586" s="21">
        <v>1626</v>
      </c>
      <c r="K1586" s="256" t="s">
        <v>582</v>
      </c>
    </row>
    <row r="1587" spans="10:11" s="21" customFormat="1" x14ac:dyDescent="0.2">
      <c r="J1587" s="21">
        <v>1627</v>
      </c>
      <c r="K1587" s="256" t="s">
        <v>582</v>
      </c>
    </row>
    <row r="1588" spans="10:11" s="21" customFormat="1" x14ac:dyDescent="0.2">
      <c r="J1588" s="21">
        <v>1628</v>
      </c>
      <c r="K1588" s="256" t="s">
        <v>582</v>
      </c>
    </row>
    <row r="1589" spans="10:11" s="21" customFormat="1" x14ac:dyDescent="0.2">
      <c r="J1589" s="21">
        <v>1629</v>
      </c>
      <c r="K1589" s="256" t="s">
        <v>582</v>
      </c>
    </row>
    <row r="1590" spans="10:11" s="21" customFormat="1" x14ac:dyDescent="0.2">
      <c r="J1590" s="21">
        <v>1630</v>
      </c>
      <c r="K1590" s="256" t="s">
        <v>582</v>
      </c>
    </row>
    <row r="1591" spans="10:11" s="21" customFormat="1" x14ac:dyDescent="0.2">
      <c r="J1591" s="21">
        <v>1631</v>
      </c>
      <c r="K1591" s="256" t="s">
        <v>582</v>
      </c>
    </row>
    <row r="1592" spans="10:11" s="21" customFormat="1" x14ac:dyDescent="0.2">
      <c r="J1592" s="21">
        <v>1632</v>
      </c>
      <c r="K1592" s="256" t="s">
        <v>582</v>
      </c>
    </row>
    <row r="1593" spans="10:11" s="21" customFormat="1" x14ac:dyDescent="0.2">
      <c r="J1593" s="21">
        <v>1633</v>
      </c>
      <c r="K1593" s="256" t="s">
        <v>582</v>
      </c>
    </row>
    <row r="1594" spans="10:11" s="21" customFormat="1" x14ac:dyDescent="0.2">
      <c r="J1594" s="21">
        <v>1634</v>
      </c>
      <c r="K1594" s="256" t="s">
        <v>582</v>
      </c>
    </row>
    <row r="1595" spans="10:11" s="21" customFormat="1" x14ac:dyDescent="0.2">
      <c r="J1595" s="21">
        <v>1635</v>
      </c>
      <c r="K1595" s="256" t="s">
        <v>582</v>
      </c>
    </row>
    <row r="1596" spans="10:11" s="21" customFormat="1" x14ac:dyDescent="0.2">
      <c r="J1596" s="21">
        <v>1636</v>
      </c>
      <c r="K1596" s="256" t="s">
        <v>582</v>
      </c>
    </row>
    <row r="1597" spans="10:11" s="21" customFormat="1" x14ac:dyDescent="0.2">
      <c r="J1597" s="21">
        <v>1637</v>
      </c>
      <c r="K1597" s="256" t="s">
        <v>582</v>
      </c>
    </row>
    <row r="1598" spans="10:11" s="21" customFormat="1" x14ac:dyDescent="0.2">
      <c r="J1598" s="21">
        <v>1638</v>
      </c>
      <c r="K1598" s="256" t="s">
        <v>582</v>
      </c>
    </row>
    <row r="1599" spans="10:11" s="21" customFormat="1" x14ac:dyDescent="0.2">
      <c r="J1599" s="21">
        <v>1639</v>
      </c>
      <c r="K1599" s="256" t="s">
        <v>582</v>
      </c>
    </row>
    <row r="1600" spans="10:11" s="21" customFormat="1" x14ac:dyDescent="0.2">
      <c r="J1600" s="21">
        <v>1640</v>
      </c>
      <c r="K1600" s="256" t="s">
        <v>582</v>
      </c>
    </row>
    <row r="1601" spans="10:11" s="21" customFormat="1" x14ac:dyDescent="0.2">
      <c r="J1601" s="21">
        <v>1641</v>
      </c>
      <c r="K1601" s="256" t="s">
        <v>582</v>
      </c>
    </row>
    <row r="1602" spans="10:11" s="21" customFormat="1" x14ac:dyDescent="0.2">
      <c r="J1602" s="21">
        <v>1642</v>
      </c>
      <c r="K1602" s="256" t="s">
        <v>582</v>
      </c>
    </row>
    <row r="1603" spans="10:11" s="21" customFormat="1" x14ac:dyDescent="0.2">
      <c r="J1603" s="21">
        <v>1643</v>
      </c>
      <c r="K1603" s="256" t="s">
        <v>582</v>
      </c>
    </row>
    <row r="1604" spans="10:11" s="21" customFormat="1" x14ac:dyDescent="0.2">
      <c r="J1604" s="21">
        <v>1644</v>
      </c>
      <c r="K1604" s="256" t="s">
        <v>582</v>
      </c>
    </row>
    <row r="1605" spans="10:11" s="21" customFormat="1" x14ac:dyDescent="0.2">
      <c r="J1605" s="21">
        <v>1645</v>
      </c>
      <c r="K1605" s="256" t="s">
        <v>582</v>
      </c>
    </row>
    <row r="1606" spans="10:11" s="21" customFormat="1" x14ac:dyDescent="0.2">
      <c r="J1606" s="21">
        <v>1646</v>
      </c>
      <c r="K1606" s="256" t="s">
        <v>582</v>
      </c>
    </row>
    <row r="1607" spans="10:11" s="21" customFormat="1" x14ac:dyDescent="0.2">
      <c r="J1607" s="21">
        <v>1647</v>
      </c>
      <c r="K1607" s="256" t="s">
        <v>582</v>
      </c>
    </row>
    <row r="1608" spans="10:11" s="21" customFormat="1" x14ac:dyDescent="0.2">
      <c r="J1608" s="21">
        <v>1648</v>
      </c>
      <c r="K1608" s="256" t="s">
        <v>582</v>
      </c>
    </row>
    <row r="1609" spans="10:11" s="21" customFormat="1" x14ac:dyDescent="0.2">
      <c r="J1609" s="21">
        <v>1649</v>
      </c>
      <c r="K1609" s="256" t="s">
        <v>582</v>
      </c>
    </row>
    <row r="1610" spans="10:11" s="21" customFormat="1" x14ac:dyDescent="0.2">
      <c r="J1610" s="21">
        <v>1650</v>
      </c>
      <c r="K1610" s="256" t="s">
        <v>582</v>
      </c>
    </row>
    <row r="1611" spans="10:11" s="21" customFormat="1" x14ac:dyDescent="0.2">
      <c r="J1611" s="21">
        <v>1651</v>
      </c>
      <c r="K1611" s="256" t="s">
        <v>582</v>
      </c>
    </row>
    <row r="1612" spans="10:11" s="21" customFormat="1" x14ac:dyDescent="0.2">
      <c r="J1612" s="21">
        <v>1652</v>
      </c>
      <c r="K1612" s="256" t="s">
        <v>582</v>
      </c>
    </row>
    <row r="1613" spans="10:11" s="21" customFormat="1" x14ac:dyDescent="0.2">
      <c r="J1613" s="21">
        <v>1653</v>
      </c>
      <c r="K1613" s="256" t="s">
        <v>582</v>
      </c>
    </row>
    <row r="1614" spans="10:11" s="21" customFormat="1" x14ac:dyDescent="0.2">
      <c r="J1614" s="21">
        <v>1654</v>
      </c>
      <c r="K1614" s="256" t="s">
        <v>582</v>
      </c>
    </row>
    <row r="1615" spans="10:11" s="21" customFormat="1" x14ac:dyDescent="0.2">
      <c r="J1615" s="21">
        <v>1655</v>
      </c>
      <c r="K1615" s="256" t="s">
        <v>582</v>
      </c>
    </row>
    <row r="1616" spans="10:11" s="21" customFormat="1" x14ac:dyDescent="0.2">
      <c r="J1616" s="21">
        <v>1656</v>
      </c>
      <c r="K1616" s="256" t="s">
        <v>582</v>
      </c>
    </row>
    <row r="1617" spans="10:11" s="21" customFormat="1" x14ac:dyDescent="0.2">
      <c r="J1617" s="21">
        <v>1657</v>
      </c>
      <c r="K1617" s="256" t="s">
        <v>582</v>
      </c>
    </row>
    <row r="1618" spans="10:11" s="21" customFormat="1" x14ac:dyDescent="0.2">
      <c r="J1618" s="21">
        <v>1659</v>
      </c>
      <c r="K1618" s="256" t="s">
        <v>583</v>
      </c>
    </row>
    <row r="1619" spans="10:11" s="21" customFormat="1" x14ac:dyDescent="0.2">
      <c r="J1619" s="21">
        <v>1661</v>
      </c>
      <c r="K1619" s="256" t="s">
        <v>529</v>
      </c>
    </row>
    <row r="1620" spans="10:11" s="21" customFormat="1" x14ac:dyDescent="0.2">
      <c r="J1620" s="21">
        <v>1662</v>
      </c>
      <c r="K1620" s="256" t="s">
        <v>529</v>
      </c>
    </row>
    <row r="1621" spans="10:11" s="21" customFormat="1" x14ac:dyDescent="0.2">
      <c r="J1621" s="21">
        <v>1663</v>
      </c>
      <c r="K1621" s="256" t="s">
        <v>529</v>
      </c>
    </row>
    <row r="1622" spans="10:11" s="21" customFormat="1" x14ac:dyDescent="0.2">
      <c r="J1622" s="21">
        <v>1664</v>
      </c>
      <c r="K1622" s="256" t="s">
        <v>529</v>
      </c>
    </row>
    <row r="1623" spans="10:11" s="21" customFormat="1" x14ac:dyDescent="0.2">
      <c r="J1623" s="21">
        <v>1665</v>
      </c>
      <c r="K1623" s="256" t="s">
        <v>529</v>
      </c>
    </row>
    <row r="1624" spans="10:11" s="21" customFormat="1" x14ac:dyDescent="0.2">
      <c r="J1624" s="21">
        <v>1666</v>
      </c>
      <c r="K1624" s="256" t="s">
        <v>529</v>
      </c>
    </row>
    <row r="1625" spans="10:11" s="21" customFormat="1" x14ac:dyDescent="0.2">
      <c r="J1625" s="21">
        <v>1667</v>
      </c>
      <c r="K1625" s="256" t="s">
        <v>529</v>
      </c>
    </row>
    <row r="1626" spans="10:11" s="21" customFormat="1" x14ac:dyDescent="0.2">
      <c r="J1626" s="21">
        <v>1668</v>
      </c>
      <c r="K1626" s="256" t="s">
        <v>529</v>
      </c>
    </row>
    <row r="1627" spans="10:11" s="21" customFormat="1" x14ac:dyDescent="0.2">
      <c r="J1627" s="21">
        <v>1669</v>
      </c>
      <c r="K1627" s="256" t="s">
        <v>529</v>
      </c>
    </row>
    <row r="1628" spans="10:11" s="21" customFormat="1" x14ac:dyDescent="0.2">
      <c r="J1628" s="21">
        <v>1670</v>
      </c>
      <c r="K1628" s="256" t="s">
        <v>529</v>
      </c>
    </row>
    <row r="1629" spans="10:11" s="21" customFormat="1" x14ac:dyDescent="0.2">
      <c r="J1629" s="21">
        <v>1671</v>
      </c>
      <c r="K1629" s="256" t="s">
        <v>529</v>
      </c>
    </row>
    <row r="1630" spans="10:11" s="21" customFormat="1" x14ac:dyDescent="0.2">
      <c r="J1630" s="21">
        <v>1672</v>
      </c>
      <c r="K1630" s="256" t="s">
        <v>529</v>
      </c>
    </row>
    <row r="1631" spans="10:11" s="21" customFormat="1" x14ac:dyDescent="0.2">
      <c r="J1631" s="21">
        <v>1673</v>
      </c>
      <c r="K1631" s="256" t="s">
        <v>529</v>
      </c>
    </row>
    <row r="1632" spans="10:11" s="21" customFormat="1" x14ac:dyDescent="0.2">
      <c r="J1632" s="21">
        <v>1675</v>
      </c>
      <c r="K1632" s="256" t="s">
        <v>584</v>
      </c>
    </row>
    <row r="1633" spans="10:11" s="21" customFormat="1" x14ac:dyDescent="0.2">
      <c r="J1633" s="21">
        <v>1676</v>
      </c>
      <c r="K1633" s="256" t="s">
        <v>584</v>
      </c>
    </row>
    <row r="1634" spans="10:11" s="21" customFormat="1" x14ac:dyDescent="0.2">
      <c r="J1634" s="21">
        <v>1677</v>
      </c>
      <c r="K1634" s="256" t="s">
        <v>584</v>
      </c>
    </row>
    <row r="1635" spans="10:11" s="21" customFormat="1" x14ac:dyDescent="0.2">
      <c r="J1635" s="21">
        <v>1678</v>
      </c>
      <c r="K1635" s="256" t="s">
        <v>584</v>
      </c>
    </row>
    <row r="1636" spans="10:11" s="21" customFormat="1" x14ac:dyDescent="0.2">
      <c r="J1636" s="21">
        <v>1679</v>
      </c>
      <c r="K1636" s="256" t="s">
        <v>584</v>
      </c>
    </row>
    <row r="1637" spans="10:11" s="21" customFormat="1" x14ac:dyDescent="0.2">
      <c r="J1637" s="21">
        <v>1680</v>
      </c>
      <c r="K1637" s="256" t="s">
        <v>584</v>
      </c>
    </row>
    <row r="1638" spans="10:11" s="21" customFormat="1" x14ac:dyDescent="0.2">
      <c r="J1638" s="21">
        <v>1681</v>
      </c>
      <c r="K1638" s="256" t="s">
        <v>584</v>
      </c>
    </row>
    <row r="1639" spans="10:11" s="21" customFormat="1" x14ac:dyDescent="0.2">
      <c r="J1639" s="21">
        <v>1682</v>
      </c>
      <c r="K1639" s="256" t="s">
        <v>584</v>
      </c>
    </row>
    <row r="1640" spans="10:11" s="21" customFormat="1" x14ac:dyDescent="0.2">
      <c r="J1640" s="21">
        <v>1683</v>
      </c>
      <c r="K1640" s="256" t="s">
        <v>584</v>
      </c>
    </row>
    <row r="1641" spans="10:11" s="21" customFormat="1" x14ac:dyDescent="0.2">
      <c r="J1641" s="21">
        <v>1684</v>
      </c>
      <c r="K1641" s="256" t="s">
        <v>584</v>
      </c>
    </row>
    <row r="1642" spans="10:11" s="21" customFormat="1" x14ac:dyDescent="0.2">
      <c r="J1642" s="21">
        <v>1685</v>
      </c>
      <c r="K1642" s="256" t="s">
        <v>584</v>
      </c>
    </row>
    <row r="1643" spans="10:11" s="21" customFormat="1" x14ac:dyDescent="0.2">
      <c r="J1643" s="21">
        <v>1686</v>
      </c>
      <c r="K1643" s="256" t="s">
        <v>584</v>
      </c>
    </row>
    <row r="1644" spans="10:11" s="21" customFormat="1" x14ac:dyDescent="0.2">
      <c r="J1644" s="21">
        <v>1687</v>
      </c>
      <c r="K1644" s="256" t="s">
        <v>584</v>
      </c>
    </row>
    <row r="1645" spans="10:11" s="21" customFormat="1" x14ac:dyDescent="0.2">
      <c r="J1645" s="21">
        <v>1688</v>
      </c>
      <c r="K1645" s="256" t="s">
        <v>584</v>
      </c>
    </row>
    <row r="1646" spans="10:11" s="21" customFormat="1" x14ac:dyDescent="0.2">
      <c r="J1646" s="21">
        <v>1689</v>
      </c>
      <c r="K1646" s="256" t="s">
        <v>584</v>
      </c>
    </row>
    <row r="1647" spans="10:11" s="21" customFormat="1" x14ac:dyDescent="0.2">
      <c r="J1647" s="21">
        <v>1690</v>
      </c>
      <c r="K1647" s="256" t="s">
        <v>584</v>
      </c>
    </row>
    <row r="1648" spans="10:11" s="21" customFormat="1" x14ac:dyDescent="0.2">
      <c r="J1648" s="21">
        <v>1691</v>
      </c>
      <c r="K1648" s="256" t="s">
        <v>584</v>
      </c>
    </row>
    <row r="1649" spans="10:11" s="21" customFormat="1" x14ac:dyDescent="0.2">
      <c r="J1649" s="21">
        <v>1693</v>
      </c>
      <c r="K1649" s="256" t="s">
        <v>585</v>
      </c>
    </row>
    <row r="1650" spans="10:11" s="21" customFormat="1" x14ac:dyDescent="0.2">
      <c r="J1650" s="21">
        <v>1694</v>
      </c>
      <c r="K1650" s="256" t="s">
        <v>585</v>
      </c>
    </row>
    <row r="1651" spans="10:11" s="21" customFormat="1" x14ac:dyDescent="0.2">
      <c r="J1651" s="21">
        <v>1695</v>
      </c>
      <c r="K1651" s="256" t="s">
        <v>585</v>
      </c>
    </row>
    <row r="1652" spans="10:11" s="21" customFormat="1" x14ac:dyDescent="0.2">
      <c r="J1652" s="21">
        <v>1696</v>
      </c>
      <c r="K1652" s="256" t="s">
        <v>585</v>
      </c>
    </row>
    <row r="1653" spans="10:11" s="21" customFormat="1" x14ac:dyDescent="0.2">
      <c r="J1653" s="21">
        <v>1697</v>
      </c>
      <c r="K1653" s="256" t="s">
        <v>585</v>
      </c>
    </row>
    <row r="1654" spans="10:11" s="21" customFormat="1" x14ac:dyDescent="0.2">
      <c r="J1654" s="21">
        <v>1698</v>
      </c>
      <c r="K1654" s="256" t="s">
        <v>585</v>
      </c>
    </row>
    <row r="1655" spans="10:11" s="21" customFormat="1" x14ac:dyDescent="0.2">
      <c r="J1655" s="21">
        <v>1699</v>
      </c>
      <c r="K1655" s="256" t="s">
        <v>585</v>
      </c>
    </row>
    <row r="1656" spans="10:11" s="21" customFormat="1" x14ac:dyDescent="0.2">
      <c r="J1656" s="21">
        <v>1700</v>
      </c>
      <c r="K1656" s="256" t="s">
        <v>585</v>
      </c>
    </row>
    <row r="1657" spans="10:11" s="21" customFormat="1" x14ac:dyDescent="0.2">
      <c r="J1657" s="21">
        <v>1701</v>
      </c>
      <c r="K1657" s="256" t="s">
        <v>585</v>
      </c>
    </row>
    <row r="1658" spans="10:11" s="21" customFormat="1" x14ac:dyDescent="0.2">
      <c r="J1658" s="21">
        <v>1702</v>
      </c>
      <c r="K1658" s="256" t="s">
        <v>585</v>
      </c>
    </row>
    <row r="1659" spans="10:11" s="21" customFormat="1" x14ac:dyDescent="0.2">
      <c r="J1659" s="21">
        <v>1703</v>
      </c>
      <c r="K1659" s="256" t="s">
        <v>585</v>
      </c>
    </row>
    <row r="1660" spans="10:11" s="21" customFormat="1" x14ac:dyDescent="0.2">
      <c r="J1660" s="21">
        <v>1704</v>
      </c>
      <c r="K1660" s="256" t="s">
        <v>585</v>
      </c>
    </row>
    <row r="1661" spans="10:11" s="21" customFormat="1" x14ac:dyDescent="0.2">
      <c r="J1661" s="21">
        <v>1705</v>
      </c>
      <c r="K1661" s="256" t="s">
        <v>585</v>
      </c>
    </row>
    <row r="1662" spans="10:11" s="21" customFormat="1" x14ac:dyDescent="0.2">
      <c r="J1662" s="21">
        <v>1706</v>
      </c>
      <c r="K1662" s="256" t="s">
        <v>585</v>
      </c>
    </row>
    <row r="1663" spans="10:11" s="21" customFormat="1" x14ac:dyDescent="0.2">
      <c r="J1663" s="21">
        <v>1707</v>
      </c>
      <c r="K1663" s="256" t="s">
        <v>585</v>
      </c>
    </row>
    <row r="1664" spans="10:11" s="21" customFormat="1" x14ac:dyDescent="0.2">
      <c r="J1664" s="21">
        <v>1708</v>
      </c>
      <c r="K1664" s="256" t="s">
        <v>585</v>
      </c>
    </row>
    <row r="1665" spans="10:11" s="21" customFormat="1" x14ac:dyDescent="0.2">
      <c r="J1665" s="21">
        <v>1709</v>
      </c>
      <c r="K1665" s="256" t="s">
        <v>585</v>
      </c>
    </row>
    <row r="1666" spans="10:11" s="21" customFormat="1" x14ac:dyDescent="0.2">
      <c r="J1666" s="21">
        <v>1710</v>
      </c>
      <c r="K1666" s="256" t="s">
        <v>585</v>
      </c>
    </row>
    <row r="1667" spans="10:11" s="21" customFormat="1" x14ac:dyDescent="0.2">
      <c r="J1667" s="21">
        <v>1711</v>
      </c>
      <c r="K1667" s="256" t="s">
        <v>585</v>
      </c>
    </row>
    <row r="1668" spans="10:11" s="21" customFormat="1" x14ac:dyDescent="0.2">
      <c r="J1668" s="21">
        <v>1712</v>
      </c>
      <c r="K1668" s="256" t="s">
        <v>585</v>
      </c>
    </row>
    <row r="1669" spans="10:11" s="21" customFormat="1" x14ac:dyDescent="0.2">
      <c r="J1669" s="21">
        <v>1713</v>
      </c>
      <c r="K1669" s="256" t="s">
        <v>585</v>
      </c>
    </row>
    <row r="1670" spans="10:11" s="21" customFormat="1" x14ac:dyDescent="0.2">
      <c r="J1670" s="21">
        <v>1714</v>
      </c>
      <c r="K1670" s="256" t="s">
        <v>585</v>
      </c>
    </row>
    <row r="1671" spans="10:11" s="21" customFormat="1" x14ac:dyDescent="0.2">
      <c r="J1671" s="21">
        <v>1715</v>
      </c>
      <c r="K1671" s="256" t="s">
        <v>585</v>
      </c>
    </row>
    <row r="1672" spans="10:11" s="21" customFormat="1" x14ac:dyDescent="0.2">
      <c r="J1672" s="21">
        <v>1716</v>
      </c>
      <c r="K1672" s="256" t="s">
        <v>585</v>
      </c>
    </row>
    <row r="1673" spans="10:11" s="21" customFormat="1" x14ac:dyDescent="0.2">
      <c r="J1673" s="21">
        <v>1717</v>
      </c>
      <c r="K1673" s="256" t="s">
        <v>585</v>
      </c>
    </row>
    <row r="1674" spans="10:11" s="21" customFormat="1" x14ac:dyDescent="0.2">
      <c r="J1674" s="21">
        <v>1718</v>
      </c>
      <c r="K1674" s="256" t="s">
        <v>585</v>
      </c>
    </row>
    <row r="1675" spans="10:11" s="21" customFormat="1" x14ac:dyDescent="0.2">
      <c r="J1675" s="21">
        <v>1719</v>
      </c>
      <c r="K1675" s="256" t="s">
        <v>585</v>
      </c>
    </row>
    <row r="1676" spans="10:11" s="21" customFormat="1" x14ac:dyDescent="0.2">
      <c r="J1676" s="21">
        <v>1721</v>
      </c>
      <c r="K1676" s="256" t="s">
        <v>586</v>
      </c>
    </row>
    <row r="1677" spans="10:11" s="21" customFormat="1" x14ac:dyDescent="0.2">
      <c r="J1677" s="21">
        <v>1722</v>
      </c>
      <c r="K1677" s="256" t="s">
        <v>586</v>
      </c>
    </row>
    <row r="1678" spans="10:11" s="21" customFormat="1" x14ac:dyDescent="0.2">
      <c r="J1678" s="21">
        <v>1723</v>
      </c>
      <c r="K1678" s="256" t="s">
        <v>586</v>
      </c>
    </row>
    <row r="1679" spans="10:11" s="21" customFormat="1" x14ac:dyDescent="0.2">
      <c r="J1679" s="21">
        <v>1724</v>
      </c>
      <c r="K1679" s="256" t="s">
        <v>586</v>
      </c>
    </row>
    <row r="1680" spans="10:11" s="21" customFormat="1" x14ac:dyDescent="0.2">
      <c r="J1680" s="21">
        <v>1725</v>
      </c>
      <c r="K1680" s="256" t="s">
        <v>586</v>
      </c>
    </row>
    <row r="1681" spans="10:11" s="21" customFormat="1" x14ac:dyDescent="0.2">
      <c r="J1681" s="21">
        <v>1726</v>
      </c>
      <c r="K1681" s="256" t="s">
        <v>586</v>
      </c>
    </row>
    <row r="1682" spans="10:11" s="21" customFormat="1" x14ac:dyDescent="0.2">
      <c r="J1682" s="21">
        <v>1727</v>
      </c>
      <c r="K1682" s="256" t="s">
        <v>586</v>
      </c>
    </row>
    <row r="1683" spans="10:11" s="21" customFormat="1" x14ac:dyDescent="0.2">
      <c r="J1683" s="21">
        <v>1728</v>
      </c>
      <c r="K1683" s="256" t="s">
        <v>586</v>
      </c>
    </row>
    <row r="1684" spans="10:11" s="21" customFormat="1" x14ac:dyDescent="0.2">
      <c r="J1684" s="21">
        <v>1729</v>
      </c>
      <c r="K1684" s="256" t="s">
        <v>586</v>
      </c>
    </row>
    <row r="1685" spans="10:11" s="21" customFormat="1" x14ac:dyDescent="0.2">
      <c r="J1685" s="21">
        <v>1730</v>
      </c>
      <c r="K1685" s="256" t="s">
        <v>586</v>
      </c>
    </row>
    <row r="1686" spans="10:11" s="21" customFormat="1" x14ac:dyDescent="0.2">
      <c r="J1686" s="21">
        <v>1731</v>
      </c>
      <c r="K1686" s="256" t="s">
        <v>586</v>
      </c>
    </row>
    <row r="1687" spans="10:11" s="21" customFormat="1" x14ac:dyDescent="0.2">
      <c r="J1687" s="21">
        <v>1732</v>
      </c>
      <c r="K1687" s="256" t="s">
        <v>586</v>
      </c>
    </row>
    <row r="1688" spans="10:11" s="21" customFormat="1" x14ac:dyDescent="0.2">
      <c r="J1688" s="21">
        <v>1733</v>
      </c>
      <c r="K1688" s="256" t="s">
        <v>586</v>
      </c>
    </row>
    <row r="1689" spans="10:11" s="21" customFormat="1" x14ac:dyDescent="0.2">
      <c r="J1689" s="21">
        <v>1734</v>
      </c>
      <c r="K1689" s="256" t="s">
        <v>586</v>
      </c>
    </row>
    <row r="1690" spans="10:11" s="21" customFormat="1" x14ac:dyDescent="0.2">
      <c r="J1690" s="21">
        <v>1735</v>
      </c>
      <c r="K1690" s="256" t="s">
        <v>586</v>
      </c>
    </row>
    <row r="1691" spans="10:11" s="21" customFormat="1" x14ac:dyDescent="0.2">
      <c r="J1691" s="21">
        <v>1736</v>
      </c>
      <c r="K1691" s="256" t="s">
        <v>586</v>
      </c>
    </row>
    <row r="1692" spans="10:11" s="21" customFormat="1" x14ac:dyDescent="0.2">
      <c r="J1692" s="21">
        <v>1738</v>
      </c>
      <c r="K1692" s="256" t="s">
        <v>587</v>
      </c>
    </row>
    <row r="1693" spans="10:11" s="21" customFormat="1" x14ac:dyDescent="0.2">
      <c r="J1693" s="21">
        <v>1739</v>
      </c>
      <c r="K1693" s="256" t="s">
        <v>587</v>
      </c>
    </row>
    <row r="1694" spans="10:11" s="21" customFormat="1" x14ac:dyDescent="0.2">
      <c r="J1694" s="21">
        <v>1740</v>
      </c>
      <c r="K1694" s="256" t="s">
        <v>587</v>
      </c>
    </row>
    <row r="1695" spans="10:11" s="21" customFormat="1" x14ac:dyDescent="0.2">
      <c r="J1695" s="21">
        <v>1741</v>
      </c>
      <c r="K1695" s="256" t="s">
        <v>587</v>
      </c>
    </row>
    <row r="1696" spans="10:11" s="21" customFormat="1" x14ac:dyDescent="0.2">
      <c r="J1696" s="21">
        <v>1742</v>
      </c>
      <c r="K1696" s="256" t="s">
        <v>587</v>
      </c>
    </row>
    <row r="1697" spans="10:11" s="21" customFormat="1" x14ac:dyDescent="0.2">
      <c r="J1697" s="21">
        <v>1743</v>
      </c>
      <c r="K1697" s="256" t="s">
        <v>587</v>
      </c>
    </row>
    <row r="1698" spans="10:11" s="21" customFormat="1" x14ac:dyDescent="0.2">
      <c r="J1698" s="21">
        <v>1744</v>
      </c>
      <c r="K1698" s="256" t="s">
        <v>587</v>
      </c>
    </row>
    <row r="1699" spans="10:11" s="21" customFormat="1" x14ac:dyDescent="0.2">
      <c r="J1699" s="21">
        <v>1745</v>
      </c>
      <c r="K1699" s="256" t="s">
        <v>587</v>
      </c>
    </row>
    <row r="1700" spans="10:11" s="21" customFormat="1" x14ac:dyDescent="0.2">
      <c r="J1700" s="21">
        <v>1746</v>
      </c>
      <c r="K1700" s="256" t="s">
        <v>587</v>
      </c>
    </row>
    <row r="1701" spans="10:11" s="21" customFormat="1" x14ac:dyDescent="0.2">
      <c r="J1701" s="21">
        <v>1747</v>
      </c>
      <c r="K1701" s="256" t="s">
        <v>587</v>
      </c>
    </row>
    <row r="1702" spans="10:11" s="21" customFormat="1" x14ac:dyDescent="0.2">
      <c r="J1702" s="21">
        <v>1748</v>
      </c>
      <c r="K1702" s="256" t="s">
        <v>587</v>
      </c>
    </row>
    <row r="1703" spans="10:11" s="21" customFormat="1" x14ac:dyDescent="0.2">
      <c r="J1703" s="21">
        <v>1749</v>
      </c>
      <c r="K1703" s="256" t="s">
        <v>587</v>
      </c>
    </row>
    <row r="1704" spans="10:11" s="21" customFormat="1" x14ac:dyDescent="0.2">
      <c r="J1704" s="21">
        <v>1750</v>
      </c>
      <c r="K1704" s="256" t="s">
        <v>587</v>
      </c>
    </row>
    <row r="1705" spans="10:11" s="21" customFormat="1" x14ac:dyDescent="0.2">
      <c r="J1705" s="21">
        <v>1751</v>
      </c>
      <c r="K1705" s="256" t="s">
        <v>587</v>
      </c>
    </row>
    <row r="1706" spans="10:11" s="21" customFormat="1" x14ac:dyDescent="0.2">
      <c r="J1706" s="21">
        <v>1752</v>
      </c>
      <c r="K1706" s="256" t="s">
        <v>587</v>
      </c>
    </row>
    <row r="1707" spans="10:11" s="21" customFormat="1" x14ac:dyDescent="0.2">
      <c r="J1707" s="21">
        <v>1753</v>
      </c>
      <c r="K1707" s="256" t="s">
        <v>587</v>
      </c>
    </row>
    <row r="1708" spans="10:11" s="21" customFormat="1" x14ac:dyDescent="0.2">
      <c r="J1708" s="21">
        <v>1754</v>
      </c>
      <c r="K1708" s="256" t="s">
        <v>587</v>
      </c>
    </row>
    <row r="1709" spans="10:11" s="21" customFormat="1" x14ac:dyDescent="0.2">
      <c r="J1709" s="21">
        <v>1755</v>
      </c>
      <c r="K1709" s="256" t="s">
        <v>587</v>
      </c>
    </row>
    <row r="1710" spans="10:11" s="21" customFormat="1" x14ac:dyDescent="0.2">
      <c r="J1710" s="21">
        <v>1756</v>
      </c>
      <c r="K1710" s="256" t="s">
        <v>587</v>
      </c>
    </row>
    <row r="1711" spans="10:11" s="21" customFormat="1" x14ac:dyDescent="0.2">
      <c r="J1711" s="21">
        <v>1757</v>
      </c>
      <c r="K1711" s="256" t="s">
        <v>587</v>
      </c>
    </row>
    <row r="1712" spans="10:11" s="21" customFormat="1" x14ac:dyDescent="0.2">
      <c r="J1712" s="21">
        <v>1758</v>
      </c>
      <c r="K1712" s="256" t="s">
        <v>587</v>
      </c>
    </row>
    <row r="1713" spans="10:11" s="21" customFormat="1" x14ac:dyDescent="0.2">
      <c r="J1713" s="21">
        <v>1760</v>
      </c>
      <c r="K1713" s="256" t="s">
        <v>588</v>
      </c>
    </row>
    <row r="1714" spans="10:11" s="21" customFormat="1" x14ac:dyDescent="0.2">
      <c r="J1714" s="21">
        <v>1761</v>
      </c>
      <c r="K1714" s="256" t="s">
        <v>588</v>
      </c>
    </row>
    <row r="1715" spans="10:11" s="21" customFormat="1" x14ac:dyDescent="0.2">
      <c r="J1715" s="21">
        <v>1762</v>
      </c>
      <c r="K1715" s="256" t="s">
        <v>588</v>
      </c>
    </row>
    <row r="1716" spans="10:11" s="21" customFormat="1" x14ac:dyDescent="0.2">
      <c r="J1716" s="21">
        <v>1763</v>
      </c>
      <c r="K1716" s="256" t="s">
        <v>588</v>
      </c>
    </row>
    <row r="1717" spans="10:11" s="21" customFormat="1" x14ac:dyDescent="0.2">
      <c r="J1717" s="21">
        <v>1764</v>
      </c>
      <c r="K1717" s="256" t="s">
        <v>588</v>
      </c>
    </row>
    <row r="1718" spans="10:11" s="21" customFormat="1" x14ac:dyDescent="0.2">
      <c r="J1718" s="21">
        <v>1765</v>
      </c>
      <c r="K1718" s="256" t="s">
        <v>588</v>
      </c>
    </row>
    <row r="1719" spans="10:11" s="21" customFormat="1" x14ac:dyDescent="0.2">
      <c r="J1719" s="21">
        <v>1766</v>
      </c>
      <c r="K1719" s="256" t="s">
        <v>588</v>
      </c>
    </row>
    <row r="1720" spans="10:11" s="21" customFormat="1" x14ac:dyDescent="0.2">
      <c r="J1720" s="21">
        <v>1767</v>
      </c>
      <c r="K1720" s="256" t="s">
        <v>588</v>
      </c>
    </row>
    <row r="1721" spans="10:11" s="21" customFormat="1" x14ac:dyDescent="0.2">
      <c r="J1721" s="21">
        <v>1768</v>
      </c>
      <c r="K1721" s="256" t="s">
        <v>588</v>
      </c>
    </row>
    <row r="1722" spans="10:11" s="21" customFormat="1" x14ac:dyDescent="0.2">
      <c r="J1722" s="21">
        <v>1769</v>
      </c>
      <c r="K1722" s="256" t="s">
        <v>588</v>
      </c>
    </row>
    <row r="1723" spans="10:11" s="21" customFormat="1" x14ac:dyDescent="0.2">
      <c r="J1723" s="21">
        <v>1770</v>
      </c>
      <c r="K1723" s="256" t="s">
        <v>588</v>
      </c>
    </row>
    <row r="1724" spans="10:11" s="21" customFormat="1" x14ac:dyDescent="0.2">
      <c r="J1724" s="21">
        <v>1771</v>
      </c>
      <c r="K1724" s="256" t="s">
        <v>588</v>
      </c>
    </row>
    <row r="1725" spans="10:11" s="21" customFormat="1" x14ac:dyDescent="0.2">
      <c r="J1725" s="21">
        <v>1772</v>
      </c>
      <c r="K1725" s="256" t="s">
        <v>588</v>
      </c>
    </row>
    <row r="1726" spans="10:11" s="21" customFormat="1" x14ac:dyDescent="0.2">
      <c r="J1726" s="21">
        <v>1773</v>
      </c>
      <c r="K1726" s="256" t="s">
        <v>588</v>
      </c>
    </row>
    <row r="1727" spans="10:11" s="21" customFormat="1" x14ac:dyDescent="0.2">
      <c r="J1727" s="21">
        <v>1774</v>
      </c>
      <c r="K1727" s="256" t="s">
        <v>588</v>
      </c>
    </row>
    <row r="1728" spans="10:11" s="21" customFormat="1" x14ac:dyDescent="0.2">
      <c r="J1728" s="21">
        <v>1775</v>
      </c>
      <c r="K1728" s="256" t="s">
        <v>588</v>
      </c>
    </row>
    <row r="1729" spans="10:11" s="21" customFormat="1" x14ac:dyDescent="0.2">
      <c r="J1729" s="21">
        <v>1776</v>
      </c>
      <c r="K1729" s="256" t="s">
        <v>588</v>
      </c>
    </row>
    <row r="1730" spans="10:11" s="21" customFormat="1" x14ac:dyDescent="0.2">
      <c r="J1730" s="21">
        <v>1777</v>
      </c>
      <c r="K1730" s="256" t="s">
        <v>588</v>
      </c>
    </row>
    <row r="1731" spans="10:11" s="21" customFormat="1" x14ac:dyDescent="0.2">
      <c r="J1731" s="21">
        <v>1778</v>
      </c>
      <c r="K1731" s="256" t="s">
        <v>588</v>
      </c>
    </row>
    <row r="1732" spans="10:11" s="21" customFormat="1" x14ac:dyDescent="0.2">
      <c r="J1732" s="21">
        <v>1779</v>
      </c>
      <c r="K1732" s="256" t="s">
        <v>588</v>
      </c>
    </row>
    <row r="1733" spans="10:11" s="21" customFormat="1" x14ac:dyDescent="0.2">
      <c r="J1733" s="21">
        <v>1780</v>
      </c>
      <c r="K1733" s="256" t="s">
        <v>588</v>
      </c>
    </row>
    <row r="1734" spans="10:11" s="21" customFormat="1" x14ac:dyDescent="0.2">
      <c r="J1734" s="21">
        <v>1781</v>
      </c>
      <c r="K1734" s="256" t="s">
        <v>588</v>
      </c>
    </row>
    <row r="1735" spans="10:11" s="21" customFormat="1" x14ac:dyDescent="0.2">
      <c r="J1735" s="21">
        <v>1782</v>
      </c>
      <c r="K1735" s="256" t="s">
        <v>588</v>
      </c>
    </row>
    <row r="1736" spans="10:11" s="21" customFormat="1" x14ac:dyDescent="0.2">
      <c r="J1736" s="21">
        <v>1783</v>
      </c>
      <c r="K1736" s="256" t="s">
        <v>588</v>
      </c>
    </row>
    <row r="1737" spans="10:11" s="21" customFormat="1" x14ac:dyDescent="0.2">
      <c r="J1737" s="21">
        <v>1784</v>
      </c>
      <c r="K1737" s="256" t="s">
        <v>588</v>
      </c>
    </row>
    <row r="1738" spans="10:11" s="21" customFormat="1" x14ac:dyDescent="0.2">
      <c r="J1738" s="21">
        <v>1785</v>
      </c>
      <c r="K1738" s="256" t="s">
        <v>588</v>
      </c>
    </row>
    <row r="1739" spans="10:11" s="21" customFormat="1" x14ac:dyDescent="0.2">
      <c r="J1739" s="21">
        <v>1786</v>
      </c>
      <c r="K1739" s="256" t="s">
        <v>588</v>
      </c>
    </row>
    <row r="1740" spans="10:11" s="21" customFormat="1" x14ac:dyDescent="0.2">
      <c r="J1740" s="21">
        <v>1787</v>
      </c>
      <c r="K1740" s="256" t="s">
        <v>588</v>
      </c>
    </row>
    <row r="1741" spans="10:11" s="21" customFormat="1" x14ac:dyDescent="0.2">
      <c r="J1741" s="21">
        <v>1788</v>
      </c>
      <c r="K1741" s="256" t="s">
        <v>588</v>
      </c>
    </row>
    <row r="1742" spans="10:11" s="21" customFormat="1" x14ac:dyDescent="0.2">
      <c r="J1742" s="21">
        <v>1789</v>
      </c>
      <c r="K1742" s="256" t="s">
        <v>588</v>
      </c>
    </row>
    <row r="1743" spans="10:11" s="21" customFormat="1" x14ac:dyDescent="0.2">
      <c r="J1743" s="21">
        <v>1790</v>
      </c>
      <c r="K1743" s="256" t="s">
        <v>588</v>
      </c>
    </row>
    <row r="1744" spans="10:11" s="21" customFormat="1" x14ac:dyDescent="0.2">
      <c r="J1744" s="21">
        <v>1791</v>
      </c>
      <c r="K1744" s="256" t="s">
        <v>588</v>
      </c>
    </row>
    <row r="1745" spans="10:11" s="21" customFormat="1" x14ac:dyDescent="0.2">
      <c r="J1745" s="21">
        <v>1792</v>
      </c>
      <c r="K1745" s="256" t="s">
        <v>588</v>
      </c>
    </row>
    <row r="1746" spans="10:11" s="21" customFormat="1" x14ac:dyDescent="0.2">
      <c r="J1746" s="21">
        <v>1793</v>
      </c>
      <c r="K1746" s="256" t="s">
        <v>588</v>
      </c>
    </row>
    <row r="1747" spans="10:11" s="21" customFormat="1" x14ac:dyDescent="0.2">
      <c r="J1747" s="21">
        <v>1794</v>
      </c>
      <c r="K1747" s="256" t="s">
        <v>588</v>
      </c>
    </row>
    <row r="1748" spans="10:11" s="21" customFormat="1" x14ac:dyDescent="0.2">
      <c r="J1748" s="21">
        <v>1796</v>
      </c>
      <c r="K1748" s="256" t="s">
        <v>589</v>
      </c>
    </row>
    <row r="1749" spans="10:11" s="21" customFormat="1" x14ac:dyDescent="0.2">
      <c r="J1749" s="21">
        <v>1797</v>
      </c>
      <c r="K1749" s="256" t="s">
        <v>589</v>
      </c>
    </row>
    <row r="1750" spans="10:11" s="21" customFormat="1" x14ac:dyDescent="0.2">
      <c r="J1750" s="21">
        <v>1798</v>
      </c>
      <c r="K1750" s="256" t="s">
        <v>589</v>
      </c>
    </row>
    <row r="1751" spans="10:11" s="21" customFormat="1" x14ac:dyDescent="0.2">
      <c r="J1751" s="21">
        <v>1799</v>
      </c>
      <c r="K1751" s="256" t="s">
        <v>589</v>
      </c>
    </row>
    <row r="1752" spans="10:11" s="21" customFormat="1" x14ac:dyDescent="0.2">
      <c r="J1752" s="21">
        <v>1800</v>
      </c>
      <c r="K1752" s="256" t="s">
        <v>589</v>
      </c>
    </row>
    <row r="1753" spans="10:11" s="21" customFormat="1" x14ac:dyDescent="0.2">
      <c r="J1753" s="21">
        <v>1801</v>
      </c>
      <c r="K1753" s="256" t="s">
        <v>589</v>
      </c>
    </row>
    <row r="1754" spans="10:11" s="21" customFormat="1" x14ac:dyDescent="0.2">
      <c r="J1754" s="21">
        <v>1802</v>
      </c>
      <c r="K1754" s="256" t="s">
        <v>589</v>
      </c>
    </row>
    <row r="1755" spans="10:11" s="21" customFormat="1" x14ac:dyDescent="0.2">
      <c r="J1755" s="21">
        <v>1803</v>
      </c>
      <c r="K1755" s="256" t="s">
        <v>589</v>
      </c>
    </row>
    <row r="1756" spans="10:11" s="21" customFormat="1" x14ac:dyDescent="0.2">
      <c r="J1756" s="21">
        <v>1804</v>
      </c>
      <c r="K1756" s="256" t="s">
        <v>589</v>
      </c>
    </row>
    <row r="1757" spans="10:11" s="21" customFormat="1" x14ac:dyDescent="0.2">
      <c r="J1757" s="21">
        <v>1805</v>
      </c>
      <c r="K1757" s="256" t="s">
        <v>589</v>
      </c>
    </row>
    <row r="1758" spans="10:11" s="21" customFormat="1" x14ac:dyDescent="0.2">
      <c r="J1758" s="21">
        <v>1806</v>
      </c>
      <c r="K1758" s="256" t="s">
        <v>589</v>
      </c>
    </row>
    <row r="1759" spans="10:11" s="21" customFormat="1" x14ac:dyDescent="0.2">
      <c r="J1759" s="21">
        <v>1807</v>
      </c>
      <c r="K1759" s="256" t="s">
        <v>589</v>
      </c>
    </row>
    <row r="1760" spans="10:11" s="21" customFormat="1" x14ac:dyDescent="0.2">
      <c r="J1760" s="21">
        <v>1809</v>
      </c>
      <c r="K1760" s="256" t="s">
        <v>531</v>
      </c>
    </row>
    <row r="1761" spans="10:11" s="21" customFormat="1" x14ac:dyDescent="0.2">
      <c r="J1761" s="21">
        <v>1810</v>
      </c>
      <c r="K1761" s="256" t="s">
        <v>531</v>
      </c>
    </row>
    <row r="1762" spans="10:11" s="21" customFormat="1" x14ac:dyDescent="0.2">
      <c r="J1762" s="21">
        <v>1811</v>
      </c>
      <c r="K1762" s="256" t="s">
        <v>531</v>
      </c>
    </row>
    <row r="1763" spans="10:11" s="21" customFormat="1" x14ac:dyDescent="0.2">
      <c r="J1763" s="21">
        <v>1812</v>
      </c>
      <c r="K1763" s="256" t="s">
        <v>531</v>
      </c>
    </row>
    <row r="1764" spans="10:11" s="21" customFormat="1" x14ac:dyDescent="0.2">
      <c r="J1764" s="21">
        <v>1813</v>
      </c>
      <c r="K1764" s="256" t="s">
        <v>531</v>
      </c>
    </row>
    <row r="1765" spans="10:11" s="21" customFormat="1" x14ac:dyDescent="0.2">
      <c r="J1765" s="21">
        <v>1814</v>
      </c>
      <c r="K1765" s="256" t="s">
        <v>531</v>
      </c>
    </row>
    <row r="1766" spans="10:11" s="21" customFormat="1" x14ac:dyDescent="0.2">
      <c r="J1766" s="21">
        <v>1815</v>
      </c>
      <c r="K1766" s="256" t="s">
        <v>531</v>
      </c>
    </row>
    <row r="1767" spans="10:11" s="21" customFormat="1" x14ac:dyDescent="0.2">
      <c r="J1767" s="21">
        <v>1816</v>
      </c>
      <c r="K1767" s="256" t="s">
        <v>531</v>
      </c>
    </row>
    <row r="1768" spans="10:11" s="21" customFormat="1" x14ac:dyDescent="0.2">
      <c r="J1768" s="21">
        <v>1817</v>
      </c>
      <c r="K1768" s="256" t="s">
        <v>531</v>
      </c>
    </row>
    <row r="1769" spans="10:11" s="21" customFormat="1" x14ac:dyDescent="0.2">
      <c r="J1769" s="21">
        <v>1818</v>
      </c>
      <c r="K1769" s="256" t="s">
        <v>531</v>
      </c>
    </row>
    <row r="1770" spans="10:11" s="21" customFormat="1" x14ac:dyDescent="0.2">
      <c r="J1770" s="21">
        <v>1819</v>
      </c>
      <c r="K1770" s="256" t="s">
        <v>531</v>
      </c>
    </row>
    <row r="1771" spans="10:11" s="21" customFormat="1" x14ac:dyDescent="0.2">
      <c r="J1771" s="21">
        <v>1820</v>
      </c>
      <c r="K1771" s="256" t="s">
        <v>531</v>
      </c>
    </row>
    <row r="1772" spans="10:11" s="21" customFormat="1" x14ac:dyDescent="0.2">
      <c r="J1772" s="21">
        <v>1821</v>
      </c>
      <c r="K1772" s="256" t="s">
        <v>531</v>
      </c>
    </row>
    <row r="1773" spans="10:11" s="21" customFormat="1" x14ac:dyDescent="0.2">
      <c r="J1773" s="21">
        <v>1822</v>
      </c>
      <c r="K1773" s="256" t="s">
        <v>531</v>
      </c>
    </row>
    <row r="1774" spans="10:11" s="21" customFormat="1" x14ac:dyDescent="0.2">
      <c r="J1774" s="21">
        <v>1823</v>
      </c>
      <c r="K1774" s="256" t="s">
        <v>531</v>
      </c>
    </row>
    <row r="1775" spans="10:11" s="21" customFormat="1" x14ac:dyDescent="0.2">
      <c r="J1775" s="21">
        <v>1824</v>
      </c>
      <c r="K1775" s="256" t="s">
        <v>531</v>
      </c>
    </row>
    <row r="1776" spans="10:11" s="21" customFormat="1" x14ac:dyDescent="0.2">
      <c r="J1776" s="21">
        <v>1825</v>
      </c>
      <c r="K1776" s="256" t="s">
        <v>531</v>
      </c>
    </row>
    <row r="1777" spans="10:11" s="21" customFormat="1" x14ac:dyDescent="0.2">
      <c r="J1777" s="21">
        <v>1826</v>
      </c>
      <c r="K1777" s="256" t="s">
        <v>531</v>
      </c>
    </row>
    <row r="1778" spans="10:11" s="21" customFormat="1" x14ac:dyDescent="0.2">
      <c r="J1778" s="21">
        <v>1827</v>
      </c>
      <c r="K1778" s="256" t="s">
        <v>531</v>
      </c>
    </row>
    <row r="1779" spans="10:11" s="21" customFormat="1" x14ac:dyDescent="0.2">
      <c r="J1779" s="21">
        <v>1828</v>
      </c>
      <c r="K1779" s="256" t="s">
        <v>531</v>
      </c>
    </row>
    <row r="1780" spans="10:11" s="21" customFormat="1" x14ac:dyDescent="0.2">
      <c r="J1780" s="21">
        <v>1829</v>
      </c>
      <c r="K1780" s="256" t="s">
        <v>531</v>
      </c>
    </row>
    <row r="1781" spans="10:11" s="21" customFormat="1" x14ac:dyDescent="0.2">
      <c r="J1781" s="21">
        <v>1830</v>
      </c>
      <c r="K1781" s="256" t="s">
        <v>531</v>
      </c>
    </row>
    <row r="1782" spans="10:11" s="21" customFormat="1" x14ac:dyDescent="0.2">
      <c r="J1782" s="21">
        <v>1831</v>
      </c>
      <c r="K1782" s="256" t="s">
        <v>531</v>
      </c>
    </row>
    <row r="1783" spans="10:11" s="21" customFormat="1" x14ac:dyDescent="0.2">
      <c r="J1783" s="21">
        <v>1832</v>
      </c>
      <c r="K1783" s="256" t="s">
        <v>531</v>
      </c>
    </row>
    <row r="1784" spans="10:11" s="21" customFormat="1" x14ac:dyDescent="0.2">
      <c r="J1784" s="21">
        <v>1833</v>
      </c>
      <c r="K1784" s="256" t="s">
        <v>531</v>
      </c>
    </row>
    <row r="1785" spans="10:11" s="21" customFormat="1" x14ac:dyDescent="0.2">
      <c r="J1785" s="21">
        <v>1834</v>
      </c>
      <c r="K1785" s="256" t="s">
        <v>531</v>
      </c>
    </row>
    <row r="1786" spans="10:11" s="21" customFormat="1" x14ac:dyDescent="0.2">
      <c r="J1786" s="21">
        <v>1835</v>
      </c>
      <c r="K1786" s="256" t="s">
        <v>531</v>
      </c>
    </row>
    <row r="1787" spans="10:11" s="21" customFormat="1" x14ac:dyDescent="0.2">
      <c r="J1787" s="21">
        <v>1837</v>
      </c>
      <c r="K1787" s="256" t="s">
        <v>533</v>
      </c>
    </row>
    <row r="1788" spans="10:11" s="21" customFormat="1" x14ac:dyDescent="0.2">
      <c r="J1788" s="21">
        <v>1838</v>
      </c>
      <c r="K1788" s="256" t="s">
        <v>533</v>
      </c>
    </row>
    <row r="1789" spans="10:11" s="21" customFormat="1" x14ac:dyDescent="0.2">
      <c r="J1789" s="21">
        <v>1839</v>
      </c>
      <c r="K1789" s="256" t="s">
        <v>533</v>
      </c>
    </row>
    <row r="1790" spans="10:11" s="21" customFormat="1" x14ac:dyDescent="0.2">
      <c r="J1790" s="21">
        <v>1840</v>
      </c>
      <c r="K1790" s="256" t="s">
        <v>533</v>
      </c>
    </row>
    <row r="1791" spans="10:11" s="21" customFormat="1" x14ac:dyDescent="0.2">
      <c r="J1791" s="21">
        <v>1841</v>
      </c>
      <c r="K1791" s="256" t="s">
        <v>533</v>
      </c>
    </row>
    <row r="1792" spans="10:11" s="21" customFormat="1" x14ac:dyDescent="0.2">
      <c r="J1792" s="21">
        <v>1842</v>
      </c>
      <c r="K1792" s="256" t="s">
        <v>533</v>
      </c>
    </row>
    <row r="1793" spans="10:11" s="21" customFormat="1" x14ac:dyDescent="0.2">
      <c r="J1793" s="21">
        <v>1843</v>
      </c>
      <c r="K1793" s="256" t="s">
        <v>533</v>
      </c>
    </row>
    <row r="1794" spans="10:11" s="21" customFormat="1" x14ac:dyDescent="0.2">
      <c r="J1794" s="21">
        <v>1844</v>
      </c>
      <c r="K1794" s="256" t="s">
        <v>533</v>
      </c>
    </row>
    <row r="1795" spans="10:11" s="21" customFormat="1" x14ac:dyDescent="0.2">
      <c r="J1795" s="21">
        <v>1845</v>
      </c>
      <c r="K1795" s="256" t="s">
        <v>533</v>
      </c>
    </row>
    <row r="1796" spans="10:11" s="21" customFormat="1" x14ac:dyDescent="0.2">
      <c r="J1796" s="21">
        <v>1846</v>
      </c>
      <c r="K1796" s="256" t="s">
        <v>533</v>
      </c>
    </row>
    <row r="1797" spans="10:11" s="21" customFormat="1" x14ac:dyDescent="0.2">
      <c r="J1797" s="21">
        <v>1847</v>
      </c>
      <c r="K1797" s="256" t="s">
        <v>533</v>
      </c>
    </row>
    <row r="1798" spans="10:11" s="21" customFormat="1" x14ac:dyDescent="0.2">
      <c r="J1798" s="21">
        <v>1848</v>
      </c>
      <c r="K1798" s="256" t="s">
        <v>533</v>
      </c>
    </row>
    <row r="1799" spans="10:11" s="21" customFormat="1" x14ac:dyDescent="0.2">
      <c r="J1799" s="21">
        <v>1849</v>
      </c>
      <c r="K1799" s="256" t="s">
        <v>533</v>
      </c>
    </row>
    <row r="1800" spans="10:11" s="21" customFormat="1" x14ac:dyDescent="0.2">
      <c r="J1800" s="21">
        <v>1850</v>
      </c>
      <c r="K1800" s="256" t="s">
        <v>533</v>
      </c>
    </row>
    <row r="1801" spans="10:11" s="21" customFormat="1" x14ac:dyDescent="0.2">
      <c r="J1801" s="21">
        <v>1851</v>
      </c>
      <c r="K1801" s="256" t="s">
        <v>533</v>
      </c>
    </row>
    <row r="1802" spans="10:11" s="21" customFormat="1" x14ac:dyDescent="0.2">
      <c r="J1802" s="21">
        <v>1852</v>
      </c>
      <c r="K1802" s="256" t="s">
        <v>533</v>
      </c>
    </row>
    <row r="1803" spans="10:11" s="21" customFormat="1" x14ac:dyDescent="0.2">
      <c r="J1803" s="21">
        <v>1853</v>
      </c>
      <c r="K1803" s="256" t="s">
        <v>533</v>
      </c>
    </row>
    <row r="1804" spans="10:11" s="21" customFormat="1" x14ac:dyDescent="0.2">
      <c r="J1804" s="21">
        <v>1854</v>
      </c>
      <c r="K1804" s="256" t="s">
        <v>533</v>
      </c>
    </row>
    <row r="1805" spans="10:11" s="21" customFormat="1" x14ac:dyDescent="0.2">
      <c r="J1805" s="21">
        <v>1856</v>
      </c>
      <c r="K1805" s="256" t="s">
        <v>590</v>
      </c>
    </row>
    <row r="1806" spans="10:11" s="21" customFormat="1" x14ac:dyDescent="0.2">
      <c r="J1806" s="21">
        <v>1858</v>
      </c>
      <c r="K1806" s="256" t="s">
        <v>535</v>
      </c>
    </row>
    <row r="1807" spans="10:11" s="21" customFormat="1" x14ac:dyDescent="0.2">
      <c r="J1807" s="21">
        <v>1859</v>
      </c>
      <c r="K1807" s="256" t="s">
        <v>535</v>
      </c>
    </row>
    <row r="1808" spans="10:11" s="21" customFormat="1" x14ac:dyDescent="0.2">
      <c r="J1808" s="21">
        <v>1860</v>
      </c>
      <c r="K1808" s="256" t="s">
        <v>535</v>
      </c>
    </row>
    <row r="1809" spans="10:11" s="21" customFormat="1" x14ac:dyDescent="0.2">
      <c r="J1809" s="21">
        <v>1861</v>
      </c>
      <c r="K1809" s="256" t="s">
        <v>535</v>
      </c>
    </row>
    <row r="1810" spans="10:11" s="21" customFormat="1" x14ac:dyDescent="0.2">
      <c r="J1810" s="21">
        <v>1862</v>
      </c>
      <c r="K1810" s="256" t="s">
        <v>535</v>
      </c>
    </row>
    <row r="1811" spans="10:11" s="21" customFormat="1" x14ac:dyDescent="0.2">
      <c r="J1811" s="21">
        <v>1863</v>
      </c>
      <c r="K1811" s="256" t="s">
        <v>535</v>
      </c>
    </row>
    <row r="1812" spans="10:11" s="21" customFormat="1" x14ac:dyDescent="0.2">
      <c r="J1812" s="21">
        <v>1864</v>
      </c>
      <c r="K1812" s="256" t="s">
        <v>535</v>
      </c>
    </row>
    <row r="1813" spans="10:11" s="21" customFormat="1" x14ac:dyDescent="0.2">
      <c r="J1813" s="21">
        <v>1865</v>
      </c>
      <c r="K1813" s="256" t="s">
        <v>535</v>
      </c>
    </row>
    <row r="1814" spans="10:11" s="21" customFormat="1" x14ac:dyDescent="0.2">
      <c r="J1814" s="21">
        <v>1866</v>
      </c>
      <c r="K1814" s="256" t="s">
        <v>535</v>
      </c>
    </row>
    <row r="1815" spans="10:11" s="21" customFormat="1" x14ac:dyDescent="0.2">
      <c r="J1815" s="21">
        <v>1867</v>
      </c>
      <c r="K1815" s="256" t="s">
        <v>535</v>
      </c>
    </row>
    <row r="1816" spans="10:11" s="21" customFormat="1" x14ac:dyDescent="0.2">
      <c r="J1816" s="21">
        <v>1868</v>
      </c>
      <c r="K1816" s="256" t="s">
        <v>535</v>
      </c>
    </row>
    <row r="1817" spans="10:11" s="21" customFormat="1" x14ac:dyDescent="0.2">
      <c r="J1817" s="21">
        <v>1869</v>
      </c>
      <c r="K1817" s="256" t="s">
        <v>535</v>
      </c>
    </row>
    <row r="1818" spans="10:11" s="21" customFormat="1" x14ac:dyDescent="0.2">
      <c r="J1818" s="21">
        <v>1870</v>
      </c>
      <c r="K1818" s="256" t="s">
        <v>535</v>
      </c>
    </row>
    <row r="1819" spans="10:11" s="21" customFormat="1" x14ac:dyDescent="0.2">
      <c r="J1819" s="21">
        <v>1871</v>
      </c>
      <c r="K1819" s="256" t="s">
        <v>535</v>
      </c>
    </row>
    <row r="1820" spans="10:11" s="21" customFormat="1" x14ac:dyDescent="0.2">
      <c r="J1820" s="21">
        <v>1872</v>
      </c>
      <c r="K1820" s="256" t="s">
        <v>535</v>
      </c>
    </row>
    <row r="1821" spans="10:11" s="21" customFormat="1" x14ac:dyDescent="0.2">
      <c r="J1821" s="21">
        <v>1873</v>
      </c>
      <c r="K1821" s="256" t="s">
        <v>535</v>
      </c>
    </row>
    <row r="1822" spans="10:11" s="21" customFormat="1" x14ac:dyDescent="0.2">
      <c r="J1822" s="21">
        <v>1875</v>
      </c>
      <c r="K1822" s="256" t="s">
        <v>537</v>
      </c>
    </row>
    <row r="1823" spans="10:11" s="21" customFormat="1" x14ac:dyDescent="0.2">
      <c r="J1823" s="21">
        <v>1876</v>
      </c>
      <c r="K1823" s="256" t="s">
        <v>537</v>
      </c>
    </row>
    <row r="1824" spans="10:11" s="21" customFormat="1" x14ac:dyDescent="0.2">
      <c r="J1824" s="21">
        <v>1877</v>
      </c>
      <c r="K1824" s="256" t="s">
        <v>537</v>
      </c>
    </row>
    <row r="1825" spans="10:11" s="21" customFormat="1" x14ac:dyDescent="0.2">
      <c r="J1825" s="21">
        <v>1878</v>
      </c>
      <c r="K1825" s="256" t="s">
        <v>537</v>
      </c>
    </row>
    <row r="1826" spans="10:11" s="21" customFormat="1" x14ac:dyDescent="0.2">
      <c r="J1826" s="21">
        <v>1879</v>
      </c>
      <c r="K1826" s="256" t="s">
        <v>537</v>
      </c>
    </row>
    <row r="1827" spans="10:11" s="21" customFormat="1" x14ac:dyDescent="0.2">
      <c r="J1827" s="21">
        <v>1880</v>
      </c>
      <c r="K1827" s="256" t="s">
        <v>537</v>
      </c>
    </row>
    <row r="1828" spans="10:11" s="21" customFormat="1" x14ac:dyDescent="0.2">
      <c r="J1828" s="21">
        <v>1881</v>
      </c>
      <c r="K1828" s="256" t="s">
        <v>537</v>
      </c>
    </row>
    <row r="1829" spans="10:11" s="21" customFormat="1" x14ac:dyDescent="0.2">
      <c r="J1829" s="21">
        <v>1882</v>
      </c>
      <c r="K1829" s="256" t="s">
        <v>537</v>
      </c>
    </row>
    <row r="1830" spans="10:11" s="21" customFormat="1" x14ac:dyDescent="0.2">
      <c r="J1830" s="21">
        <v>1883</v>
      </c>
      <c r="K1830" s="256" t="s">
        <v>537</v>
      </c>
    </row>
    <row r="1831" spans="10:11" s="21" customFormat="1" x14ac:dyDescent="0.2">
      <c r="J1831" s="21">
        <v>1884</v>
      </c>
      <c r="K1831" s="256" t="s">
        <v>537</v>
      </c>
    </row>
    <row r="1832" spans="10:11" s="21" customFormat="1" x14ac:dyDescent="0.2">
      <c r="J1832" s="21">
        <v>1885</v>
      </c>
      <c r="K1832" s="256" t="s">
        <v>537</v>
      </c>
    </row>
    <row r="1833" spans="10:11" s="21" customFormat="1" x14ac:dyDescent="0.2">
      <c r="J1833" s="21">
        <v>1887</v>
      </c>
      <c r="K1833" s="256" t="s">
        <v>539</v>
      </c>
    </row>
    <row r="1834" spans="10:11" s="21" customFormat="1" x14ac:dyDescent="0.2">
      <c r="J1834" s="21">
        <v>1888</v>
      </c>
      <c r="K1834" s="256" t="s">
        <v>539</v>
      </c>
    </row>
    <row r="1835" spans="10:11" s="21" customFormat="1" x14ac:dyDescent="0.2">
      <c r="J1835" s="21">
        <v>1889</v>
      </c>
      <c r="K1835" s="256" t="s">
        <v>539</v>
      </c>
    </row>
    <row r="1836" spans="10:11" s="21" customFormat="1" x14ac:dyDescent="0.2">
      <c r="J1836" s="21">
        <v>1890</v>
      </c>
      <c r="K1836" s="256" t="s">
        <v>539</v>
      </c>
    </row>
    <row r="1837" spans="10:11" s="21" customFormat="1" x14ac:dyDescent="0.2">
      <c r="J1837" s="21">
        <v>1891</v>
      </c>
      <c r="K1837" s="256" t="s">
        <v>539</v>
      </c>
    </row>
    <row r="1838" spans="10:11" s="21" customFormat="1" x14ac:dyDescent="0.2">
      <c r="J1838" s="21">
        <v>1892</v>
      </c>
      <c r="K1838" s="256" t="s">
        <v>539</v>
      </c>
    </row>
    <row r="1839" spans="10:11" s="21" customFormat="1" x14ac:dyDescent="0.2">
      <c r="J1839" s="21">
        <v>1893</v>
      </c>
      <c r="K1839" s="256" t="s">
        <v>539</v>
      </c>
    </row>
    <row r="1840" spans="10:11" s="21" customFormat="1" x14ac:dyDescent="0.2">
      <c r="J1840" s="21">
        <v>1894</v>
      </c>
      <c r="K1840" s="256" t="s">
        <v>539</v>
      </c>
    </row>
    <row r="1841" spans="10:11" s="21" customFormat="1" x14ac:dyDescent="0.2">
      <c r="J1841" s="21">
        <v>1895</v>
      </c>
      <c r="K1841" s="256" t="s">
        <v>539</v>
      </c>
    </row>
    <row r="1842" spans="10:11" s="21" customFormat="1" x14ac:dyDescent="0.2">
      <c r="J1842" s="21">
        <v>1896</v>
      </c>
      <c r="K1842" s="256" t="s">
        <v>539</v>
      </c>
    </row>
    <row r="1843" spans="10:11" s="21" customFormat="1" x14ac:dyDescent="0.2">
      <c r="J1843" s="21">
        <v>1897</v>
      </c>
      <c r="K1843" s="256" t="s">
        <v>539</v>
      </c>
    </row>
    <row r="1844" spans="10:11" s="21" customFormat="1" x14ac:dyDescent="0.2">
      <c r="J1844" s="21">
        <v>1898</v>
      </c>
      <c r="K1844" s="256" t="s">
        <v>539</v>
      </c>
    </row>
    <row r="1845" spans="10:11" s="21" customFormat="1" x14ac:dyDescent="0.2">
      <c r="J1845" s="21">
        <v>1899</v>
      </c>
      <c r="K1845" s="256" t="s">
        <v>539</v>
      </c>
    </row>
    <row r="1846" spans="10:11" s="21" customFormat="1" x14ac:dyDescent="0.2">
      <c r="J1846" s="21">
        <v>1900</v>
      </c>
      <c r="K1846" s="256" t="s">
        <v>539</v>
      </c>
    </row>
    <row r="1847" spans="10:11" s="21" customFormat="1" x14ac:dyDescent="0.2">
      <c r="J1847" s="21">
        <v>1901</v>
      </c>
      <c r="K1847" s="256" t="s">
        <v>539</v>
      </c>
    </row>
    <row r="1848" spans="10:11" s="21" customFormat="1" x14ac:dyDescent="0.2">
      <c r="J1848" s="21">
        <v>1902</v>
      </c>
      <c r="K1848" s="256" t="s">
        <v>539</v>
      </c>
    </row>
    <row r="1849" spans="10:11" s="21" customFormat="1" x14ac:dyDescent="0.2">
      <c r="J1849" s="21">
        <v>1903</v>
      </c>
      <c r="K1849" s="256" t="s">
        <v>539</v>
      </c>
    </row>
    <row r="1850" spans="10:11" s="21" customFormat="1" x14ac:dyDescent="0.2">
      <c r="J1850" s="21">
        <v>1904</v>
      </c>
      <c r="K1850" s="256" t="s">
        <v>539</v>
      </c>
    </row>
    <row r="1851" spans="10:11" s="21" customFormat="1" x14ac:dyDescent="0.2">
      <c r="J1851" s="21">
        <v>1905</v>
      </c>
      <c r="K1851" s="256" t="s">
        <v>539</v>
      </c>
    </row>
    <row r="1852" spans="10:11" s="21" customFormat="1" x14ac:dyDescent="0.2">
      <c r="J1852" s="21">
        <v>1906</v>
      </c>
      <c r="K1852" s="256" t="s">
        <v>539</v>
      </c>
    </row>
    <row r="1853" spans="10:11" s="21" customFormat="1" x14ac:dyDescent="0.2">
      <c r="J1853" s="21">
        <v>1907</v>
      </c>
      <c r="K1853" s="256" t="s">
        <v>539</v>
      </c>
    </row>
    <row r="1854" spans="10:11" s="21" customFormat="1" x14ac:dyDescent="0.2">
      <c r="J1854" s="21">
        <v>1908</v>
      </c>
      <c r="K1854" s="256" t="s">
        <v>539</v>
      </c>
    </row>
    <row r="1855" spans="10:11" s="21" customFormat="1" x14ac:dyDescent="0.2">
      <c r="J1855" s="21">
        <v>1909</v>
      </c>
      <c r="K1855" s="256" t="s">
        <v>539</v>
      </c>
    </row>
    <row r="1856" spans="10:11" s="21" customFormat="1" x14ac:dyDescent="0.2">
      <c r="J1856" s="21">
        <v>1910</v>
      </c>
      <c r="K1856" s="256" t="s">
        <v>539</v>
      </c>
    </row>
    <row r="1857" spans="10:11" s="21" customFormat="1" x14ac:dyDescent="0.2">
      <c r="J1857" s="21">
        <v>1911</v>
      </c>
      <c r="K1857" s="256" t="s">
        <v>539</v>
      </c>
    </row>
    <row r="1858" spans="10:11" s="21" customFormat="1" x14ac:dyDescent="0.2">
      <c r="J1858" s="21">
        <v>1912</v>
      </c>
      <c r="K1858" s="256" t="s">
        <v>539</v>
      </c>
    </row>
    <row r="1859" spans="10:11" s="21" customFormat="1" x14ac:dyDescent="0.2">
      <c r="J1859" s="21">
        <v>1913</v>
      </c>
      <c r="K1859" s="256" t="s">
        <v>539</v>
      </c>
    </row>
    <row r="1860" spans="10:11" s="21" customFormat="1" x14ac:dyDescent="0.2">
      <c r="J1860" s="21">
        <v>1914</v>
      </c>
      <c r="K1860" s="256" t="s">
        <v>539</v>
      </c>
    </row>
    <row r="1861" spans="10:11" s="21" customFormat="1" x14ac:dyDescent="0.2">
      <c r="J1861" s="21">
        <v>1915</v>
      </c>
      <c r="K1861" s="256" t="s">
        <v>539</v>
      </c>
    </row>
    <row r="1862" spans="10:11" s="21" customFormat="1" x14ac:dyDescent="0.2">
      <c r="J1862" s="21">
        <v>1916</v>
      </c>
      <c r="K1862" s="256" t="s">
        <v>539</v>
      </c>
    </row>
    <row r="1863" spans="10:11" s="21" customFormat="1" x14ac:dyDescent="0.2">
      <c r="J1863" s="21">
        <v>1917</v>
      </c>
      <c r="K1863" s="256" t="s">
        <v>539</v>
      </c>
    </row>
    <row r="1864" spans="10:11" s="21" customFormat="1" x14ac:dyDescent="0.2">
      <c r="J1864" s="21">
        <v>1918</v>
      </c>
      <c r="K1864" s="256" t="s">
        <v>539</v>
      </c>
    </row>
    <row r="1865" spans="10:11" s="21" customFormat="1" x14ac:dyDescent="0.2">
      <c r="J1865" s="21">
        <v>1919</v>
      </c>
      <c r="K1865" s="256" t="s">
        <v>539</v>
      </c>
    </row>
    <row r="1866" spans="10:11" s="21" customFormat="1" x14ac:dyDescent="0.2">
      <c r="J1866" s="21">
        <v>1920</v>
      </c>
      <c r="K1866" s="256" t="s">
        <v>539</v>
      </c>
    </row>
    <row r="1867" spans="10:11" s="21" customFormat="1" x14ac:dyDescent="0.2">
      <c r="J1867" s="21">
        <v>1921</v>
      </c>
      <c r="K1867" s="256" t="s">
        <v>539</v>
      </c>
    </row>
    <row r="1868" spans="10:11" s="21" customFormat="1" x14ac:dyDescent="0.2">
      <c r="J1868" s="21">
        <v>1922</v>
      </c>
      <c r="K1868" s="256" t="s">
        <v>539</v>
      </c>
    </row>
    <row r="1869" spans="10:11" s="21" customFormat="1" x14ac:dyDescent="0.2">
      <c r="J1869" s="21">
        <v>1923</v>
      </c>
      <c r="K1869" s="256" t="s">
        <v>539</v>
      </c>
    </row>
    <row r="1870" spans="10:11" s="21" customFormat="1" x14ac:dyDescent="0.2">
      <c r="J1870" s="21">
        <v>1924</v>
      </c>
      <c r="K1870" s="256" t="s">
        <v>539</v>
      </c>
    </row>
    <row r="1871" spans="10:11" s="21" customFormat="1" x14ac:dyDescent="0.2">
      <c r="J1871" s="21">
        <v>1925</v>
      </c>
      <c r="K1871" s="256" t="s">
        <v>539</v>
      </c>
    </row>
    <row r="1872" spans="10:11" s="21" customFormat="1" x14ac:dyDescent="0.2">
      <c r="J1872" s="21">
        <v>1926</v>
      </c>
      <c r="K1872" s="256" t="s">
        <v>539</v>
      </c>
    </row>
    <row r="1873" spans="10:11" s="21" customFormat="1" x14ac:dyDescent="0.2">
      <c r="J1873" s="21">
        <v>1927</v>
      </c>
      <c r="K1873" s="256" t="s">
        <v>539</v>
      </c>
    </row>
    <row r="1874" spans="10:11" s="21" customFormat="1" x14ac:dyDescent="0.2">
      <c r="J1874" s="21">
        <v>1928</v>
      </c>
      <c r="K1874" s="256" t="s">
        <v>539</v>
      </c>
    </row>
    <row r="1875" spans="10:11" s="21" customFormat="1" x14ac:dyDescent="0.2">
      <c r="J1875" s="21">
        <v>1929</v>
      </c>
      <c r="K1875" s="256" t="s">
        <v>539</v>
      </c>
    </row>
    <row r="1876" spans="10:11" s="21" customFormat="1" x14ac:dyDescent="0.2">
      <c r="J1876" s="21">
        <v>1930</v>
      </c>
      <c r="K1876" s="256" t="s">
        <v>539</v>
      </c>
    </row>
    <row r="1877" spans="10:11" s="21" customFormat="1" x14ac:dyDescent="0.2">
      <c r="J1877" s="21">
        <v>1931</v>
      </c>
      <c r="K1877" s="256" t="s">
        <v>539</v>
      </c>
    </row>
    <row r="1878" spans="10:11" s="21" customFormat="1" x14ac:dyDescent="0.2">
      <c r="J1878" s="21">
        <v>1932</v>
      </c>
      <c r="K1878" s="256" t="s">
        <v>539</v>
      </c>
    </row>
    <row r="1879" spans="10:11" s="21" customFormat="1" x14ac:dyDescent="0.2">
      <c r="J1879" s="21">
        <v>1933</v>
      </c>
      <c r="K1879" s="256" t="s">
        <v>539</v>
      </c>
    </row>
    <row r="1880" spans="10:11" s="21" customFormat="1" x14ac:dyDescent="0.2">
      <c r="J1880" s="21">
        <v>1934</v>
      </c>
      <c r="K1880" s="256" t="s">
        <v>539</v>
      </c>
    </row>
    <row r="1881" spans="10:11" s="21" customFormat="1" x14ac:dyDescent="0.2">
      <c r="J1881" s="21">
        <v>1936</v>
      </c>
      <c r="K1881" s="256" t="s">
        <v>541</v>
      </c>
    </row>
    <row r="1882" spans="10:11" s="21" customFormat="1" x14ac:dyDescent="0.2">
      <c r="J1882" s="21">
        <v>1937</v>
      </c>
      <c r="K1882" s="256" t="s">
        <v>541</v>
      </c>
    </row>
    <row r="1883" spans="10:11" s="21" customFormat="1" x14ac:dyDescent="0.2">
      <c r="J1883" s="21">
        <v>1938</v>
      </c>
      <c r="K1883" s="256" t="s">
        <v>541</v>
      </c>
    </row>
    <row r="1884" spans="10:11" s="21" customFormat="1" x14ac:dyDescent="0.2">
      <c r="J1884" s="21">
        <v>1939</v>
      </c>
      <c r="K1884" s="256" t="s">
        <v>541</v>
      </c>
    </row>
    <row r="1885" spans="10:11" s="21" customFormat="1" x14ac:dyDescent="0.2">
      <c r="J1885" s="21">
        <v>1940</v>
      </c>
      <c r="K1885" s="256" t="s">
        <v>541</v>
      </c>
    </row>
    <row r="1886" spans="10:11" s="21" customFormat="1" x14ac:dyDescent="0.2">
      <c r="J1886" s="21">
        <v>1941</v>
      </c>
      <c r="K1886" s="256" t="s">
        <v>541</v>
      </c>
    </row>
    <row r="1887" spans="10:11" s="21" customFormat="1" x14ac:dyDescent="0.2">
      <c r="J1887" s="21">
        <v>1942</v>
      </c>
      <c r="K1887" s="256" t="s">
        <v>541</v>
      </c>
    </row>
    <row r="1888" spans="10:11" s="21" customFormat="1" x14ac:dyDescent="0.2">
      <c r="J1888" s="21">
        <v>1943</v>
      </c>
      <c r="K1888" s="256" t="s">
        <v>541</v>
      </c>
    </row>
    <row r="1889" spans="10:11" s="21" customFormat="1" x14ac:dyDescent="0.2">
      <c r="J1889" s="21">
        <v>1945</v>
      </c>
      <c r="K1889" s="256" t="s">
        <v>542</v>
      </c>
    </row>
    <row r="1890" spans="10:11" s="21" customFormat="1" x14ac:dyDescent="0.2">
      <c r="J1890" s="21">
        <v>1946</v>
      </c>
      <c r="K1890" s="256" t="s">
        <v>542</v>
      </c>
    </row>
    <row r="1891" spans="10:11" s="21" customFormat="1" x14ac:dyDescent="0.2">
      <c r="J1891" s="21">
        <v>1947</v>
      </c>
      <c r="K1891" s="256" t="s">
        <v>542</v>
      </c>
    </row>
    <row r="1892" spans="10:11" s="21" customFormat="1" x14ac:dyDescent="0.2">
      <c r="J1892" s="21">
        <v>1948</v>
      </c>
      <c r="K1892" s="256" t="s">
        <v>542</v>
      </c>
    </row>
    <row r="1893" spans="10:11" s="21" customFormat="1" x14ac:dyDescent="0.2">
      <c r="J1893" s="21">
        <v>1949</v>
      </c>
      <c r="K1893" s="256" t="s">
        <v>542</v>
      </c>
    </row>
    <row r="1894" spans="10:11" s="21" customFormat="1" x14ac:dyDescent="0.2">
      <c r="J1894" s="21">
        <v>1950</v>
      </c>
      <c r="K1894" s="256" t="s">
        <v>542</v>
      </c>
    </row>
    <row r="1895" spans="10:11" s="21" customFormat="1" x14ac:dyDescent="0.2">
      <c r="J1895" s="21">
        <v>1951</v>
      </c>
      <c r="K1895" s="256" t="s">
        <v>542</v>
      </c>
    </row>
    <row r="1896" spans="10:11" s="21" customFormat="1" x14ac:dyDescent="0.2">
      <c r="J1896" s="21">
        <v>1952</v>
      </c>
      <c r="K1896" s="256" t="s">
        <v>542</v>
      </c>
    </row>
    <row r="1897" spans="10:11" s="21" customFormat="1" x14ac:dyDescent="0.2">
      <c r="J1897" s="21">
        <v>1953</v>
      </c>
      <c r="K1897" s="256" t="s">
        <v>542</v>
      </c>
    </row>
    <row r="1898" spans="10:11" s="21" customFormat="1" x14ac:dyDescent="0.2">
      <c r="J1898" s="21">
        <v>1954</v>
      </c>
      <c r="K1898" s="256" t="s">
        <v>542</v>
      </c>
    </row>
    <row r="1899" spans="10:11" s="21" customFormat="1" x14ac:dyDescent="0.2">
      <c r="J1899" s="21">
        <v>1955</v>
      </c>
      <c r="K1899" s="256" t="s">
        <v>542</v>
      </c>
    </row>
    <row r="1900" spans="10:11" s="21" customFormat="1" x14ac:dyDescent="0.2">
      <c r="J1900" s="21">
        <v>1956</v>
      </c>
      <c r="K1900" s="256" t="s">
        <v>542</v>
      </c>
    </row>
    <row r="1901" spans="10:11" s="21" customFormat="1" x14ac:dyDescent="0.2">
      <c r="J1901" s="21">
        <v>1957</v>
      </c>
      <c r="K1901" s="256" t="s">
        <v>542</v>
      </c>
    </row>
    <row r="1902" spans="10:11" s="21" customFormat="1" x14ac:dyDescent="0.2">
      <c r="J1902" s="21">
        <v>1958</v>
      </c>
      <c r="K1902" s="256" t="s">
        <v>542</v>
      </c>
    </row>
    <row r="1903" spans="10:11" s="21" customFormat="1" x14ac:dyDescent="0.2">
      <c r="J1903" s="21">
        <v>1959</v>
      </c>
      <c r="K1903" s="256" t="s">
        <v>542</v>
      </c>
    </row>
    <row r="1904" spans="10:11" s="21" customFormat="1" x14ac:dyDescent="0.2">
      <c r="J1904" s="21">
        <v>1960</v>
      </c>
      <c r="K1904" s="256" t="s">
        <v>542</v>
      </c>
    </row>
    <row r="1905" spans="10:11" s="21" customFormat="1" x14ac:dyDescent="0.2">
      <c r="J1905" s="21">
        <v>1962</v>
      </c>
      <c r="K1905" s="256" t="s">
        <v>466</v>
      </c>
    </row>
    <row r="1906" spans="10:11" s="21" customFormat="1" x14ac:dyDescent="0.2">
      <c r="J1906" s="21">
        <v>1963</v>
      </c>
      <c r="K1906" s="256" t="s">
        <v>466</v>
      </c>
    </row>
    <row r="1907" spans="10:11" s="21" customFormat="1" x14ac:dyDescent="0.2">
      <c r="J1907" s="21">
        <v>1964</v>
      </c>
      <c r="K1907" s="256" t="s">
        <v>466</v>
      </c>
    </row>
    <row r="1908" spans="10:11" s="21" customFormat="1" x14ac:dyDescent="0.2">
      <c r="J1908" s="21">
        <v>1965</v>
      </c>
      <c r="K1908" s="256" t="s">
        <v>466</v>
      </c>
    </row>
    <row r="1909" spans="10:11" s="21" customFormat="1" x14ac:dyDescent="0.2">
      <c r="J1909" s="21">
        <v>1966</v>
      </c>
      <c r="K1909" s="256" t="s">
        <v>466</v>
      </c>
    </row>
    <row r="1910" spans="10:11" s="21" customFormat="1" x14ac:dyDescent="0.2">
      <c r="J1910" s="21">
        <v>1967</v>
      </c>
      <c r="K1910" s="256" t="s">
        <v>466</v>
      </c>
    </row>
    <row r="1911" spans="10:11" s="21" customFormat="1" x14ac:dyDescent="0.2">
      <c r="J1911" s="21">
        <v>1968</v>
      </c>
      <c r="K1911" s="256" t="s">
        <v>466</v>
      </c>
    </row>
    <row r="1912" spans="10:11" s="21" customFormat="1" x14ac:dyDescent="0.2">
      <c r="J1912" s="21">
        <v>1969</v>
      </c>
      <c r="K1912" s="256" t="s">
        <v>466</v>
      </c>
    </row>
    <row r="1913" spans="10:11" s="21" customFormat="1" x14ac:dyDescent="0.2">
      <c r="J1913" s="21">
        <v>1970</v>
      </c>
      <c r="K1913" s="256" t="s">
        <v>466</v>
      </c>
    </row>
    <row r="1914" spans="10:11" s="21" customFormat="1" x14ac:dyDescent="0.2">
      <c r="J1914" s="21">
        <v>1971</v>
      </c>
      <c r="K1914" s="256" t="s">
        <v>466</v>
      </c>
    </row>
    <row r="1915" spans="10:11" s="21" customFormat="1" x14ac:dyDescent="0.2">
      <c r="J1915" s="21">
        <v>1972</v>
      </c>
      <c r="K1915" s="256" t="s">
        <v>466</v>
      </c>
    </row>
    <row r="1916" spans="10:11" s="21" customFormat="1" x14ac:dyDescent="0.2">
      <c r="J1916" s="21">
        <v>1973</v>
      </c>
      <c r="K1916" s="256" t="s">
        <v>466</v>
      </c>
    </row>
    <row r="1917" spans="10:11" s="21" customFormat="1" x14ac:dyDescent="0.2">
      <c r="J1917" s="21">
        <v>1974</v>
      </c>
      <c r="K1917" s="256" t="s">
        <v>466</v>
      </c>
    </row>
    <row r="1918" spans="10:11" s="21" customFormat="1" x14ac:dyDescent="0.2">
      <c r="J1918" s="21">
        <v>1975</v>
      </c>
      <c r="K1918" s="256" t="s">
        <v>466</v>
      </c>
    </row>
    <row r="1919" spans="10:11" s="21" customFormat="1" x14ac:dyDescent="0.2">
      <c r="J1919" s="21">
        <v>1976</v>
      </c>
      <c r="K1919" s="256" t="s">
        <v>466</v>
      </c>
    </row>
    <row r="1920" spans="10:11" s="21" customFormat="1" x14ac:dyDescent="0.2">
      <c r="J1920" s="21">
        <v>1977</v>
      </c>
      <c r="K1920" s="256" t="s">
        <v>466</v>
      </c>
    </row>
    <row r="1921" spans="10:11" s="21" customFormat="1" x14ac:dyDescent="0.2">
      <c r="J1921" s="21">
        <v>1979</v>
      </c>
      <c r="K1921" s="256" t="s">
        <v>468</v>
      </c>
    </row>
    <row r="1922" spans="10:11" s="21" customFormat="1" x14ac:dyDescent="0.2">
      <c r="J1922" s="21">
        <v>1980</v>
      </c>
      <c r="K1922" s="256" t="s">
        <v>468</v>
      </c>
    </row>
    <row r="1923" spans="10:11" s="21" customFormat="1" x14ac:dyDescent="0.2">
      <c r="J1923" s="21">
        <v>1981</v>
      </c>
      <c r="K1923" s="256" t="s">
        <v>468</v>
      </c>
    </row>
    <row r="1924" spans="10:11" s="21" customFormat="1" x14ac:dyDescent="0.2">
      <c r="J1924" s="21">
        <v>1982</v>
      </c>
      <c r="K1924" s="256" t="s">
        <v>468</v>
      </c>
    </row>
    <row r="1925" spans="10:11" s="21" customFormat="1" x14ac:dyDescent="0.2">
      <c r="J1925" s="21">
        <v>1983</v>
      </c>
      <c r="K1925" s="256" t="s">
        <v>468</v>
      </c>
    </row>
    <row r="1926" spans="10:11" s="21" customFormat="1" x14ac:dyDescent="0.2">
      <c r="J1926" s="21">
        <v>1984</v>
      </c>
      <c r="K1926" s="256" t="s">
        <v>468</v>
      </c>
    </row>
    <row r="1927" spans="10:11" s="21" customFormat="1" x14ac:dyDescent="0.2">
      <c r="J1927" s="21">
        <v>1985</v>
      </c>
      <c r="K1927" s="256" t="s">
        <v>468</v>
      </c>
    </row>
    <row r="1928" spans="10:11" s="21" customFormat="1" x14ac:dyDescent="0.2">
      <c r="J1928" s="21">
        <v>1987</v>
      </c>
      <c r="K1928" s="256" t="s">
        <v>591</v>
      </c>
    </row>
    <row r="1929" spans="10:11" s="21" customFormat="1" x14ac:dyDescent="0.2">
      <c r="J1929" s="21">
        <v>1988</v>
      </c>
      <c r="K1929" s="256" t="s">
        <v>591</v>
      </c>
    </row>
    <row r="1930" spans="10:11" s="21" customFormat="1" x14ac:dyDescent="0.2">
      <c r="J1930" s="21">
        <v>1989</v>
      </c>
      <c r="K1930" s="256" t="s">
        <v>591</v>
      </c>
    </row>
    <row r="1931" spans="10:11" s="21" customFormat="1" x14ac:dyDescent="0.2">
      <c r="J1931" s="21">
        <v>1991</v>
      </c>
      <c r="K1931" s="256" t="s">
        <v>592</v>
      </c>
    </row>
    <row r="1932" spans="10:11" s="21" customFormat="1" x14ac:dyDescent="0.2">
      <c r="J1932" s="21">
        <v>1992</v>
      </c>
      <c r="K1932" s="256" t="s">
        <v>592</v>
      </c>
    </row>
    <row r="1933" spans="10:11" s="21" customFormat="1" x14ac:dyDescent="0.2">
      <c r="J1933" s="21">
        <v>1993</v>
      </c>
      <c r="K1933" s="256" t="s">
        <v>592</v>
      </c>
    </row>
    <row r="1934" spans="10:11" s="21" customFormat="1" x14ac:dyDescent="0.2">
      <c r="J1934" s="21">
        <v>1994</v>
      </c>
      <c r="K1934" s="256" t="s">
        <v>592</v>
      </c>
    </row>
    <row r="1935" spans="10:11" s="21" customFormat="1" x14ac:dyDescent="0.2">
      <c r="J1935" s="21">
        <v>1995</v>
      </c>
      <c r="K1935" s="256" t="s">
        <v>592</v>
      </c>
    </row>
    <row r="1936" spans="10:11" s="21" customFormat="1" x14ac:dyDescent="0.2">
      <c r="J1936" s="21">
        <v>1997</v>
      </c>
      <c r="K1936" s="256" t="s">
        <v>593</v>
      </c>
    </row>
    <row r="1937" spans="10:11" s="21" customFormat="1" x14ac:dyDescent="0.2">
      <c r="J1937" s="21">
        <v>2000</v>
      </c>
      <c r="K1937" s="256" t="s">
        <v>546</v>
      </c>
    </row>
    <row r="1938" spans="10:11" s="21" customFormat="1" x14ac:dyDescent="0.2">
      <c r="J1938" s="21">
        <v>2001</v>
      </c>
      <c r="K1938" s="256" t="s">
        <v>546</v>
      </c>
    </row>
    <row r="1939" spans="10:11" s="21" customFormat="1" x14ac:dyDescent="0.2">
      <c r="J1939" s="21">
        <v>2002</v>
      </c>
      <c r="K1939" s="256" t="s">
        <v>546</v>
      </c>
    </row>
    <row r="1940" spans="10:11" s="21" customFormat="1" x14ac:dyDescent="0.2">
      <c r="J1940" s="21">
        <v>2003</v>
      </c>
      <c r="K1940" s="256" t="s">
        <v>546</v>
      </c>
    </row>
    <row r="1941" spans="10:11" s="21" customFormat="1" x14ac:dyDescent="0.2">
      <c r="J1941" s="21">
        <v>2004</v>
      </c>
      <c r="K1941" s="256" t="s">
        <v>546</v>
      </c>
    </row>
    <row r="1942" spans="10:11" s="21" customFormat="1" x14ac:dyDescent="0.2">
      <c r="J1942" s="21">
        <v>2005</v>
      </c>
      <c r="K1942" s="256" t="s">
        <v>546</v>
      </c>
    </row>
    <row r="1943" spans="10:11" s="21" customFormat="1" x14ac:dyDescent="0.2">
      <c r="J1943" s="21">
        <v>2006</v>
      </c>
      <c r="K1943" s="256" t="s">
        <v>546</v>
      </c>
    </row>
    <row r="1944" spans="10:11" s="21" customFormat="1" x14ac:dyDescent="0.2">
      <c r="J1944" s="21">
        <v>2007</v>
      </c>
      <c r="K1944" s="256" t="s">
        <v>546</v>
      </c>
    </row>
    <row r="1945" spans="10:11" s="21" customFormat="1" x14ac:dyDescent="0.2">
      <c r="J1945" s="21">
        <v>2008</v>
      </c>
      <c r="K1945" s="256" t="s">
        <v>546</v>
      </c>
    </row>
    <row r="1946" spans="10:11" s="21" customFormat="1" x14ac:dyDescent="0.2">
      <c r="J1946" s="21">
        <v>2009</v>
      </c>
      <c r="K1946" s="256" t="s">
        <v>546</v>
      </c>
    </row>
    <row r="1947" spans="10:11" s="21" customFormat="1" x14ac:dyDescent="0.2">
      <c r="J1947" s="21">
        <v>2011</v>
      </c>
      <c r="K1947" s="256" t="s">
        <v>594</v>
      </c>
    </row>
    <row r="1948" spans="10:11" s="21" customFormat="1" x14ac:dyDescent="0.2">
      <c r="J1948" s="21">
        <v>2012</v>
      </c>
      <c r="K1948" s="256" t="s">
        <v>594</v>
      </c>
    </row>
    <row r="1949" spans="10:11" s="21" customFormat="1" x14ac:dyDescent="0.2">
      <c r="J1949" s="21">
        <v>2013</v>
      </c>
      <c r="K1949" s="256" t="s">
        <v>594</v>
      </c>
    </row>
    <row r="1950" spans="10:11" s="21" customFormat="1" x14ac:dyDescent="0.2">
      <c r="J1950" s="21">
        <v>2014</v>
      </c>
      <c r="K1950" s="256" t="s">
        <v>594</v>
      </c>
    </row>
    <row r="1951" spans="10:11" s="21" customFormat="1" x14ac:dyDescent="0.2">
      <c r="J1951" s="21">
        <v>2015</v>
      </c>
      <c r="K1951" s="256" t="s">
        <v>594</v>
      </c>
    </row>
    <row r="1952" spans="10:11" s="21" customFormat="1" x14ac:dyDescent="0.2">
      <c r="J1952" s="21">
        <v>2016</v>
      </c>
      <c r="K1952" s="256" t="s">
        <v>594</v>
      </c>
    </row>
    <row r="1953" spans="10:11" s="21" customFormat="1" x14ac:dyDescent="0.2">
      <c r="J1953" s="21">
        <v>2017</v>
      </c>
      <c r="K1953" s="256" t="s">
        <v>594</v>
      </c>
    </row>
    <row r="1954" spans="10:11" s="21" customFormat="1" x14ac:dyDescent="0.2">
      <c r="J1954" s="21">
        <v>2018</v>
      </c>
      <c r="K1954" s="256" t="s">
        <v>594</v>
      </c>
    </row>
    <row r="1955" spans="10:11" s="21" customFormat="1" x14ac:dyDescent="0.2">
      <c r="J1955" s="21">
        <v>2019</v>
      </c>
      <c r="K1955" s="256" t="s">
        <v>594</v>
      </c>
    </row>
    <row r="1956" spans="10:11" s="21" customFormat="1" x14ac:dyDescent="0.2">
      <c r="J1956" s="21">
        <v>2020</v>
      </c>
      <c r="K1956" s="256" t="s">
        <v>594</v>
      </c>
    </row>
    <row r="1957" spans="10:11" s="21" customFormat="1" x14ac:dyDescent="0.2">
      <c r="J1957" s="21">
        <v>2021</v>
      </c>
      <c r="K1957" s="256" t="s">
        <v>594</v>
      </c>
    </row>
    <row r="1958" spans="10:11" s="21" customFormat="1" x14ac:dyDescent="0.2">
      <c r="J1958" s="21">
        <v>2022</v>
      </c>
      <c r="K1958" s="256" t="s">
        <v>594</v>
      </c>
    </row>
    <row r="1959" spans="10:11" s="21" customFormat="1" x14ac:dyDescent="0.2">
      <c r="J1959" s="21">
        <v>2023</v>
      </c>
      <c r="K1959" s="256" t="s">
        <v>594</v>
      </c>
    </row>
    <row r="1960" spans="10:11" s="21" customFormat="1" x14ac:dyDescent="0.2">
      <c r="J1960" s="21">
        <v>2024</v>
      </c>
      <c r="K1960" s="256" t="s">
        <v>594</v>
      </c>
    </row>
    <row r="1961" spans="10:11" s="21" customFormat="1" x14ac:dyDescent="0.2">
      <c r="J1961" s="21">
        <v>2025</v>
      </c>
      <c r="K1961" s="256" t="s">
        <v>594</v>
      </c>
    </row>
    <row r="1962" spans="10:11" s="21" customFormat="1" x14ac:dyDescent="0.2">
      <c r="J1962" s="21">
        <v>2026</v>
      </c>
      <c r="K1962" s="256" t="s">
        <v>594</v>
      </c>
    </row>
    <row r="1963" spans="10:11" s="21" customFormat="1" x14ac:dyDescent="0.2">
      <c r="J1963" s="21">
        <v>2027</v>
      </c>
      <c r="K1963" s="256" t="s">
        <v>594</v>
      </c>
    </row>
    <row r="1964" spans="10:11" s="21" customFormat="1" x14ac:dyDescent="0.2">
      <c r="J1964" s="21">
        <v>2029</v>
      </c>
      <c r="K1964" s="256" t="s">
        <v>595</v>
      </c>
    </row>
    <row r="1965" spans="10:11" s="21" customFormat="1" x14ac:dyDescent="0.2">
      <c r="J1965" s="21">
        <v>2030</v>
      </c>
      <c r="K1965" s="256" t="s">
        <v>595</v>
      </c>
    </row>
    <row r="1966" spans="10:11" s="21" customFormat="1" x14ac:dyDescent="0.2">
      <c r="J1966" s="21">
        <v>2031</v>
      </c>
      <c r="K1966" s="256" t="s">
        <v>595</v>
      </c>
    </row>
    <row r="1967" spans="10:11" s="21" customFormat="1" x14ac:dyDescent="0.2">
      <c r="J1967" s="21">
        <v>2032</v>
      </c>
      <c r="K1967" s="256" t="s">
        <v>595</v>
      </c>
    </row>
    <row r="1968" spans="10:11" s="21" customFormat="1" x14ac:dyDescent="0.2">
      <c r="J1968" s="21">
        <v>2033</v>
      </c>
      <c r="K1968" s="256" t="s">
        <v>595</v>
      </c>
    </row>
    <row r="1969" spans="10:11" s="21" customFormat="1" x14ac:dyDescent="0.2">
      <c r="J1969" s="21">
        <v>2034</v>
      </c>
      <c r="K1969" s="256" t="s">
        <v>595</v>
      </c>
    </row>
    <row r="1970" spans="10:11" s="21" customFormat="1" x14ac:dyDescent="0.2">
      <c r="J1970" s="21">
        <v>2035</v>
      </c>
      <c r="K1970" s="256" t="s">
        <v>595</v>
      </c>
    </row>
    <row r="1971" spans="10:11" s="21" customFormat="1" x14ac:dyDescent="0.2">
      <c r="J1971" s="21">
        <v>2036</v>
      </c>
      <c r="K1971" s="256" t="s">
        <v>595</v>
      </c>
    </row>
    <row r="1972" spans="10:11" s="21" customFormat="1" x14ac:dyDescent="0.2">
      <c r="J1972" s="21">
        <v>2037</v>
      </c>
      <c r="K1972" s="256" t="s">
        <v>595</v>
      </c>
    </row>
    <row r="1973" spans="10:11" s="21" customFormat="1" x14ac:dyDescent="0.2">
      <c r="J1973" s="21">
        <v>2038</v>
      </c>
      <c r="K1973" s="256" t="s">
        <v>595</v>
      </c>
    </row>
    <row r="1974" spans="10:11" s="21" customFormat="1" x14ac:dyDescent="0.2">
      <c r="J1974" s="21">
        <v>2039</v>
      </c>
      <c r="K1974" s="256" t="s">
        <v>595</v>
      </c>
    </row>
    <row r="1975" spans="10:11" s="21" customFormat="1" x14ac:dyDescent="0.2">
      <c r="J1975" s="21">
        <v>2040</v>
      </c>
      <c r="K1975" s="256" t="s">
        <v>595</v>
      </c>
    </row>
    <row r="1976" spans="10:11" s="21" customFormat="1" x14ac:dyDescent="0.2">
      <c r="J1976" s="21">
        <v>2041</v>
      </c>
      <c r="K1976" s="256" t="s">
        <v>595</v>
      </c>
    </row>
    <row r="1977" spans="10:11" s="21" customFormat="1" x14ac:dyDescent="0.2">
      <c r="J1977" s="21">
        <v>2042</v>
      </c>
      <c r="K1977" s="256" t="s">
        <v>595</v>
      </c>
    </row>
    <row r="1978" spans="10:11" s="21" customFormat="1" x14ac:dyDescent="0.2">
      <c r="J1978" s="21">
        <v>2044</v>
      </c>
      <c r="K1978" s="256" t="s">
        <v>596</v>
      </c>
    </row>
    <row r="1979" spans="10:11" s="21" customFormat="1" x14ac:dyDescent="0.2">
      <c r="J1979" s="21">
        <v>2045</v>
      </c>
      <c r="K1979" s="256" t="s">
        <v>596</v>
      </c>
    </row>
    <row r="1980" spans="10:11" s="21" customFormat="1" x14ac:dyDescent="0.2">
      <c r="J1980" s="21">
        <v>2046</v>
      </c>
      <c r="K1980" s="256" t="s">
        <v>596</v>
      </c>
    </row>
    <row r="1981" spans="10:11" s="21" customFormat="1" x14ac:dyDescent="0.2">
      <c r="J1981" s="21">
        <v>2047</v>
      </c>
      <c r="K1981" s="256" t="s">
        <v>596</v>
      </c>
    </row>
    <row r="1982" spans="10:11" s="21" customFormat="1" x14ac:dyDescent="0.2">
      <c r="J1982" s="21">
        <v>2048</v>
      </c>
      <c r="K1982" s="256" t="s">
        <v>596</v>
      </c>
    </row>
    <row r="1983" spans="10:11" s="21" customFormat="1" x14ac:dyDescent="0.2">
      <c r="J1983" s="21">
        <v>2049</v>
      </c>
      <c r="K1983" s="256" t="s">
        <v>596</v>
      </c>
    </row>
    <row r="1984" spans="10:11" s="21" customFormat="1" x14ac:dyDescent="0.2">
      <c r="J1984" s="21">
        <v>2050</v>
      </c>
      <c r="K1984" s="256" t="s">
        <v>596</v>
      </c>
    </row>
    <row r="1985" spans="10:11" s="21" customFormat="1" x14ac:dyDescent="0.2">
      <c r="J1985" s="21">
        <v>2051</v>
      </c>
      <c r="K1985" s="256" t="s">
        <v>596</v>
      </c>
    </row>
    <row r="1986" spans="10:11" s="21" customFormat="1" x14ac:dyDescent="0.2">
      <c r="J1986" s="21">
        <v>2053</v>
      </c>
      <c r="K1986" s="256" t="s">
        <v>548</v>
      </c>
    </row>
    <row r="1987" spans="10:11" s="21" customFormat="1" x14ac:dyDescent="0.2">
      <c r="J1987" s="21">
        <v>2054</v>
      </c>
      <c r="K1987" s="256" t="s">
        <v>548</v>
      </c>
    </row>
    <row r="1988" spans="10:11" s="21" customFormat="1" x14ac:dyDescent="0.2">
      <c r="J1988" s="21">
        <v>2055</v>
      </c>
      <c r="K1988" s="256" t="s">
        <v>548</v>
      </c>
    </row>
    <row r="1989" spans="10:11" s="21" customFormat="1" x14ac:dyDescent="0.2">
      <c r="J1989" s="21">
        <v>2056</v>
      </c>
      <c r="K1989" s="256" t="s">
        <v>548</v>
      </c>
    </row>
    <row r="1990" spans="10:11" s="21" customFormat="1" x14ac:dyDescent="0.2">
      <c r="J1990" s="21">
        <v>2057</v>
      </c>
      <c r="K1990" s="256" t="s">
        <v>548</v>
      </c>
    </row>
    <row r="1991" spans="10:11" s="21" customFormat="1" x14ac:dyDescent="0.2">
      <c r="J1991" s="21">
        <v>2058</v>
      </c>
      <c r="K1991" s="256" t="s">
        <v>548</v>
      </c>
    </row>
    <row r="1992" spans="10:11" s="21" customFormat="1" x14ac:dyDescent="0.2">
      <c r="J1992" s="21">
        <v>2059</v>
      </c>
      <c r="K1992" s="256" t="s">
        <v>548</v>
      </c>
    </row>
    <row r="1993" spans="10:11" s="21" customFormat="1" x14ac:dyDescent="0.2">
      <c r="J1993" s="21">
        <v>2060</v>
      </c>
      <c r="K1993" s="256" t="s">
        <v>548</v>
      </c>
    </row>
    <row r="1994" spans="10:11" s="21" customFormat="1" x14ac:dyDescent="0.2">
      <c r="J1994" s="21">
        <v>2061</v>
      </c>
      <c r="K1994" s="256" t="s">
        <v>548</v>
      </c>
    </row>
    <row r="1995" spans="10:11" s="21" customFormat="1" x14ac:dyDescent="0.2">
      <c r="J1995" s="21">
        <v>2062</v>
      </c>
      <c r="K1995" s="256" t="s">
        <v>548</v>
      </c>
    </row>
    <row r="1996" spans="10:11" s="21" customFormat="1" x14ac:dyDescent="0.2">
      <c r="J1996" s="21">
        <v>2063</v>
      </c>
      <c r="K1996" s="256" t="s">
        <v>548</v>
      </c>
    </row>
    <row r="1997" spans="10:11" s="21" customFormat="1" x14ac:dyDescent="0.2">
      <c r="J1997" s="21">
        <v>2064</v>
      </c>
      <c r="K1997" s="256" t="s">
        <v>548</v>
      </c>
    </row>
    <row r="1998" spans="10:11" s="21" customFormat="1" x14ac:dyDescent="0.2">
      <c r="J1998" s="21">
        <v>2065</v>
      </c>
      <c r="K1998" s="256" t="s">
        <v>548</v>
      </c>
    </row>
    <row r="1999" spans="10:11" s="21" customFormat="1" x14ac:dyDescent="0.2">
      <c r="J1999" s="21">
        <v>2066</v>
      </c>
      <c r="K1999" s="256" t="s">
        <v>548</v>
      </c>
    </row>
    <row r="2000" spans="10:11" s="21" customFormat="1" x14ac:dyDescent="0.2">
      <c r="J2000" s="21">
        <v>2067</v>
      </c>
      <c r="K2000" s="256" t="s">
        <v>548</v>
      </c>
    </row>
    <row r="2001" spans="10:11" s="21" customFormat="1" x14ac:dyDescent="0.2">
      <c r="J2001" s="21">
        <v>2068</v>
      </c>
      <c r="K2001" s="256" t="s">
        <v>548</v>
      </c>
    </row>
    <row r="2002" spans="10:11" s="21" customFormat="1" x14ac:dyDescent="0.2">
      <c r="J2002" s="21">
        <v>2069</v>
      </c>
      <c r="K2002" s="256" t="s">
        <v>548</v>
      </c>
    </row>
    <row r="2003" spans="10:11" s="21" customFormat="1" x14ac:dyDescent="0.2">
      <c r="J2003" s="21">
        <v>2070</v>
      </c>
      <c r="K2003" s="256" t="s">
        <v>548</v>
      </c>
    </row>
    <row r="2004" spans="10:11" s="21" customFormat="1" x14ac:dyDescent="0.2">
      <c r="J2004" s="21">
        <v>2071</v>
      </c>
      <c r="K2004" s="256" t="s">
        <v>548</v>
      </c>
    </row>
    <row r="2005" spans="10:11" s="21" customFormat="1" x14ac:dyDescent="0.2">
      <c r="J2005" s="21">
        <v>2072</v>
      </c>
      <c r="K2005" s="256" t="s">
        <v>548</v>
      </c>
    </row>
    <row r="2006" spans="10:11" s="21" customFormat="1" x14ac:dyDescent="0.2">
      <c r="J2006" s="21">
        <v>2073</v>
      </c>
      <c r="K2006" s="256" t="s">
        <v>548</v>
      </c>
    </row>
    <row r="2007" spans="10:11" s="21" customFormat="1" x14ac:dyDescent="0.2">
      <c r="J2007" s="21">
        <v>2074</v>
      </c>
      <c r="K2007" s="256" t="s">
        <v>548</v>
      </c>
    </row>
    <row r="2008" spans="10:11" s="21" customFormat="1" x14ac:dyDescent="0.2">
      <c r="J2008" s="21">
        <v>2075</v>
      </c>
      <c r="K2008" s="256" t="s">
        <v>548</v>
      </c>
    </row>
    <row r="2009" spans="10:11" s="21" customFormat="1" x14ac:dyDescent="0.2">
      <c r="J2009" s="21">
        <v>2076</v>
      </c>
      <c r="K2009" s="256" t="s">
        <v>548</v>
      </c>
    </row>
    <row r="2010" spans="10:11" s="21" customFormat="1" x14ac:dyDescent="0.2">
      <c r="J2010" s="21">
        <v>2077</v>
      </c>
      <c r="K2010" s="256" t="s">
        <v>548</v>
      </c>
    </row>
    <row r="2011" spans="10:11" s="21" customFormat="1" x14ac:dyDescent="0.2">
      <c r="J2011" s="21">
        <v>2078</v>
      </c>
      <c r="K2011" s="256" t="s">
        <v>548</v>
      </c>
    </row>
    <row r="2012" spans="10:11" s="21" customFormat="1" x14ac:dyDescent="0.2">
      <c r="J2012" s="21">
        <v>2079</v>
      </c>
      <c r="K2012" s="256" t="s">
        <v>548</v>
      </c>
    </row>
    <row r="2013" spans="10:11" s="21" customFormat="1" x14ac:dyDescent="0.2">
      <c r="J2013" s="21">
        <v>2080</v>
      </c>
      <c r="K2013" s="256" t="s">
        <v>548</v>
      </c>
    </row>
    <row r="2014" spans="10:11" s="21" customFormat="1" x14ac:dyDescent="0.2">
      <c r="J2014" s="21">
        <v>2081</v>
      </c>
      <c r="K2014" s="256" t="s">
        <v>548</v>
      </c>
    </row>
    <row r="2015" spans="10:11" s="21" customFormat="1" x14ac:dyDescent="0.2">
      <c r="J2015" s="21">
        <v>2082</v>
      </c>
      <c r="K2015" s="256" t="s">
        <v>548</v>
      </c>
    </row>
    <row r="2016" spans="10:11" s="21" customFormat="1" x14ac:dyDescent="0.2">
      <c r="J2016" s="21">
        <v>2083</v>
      </c>
      <c r="K2016" s="256" t="s">
        <v>548</v>
      </c>
    </row>
    <row r="2017" spans="10:11" s="21" customFormat="1" x14ac:dyDescent="0.2">
      <c r="J2017" s="21">
        <v>2084</v>
      </c>
      <c r="K2017" s="256" t="s">
        <v>548</v>
      </c>
    </row>
    <row r="2018" spans="10:11" s="21" customFormat="1" x14ac:dyDescent="0.2">
      <c r="J2018" s="21">
        <v>2085</v>
      </c>
      <c r="K2018" s="256" t="s">
        <v>548</v>
      </c>
    </row>
    <row r="2019" spans="10:11" s="21" customFormat="1" x14ac:dyDescent="0.2">
      <c r="J2019" s="21">
        <v>2086</v>
      </c>
      <c r="K2019" s="256" t="s">
        <v>548</v>
      </c>
    </row>
    <row r="2020" spans="10:11" s="21" customFormat="1" x14ac:dyDescent="0.2">
      <c r="J2020" s="21">
        <v>2087</v>
      </c>
      <c r="K2020" s="256" t="s">
        <v>548</v>
      </c>
    </row>
    <row r="2021" spans="10:11" s="21" customFormat="1" x14ac:dyDescent="0.2">
      <c r="J2021" s="21">
        <v>2088</v>
      </c>
      <c r="K2021" s="256" t="s">
        <v>548</v>
      </c>
    </row>
    <row r="2022" spans="10:11" s="21" customFormat="1" x14ac:dyDescent="0.2">
      <c r="J2022" s="21">
        <v>2089</v>
      </c>
      <c r="K2022" s="256" t="s">
        <v>548</v>
      </c>
    </row>
    <row r="2023" spans="10:11" s="21" customFormat="1" x14ac:dyDescent="0.2">
      <c r="J2023" s="21">
        <v>2090</v>
      </c>
      <c r="K2023" s="256" t="s">
        <v>548</v>
      </c>
    </row>
    <row r="2024" spans="10:11" s="21" customFormat="1" x14ac:dyDescent="0.2">
      <c r="J2024" s="21">
        <v>2091</v>
      </c>
      <c r="K2024" s="256" t="s">
        <v>548</v>
      </c>
    </row>
    <row r="2025" spans="10:11" s="21" customFormat="1" x14ac:dyDescent="0.2">
      <c r="J2025" s="21">
        <v>2092</v>
      </c>
      <c r="K2025" s="256" t="s">
        <v>548</v>
      </c>
    </row>
    <row r="2026" spans="10:11" s="21" customFormat="1" x14ac:dyDescent="0.2">
      <c r="J2026" s="21">
        <v>2093</v>
      </c>
      <c r="K2026" s="256" t="s">
        <v>548</v>
      </c>
    </row>
    <row r="2027" spans="10:11" s="21" customFormat="1" x14ac:dyDescent="0.2">
      <c r="J2027" s="21">
        <v>2094</v>
      </c>
      <c r="K2027" s="256" t="s">
        <v>548</v>
      </c>
    </row>
    <row r="2028" spans="10:11" s="21" customFormat="1" x14ac:dyDescent="0.2">
      <c r="J2028" s="21">
        <v>2095</v>
      </c>
      <c r="K2028" s="256" t="s">
        <v>548</v>
      </c>
    </row>
    <row r="2029" spans="10:11" s="21" customFormat="1" x14ac:dyDescent="0.2">
      <c r="J2029" s="21">
        <v>2097</v>
      </c>
      <c r="K2029" s="256" t="s">
        <v>550</v>
      </c>
    </row>
    <row r="2030" spans="10:11" s="21" customFormat="1" x14ac:dyDescent="0.2">
      <c r="J2030" s="21">
        <v>2098</v>
      </c>
      <c r="K2030" s="256" t="s">
        <v>550</v>
      </c>
    </row>
    <row r="2031" spans="10:11" s="21" customFormat="1" x14ac:dyDescent="0.2">
      <c r="J2031" s="21">
        <v>2099</v>
      </c>
      <c r="K2031" s="256" t="s">
        <v>550</v>
      </c>
    </row>
    <row r="2032" spans="10:11" s="21" customFormat="1" x14ac:dyDescent="0.2">
      <c r="J2032" s="21">
        <v>2100</v>
      </c>
      <c r="K2032" s="256" t="s">
        <v>550</v>
      </c>
    </row>
    <row r="2033" spans="10:11" s="21" customFormat="1" x14ac:dyDescent="0.2">
      <c r="J2033" s="21">
        <v>2101</v>
      </c>
      <c r="K2033" s="256" t="s">
        <v>550</v>
      </c>
    </row>
    <row r="2034" spans="10:11" s="21" customFormat="1" x14ac:dyDescent="0.2">
      <c r="J2034" s="21">
        <v>2102</v>
      </c>
      <c r="K2034" s="256" t="s">
        <v>550</v>
      </c>
    </row>
    <row r="2035" spans="10:11" s="21" customFormat="1" x14ac:dyDescent="0.2">
      <c r="J2035" s="21">
        <v>2103</v>
      </c>
      <c r="K2035" s="256" t="s">
        <v>550</v>
      </c>
    </row>
    <row r="2036" spans="10:11" s="21" customFormat="1" x14ac:dyDescent="0.2">
      <c r="J2036" s="21">
        <v>2104</v>
      </c>
      <c r="K2036" s="256" t="s">
        <v>550</v>
      </c>
    </row>
    <row r="2037" spans="10:11" s="21" customFormat="1" x14ac:dyDescent="0.2">
      <c r="J2037" s="21">
        <v>2105</v>
      </c>
      <c r="K2037" s="256" t="s">
        <v>550</v>
      </c>
    </row>
    <row r="2038" spans="10:11" s="21" customFormat="1" x14ac:dyDescent="0.2">
      <c r="J2038" s="21">
        <v>2106</v>
      </c>
      <c r="K2038" s="256" t="s">
        <v>550</v>
      </c>
    </row>
    <row r="2039" spans="10:11" s="21" customFormat="1" x14ac:dyDescent="0.2">
      <c r="J2039" s="21">
        <v>2107</v>
      </c>
      <c r="K2039" s="256" t="s">
        <v>550</v>
      </c>
    </row>
    <row r="2040" spans="10:11" s="21" customFormat="1" x14ac:dyDescent="0.2">
      <c r="J2040" s="21">
        <v>2108</v>
      </c>
      <c r="K2040" s="256" t="s">
        <v>550</v>
      </c>
    </row>
    <row r="2041" spans="10:11" s="21" customFormat="1" x14ac:dyDescent="0.2">
      <c r="J2041" s="21">
        <v>2109</v>
      </c>
      <c r="K2041" s="256" t="s">
        <v>550</v>
      </c>
    </row>
    <row r="2042" spans="10:11" s="21" customFormat="1" x14ac:dyDescent="0.2">
      <c r="J2042" s="21">
        <v>2110</v>
      </c>
      <c r="K2042" s="256" t="s">
        <v>550</v>
      </c>
    </row>
    <row r="2043" spans="10:11" s="21" customFormat="1" x14ac:dyDescent="0.2">
      <c r="J2043" s="21">
        <v>2111</v>
      </c>
      <c r="K2043" s="256" t="s">
        <v>550</v>
      </c>
    </row>
    <row r="2044" spans="10:11" s="21" customFormat="1" x14ac:dyDescent="0.2">
      <c r="J2044" s="21">
        <v>2113</v>
      </c>
      <c r="K2044" s="256" t="s">
        <v>552</v>
      </c>
    </row>
    <row r="2045" spans="10:11" s="21" customFormat="1" x14ac:dyDescent="0.2">
      <c r="J2045" s="21">
        <v>2114</v>
      </c>
      <c r="K2045" s="256" t="s">
        <v>552</v>
      </c>
    </row>
    <row r="2046" spans="10:11" s="21" customFormat="1" x14ac:dyDescent="0.2">
      <c r="J2046" s="21">
        <v>2116</v>
      </c>
      <c r="K2046" s="256" t="s">
        <v>554</v>
      </c>
    </row>
    <row r="2047" spans="10:11" s="21" customFormat="1" x14ac:dyDescent="0.2">
      <c r="J2047" s="21">
        <v>2117</v>
      </c>
      <c r="K2047" s="256" t="s">
        <v>554</v>
      </c>
    </row>
    <row r="2048" spans="10:11" s="21" customFormat="1" x14ac:dyDescent="0.2">
      <c r="J2048" s="21">
        <v>2118</v>
      </c>
      <c r="K2048" s="256" t="s">
        <v>554</v>
      </c>
    </row>
    <row r="2049" spans="10:11" s="21" customFormat="1" x14ac:dyDescent="0.2">
      <c r="J2049" s="21">
        <v>2119</v>
      </c>
      <c r="K2049" s="256" t="s">
        <v>554</v>
      </c>
    </row>
    <row r="2050" spans="10:11" s="21" customFormat="1" x14ac:dyDescent="0.2">
      <c r="J2050" s="21">
        <v>2120</v>
      </c>
      <c r="K2050" s="256" t="s">
        <v>554</v>
      </c>
    </row>
    <row r="2051" spans="10:11" s="21" customFormat="1" x14ac:dyDescent="0.2">
      <c r="J2051" s="21">
        <v>2123</v>
      </c>
      <c r="K2051" s="256" t="s">
        <v>470</v>
      </c>
    </row>
    <row r="2052" spans="10:11" s="21" customFormat="1" x14ac:dyDescent="0.2">
      <c r="J2052" s="21">
        <v>2124</v>
      </c>
      <c r="K2052" s="256" t="s">
        <v>470</v>
      </c>
    </row>
    <row r="2053" spans="10:11" s="21" customFormat="1" x14ac:dyDescent="0.2">
      <c r="J2053" s="21">
        <v>2125</v>
      </c>
      <c r="K2053" s="256" t="s">
        <v>470</v>
      </c>
    </row>
    <row r="2054" spans="10:11" s="21" customFormat="1" x14ac:dyDescent="0.2">
      <c r="J2054" s="21">
        <v>2127</v>
      </c>
      <c r="K2054" s="256" t="s">
        <v>472</v>
      </c>
    </row>
    <row r="2055" spans="10:11" s="21" customFormat="1" x14ac:dyDescent="0.2">
      <c r="J2055" s="21">
        <v>2128</v>
      </c>
      <c r="K2055" s="256" t="s">
        <v>472</v>
      </c>
    </row>
    <row r="2056" spans="10:11" s="21" customFormat="1" x14ac:dyDescent="0.2">
      <c r="J2056" s="21">
        <v>2129</v>
      </c>
      <c r="K2056" s="256" t="s">
        <v>472</v>
      </c>
    </row>
    <row r="2057" spans="10:11" s="21" customFormat="1" x14ac:dyDescent="0.2">
      <c r="J2057" s="21">
        <v>2131</v>
      </c>
      <c r="K2057" s="256" t="s">
        <v>597</v>
      </c>
    </row>
    <row r="2058" spans="10:11" s="21" customFormat="1" x14ac:dyDescent="0.2">
      <c r="J2058" s="21">
        <v>2132</v>
      </c>
      <c r="K2058" s="256" t="s">
        <v>597</v>
      </c>
    </row>
    <row r="2059" spans="10:11" s="21" customFormat="1" x14ac:dyDescent="0.2">
      <c r="J2059" s="21">
        <v>2134</v>
      </c>
      <c r="K2059" s="256" t="s">
        <v>598</v>
      </c>
    </row>
    <row r="2060" spans="10:11" s="21" customFormat="1" x14ac:dyDescent="0.2">
      <c r="J2060" s="21">
        <v>2135</v>
      </c>
      <c r="K2060" s="256" t="s">
        <v>598</v>
      </c>
    </row>
    <row r="2061" spans="10:11" s="21" customFormat="1" x14ac:dyDescent="0.2">
      <c r="J2061" s="21">
        <v>2136</v>
      </c>
      <c r="K2061" s="256" t="s">
        <v>598</v>
      </c>
    </row>
    <row r="2062" spans="10:11" s="21" customFormat="1" x14ac:dyDescent="0.2">
      <c r="J2062" s="21">
        <v>2137</v>
      </c>
      <c r="K2062" s="256" t="s">
        <v>598</v>
      </c>
    </row>
    <row r="2063" spans="10:11" s="21" customFormat="1" x14ac:dyDescent="0.2">
      <c r="J2063" s="21">
        <v>2138</v>
      </c>
      <c r="K2063" s="256" t="s">
        <v>598</v>
      </c>
    </row>
    <row r="2064" spans="10:11" s="21" customFormat="1" x14ac:dyDescent="0.2">
      <c r="J2064" s="21">
        <v>2139</v>
      </c>
      <c r="K2064" s="256" t="s">
        <v>598</v>
      </c>
    </row>
    <row r="2065" spans="10:11" s="21" customFormat="1" x14ac:dyDescent="0.2">
      <c r="J2065" s="21">
        <v>2140</v>
      </c>
      <c r="K2065" s="256" t="s">
        <v>598</v>
      </c>
    </row>
    <row r="2066" spans="10:11" s="21" customFormat="1" x14ac:dyDescent="0.2">
      <c r="J2066" s="21">
        <v>2142</v>
      </c>
      <c r="K2066" s="256" t="s">
        <v>558</v>
      </c>
    </row>
    <row r="2067" spans="10:11" s="21" customFormat="1" x14ac:dyDescent="0.2">
      <c r="J2067" s="21">
        <v>2143</v>
      </c>
      <c r="K2067" s="256" t="s">
        <v>558</v>
      </c>
    </row>
    <row r="2068" spans="10:11" s="21" customFormat="1" x14ac:dyDescent="0.2">
      <c r="J2068" s="21">
        <v>2144</v>
      </c>
      <c r="K2068" s="256" t="s">
        <v>558</v>
      </c>
    </row>
    <row r="2069" spans="10:11" s="21" customFormat="1" x14ac:dyDescent="0.2">
      <c r="J2069" s="21">
        <v>2145</v>
      </c>
      <c r="K2069" s="256" t="s">
        <v>558</v>
      </c>
    </row>
    <row r="2070" spans="10:11" s="21" customFormat="1" x14ac:dyDescent="0.2">
      <c r="J2070" s="21">
        <v>2146</v>
      </c>
      <c r="K2070" s="256" t="s">
        <v>558</v>
      </c>
    </row>
    <row r="2071" spans="10:11" s="21" customFormat="1" x14ac:dyDescent="0.2">
      <c r="J2071" s="21">
        <v>2147</v>
      </c>
      <c r="K2071" s="256" t="s">
        <v>558</v>
      </c>
    </row>
    <row r="2072" spans="10:11" s="21" customFormat="1" x14ac:dyDescent="0.2">
      <c r="J2072" s="21">
        <v>2148</v>
      </c>
      <c r="K2072" s="256" t="s">
        <v>558</v>
      </c>
    </row>
    <row r="2073" spans="10:11" s="21" customFormat="1" x14ac:dyDescent="0.2">
      <c r="J2073" s="21">
        <v>2149</v>
      </c>
      <c r="K2073" s="256" t="s">
        <v>558</v>
      </c>
    </row>
    <row r="2074" spans="10:11" s="21" customFormat="1" x14ac:dyDescent="0.2">
      <c r="J2074" s="21">
        <v>2150</v>
      </c>
      <c r="K2074" s="256" t="s">
        <v>558</v>
      </c>
    </row>
    <row r="2075" spans="10:11" s="21" customFormat="1" x14ac:dyDescent="0.2">
      <c r="J2075" s="21">
        <v>2151</v>
      </c>
      <c r="K2075" s="256" t="s">
        <v>558</v>
      </c>
    </row>
    <row r="2076" spans="10:11" s="21" customFormat="1" x14ac:dyDescent="0.2">
      <c r="J2076" s="21">
        <v>2152</v>
      </c>
      <c r="K2076" s="256" t="s">
        <v>558</v>
      </c>
    </row>
    <row r="2077" spans="10:11" s="21" customFormat="1" x14ac:dyDescent="0.2">
      <c r="J2077" s="21">
        <v>2153</v>
      </c>
      <c r="K2077" s="256" t="s">
        <v>558</v>
      </c>
    </row>
    <row r="2078" spans="10:11" s="21" customFormat="1" x14ac:dyDescent="0.2">
      <c r="J2078" s="21">
        <v>2154</v>
      </c>
      <c r="K2078" s="256" t="s">
        <v>558</v>
      </c>
    </row>
    <row r="2079" spans="10:11" s="21" customFormat="1" x14ac:dyDescent="0.2">
      <c r="J2079" s="21">
        <v>2155</v>
      </c>
      <c r="K2079" s="256" t="s">
        <v>558</v>
      </c>
    </row>
    <row r="2080" spans="10:11" s="21" customFormat="1" x14ac:dyDescent="0.2">
      <c r="J2080" s="21">
        <v>2156</v>
      </c>
      <c r="K2080" s="256" t="s">
        <v>558</v>
      </c>
    </row>
    <row r="2081" spans="10:11" s="21" customFormat="1" x14ac:dyDescent="0.2">
      <c r="J2081" s="21">
        <v>2157</v>
      </c>
      <c r="K2081" s="256" t="s">
        <v>558</v>
      </c>
    </row>
    <row r="2082" spans="10:11" s="21" customFormat="1" x14ac:dyDescent="0.2">
      <c r="J2082" s="21">
        <v>2159</v>
      </c>
      <c r="K2082" s="256" t="s">
        <v>599</v>
      </c>
    </row>
    <row r="2083" spans="10:11" s="21" customFormat="1" x14ac:dyDescent="0.2">
      <c r="J2083" s="21">
        <v>2160</v>
      </c>
      <c r="K2083" s="256" t="s">
        <v>599</v>
      </c>
    </row>
    <row r="2084" spans="10:11" s="21" customFormat="1" x14ac:dyDescent="0.2">
      <c r="J2084" s="21">
        <v>2161</v>
      </c>
      <c r="K2084" s="256" t="s">
        <v>599</v>
      </c>
    </row>
    <row r="2085" spans="10:11" s="21" customFormat="1" x14ac:dyDescent="0.2">
      <c r="J2085" s="21">
        <v>2162</v>
      </c>
      <c r="K2085" s="256" t="s">
        <v>599</v>
      </c>
    </row>
    <row r="2086" spans="10:11" s="21" customFormat="1" x14ac:dyDescent="0.2">
      <c r="J2086" s="21">
        <v>2163</v>
      </c>
      <c r="K2086" s="256" t="s">
        <v>599</v>
      </c>
    </row>
    <row r="2087" spans="10:11" s="21" customFormat="1" x14ac:dyDescent="0.2">
      <c r="J2087" s="21">
        <v>2164</v>
      </c>
      <c r="K2087" s="256" t="s">
        <v>599</v>
      </c>
    </row>
    <row r="2088" spans="10:11" s="21" customFormat="1" x14ac:dyDescent="0.2">
      <c r="J2088" s="21">
        <v>2165</v>
      </c>
      <c r="K2088" s="256" t="s">
        <v>599</v>
      </c>
    </row>
    <row r="2089" spans="10:11" s="21" customFormat="1" x14ac:dyDescent="0.2">
      <c r="J2089" s="21">
        <v>2166</v>
      </c>
      <c r="K2089" s="256" t="s">
        <v>599</v>
      </c>
    </row>
    <row r="2090" spans="10:11" s="21" customFormat="1" x14ac:dyDescent="0.2">
      <c r="J2090" s="21">
        <v>2167</v>
      </c>
      <c r="K2090" s="256" t="s">
        <v>599</v>
      </c>
    </row>
    <row r="2091" spans="10:11" s="21" customFormat="1" x14ac:dyDescent="0.2">
      <c r="J2091" s="21">
        <v>2168</v>
      </c>
      <c r="K2091" s="256" t="s">
        <v>599</v>
      </c>
    </row>
    <row r="2092" spans="10:11" s="21" customFormat="1" x14ac:dyDescent="0.2">
      <c r="J2092" s="21">
        <v>2170</v>
      </c>
      <c r="K2092" s="256" t="s">
        <v>560</v>
      </c>
    </row>
    <row r="2093" spans="10:11" s="21" customFormat="1" x14ac:dyDescent="0.2">
      <c r="J2093" s="21">
        <v>2171</v>
      </c>
      <c r="K2093" s="256" t="s">
        <v>560</v>
      </c>
    </row>
    <row r="2094" spans="10:11" s="21" customFormat="1" x14ac:dyDescent="0.2">
      <c r="J2094" s="21">
        <v>2172</v>
      </c>
      <c r="K2094" s="256" t="s">
        <v>560</v>
      </c>
    </row>
    <row r="2095" spans="10:11" s="21" customFormat="1" x14ac:dyDescent="0.2">
      <c r="J2095" s="21">
        <v>2173</v>
      </c>
      <c r="K2095" s="256" t="s">
        <v>560</v>
      </c>
    </row>
    <row r="2096" spans="10:11" s="21" customFormat="1" x14ac:dyDescent="0.2">
      <c r="J2096" s="21">
        <v>2174</v>
      </c>
      <c r="K2096" s="256" t="s">
        <v>560</v>
      </c>
    </row>
    <row r="2097" spans="10:11" s="21" customFormat="1" x14ac:dyDescent="0.2">
      <c r="J2097" s="21">
        <v>2175</v>
      </c>
      <c r="K2097" s="256" t="s">
        <v>560</v>
      </c>
    </row>
    <row r="2098" spans="10:11" s="21" customFormat="1" x14ac:dyDescent="0.2">
      <c r="J2098" s="21">
        <v>2176</v>
      </c>
      <c r="K2098" s="256" t="s">
        <v>560</v>
      </c>
    </row>
    <row r="2099" spans="10:11" s="21" customFormat="1" x14ac:dyDescent="0.2">
      <c r="J2099" s="21">
        <v>2177</v>
      </c>
      <c r="K2099" s="256" t="s">
        <v>560</v>
      </c>
    </row>
    <row r="2100" spans="10:11" s="21" customFormat="1" x14ac:dyDescent="0.2">
      <c r="J2100" s="21">
        <v>2178</v>
      </c>
      <c r="K2100" s="256" t="s">
        <v>560</v>
      </c>
    </row>
    <row r="2101" spans="10:11" s="21" customFormat="1" x14ac:dyDescent="0.2">
      <c r="J2101" s="21">
        <v>2179</v>
      </c>
      <c r="K2101" s="256" t="s">
        <v>560</v>
      </c>
    </row>
    <row r="2102" spans="10:11" s="21" customFormat="1" x14ac:dyDescent="0.2">
      <c r="J2102" s="21">
        <v>2180</v>
      </c>
      <c r="K2102" s="256" t="s">
        <v>560</v>
      </c>
    </row>
    <row r="2103" spans="10:11" s="21" customFormat="1" x14ac:dyDescent="0.2">
      <c r="J2103" s="21">
        <v>2181</v>
      </c>
      <c r="K2103" s="256" t="s">
        <v>560</v>
      </c>
    </row>
    <row r="2104" spans="10:11" s="21" customFormat="1" x14ac:dyDescent="0.2">
      <c r="J2104" s="21">
        <v>2182</v>
      </c>
      <c r="K2104" s="256" t="s">
        <v>560</v>
      </c>
    </row>
    <row r="2105" spans="10:11" s="21" customFormat="1" x14ac:dyDescent="0.2">
      <c r="J2105" s="21">
        <v>2183</v>
      </c>
      <c r="K2105" s="256" t="s">
        <v>560</v>
      </c>
    </row>
    <row r="2106" spans="10:11" s="21" customFormat="1" x14ac:dyDescent="0.2">
      <c r="J2106" s="21">
        <v>2184</v>
      </c>
      <c r="K2106" s="256" t="s">
        <v>560</v>
      </c>
    </row>
    <row r="2107" spans="10:11" s="21" customFormat="1" x14ac:dyDescent="0.2">
      <c r="J2107" s="21">
        <v>2186</v>
      </c>
      <c r="K2107" s="256" t="s">
        <v>562</v>
      </c>
    </row>
    <row r="2108" spans="10:11" s="21" customFormat="1" x14ac:dyDescent="0.2">
      <c r="J2108" s="21">
        <v>2187</v>
      </c>
      <c r="K2108" s="256" t="s">
        <v>562</v>
      </c>
    </row>
    <row r="2109" spans="10:11" s="21" customFormat="1" x14ac:dyDescent="0.2">
      <c r="J2109" s="21">
        <v>2188</v>
      </c>
      <c r="K2109" s="256" t="s">
        <v>562</v>
      </c>
    </row>
    <row r="2110" spans="10:11" s="21" customFormat="1" x14ac:dyDescent="0.2">
      <c r="J2110" s="21">
        <v>2189</v>
      </c>
      <c r="K2110" s="256" t="s">
        <v>562</v>
      </c>
    </row>
    <row r="2111" spans="10:11" s="21" customFormat="1" x14ac:dyDescent="0.2">
      <c r="J2111" s="21">
        <v>2190</v>
      </c>
      <c r="K2111" s="256" t="s">
        <v>562</v>
      </c>
    </row>
    <row r="2112" spans="10:11" s="21" customFormat="1" x14ac:dyDescent="0.2">
      <c r="J2112" s="21">
        <v>2191</v>
      </c>
      <c r="K2112" s="256" t="s">
        <v>562</v>
      </c>
    </row>
    <row r="2113" spans="10:11" s="21" customFormat="1" x14ac:dyDescent="0.2">
      <c r="J2113" s="21">
        <v>2192</v>
      </c>
      <c r="K2113" s="256" t="s">
        <v>562</v>
      </c>
    </row>
    <row r="2114" spans="10:11" s="21" customFormat="1" x14ac:dyDescent="0.2">
      <c r="J2114" s="21">
        <v>2193</v>
      </c>
      <c r="K2114" s="256" t="s">
        <v>562</v>
      </c>
    </row>
    <row r="2115" spans="10:11" s="21" customFormat="1" x14ac:dyDescent="0.2">
      <c r="J2115" s="21">
        <v>2194</v>
      </c>
      <c r="K2115" s="256" t="s">
        <v>562</v>
      </c>
    </row>
    <row r="2116" spans="10:11" s="21" customFormat="1" x14ac:dyDescent="0.2">
      <c r="J2116" s="21">
        <v>2195</v>
      </c>
      <c r="K2116" s="256" t="s">
        <v>562</v>
      </c>
    </row>
    <row r="2117" spans="10:11" s="21" customFormat="1" x14ac:dyDescent="0.2">
      <c r="J2117" s="21">
        <v>2196</v>
      </c>
      <c r="K2117" s="256" t="s">
        <v>562</v>
      </c>
    </row>
    <row r="2118" spans="10:11" s="21" customFormat="1" x14ac:dyDescent="0.2">
      <c r="J2118" s="21">
        <v>2197</v>
      </c>
      <c r="K2118" s="256" t="s">
        <v>562</v>
      </c>
    </row>
    <row r="2119" spans="10:11" s="21" customFormat="1" x14ac:dyDescent="0.2">
      <c r="J2119" s="21">
        <v>2198</v>
      </c>
      <c r="K2119" s="256" t="s">
        <v>562</v>
      </c>
    </row>
    <row r="2120" spans="10:11" s="21" customFormat="1" x14ac:dyDescent="0.2">
      <c r="J2120" s="21">
        <v>2199</v>
      </c>
      <c r="K2120" s="256" t="s">
        <v>562</v>
      </c>
    </row>
    <row r="2121" spans="10:11" s="21" customFormat="1" x14ac:dyDescent="0.2">
      <c r="J2121" s="21">
        <v>2200</v>
      </c>
      <c r="K2121" s="256" t="s">
        <v>562</v>
      </c>
    </row>
    <row r="2122" spans="10:11" s="21" customFormat="1" x14ac:dyDescent="0.2">
      <c r="J2122" s="21">
        <v>2201</v>
      </c>
      <c r="K2122" s="256" t="s">
        <v>562</v>
      </c>
    </row>
    <row r="2123" spans="10:11" s="21" customFormat="1" x14ac:dyDescent="0.2">
      <c r="J2123" s="21">
        <v>2202</v>
      </c>
      <c r="K2123" s="256" t="s">
        <v>562</v>
      </c>
    </row>
    <row r="2124" spans="10:11" s="21" customFormat="1" x14ac:dyDescent="0.2">
      <c r="J2124" s="21">
        <v>2203</v>
      </c>
      <c r="K2124" s="256" t="s">
        <v>562</v>
      </c>
    </row>
    <row r="2125" spans="10:11" s="21" customFormat="1" x14ac:dyDescent="0.2">
      <c r="J2125" s="21">
        <v>2204</v>
      </c>
      <c r="K2125" s="256" t="s">
        <v>562</v>
      </c>
    </row>
    <row r="2126" spans="10:11" s="21" customFormat="1" x14ac:dyDescent="0.2">
      <c r="J2126" s="21">
        <v>2205</v>
      </c>
      <c r="K2126" s="256" t="s">
        <v>562</v>
      </c>
    </row>
    <row r="2127" spans="10:11" s="21" customFormat="1" x14ac:dyDescent="0.2">
      <c r="J2127" s="21">
        <v>2208</v>
      </c>
      <c r="K2127" s="256" t="s">
        <v>474</v>
      </c>
    </row>
    <row r="2128" spans="10:11" s="21" customFormat="1" x14ac:dyDescent="0.2">
      <c r="J2128" s="21">
        <v>2209</v>
      </c>
      <c r="K2128" s="256" t="s">
        <v>474</v>
      </c>
    </row>
    <row r="2129" spans="10:11" s="21" customFormat="1" x14ac:dyDescent="0.2">
      <c r="J2129" s="21">
        <v>2210</v>
      </c>
      <c r="K2129" s="256" t="s">
        <v>474</v>
      </c>
    </row>
    <row r="2130" spans="10:11" s="21" customFormat="1" x14ac:dyDescent="0.2">
      <c r="J2130" s="21">
        <v>2211</v>
      </c>
      <c r="K2130" s="256" t="s">
        <v>474</v>
      </c>
    </row>
    <row r="2131" spans="10:11" s="21" customFormat="1" x14ac:dyDescent="0.2">
      <c r="J2131" s="21">
        <v>2212</v>
      </c>
      <c r="K2131" s="256" t="s">
        <v>474</v>
      </c>
    </row>
    <row r="2132" spans="10:11" s="21" customFormat="1" x14ac:dyDescent="0.2">
      <c r="J2132" s="21">
        <v>2213</v>
      </c>
      <c r="K2132" s="256" t="s">
        <v>474</v>
      </c>
    </row>
    <row r="2133" spans="10:11" s="21" customFormat="1" x14ac:dyDescent="0.2">
      <c r="J2133" s="21">
        <v>2214</v>
      </c>
      <c r="K2133" s="256" t="s">
        <v>474</v>
      </c>
    </row>
    <row r="2134" spans="10:11" s="21" customFormat="1" x14ac:dyDescent="0.2">
      <c r="J2134" s="21">
        <v>2215</v>
      </c>
      <c r="K2134" s="256" t="s">
        <v>474</v>
      </c>
    </row>
    <row r="2135" spans="10:11" s="21" customFormat="1" x14ac:dyDescent="0.2">
      <c r="J2135" s="21">
        <v>2216</v>
      </c>
      <c r="K2135" s="256" t="s">
        <v>474</v>
      </c>
    </row>
    <row r="2136" spans="10:11" s="21" customFormat="1" x14ac:dyDescent="0.2">
      <c r="J2136" s="21">
        <v>2218</v>
      </c>
      <c r="K2136" s="256" t="s">
        <v>476</v>
      </c>
    </row>
    <row r="2137" spans="10:11" s="21" customFormat="1" x14ac:dyDescent="0.2">
      <c r="J2137" s="21">
        <v>2219</v>
      </c>
      <c r="K2137" s="256" t="s">
        <v>476</v>
      </c>
    </row>
    <row r="2138" spans="10:11" s="21" customFormat="1" x14ac:dyDescent="0.2">
      <c r="J2138" s="21">
        <v>2221</v>
      </c>
      <c r="K2138" s="256" t="s">
        <v>564</v>
      </c>
    </row>
    <row r="2139" spans="10:11" s="21" customFormat="1" x14ac:dyDescent="0.2">
      <c r="J2139" s="21">
        <v>2222</v>
      </c>
      <c r="K2139" s="256" t="s">
        <v>564</v>
      </c>
    </row>
    <row r="2140" spans="10:11" s="21" customFormat="1" x14ac:dyDescent="0.2">
      <c r="J2140" s="21">
        <v>2223</v>
      </c>
      <c r="K2140" s="256" t="s">
        <v>564</v>
      </c>
    </row>
    <row r="2141" spans="10:11" s="21" customFormat="1" x14ac:dyDescent="0.2">
      <c r="J2141" s="21">
        <v>2224</v>
      </c>
      <c r="K2141" s="256" t="s">
        <v>564</v>
      </c>
    </row>
    <row r="2142" spans="10:11" s="21" customFormat="1" x14ac:dyDescent="0.2">
      <c r="J2142" s="21">
        <v>2225</v>
      </c>
      <c r="K2142" s="256" t="s">
        <v>564</v>
      </c>
    </row>
    <row r="2143" spans="10:11" s="21" customFormat="1" x14ac:dyDescent="0.2">
      <c r="J2143" s="21">
        <v>2226</v>
      </c>
      <c r="K2143" s="256" t="s">
        <v>564</v>
      </c>
    </row>
    <row r="2144" spans="10:11" s="21" customFormat="1" x14ac:dyDescent="0.2">
      <c r="J2144" s="21">
        <v>2227</v>
      </c>
      <c r="K2144" s="256" t="s">
        <v>564</v>
      </c>
    </row>
    <row r="2145" spans="10:11" s="21" customFormat="1" x14ac:dyDescent="0.2">
      <c r="J2145" s="21">
        <v>2228</v>
      </c>
      <c r="K2145" s="256" t="s">
        <v>564</v>
      </c>
    </row>
    <row r="2146" spans="10:11" s="21" customFormat="1" x14ac:dyDescent="0.2">
      <c r="J2146" s="21">
        <v>2229</v>
      </c>
      <c r="K2146" s="256" t="s">
        <v>564</v>
      </c>
    </row>
    <row r="2147" spans="10:11" s="21" customFormat="1" x14ac:dyDescent="0.2">
      <c r="J2147" s="21">
        <v>2230</v>
      </c>
      <c r="K2147" s="256" t="s">
        <v>564</v>
      </c>
    </row>
    <row r="2148" spans="10:11" s="21" customFormat="1" x14ac:dyDescent="0.2">
      <c r="J2148" s="21">
        <v>2231</v>
      </c>
      <c r="K2148" s="256" t="s">
        <v>564</v>
      </c>
    </row>
    <row r="2149" spans="10:11" s="21" customFormat="1" x14ac:dyDescent="0.2">
      <c r="J2149" s="21">
        <v>2232</v>
      </c>
      <c r="K2149" s="256" t="s">
        <v>564</v>
      </c>
    </row>
    <row r="2150" spans="10:11" s="21" customFormat="1" x14ac:dyDescent="0.2">
      <c r="J2150" s="21">
        <v>2234</v>
      </c>
      <c r="K2150" s="256" t="s">
        <v>566</v>
      </c>
    </row>
    <row r="2151" spans="10:11" s="21" customFormat="1" x14ac:dyDescent="0.2">
      <c r="J2151" s="21">
        <v>2235</v>
      </c>
      <c r="K2151" s="256" t="s">
        <v>566</v>
      </c>
    </row>
    <row r="2152" spans="10:11" s="21" customFormat="1" x14ac:dyDescent="0.2">
      <c r="J2152" s="21">
        <v>2236</v>
      </c>
      <c r="K2152" s="256" t="s">
        <v>566</v>
      </c>
    </row>
    <row r="2153" spans="10:11" s="21" customFormat="1" x14ac:dyDescent="0.2">
      <c r="J2153" s="21">
        <v>2237</v>
      </c>
      <c r="K2153" s="256" t="s">
        <v>566</v>
      </c>
    </row>
    <row r="2154" spans="10:11" s="21" customFormat="1" x14ac:dyDescent="0.2">
      <c r="J2154" s="21">
        <v>2238</v>
      </c>
      <c r="K2154" s="256" t="s">
        <v>566</v>
      </c>
    </row>
    <row r="2155" spans="10:11" s="21" customFormat="1" x14ac:dyDescent="0.2">
      <c r="J2155" s="21">
        <v>2239</v>
      </c>
      <c r="K2155" s="256" t="s">
        <v>566</v>
      </c>
    </row>
    <row r="2156" spans="10:11" s="21" customFormat="1" x14ac:dyDescent="0.2">
      <c r="J2156" s="21">
        <v>2240</v>
      </c>
      <c r="K2156" s="256" t="s">
        <v>566</v>
      </c>
    </row>
    <row r="2157" spans="10:11" s="21" customFormat="1" x14ac:dyDescent="0.2">
      <c r="J2157" s="21">
        <v>2241</v>
      </c>
      <c r="K2157" s="256" t="s">
        <v>566</v>
      </c>
    </row>
    <row r="2158" spans="10:11" s="21" customFormat="1" x14ac:dyDescent="0.2">
      <c r="J2158" s="21">
        <v>2243</v>
      </c>
      <c r="K2158" s="256" t="s">
        <v>568</v>
      </c>
    </row>
    <row r="2159" spans="10:11" s="21" customFormat="1" x14ac:dyDescent="0.2">
      <c r="J2159" s="21">
        <v>2244</v>
      </c>
      <c r="K2159" s="256" t="s">
        <v>568</v>
      </c>
    </row>
    <row r="2160" spans="10:11" s="21" customFormat="1" x14ac:dyDescent="0.2">
      <c r="J2160" s="21">
        <v>2245</v>
      </c>
      <c r="K2160" s="256" t="s">
        <v>568</v>
      </c>
    </row>
    <row r="2161" spans="10:11" s="21" customFormat="1" x14ac:dyDescent="0.2">
      <c r="J2161" s="21">
        <v>2246</v>
      </c>
      <c r="K2161" s="256" t="s">
        <v>568</v>
      </c>
    </row>
    <row r="2162" spans="10:11" s="21" customFormat="1" x14ac:dyDescent="0.2">
      <c r="J2162" s="21">
        <v>2247</v>
      </c>
      <c r="K2162" s="256" t="s">
        <v>568</v>
      </c>
    </row>
    <row r="2163" spans="10:11" s="21" customFormat="1" x14ac:dyDescent="0.2">
      <c r="J2163" s="21">
        <v>2249</v>
      </c>
      <c r="K2163" s="256" t="s">
        <v>569</v>
      </c>
    </row>
    <row r="2164" spans="10:11" s="21" customFormat="1" x14ac:dyDescent="0.2">
      <c r="J2164" s="21">
        <v>2250</v>
      </c>
      <c r="K2164" s="256" t="s">
        <v>569</v>
      </c>
    </row>
    <row r="2165" spans="10:11" s="21" customFormat="1" x14ac:dyDescent="0.2">
      <c r="J2165" s="21">
        <v>2251</v>
      </c>
      <c r="K2165" s="256" t="s">
        <v>569</v>
      </c>
    </row>
    <row r="2166" spans="10:11" s="21" customFormat="1" x14ac:dyDescent="0.2">
      <c r="J2166" s="21">
        <v>2252</v>
      </c>
      <c r="K2166" s="256" t="s">
        <v>569</v>
      </c>
    </row>
    <row r="2167" spans="10:11" s="21" customFormat="1" x14ac:dyDescent="0.2">
      <c r="J2167" s="21">
        <v>2253</v>
      </c>
      <c r="K2167" s="256" t="s">
        <v>569</v>
      </c>
    </row>
    <row r="2168" spans="10:11" s="21" customFormat="1" x14ac:dyDescent="0.2">
      <c r="J2168" s="21">
        <v>2254</v>
      </c>
      <c r="K2168" s="256" t="s">
        <v>569</v>
      </c>
    </row>
    <row r="2169" spans="10:11" s="21" customFormat="1" x14ac:dyDescent="0.2">
      <c r="J2169" s="21">
        <v>2255</v>
      </c>
      <c r="K2169" s="256" t="s">
        <v>569</v>
      </c>
    </row>
    <row r="2170" spans="10:11" s="21" customFormat="1" x14ac:dyDescent="0.2">
      <c r="J2170" s="21">
        <v>2256</v>
      </c>
      <c r="K2170" s="256" t="s">
        <v>569</v>
      </c>
    </row>
    <row r="2171" spans="10:11" s="21" customFormat="1" x14ac:dyDescent="0.2">
      <c r="J2171" s="21">
        <v>2257</v>
      </c>
      <c r="K2171" s="256" t="s">
        <v>569</v>
      </c>
    </row>
    <row r="2172" spans="10:11" s="21" customFormat="1" x14ac:dyDescent="0.2">
      <c r="J2172" s="21">
        <v>2258</v>
      </c>
      <c r="K2172" s="256" t="s">
        <v>569</v>
      </c>
    </row>
    <row r="2173" spans="10:11" s="21" customFormat="1" x14ac:dyDescent="0.2">
      <c r="J2173" s="21">
        <v>2259</v>
      </c>
      <c r="K2173" s="256" t="s">
        <v>569</v>
      </c>
    </row>
    <row r="2174" spans="10:11" s="21" customFormat="1" x14ac:dyDescent="0.2">
      <c r="J2174" s="21">
        <v>2260</v>
      </c>
      <c r="K2174" s="256" t="s">
        <v>569</v>
      </c>
    </row>
    <row r="2175" spans="10:11" s="21" customFormat="1" x14ac:dyDescent="0.2">
      <c r="J2175" s="21">
        <v>2261</v>
      </c>
      <c r="K2175" s="256" t="s">
        <v>569</v>
      </c>
    </row>
    <row r="2176" spans="10:11" s="21" customFormat="1" x14ac:dyDescent="0.2">
      <c r="J2176" s="21">
        <v>2262</v>
      </c>
      <c r="K2176" s="256" t="s">
        <v>569</v>
      </c>
    </row>
    <row r="2177" spans="10:11" s="21" customFormat="1" x14ac:dyDescent="0.2">
      <c r="J2177" s="21">
        <v>2263</v>
      </c>
      <c r="K2177" s="256" t="s">
        <v>569</v>
      </c>
    </row>
    <row r="2178" spans="10:11" s="21" customFormat="1" x14ac:dyDescent="0.2">
      <c r="J2178" s="21">
        <v>2264</v>
      </c>
      <c r="K2178" s="256" t="s">
        <v>569</v>
      </c>
    </row>
    <row r="2179" spans="10:11" s="21" customFormat="1" x14ac:dyDescent="0.2">
      <c r="J2179" s="21">
        <v>2265</v>
      </c>
      <c r="K2179" s="256" t="s">
        <v>569</v>
      </c>
    </row>
    <row r="2180" spans="10:11" s="21" customFormat="1" x14ac:dyDescent="0.2">
      <c r="J2180" s="21">
        <v>2266</v>
      </c>
      <c r="K2180" s="256" t="s">
        <v>569</v>
      </c>
    </row>
    <row r="2181" spans="10:11" s="21" customFormat="1" x14ac:dyDescent="0.2">
      <c r="J2181" s="21">
        <v>2267</v>
      </c>
      <c r="K2181" s="256" t="s">
        <v>569</v>
      </c>
    </row>
    <row r="2182" spans="10:11" s="21" customFormat="1" x14ac:dyDescent="0.2">
      <c r="J2182" s="21">
        <v>2269</v>
      </c>
      <c r="K2182" s="256" t="s">
        <v>570</v>
      </c>
    </row>
    <row r="2183" spans="10:11" s="21" customFormat="1" x14ac:dyDescent="0.2">
      <c r="J2183" s="21">
        <v>2270</v>
      </c>
      <c r="K2183" s="256" t="s">
        <v>570</v>
      </c>
    </row>
    <row r="2184" spans="10:11" s="21" customFormat="1" x14ac:dyDescent="0.2">
      <c r="J2184" s="21">
        <v>2271</v>
      </c>
      <c r="K2184" s="256" t="s">
        <v>570</v>
      </c>
    </row>
    <row r="2185" spans="10:11" s="21" customFormat="1" x14ac:dyDescent="0.2">
      <c r="J2185" s="21">
        <v>2272</v>
      </c>
      <c r="K2185" s="256" t="s">
        <v>570</v>
      </c>
    </row>
    <row r="2186" spans="10:11" s="21" customFormat="1" x14ac:dyDescent="0.2">
      <c r="J2186" s="21">
        <v>2273</v>
      </c>
      <c r="K2186" s="256" t="s">
        <v>570</v>
      </c>
    </row>
    <row r="2187" spans="10:11" s="21" customFormat="1" x14ac:dyDescent="0.2">
      <c r="J2187" s="21">
        <v>2274</v>
      </c>
      <c r="K2187" s="256" t="s">
        <v>570</v>
      </c>
    </row>
    <row r="2188" spans="10:11" s="21" customFormat="1" x14ac:dyDescent="0.2">
      <c r="J2188" s="21">
        <v>2275</v>
      </c>
      <c r="K2188" s="256" t="s">
        <v>570</v>
      </c>
    </row>
    <row r="2189" spans="10:11" s="21" customFormat="1" x14ac:dyDescent="0.2">
      <c r="J2189" s="21">
        <v>2276</v>
      </c>
      <c r="K2189" s="256" t="s">
        <v>570</v>
      </c>
    </row>
    <row r="2190" spans="10:11" s="21" customFormat="1" x14ac:dyDescent="0.2">
      <c r="J2190" s="21">
        <v>2277</v>
      </c>
      <c r="K2190" s="256" t="s">
        <v>570</v>
      </c>
    </row>
    <row r="2191" spans="10:11" s="21" customFormat="1" x14ac:dyDescent="0.2">
      <c r="J2191" s="21">
        <v>2278</v>
      </c>
      <c r="K2191" s="256" t="s">
        <v>570</v>
      </c>
    </row>
    <row r="2192" spans="10:11" s="21" customFormat="1" x14ac:dyDescent="0.2">
      <c r="J2192" s="21">
        <v>2279</v>
      </c>
      <c r="K2192" s="256" t="s">
        <v>570</v>
      </c>
    </row>
    <row r="2193" spans="10:11" s="21" customFormat="1" x14ac:dyDescent="0.2">
      <c r="J2193" s="21">
        <v>2280</v>
      </c>
      <c r="K2193" s="256" t="s">
        <v>570</v>
      </c>
    </row>
    <row r="2194" spans="10:11" s="21" customFormat="1" x14ac:dyDescent="0.2">
      <c r="J2194" s="21">
        <v>2281</v>
      </c>
      <c r="K2194" s="256" t="s">
        <v>570</v>
      </c>
    </row>
    <row r="2195" spans="10:11" s="21" customFormat="1" x14ac:dyDescent="0.2">
      <c r="J2195" s="21">
        <v>2282</v>
      </c>
      <c r="K2195" s="256" t="s">
        <v>570</v>
      </c>
    </row>
    <row r="2196" spans="10:11" s="21" customFormat="1" x14ac:dyDescent="0.2">
      <c r="J2196" s="21">
        <v>2283</v>
      </c>
      <c r="K2196" s="256" t="s">
        <v>570</v>
      </c>
    </row>
    <row r="2197" spans="10:11" s="21" customFormat="1" x14ac:dyDescent="0.2">
      <c r="J2197" s="21">
        <v>2284</v>
      </c>
      <c r="K2197" s="256" t="s">
        <v>570</v>
      </c>
    </row>
    <row r="2198" spans="10:11" s="21" customFormat="1" x14ac:dyDescent="0.2">
      <c r="J2198" s="21">
        <v>2285</v>
      </c>
      <c r="K2198" s="256" t="s">
        <v>570</v>
      </c>
    </row>
    <row r="2199" spans="10:11" s="21" customFormat="1" x14ac:dyDescent="0.2">
      <c r="J2199" s="21">
        <v>2287</v>
      </c>
      <c r="K2199" s="256" t="s">
        <v>478</v>
      </c>
    </row>
    <row r="2200" spans="10:11" s="21" customFormat="1" x14ac:dyDescent="0.2">
      <c r="J2200" s="21">
        <v>2289</v>
      </c>
      <c r="K2200" s="256" t="s">
        <v>480</v>
      </c>
    </row>
    <row r="2201" spans="10:11" s="21" customFormat="1" x14ac:dyDescent="0.2">
      <c r="J2201" s="21">
        <v>2290</v>
      </c>
      <c r="K2201" s="256" t="s">
        <v>480</v>
      </c>
    </row>
    <row r="2202" spans="10:11" s="21" customFormat="1" x14ac:dyDescent="0.2">
      <c r="J2202" s="21">
        <v>2291</v>
      </c>
      <c r="K2202" s="256" t="s">
        <v>480</v>
      </c>
    </row>
    <row r="2203" spans="10:11" s="21" customFormat="1" x14ac:dyDescent="0.2">
      <c r="J2203" s="21">
        <v>2292</v>
      </c>
      <c r="K2203" s="256" t="s">
        <v>480</v>
      </c>
    </row>
    <row r="2204" spans="10:11" s="21" customFormat="1" x14ac:dyDescent="0.2">
      <c r="J2204" s="21">
        <v>2293</v>
      </c>
      <c r="K2204" s="256" t="s">
        <v>480</v>
      </c>
    </row>
    <row r="2205" spans="10:11" s="21" customFormat="1" x14ac:dyDescent="0.2">
      <c r="J2205" s="21">
        <v>2294</v>
      </c>
      <c r="K2205" s="256" t="s">
        <v>480</v>
      </c>
    </row>
    <row r="2206" spans="10:11" s="21" customFormat="1" x14ac:dyDescent="0.2">
      <c r="J2206" s="21">
        <v>2295</v>
      </c>
      <c r="K2206" s="256" t="s">
        <v>480</v>
      </c>
    </row>
    <row r="2207" spans="10:11" s="21" customFormat="1" x14ac:dyDescent="0.2">
      <c r="J2207" s="21">
        <v>2296</v>
      </c>
      <c r="K2207" s="256" t="s">
        <v>480</v>
      </c>
    </row>
    <row r="2208" spans="10:11" s="21" customFormat="1" x14ac:dyDescent="0.2">
      <c r="J2208" s="21">
        <v>2297</v>
      </c>
      <c r="K2208" s="256" t="s">
        <v>480</v>
      </c>
    </row>
    <row r="2209" spans="10:11" s="21" customFormat="1" x14ac:dyDescent="0.2">
      <c r="J2209" s="21">
        <v>2298</v>
      </c>
      <c r="K2209" s="256" t="s">
        <v>480</v>
      </c>
    </row>
    <row r="2210" spans="10:11" s="21" customFormat="1" x14ac:dyDescent="0.2">
      <c r="J2210" s="21">
        <v>2299</v>
      </c>
      <c r="K2210" s="256" t="s">
        <v>480</v>
      </c>
    </row>
    <row r="2211" spans="10:11" s="21" customFormat="1" x14ac:dyDescent="0.2">
      <c r="J2211" s="21">
        <v>2300</v>
      </c>
      <c r="K2211" s="256" t="s">
        <v>480</v>
      </c>
    </row>
    <row r="2212" spans="10:11" s="21" customFormat="1" x14ac:dyDescent="0.2">
      <c r="J2212" s="21">
        <v>2302</v>
      </c>
      <c r="K2212" s="256" t="s">
        <v>571</v>
      </c>
    </row>
    <row r="2213" spans="10:11" s="21" customFormat="1" x14ac:dyDescent="0.2">
      <c r="J2213" s="21">
        <v>2303</v>
      </c>
      <c r="K2213" s="256" t="s">
        <v>571</v>
      </c>
    </row>
    <row r="2214" spans="10:11" s="21" customFormat="1" x14ac:dyDescent="0.2">
      <c r="J2214" s="21">
        <v>2304</v>
      </c>
      <c r="K2214" s="256" t="s">
        <v>571</v>
      </c>
    </row>
    <row r="2215" spans="10:11" s="21" customFormat="1" x14ac:dyDescent="0.2">
      <c r="J2215" s="21">
        <v>2305</v>
      </c>
      <c r="K2215" s="256" t="s">
        <v>571</v>
      </c>
    </row>
    <row r="2216" spans="10:11" s="21" customFormat="1" x14ac:dyDescent="0.2">
      <c r="J2216" s="21">
        <v>2306</v>
      </c>
      <c r="K2216" s="256" t="s">
        <v>571</v>
      </c>
    </row>
    <row r="2217" spans="10:11" s="21" customFormat="1" x14ac:dyDescent="0.2">
      <c r="J2217" s="21">
        <v>2307</v>
      </c>
      <c r="K2217" s="256" t="s">
        <v>571</v>
      </c>
    </row>
    <row r="2218" spans="10:11" s="21" customFormat="1" x14ac:dyDescent="0.2">
      <c r="J2218" s="21">
        <v>2308</v>
      </c>
      <c r="K2218" s="256" t="s">
        <v>571</v>
      </c>
    </row>
    <row r="2219" spans="10:11" s="21" customFormat="1" x14ac:dyDescent="0.2">
      <c r="J2219" s="21">
        <v>2309</v>
      </c>
      <c r="K2219" s="256" t="s">
        <v>571</v>
      </c>
    </row>
    <row r="2220" spans="10:11" s="21" customFormat="1" x14ac:dyDescent="0.2">
      <c r="J2220" s="21">
        <v>2310</v>
      </c>
      <c r="K2220" s="256" t="s">
        <v>571</v>
      </c>
    </row>
    <row r="2221" spans="10:11" s="21" customFormat="1" x14ac:dyDescent="0.2">
      <c r="J2221" s="21">
        <v>2313</v>
      </c>
      <c r="K2221" s="256" t="s">
        <v>482</v>
      </c>
    </row>
    <row r="2222" spans="10:11" s="21" customFormat="1" x14ac:dyDescent="0.2">
      <c r="J2222" s="21">
        <v>2314</v>
      </c>
      <c r="K2222" s="256" t="s">
        <v>482</v>
      </c>
    </row>
    <row r="2223" spans="10:11" s="21" customFormat="1" x14ac:dyDescent="0.2">
      <c r="J2223" s="21">
        <v>2315</v>
      </c>
      <c r="K2223" s="256" t="s">
        <v>482</v>
      </c>
    </row>
    <row r="2224" spans="10:11" s="21" customFormat="1" x14ac:dyDescent="0.2">
      <c r="J2224" s="21">
        <v>2316</v>
      </c>
      <c r="K2224" s="256" t="s">
        <v>482</v>
      </c>
    </row>
    <row r="2225" spans="10:11" s="21" customFormat="1" x14ac:dyDescent="0.2">
      <c r="J2225" s="21">
        <v>2317</v>
      </c>
      <c r="K2225" s="256" t="s">
        <v>482</v>
      </c>
    </row>
    <row r="2226" spans="10:11" s="21" customFormat="1" x14ac:dyDescent="0.2">
      <c r="J2226" s="21">
        <v>2318</v>
      </c>
      <c r="K2226" s="256" t="s">
        <v>482</v>
      </c>
    </row>
    <row r="2227" spans="10:11" s="21" customFormat="1" x14ac:dyDescent="0.2">
      <c r="J2227" s="21">
        <v>2319</v>
      </c>
      <c r="K2227" s="256" t="s">
        <v>482</v>
      </c>
    </row>
    <row r="2228" spans="10:11" s="21" customFormat="1" x14ac:dyDescent="0.2">
      <c r="J2228" s="21">
        <v>2320</v>
      </c>
      <c r="K2228" s="256" t="s">
        <v>482</v>
      </c>
    </row>
    <row r="2229" spans="10:11" s="21" customFormat="1" x14ac:dyDescent="0.2">
      <c r="J2229" s="21">
        <v>2321</v>
      </c>
      <c r="K2229" s="256" t="s">
        <v>482</v>
      </c>
    </row>
    <row r="2230" spans="10:11" s="21" customFormat="1" x14ac:dyDescent="0.2">
      <c r="J2230" s="21">
        <v>2322</v>
      </c>
      <c r="K2230" s="256" t="s">
        <v>482</v>
      </c>
    </row>
    <row r="2231" spans="10:11" s="21" customFormat="1" x14ac:dyDescent="0.2">
      <c r="J2231" s="21">
        <v>2323</v>
      </c>
      <c r="K2231" s="256" t="s">
        <v>482</v>
      </c>
    </row>
    <row r="2232" spans="10:11" s="21" customFormat="1" x14ac:dyDescent="0.2">
      <c r="J2232" s="21">
        <v>2324</v>
      </c>
      <c r="K2232" s="256" t="s">
        <v>482</v>
      </c>
    </row>
    <row r="2233" spans="10:11" s="21" customFormat="1" x14ac:dyDescent="0.2">
      <c r="J2233" s="21">
        <v>2325</v>
      </c>
      <c r="K2233" s="256" t="s">
        <v>482</v>
      </c>
    </row>
    <row r="2234" spans="10:11" s="21" customFormat="1" x14ac:dyDescent="0.2">
      <c r="J2234" s="21">
        <v>2326</v>
      </c>
      <c r="K2234" s="256" t="s">
        <v>482</v>
      </c>
    </row>
    <row r="2235" spans="10:11" s="21" customFormat="1" x14ac:dyDescent="0.2">
      <c r="J2235" s="21">
        <v>2327</v>
      </c>
      <c r="K2235" s="256" t="s">
        <v>482</v>
      </c>
    </row>
    <row r="2236" spans="10:11" s="21" customFormat="1" x14ac:dyDescent="0.2">
      <c r="J2236" s="21">
        <v>2328</v>
      </c>
      <c r="K2236" s="256" t="s">
        <v>482</v>
      </c>
    </row>
    <row r="2237" spans="10:11" s="21" customFormat="1" x14ac:dyDescent="0.2">
      <c r="J2237" s="21">
        <v>2329</v>
      </c>
      <c r="K2237" s="256" t="s">
        <v>482</v>
      </c>
    </row>
    <row r="2238" spans="10:11" s="21" customFormat="1" x14ac:dyDescent="0.2">
      <c r="J2238" s="21">
        <v>2330</v>
      </c>
      <c r="K2238" s="256" t="s">
        <v>482</v>
      </c>
    </row>
    <row r="2239" spans="10:11" s="21" customFormat="1" x14ac:dyDescent="0.2">
      <c r="J2239" s="21">
        <v>2331</v>
      </c>
      <c r="K2239" s="256" t="s">
        <v>482</v>
      </c>
    </row>
    <row r="2240" spans="10:11" s="21" customFormat="1" x14ac:dyDescent="0.2">
      <c r="J2240" s="21">
        <v>2332</v>
      </c>
      <c r="K2240" s="256" t="s">
        <v>482</v>
      </c>
    </row>
    <row r="2241" spans="10:11" s="21" customFormat="1" x14ac:dyDescent="0.2">
      <c r="J2241" s="21">
        <v>2333</v>
      </c>
      <c r="K2241" s="256" t="s">
        <v>482</v>
      </c>
    </row>
    <row r="2242" spans="10:11" s="21" customFormat="1" x14ac:dyDescent="0.2">
      <c r="J2242" s="21">
        <v>2334</v>
      </c>
      <c r="K2242" s="256" t="s">
        <v>482</v>
      </c>
    </row>
    <row r="2243" spans="10:11" s="21" customFormat="1" x14ac:dyDescent="0.2">
      <c r="J2243" s="21">
        <v>2335</v>
      </c>
      <c r="K2243" s="256" t="s">
        <v>482</v>
      </c>
    </row>
    <row r="2244" spans="10:11" s="21" customFormat="1" x14ac:dyDescent="0.2">
      <c r="J2244" s="21">
        <v>2336</v>
      </c>
      <c r="K2244" s="256" t="s">
        <v>482</v>
      </c>
    </row>
    <row r="2245" spans="10:11" s="21" customFormat="1" x14ac:dyDescent="0.2">
      <c r="J2245" s="21">
        <v>2337</v>
      </c>
      <c r="K2245" s="256" t="s">
        <v>482</v>
      </c>
    </row>
    <row r="2246" spans="10:11" s="21" customFormat="1" x14ac:dyDescent="0.2">
      <c r="J2246" s="21">
        <v>2338</v>
      </c>
      <c r="K2246" s="256" t="s">
        <v>482</v>
      </c>
    </row>
    <row r="2247" spans="10:11" s="21" customFormat="1" x14ac:dyDescent="0.2">
      <c r="J2247" s="21">
        <v>2339</v>
      </c>
      <c r="K2247" s="256" t="s">
        <v>482</v>
      </c>
    </row>
    <row r="2248" spans="10:11" s="21" customFormat="1" x14ac:dyDescent="0.2">
      <c r="J2248" s="21">
        <v>2340</v>
      </c>
      <c r="K2248" s="256" t="s">
        <v>482</v>
      </c>
    </row>
    <row r="2249" spans="10:11" s="21" customFormat="1" x14ac:dyDescent="0.2">
      <c r="J2249" s="21">
        <v>2341</v>
      </c>
      <c r="K2249" s="256" t="s">
        <v>482</v>
      </c>
    </row>
    <row r="2250" spans="10:11" s="21" customFormat="1" x14ac:dyDescent="0.2">
      <c r="J2250" s="21">
        <v>2342</v>
      </c>
      <c r="K2250" s="256" t="s">
        <v>482</v>
      </c>
    </row>
    <row r="2251" spans="10:11" s="21" customFormat="1" x14ac:dyDescent="0.2">
      <c r="J2251" s="21">
        <v>2343</v>
      </c>
      <c r="K2251" s="256" t="s">
        <v>482</v>
      </c>
    </row>
    <row r="2252" spans="10:11" s="21" customFormat="1" x14ac:dyDescent="0.2">
      <c r="J2252" s="21">
        <v>2344</v>
      </c>
      <c r="K2252" s="256" t="s">
        <v>482</v>
      </c>
    </row>
    <row r="2253" spans="10:11" s="21" customFormat="1" x14ac:dyDescent="0.2">
      <c r="J2253" s="21">
        <v>2345</v>
      </c>
      <c r="K2253" s="256" t="s">
        <v>482</v>
      </c>
    </row>
    <row r="2254" spans="10:11" s="21" customFormat="1" x14ac:dyDescent="0.2">
      <c r="J2254" s="21">
        <v>2346</v>
      </c>
      <c r="K2254" s="256" t="s">
        <v>482</v>
      </c>
    </row>
    <row r="2255" spans="10:11" s="21" customFormat="1" x14ac:dyDescent="0.2">
      <c r="J2255" s="21">
        <v>2347</v>
      </c>
      <c r="K2255" s="256" t="s">
        <v>482</v>
      </c>
    </row>
    <row r="2256" spans="10:11" s="21" customFormat="1" x14ac:dyDescent="0.2">
      <c r="J2256" s="21">
        <v>2348</v>
      </c>
      <c r="K2256" s="256" t="s">
        <v>482</v>
      </c>
    </row>
    <row r="2257" spans="10:11" s="21" customFormat="1" x14ac:dyDescent="0.2">
      <c r="J2257" s="21">
        <v>2349</v>
      </c>
      <c r="K2257" s="256" t="s">
        <v>482</v>
      </c>
    </row>
    <row r="2258" spans="10:11" s="21" customFormat="1" x14ac:dyDescent="0.2">
      <c r="J2258" s="21">
        <v>2350</v>
      </c>
      <c r="K2258" s="256" t="s">
        <v>482</v>
      </c>
    </row>
    <row r="2259" spans="10:11" s="21" customFormat="1" x14ac:dyDescent="0.2">
      <c r="J2259" s="21">
        <v>2351</v>
      </c>
      <c r="K2259" s="256" t="s">
        <v>482</v>
      </c>
    </row>
    <row r="2260" spans="10:11" s="21" customFormat="1" x14ac:dyDescent="0.2">
      <c r="J2260" s="21">
        <v>2352</v>
      </c>
      <c r="K2260" s="256" t="s">
        <v>482</v>
      </c>
    </row>
    <row r="2261" spans="10:11" s="21" customFormat="1" x14ac:dyDescent="0.2">
      <c r="J2261" s="21">
        <v>2353</v>
      </c>
      <c r="K2261" s="256" t="s">
        <v>482</v>
      </c>
    </row>
    <row r="2262" spans="10:11" s="21" customFormat="1" x14ac:dyDescent="0.2">
      <c r="J2262" s="21">
        <v>2354</v>
      </c>
      <c r="K2262" s="256" t="s">
        <v>482</v>
      </c>
    </row>
    <row r="2263" spans="10:11" s="21" customFormat="1" x14ac:dyDescent="0.2">
      <c r="J2263" s="21">
        <v>2355</v>
      </c>
      <c r="K2263" s="256" t="s">
        <v>482</v>
      </c>
    </row>
    <row r="2264" spans="10:11" s="21" customFormat="1" x14ac:dyDescent="0.2">
      <c r="J2264" s="21">
        <v>2356</v>
      </c>
      <c r="K2264" s="256" t="s">
        <v>482</v>
      </c>
    </row>
    <row r="2265" spans="10:11" s="21" customFormat="1" x14ac:dyDescent="0.2">
      <c r="J2265" s="21">
        <v>2357</v>
      </c>
      <c r="K2265" s="256" t="s">
        <v>482</v>
      </c>
    </row>
    <row r="2266" spans="10:11" s="21" customFormat="1" x14ac:dyDescent="0.2">
      <c r="J2266" s="21">
        <v>2358</v>
      </c>
      <c r="K2266" s="256" t="s">
        <v>482</v>
      </c>
    </row>
    <row r="2267" spans="10:11" s="21" customFormat="1" x14ac:dyDescent="0.2">
      <c r="J2267" s="21">
        <v>2359</v>
      </c>
      <c r="K2267" s="256" t="s">
        <v>482</v>
      </c>
    </row>
    <row r="2268" spans="10:11" s="21" customFormat="1" x14ac:dyDescent="0.2">
      <c r="J2268" s="21">
        <v>2360</v>
      </c>
      <c r="K2268" s="256" t="s">
        <v>482</v>
      </c>
    </row>
    <row r="2269" spans="10:11" s="21" customFormat="1" x14ac:dyDescent="0.2">
      <c r="J2269" s="21">
        <v>2361</v>
      </c>
      <c r="K2269" s="256" t="s">
        <v>482</v>
      </c>
    </row>
    <row r="2270" spans="10:11" s="21" customFormat="1" x14ac:dyDescent="0.2">
      <c r="J2270" s="21">
        <v>2362</v>
      </c>
      <c r="K2270" s="256" t="s">
        <v>482</v>
      </c>
    </row>
    <row r="2271" spans="10:11" s="21" customFormat="1" x14ac:dyDescent="0.2">
      <c r="J2271" s="21">
        <v>2363</v>
      </c>
      <c r="K2271" s="256" t="s">
        <v>482</v>
      </c>
    </row>
    <row r="2272" spans="10:11" s="21" customFormat="1" x14ac:dyDescent="0.2">
      <c r="J2272" s="21">
        <v>2364</v>
      </c>
      <c r="K2272" s="256" t="s">
        <v>482</v>
      </c>
    </row>
    <row r="2273" spans="10:11" s="21" customFormat="1" x14ac:dyDescent="0.2">
      <c r="J2273" s="21">
        <v>2365</v>
      </c>
      <c r="K2273" s="256" t="s">
        <v>482</v>
      </c>
    </row>
    <row r="2274" spans="10:11" s="21" customFormat="1" x14ac:dyDescent="0.2">
      <c r="J2274" s="21">
        <v>2366</v>
      </c>
      <c r="K2274" s="256" t="s">
        <v>482</v>
      </c>
    </row>
    <row r="2275" spans="10:11" s="21" customFormat="1" x14ac:dyDescent="0.2">
      <c r="J2275" s="21">
        <v>2367</v>
      </c>
      <c r="K2275" s="256" t="s">
        <v>482</v>
      </c>
    </row>
    <row r="2276" spans="10:11" s="21" customFormat="1" x14ac:dyDescent="0.2">
      <c r="J2276" s="21">
        <v>2368</v>
      </c>
      <c r="K2276" s="256" t="s">
        <v>482</v>
      </c>
    </row>
    <row r="2277" spans="10:11" s="21" customFormat="1" x14ac:dyDescent="0.2">
      <c r="J2277" s="21">
        <v>2369</v>
      </c>
      <c r="K2277" s="256" t="s">
        <v>482</v>
      </c>
    </row>
    <row r="2278" spans="10:11" s="21" customFormat="1" x14ac:dyDescent="0.2">
      <c r="J2278" s="21">
        <v>2370</v>
      </c>
      <c r="K2278" s="256" t="s">
        <v>482</v>
      </c>
    </row>
    <row r="2279" spans="10:11" s="21" customFormat="1" x14ac:dyDescent="0.2">
      <c r="J2279" s="21">
        <v>2371</v>
      </c>
      <c r="K2279" s="256" t="s">
        <v>482</v>
      </c>
    </row>
    <row r="2280" spans="10:11" s="21" customFormat="1" x14ac:dyDescent="0.2">
      <c r="J2280" s="21">
        <v>2372</v>
      </c>
      <c r="K2280" s="256" t="s">
        <v>482</v>
      </c>
    </row>
    <row r="2281" spans="10:11" s="21" customFormat="1" x14ac:dyDescent="0.2">
      <c r="J2281" s="21">
        <v>2373</v>
      </c>
      <c r="K2281" s="256" t="s">
        <v>482</v>
      </c>
    </row>
    <row r="2282" spans="10:11" s="21" customFormat="1" x14ac:dyDescent="0.2">
      <c r="J2282" s="21">
        <v>2374</v>
      </c>
      <c r="K2282" s="256" t="s">
        <v>482</v>
      </c>
    </row>
    <row r="2283" spans="10:11" s="21" customFormat="1" x14ac:dyDescent="0.2">
      <c r="J2283" s="21">
        <v>2375</v>
      </c>
      <c r="K2283" s="256" t="s">
        <v>482</v>
      </c>
    </row>
    <row r="2284" spans="10:11" s="21" customFormat="1" x14ac:dyDescent="0.2">
      <c r="J2284" s="21">
        <v>2376</v>
      </c>
      <c r="K2284" s="256" t="s">
        <v>482</v>
      </c>
    </row>
    <row r="2285" spans="10:11" s="21" customFormat="1" x14ac:dyDescent="0.2">
      <c r="J2285" s="21">
        <v>2377</v>
      </c>
      <c r="K2285" s="256" t="s">
        <v>482</v>
      </c>
    </row>
    <row r="2286" spans="10:11" s="21" customFormat="1" x14ac:dyDescent="0.2">
      <c r="J2286" s="21">
        <v>2378</v>
      </c>
      <c r="K2286" s="256" t="s">
        <v>482</v>
      </c>
    </row>
    <row r="2287" spans="10:11" s="21" customFormat="1" x14ac:dyDescent="0.2">
      <c r="J2287" s="21">
        <v>2379</v>
      </c>
      <c r="K2287" s="256" t="s">
        <v>482</v>
      </c>
    </row>
    <row r="2288" spans="10:11" s="21" customFormat="1" x14ac:dyDescent="0.2">
      <c r="J2288" s="21">
        <v>2380</v>
      </c>
      <c r="K2288" s="256" t="s">
        <v>482</v>
      </c>
    </row>
    <row r="2289" spans="10:11" s="21" customFormat="1" x14ac:dyDescent="0.2">
      <c r="J2289" s="21">
        <v>2381</v>
      </c>
      <c r="K2289" s="256" t="s">
        <v>482</v>
      </c>
    </row>
    <row r="2290" spans="10:11" s="21" customFormat="1" x14ac:dyDescent="0.2">
      <c r="J2290" s="21">
        <v>2382</v>
      </c>
      <c r="K2290" s="256" t="s">
        <v>482</v>
      </c>
    </row>
    <row r="2291" spans="10:11" s="21" customFormat="1" x14ac:dyDescent="0.2">
      <c r="J2291" s="21">
        <v>2383</v>
      </c>
      <c r="K2291" s="256" t="s">
        <v>482</v>
      </c>
    </row>
    <row r="2292" spans="10:11" s="21" customFormat="1" x14ac:dyDescent="0.2">
      <c r="J2292" s="21">
        <v>2385</v>
      </c>
      <c r="K2292" s="256" t="s">
        <v>484</v>
      </c>
    </row>
    <row r="2293" spans="10:11" s="21" customFormat="1" x14ac:dyDescent="0.2">
      <c r="J2293" s="21">
        <v>2386</v>
      </c>
      <c r="K2293" s="256" t="s">
        <v>484</v>
      </c>
    </row>
    <row r="2294" spans="10:11" s="21" customFormat="1" x14ac:dyDescent="0.2">
      <c r="J2294" s="21">
        <v>2387</v>
      </c>
      <c r="K2294" s="256" t="s">
        <v>484</v>
      </c>
    </row>
    <row r="2295" spans="10:11" s="21" customFormat="1" x14ac:dyDescent="0.2">
      <c r="J2295" s="21">
        <v>2388</v>
      </c>
      <c r="K2295" s="256" t="s">
        <v>484</v>
      </c>
    </row>
    <row r="2296" spans="10:11" s="21" customFormat="1" x14ac:dyDescent="0.2">
      <c r="J2296" s="21">
        <v>2389</v>
      </c>
      <c r="K2296" s="256" t="s">
        <v>484</v>
      </c>
    </row>
    <row r="2297" spans="10:11" s="21" customFormat="1" x14ac:dyDescent="0.2">
      <c r="J2297" s="21">
        <v>2390</v>
      </c>
      <c r="K2297" s="256" t="s">
        <v>484</v>
      </c>
    </row>
    <row r="2298" spans="10:11" s="21" customFormat="1" x14ac:dyDescent="0.2">
      <c r="J2298" s="21">
        <v>2391</v>
      </c>
      <c r="K2298" s="256" t="s">
        <v>484</v>
      </c>
    </row>
    <row r="2299" spans="10:11" s="21" customFormat="1" x14ac:dyDescent="0.2">
      <c r="J2299" s="21">
        <v>2392</v>
      </c>
      <c r="K2299" s="256" t="s">
        <v>484</v>
      </c>
    </row>
    <row r="2300" spans="10:11" s="21" customFormat="1" x14ac:dyDescent="0.2">
      <c r="J2300" s="21">
        <v>2393</v>
      </c>
      <c r="K2300" s="256" t="s">
        <v>484</v>
      </c>
    </row>
    <row r="2301" spans="10:11" s="21" customFormat="1" x14ac:dyDescent="0.2">
      <c r="J2301" s="21">
        <v>2394</v>
      </c>
      <c r="K2301" s="256" t="s">
        <v>484</v>
      </c>
    </row>
    <row r="2302" spans="10:11" s="21" customFormat="1" x14ac:dyDescent="0.2">
      <c r="J2302" s="21">
        <v>2396</v>
      </c>
      <c r="K2302" s="256" t="s">
        <v>486</v>
      </c>
    </row>
    <row r="2303" spans="10:11" s="21" customFormat="1" x14ac:dyDescent="0.2">
      <c r="J2303" s="21">
        <v>2397</v>
      </c>
      <c r="K2303" s="256" t="s">
        <v>486</v>
      </c>
    </row>
    <row r="2304" spans="10:11" s="21" customFormat="1" x14ac:dyDescent="0.2">
      <c r="J2304" s="21">
        <v>2398</v>
      </c>
      <c r="K2304" s="256" t="s">
        <v>486</v>
      </c>
    </row>
    <row r="2305" spans="10:11" s="21" customFormat="1" x14ac:dyDescent="0.2">
      <c r="J2305" s="21">
        <v>2399</v>
      </c>
      <c r="K2305" s="256" t="s">
        <v>486</v>
      </c>
    </row>
    <row r="2306" spans="10:11" s="21" customFormat="1" x14ac:dyDescent="0.2">
      <c r="J2306" s="21">
        <v>2400</v>
      </c>
      <c r="K2306" s="256" t="s">
        <v>486</v>
      </c>
    </row>
    <row r="2307" spans="10:11" s="21" customFormat="1" x14ac:dyDescent="0.2">
      <c r="J2307" s="21">
        <v>2401</v>
      </c>
      <c r="K2307" s="256" t="s">
        <v>486</v>
      </c>
    </row>
    <row r="2308" spans="10:11" s="21" customFormat="1" x14ac:dyDescent="0.2">
      <c r="J2308" s="21">
        <v>2402</v>
      </c>
      <c r="K2308" s="256" t="s">
        <v>486</v>
      </c>
    </row>
    <row r="2309" spans="10:11" s="21" customFormat="1" x14ac:dyDescent="0.2">
      <c r="J2309" s="21">
        <v>2403</v>
      </c>
      <c r="K2309" s="256" t="s">
        <v>486</v>
      </c>
    </row>
    <row r="2310" spans="10:11" s="21" customFormat="1" x14ac:dyDescent="0.2">
      <c r="J2310" s="21">
        <v>2404</v>
      </c>
      <c r="K2310" s="256" t="s">
        <v>486</v>
      </c>
    </row>
    <row r="2311" spans="10:11" s="21" customFormat="1" x14ac:dyDescent="0.2">
      <c r="J2311" s="21">
        <v>2405</v>
      </c>
      <c r="K2311" s="256" t="s">
        <v>486</v>
      </c>
    </row>
    <row r="2312" spans="10:11" s="21" customFormat="1" x14ac:dyDescent="0.2">
      <c r="J2312" s="21">
        <v>2406</v>
      </c>
      <c r="K2312" s="256" t="s">
        <v>486</v>
      </c>
    </row>
    <row r="2313" spans="10:11" s="21" customFormat="1" x14ac:dyDescent="0.2">
      <c r="J2313" s="21">
        <v>2407</v>
      </c>
      <c r="K2313" s="256" t="s">
        <v>486</v>
      </c>
    </row>
    <row r="2314" spans="10:11" s="21" customFormat="1" x14ac:dyDescent="0.2">
      <c r="J2314" s="21">
        <v>2408</v>
      </c>
      <c r="K2314" s="256" t="s">
        <v>486</v>
      </c>
    </row>
    <row r="2315" spans="10:11" s="21" customFormat="1" x14ac:dyDescent="0.2">
      <c r="J2315" s="21">
        <v>2409</v>
      </c>
      <c r="K2315" s="256" t="s">
        <v>486</v>
      </c>
    </row>
    <row r="2316" spans="10:11" s="21" customFormat="1" x14ac:dyDescent="0.2">
      <c r="J2316" s="21">
        <v>2410</v>
      </c>
      <c r="K2316" s="256" t="s">
        <v>486</v>
      </c>
    </row>
    <row r="2317" spans="10:11" s="21" customFormat="1" x14ac:dyDescent="0.2">
      <c r="J2317" s="21">
        <v>2411</v>
      </c>
      <c r="K2317" s="256" t="s">
        <v>486</v>
      </c>
    </row>
    <row r="2318" spans="10:11" s="21" customFormat="1" x14ac:dyDescent="0.2">
      <c r="J2318" s="21">
        <v>2412</v>
      </c>
      <c r="K2318" s="256" t="s">
        <v>486</v>
      </c>
    </row>
    <row r="2319" spans="10:11" s="21" customFormat="1" x14ac:dyDescent="0.2">
      <c r="J2319" s="21">
        <v>2413</v>
      </c>
      <c r="K2319" s="256" t="s">
        <v>486</v>
      </c>
    </row>
    <row r="2320" spans="10:11" s="21" customFormat="1" x14ac:dyDescent="0.2">
      <c r="J2320" s="21">
        <v>2414</v>
      </c>
      <c r="K2320" s="256" t="s">
        <v>486</v>
      </c>
    </row>
    <row r="2321" spans="10:11" s="21" customFormat="1" x14ac:dyDescent="0.2">
      <c r="J2321" s="21">
        <v>2415</v>
      </c>
      <c r="K2321" s="256" t="s">
        <v>486</v>
      </c>
    </row>
    <row r="2322" spans="10:11" s="21" customFormat="1" x14ac:dyDescent="0.2">
      <c r="J2322" s="21">
        <v>2416</v>
      </c>
      <c r="K2322" s="256" t="s">
        <v>486</v>
      </c>
    </row>
    <row r="2323" spans="10:11" s="21" customFormat="1" x14ac:dyDescent="0.2">
      <c r="J2323" s="21">
        <v>2417</v>
      </c>
      <c r="K2323" s="256" t="s">
        <v>486</v>
      </c>
    </row>
    <row r="2324" spans="10:11" s="21" customFormat="1" x14ac:dyDescent="0.2">
      <c r="J2324" s="21">
        <v>2418</v>
      </c>
      <c r="K2324" s="256" t="s">
        <v>486</v>
      </c>
    </row>
    <row r="2325" spans="10:11" s="21" customFormat="1" x14ac:dyDescent="0.2">
      <c r="J2325" s="21">
        <v>2419</v>
      </c>
      <c r="K2325" s="256" t="s">
        <v>486</v>
      </c>
    </row>
    <row r="2326" spans="10:11" s="21" customFormat="1" x14ac:dyDescent="0.2">
      <c r="J2326" s="21">
        <v>2420</v>
      </c>
      <c r="K2326" s="256" t="s">
        <v>486</v>
      </c>
    </row>
    <row r="2327" spans="10:11" s="21" customFormat="1" x14ac:dyDescent="0.2">
      <c r="J2327" s="21">
        <v>2421</v>
      </c>
      <c r="K2327" s="256" t="s">
        <v>486</v>
      </c>
    </row>
    <row r="2328" spans="10:11" s="21" customFormat="1" x14ac:dyDescent="0.2">
      <c r="J2328" s="21">
        <v>2422</v>
      </c>
      <c r="K2328" s="256" t="s">
        <v>486</v>
      </c>
    </row>
    <row r="2329" spans="10:11" s="21" customFormat="1" x14ac:dyDescent="0.2">
      <c r="J2329" s="21">
        <v>2423</v>
      </c>
      <c r="K2329" s="256" t="s">
        <v>486</v>
      </c>
    </row>
    <row r="2330" spans="10:11" s="21" customFormat="1" x14ac:dyDescent="0.2">
      <c r="J2330" s="21">
        <v>2424</v>
      </c>
      <c r="K2330" s="256" t="s">
        <v>486</v>
      </c>
    </row>
    <row r="2331" spans="10:11" s="21" customFormat="1" x14ac:dyDescent="0.2">
      <c r="J2331" s="21">
        <v>2425</v>
      </c>
      <c r="K2331" s="256" t="s">
        <v>486</v>
      </c>
    </row>
    <row r="2332" spans="10:11" s="21" customFormat="1" x14ac:dyDescent="0.2">
      <c r="J2332" s="21">
        <v>2426</v>
      </c>
      <c r="K2332" s="256" t="s">
        <v>486</v>
      </c>
    </row>
    <row r="2333" spans="10:11" s="21" customFormat="1" x14ac:dyDescent="0.2">
      <c r="J2333" s="21">
        <v>2427</v>
      </c>
      <c r="K2333" s="256" t="s">
        <v>486</v>
      </c>
    </row>
    <row r="2334" spans="10:11" s="21" customFormat="1" x14ac:dyDescent="0.2">
      <c r="J2334" s="21">
        <v>2428</v>
      </c>
      <c r="K2334" s="256" t="s">
        <v>486</v>
      </c>
    </row>
    <row r="2335" spans="10:11" s="21" customFormat="1" x14ac:dyDescent="0.2">
      <c r="J2335" s="21">
        <v>2429</v>
      </c>
      <c r="K2335" s="256" t="s">
        <v>486</v>
      </c>
    </row>
    <row r="2336" spans="10:11" s="21" customFormat="1" x14ac:dyDescent="0.2">
      <c r="J2336" s="21">
        <v>2430</v>
      </c>
      <c r="K2336" s="256" t="s">
        <v>486</v>
      </c>
    </row>
    <row r="2337" spans="10:11" s="21" customFormat="1" x14ac:dyDescent="0.2">
      <c r="J2337" s="21">
        <v>2431</v>
      </c>
      <c r="K2337" s="256" t="s">
        <v>486</v>
      </c>
    </row>
    <row r="2338" spans="10:11" s="21" customFormat="1" x14ac:dyDescent="0.2">
      <c r="J2338" s="21">
        <v>2432</v>
      </c>
      <c r="K2338" s="256" t="s">
        <v>486</v>
      </c>
    </row>
    <row r="2339" spans="10:11" s="21" customFormat="1" x14ac:dyDescent="0.2">
      <c r="J2339" s="21">
        <v>2433</v>
      </c>
      <c r="K2339" s="256" t="s">
        <v>486</v>
      </c>
    </row>
    <row r="2340" spans="10:11" s="21" customFormat="1" x14ac:dyDescent="0.2">
      <c r="J2340" s="21">
        <v>2434</v>
      </c>
      <c r="K2340" s="256" t="s">
        <v>486</v>
      </c>
    </row>
    <row r="2341" spans="10:11" s="21" customFormat="1" x14ac:dyDescent="0.2">
      <c r="J2341" s="21">
        <v>2435</v>
      </c>
      <c r="K2341" s="256" t="s">
        <v>486</v>
      </c>
    </row>
    <row r="2342" spans="10:11" s="21" customFormat="1" x14ac:dyDescent="0.2">
      <c r="J2342" s="21">
        <v>2436</v>
      </c>
      <c r="K2342" s="256" t="s">
        <v>486</v>
      </c>
    </row>
    <row r="2343" spans="10:11" s="21" customFormat="1" x14ac:dyDescent="0.2">
      <c r="J2343" s="21">
        <v>2437</v>
      </c>
      <c r="K2343" s="256" t="s">
        <v>486</v>
      </c>
    </row>
    <row r="2344" spans="10:11" s="21" customFormat="1" x14ac:dyDescent="0.2">
      <c r="J2344" s="21">
        <v>2438</v>
      </c>
      <c r="K2344" s="256" t="s">
        <v>486</v>
      </c>
    </row>
    <row r="2345" spans="10:11" s="21" customFormat="1" x14ac:dyDescent="0.2">
      <c r="J2345" s="21">
        <v>2439</v>
      </c>
      <c r="K2345" s="256" t="s">
        <v>486</v>
      </c>
    </row>
    <row r="2346" spans="10:11" s="21" customFormat="1" x14ac:dyDescent="0.2">
      <c r="J2346" s="21">
        <v>2440</v>
      </c>
      <c r="K2346" s="256" t="s">
        <v>486</v>
      </c>
    </row>
    <row r="2347" spans="10:11" s="21" customFormat="1" x14ac:dyDescent="0.2">
      <c r="J2347" s="21">
        <v>2441</v>
      </c>
      <c r="K2347" s="256" t="s">
        <v>486</v>
      </c>
    </row>
    <row r="2348" spans="10:11" s="21" customFormat="1" x14ac:dyDescent="0.2">
      <c r="J2348" s="21">
        <v>2442</v>
      </c>
      <c r="K2348" s="256" t="s">
        <v>486</v>
      </c>
    </row>
    <row r="2349" spans="10:11" s="21" customFormat="1" x14ac:dyDescent="0.2">
      <c r="J2349" s="21">
        <v>2443</v>
      </c>
      <c r="K2349" s="256" t="s">
        <v>486</v>
      </c>
    </row>
    <row r="2350" spans="10:11" s="21" customFormat="1" x14ac:dyDescent="0.2">
      <c r="J2350" s="21">
        <v>2444</v>
      </c>
      <c r="K2350" s="256" t="s">
        <v>486</v>
      </c>
    </row>
    <row r="2351" spans="10:11" s="21" customFormat="1" x14ac:dyDescent="0.2">
      <c r="J2351" s="21">
        <v>2445</v>
      </c>
      <c r="K2351" s="256" t="s">
        <v>486</v>
      </c>
    </row>
    <row r="2352" spans="10:11" s="21" customFormat="1" x14ac:dyDescent="0.2">
      <c r="J2352" s="21">
        <v>2446</v>
      </c>
      <c r="K2352" s="256" t="s">
        <v>486</v>
      </c>
    </row>
    <row r="2353" spans="10:11" s="21" customFormat="1" x14ac:dyDescent="0.2">
      <c r="J2353" s="21">
        <v>2447</v>
      </c>
      <c r="K2353" s="256" t="s">
        <v>486</v>
      </c>
    </row>
    <row r="2354" spans="10:11" s="21" customFormat="1" x14ac:dyDescent="0.2">
      <c r="J2354" s="21">
        <v>2448</v>
      </c>
      <c r="K2354" s="256" t="s">
        <v>486</v>
      </c>
    </row>
    <row r="2355" spans="10:11" s="21" customFormat="1" x14ac:dyDescent="0.2">
      <c r="J2355" s="21">
        <v>2449</v>
      </c>
      <c r="K2355" s="256" t="s">
        <v>486</v>
      </c>
    </row>
    <row r="2356" spans="10:11" s="21" customFormat="1" x14ac:dyDescent="0.2">
      <c r="J2356" s="21">
        <v>2450</v>
      </c>
      <c r="K2356" s="256" t="s">
        <v>486</v>
      </c>
    </row>
    <row r="2357" spans="10:11" s="21" customFormat="1" x14ac:dyDescent="0.2">
      <c r="J2357" s="21">
        <v>2451</v>
      </c>
      <c r="K2357" s="256" t="s">
        <v>486</v>
      </c>
    </row>
    <row r="2358" spans="10:11" s="21" customFormat="1" x14ac:dyDescent="0.2">
      <c r="J2358" s="21">
        <v>2452</v>
      </c>
      <c r="K2358" s="256" t="s">
        <v>486</v>
      </c>
    </row>
    <row r="2359" spans="10:11" s="21" customFormat="1" x14ac:dyDescent="0.2">
      <c r="J2359" s="21">
        <v>2453</v>
      </c>
      <c r="K2359" s="256" t="s">
        <v>486</v>
      </c>
    </row>
    <row r="2360" spans="10:11" s="21" customFormat="1" x14ac:dyDescent="0.2">
      <c r="J2360" s="21">
        <v>2454</v>
      </c>
      <c r="K2360" s="256" t="s">
        <v>486</v>
      </c>
    </row>
    <row r="2361" spans="10:11" s="21" customFormat="1" x14ac:dyDescent="0.2">
      <c r="J2361" s="21">
        <v>2455</v>
      </c>
      <c r="K2361" s="256" t="s">
        <v>486</v>
      </c>
    </row>
    <row r="2362" spans="10:11" s="21" customFormat="1" x14ac:dyDescent="0.2">
      <c r="J2362" s="21">
        <v>2456</v>
      </c>
      <c r="K2362" s="256" t="s">
        <v>486</v>
      </c>
    </row>
    <row r="2363" spans="10:11" s="21" customFormat="1" x14ac:dyDescent="0.2">
      <c r="J2363" s="21">
        <v>2457</v>
      </c>
      <c r="K2363" s="256" t="s">
        <v>486</v>
      </c>
    </row>
    <row r="2364" spans="10:11" s="21" customFormat="1" x14ac:dyDescent="0.2">
      <c r="J2364" s="21">
        <v>2458</v>
      </c>
      <c r="K2364" s="256" t="s">
        <v>486</v>
      </c>
    </row>
    <row r="2365" spans="10:11" s="21" customFormat="1" x14ac:dyDescent="0.2">
      <c r="J2365" s="21">
        <v>2459</v>
      </c>
      <c r="K2365" s="256" t="s">
        <v>486</v>
      </c>
    </row>
    <row r="2366" spans="10:11" s="21" customFormat="1" x14ac:dyDescent="0.2">
      <c r="J2366" s="21">
        <v>2460</v>
      </c>
      <c r="K2366" s="256" t="s">
        <v>486</v>
      </c>
    </row>
    <row r="2367" spans="10:11" s="21" customFormat="1" x14ac:dyDescent="0.2">
      <c r="J2367" s="21">
        <v>2461</v>
      </c>
      <c r="K2367" s="256" t="s">
        <v>486</v>
      </c>
    </row>
    <row r="2368" spans="10:11" s="21" customFormat="1" x14ac:dyDescent="0.2">
      <c r="J2368" s="21">
        <v>2462</v>
      </c>
      <c r="K2368" s="256" t="s">
        <v>486</v>
      </c>
    </row>
    <row r="2369" spans="10:11" s="21" customFormat="1" x14ac:dyDescent="0.2">
      <c r="J2369" s="21">
        <v>2463</v>
      </c>
      <c r="K2369" s="256" t="s">
        <v>486</v>
      </c>
    </row>
    <row r="2370" spans="10:11" s="21" customFormat="1" x14ac:dyDescent="0.2">
      <c r="J2370" s="21">
        <v>2464</v>
      </c>
      <c r="K2370" s="256" t="s">
        <v>486</v>
      </c>
    </row>
    <row r="2371" spans="10:11" s="21" customFormat="1" x14ac:dyDescent="0.2">
      <c r="J2371" s="21">
        <v>2465</v>
      </c>
      <c r="K2371" s="256" t="s">
        <v>486</v>
      </c>
    </row>
    <row r="2372" spans="10:11" s="21" customFormat="1" x14ac:dyDescent="0.2">
      <c r="J2372" s="21">
        <v>2466</v>
      </c>
      <c r="K2372" s="256" t="s">
        <v>486</v>
      </c>
    </row>
    <row r="2373" spans="10:11" s="21" customFormat="1" x14ac:dyDescent="0.2">
      <c r="J2373" s="21">
        <v>2467</v>
      </c>
      <c r="K2373" s="256" t="s">
        <v>486</v>
      </c>
    </row>
    <row r="2374" spans="10:11" s="21" customFormat="1" x14ac:dyDescent="0.2">
      <c r="J2374" s="21">
        <v>2468</v>
      </c>
      <c r="K2374" s="256" t="s">
        <v>486</v>
      </c>
    </row>
    <row r="2375" spans="10:11" s="21" customFormat="1" x14ac:dyDescent="0.2">
      <c r="J2375" s="21">
        <v>2469</v>
      </c>
      <c r="K2375" s="256" t="s">
        <v>486</v>
      </c>
    </row>
    <row r="2376" spans="10:11" s="21" customFormat="1" x14ac:dyDescent="0.2">
      <c r="J2376" s="21">
        <v>2470</v>
      </c>
      <c r="K2376" s="256" t="s">
        <v>486</v>
      </c>
    </row>
    <row r="2377" spans="10:11" s="21" customFormat="1" x14ac:dyDescent="0.2">
      <c r="J2377" s="21">
        <v>2471</v>
      </c>
      <c r="K2377" s="256" t="s">
        <v>486</v>
      </c>
    </row>
    <row r="2378" spans="10:11" s="21" customFormat="1" x14ac:dyDescent="0.2">
      <c r="J2378" s="21">
        <v>2472</v>
      </c>
      <c r="K2378" s="256" t="s">
        <v>486</v>
      </c>
    </row>
    <row r="2379" spans="10:11" s="21" customFormat="1" x14ac:dyDescent="0.2">
      <c r="J2379" s="21">
        <v>2473</v>
      </c>
      <c r="K2379" s="256" t="s">
        <v>486</v>
      </c>
    </row>
    <row r="2380" spans="10:11" s="21" customFormat="1" x14ac:dyDescent="0.2">
      <c r="J2380" s="21">
        <v>2474</v>
      </c>
      <c r="K2380" s="256" t="s">
        <v>486</v>
      </c>
    </row>
    <row r="2381" spans="10:11" s="21" customFormat="1" x14ac:dyDescent="0.2">
      <c r="J2381" s="21">
        <v>2475</v>
      </c>
      <c r="K2381" s="256" t="s">
        <v>486</v>
      </c>
    </row>
    <row r="2382" spans="10:11" s="21" customFormat="1" x14ac:dyDescent="0.2">
      <c r="J2382" s="21">
        <v>2476</v>
      </c>
      <c r="K2382" s="256" t="s">
        <v>486</v>
      </c>
    </row>
    <row r="2383" spans="10:11" s="21" customFormat="1" x14ac:dyDescent="0.2">
      <c r="J2383" s="21">
        <v>2477</v>
      </c>
      <c r="K2383" s="256" t="s">
        <v>486</v>
      </c>
    </row>
    <row r="2384" spans="10:11" s="21" customFormat="1" x14ac:dyDescent="0.2">
      <c r="J2384" s="21">
        <v>2479</v>
      </c>
      <c r="K2384" s="256" t="s">
        <v>488</v>
      </c>
    </row>
    <row r="2385" spans="10:11" s="21" customFormat="1" x14ac:dyDescent="0.2">
      <c r="J2385" s="21">
        <v>2480</v>
      </c>
      <c r="K2385" s="256" t="s">
        <v>488</v>
      </c>
    </row>
    <row r="2386" spans="10:11" s="21" customFormat="1" x14ac:dyDescent="0.2">
      <c r="J2386" s="21">
        <v>2481</v>
      </c>
      <c r="K2386" s="256" t="s">
        <v>488</v>
      </c>
    </row>
    <row r="2387" spans="10:11" s="21" customFormat="1" x14ac:dyDescent="0.2">
      <c r="J2387" s="21">
        <v>2482</v>
      </c>
      <c r="K2387" s="256" t="s">
        <v>488</v>
      </c>
    </row>
    <row r="2388" spans="10:11" s="21" customFormat="1" x14ac:dyDescent="0.2">
      <c r="J2388" s="21">
        <v>2483</v>
      </c>
      <c r="K2388" s="256" t="s">
        <v>488</v>
      </c>
    </row>
    <row r="2389" spans="10:11" s="21" customFormat="1" x14ac:dyDescent="0.2">
      <c r="J2389" s="21">
        <v>2484</v>
      </c>
      <c r="K2389" s="256" t="s">
        <v>488</v>
      </c>
    </row>
    <row r="2390" spans="10:11" s="21" customFormat="1" x14ac:dyDescent="0.2">
      <c r="J2390" s="21">
        <v>2485</v>
      </c>
      <c r="K2390" s="256" t="s">
        <v>488</v>
      </c>
    </row>
    <row r="2391" spans="10:11" s="21" customFormat="1" x14ac:dyDescent="0.2">
      <c r="J2391" s="21">
        <v>2486</v>
      </c>
      <c r="K2391" s="256" t="s">
        <v>488</v>
      </c>
    </row>
    <row r="2392" spans="10:11" s="21" customFormat="1" x14ac:dyDescent="0.2">
      <c r="J2392" s="21">
        <v>2487</v>
      </c>
      <c r="K2392" s="256" t="s">
        <v>488</v>
      </c>
    </row>
    <row r="2393" spans="10:11" s="21" customFormat="1" x14ac:dyDescent="0.2">
      <c r="J2393" s="21">
        <v>2488</v>
      </c>
      <c r="K2393" s="256" t="s">
        <v>488</v>
      </c>
    </row>
    <row r="2394" spans="10:11" s="21" customFormat="1" x14ac:dyDescent="0.2">
      <c r="J2394" s="21">
        <v>2489</v>
      </c>
      <c r="K2394" s="256" t="s">
        <v>488</v>
      </c>
    </row>
    <row r="2395" spans="10:11" s="21" customFormat="1" x14ac:dyDescent="0.2">
      <c r="J2395" s="21">
        <v>2490</v>
      </c>
      <c r="K2395" s="256" t="s">
        <v>488</v>
      </c>
    </row>
    <row r="2396" spans="10:11" s="21" customFormat="1" x14ac:dyDescent="0.2">
      <c r="J2396" s="21">
        <v>2491</v>
      </c>
      <c r="K2396" s="256" t="s">
        <v>488</v>
      </c>
    </row>
    <row r="2397" spans="10:11" s="21" customFormat="1" x14ac:dyDescent="0.2">
      <c r="J2397" s="21">
        <v>2492</v>
      </c>
      <c r="K2397" s="256" t="s">
        <v>488</v>
      </c>
    </row>
    <row r="2398" spans="10:11" s="21" customFormat="1" x14ac:dyDescent="0.2">
      <c r="J2398" s="21">
        <v>2493</v>
      </c>
      <c r="K2398" s="256" t="s">
        <v>488</v>
      </c>
    </row>
    <row r="2399" spans="10:11" s="21" customFormat="1" x14ac:dyDescent="0.2">
      <c r="J2399" s="21">
        <v>2494</v>
      </c>
      <c r="K2399" s="256" t="s">
        <v>488</v>
      </c>
    </row>
    <row r="2400" spans="10:11" s="21" customFormat="1" x14ac:dyDescent="0.2">
      <c r="J2400" s="21">
        <v>2495</v>
      </c>
      <c r="K2400" s="256" t="s">
        <v>488</v>
      </c>
    </row>
    <row r="2401" spans="10:11" s="21" customFormat="1" x14ac:dyDescent="0.2">
      <c r="J2401" s="21">
        <v>2496</v>
      </c>
      <c r="K2401" s="256" t="s">
        <v>488</v>
      </c>
    </row>
    <row r="2402" spans="10:11" s="21" customFormat="1" x14ac:dyDescent="0.2">
      <c r="J2402" s="21">
        <v>2497</v>
      </c>
      <c r="K2402" s="256" t="s">
        <v>488</v>
      </c>
    </row>
    <row r="2403" spans="10:11" s="21" customFormat="1" x14ac:dyDescent="0.2">
      <c r="J2403" s="21">
        <v>2498</v>
      </c>
      <c r="K2403" s="256" t="s">
        <v>488</v>
      </c>
    </row>
    <row r="2404" spans="10:11" s="21" customFormat="1" x14ac:dyDescent="0.2">
      <c r="J2404" s="21">
        <v>2499</v>
      </c>
      <c r="K2404" s="256" t="s">
        <v>488</v>
      </c>
    </row>
    <row r="2405" spans="10:11" s="21" customFormat="1" x14ac:dyDescent="0.2">
      <c r="J2405" s="21">
        <v>2501</v>
      </c>
      <c r="K2405" s="256" t="s">
        <v>490</v>
      </c>
    </row>
    <row r="2406" spans="10:11" s="21" customFormat="1" x14ac:dyDescent="0.2">
      <c r="J2406" s="21">
        <v>2502</v>
      </c>
      <c r="K2406" s="256" t="s">
        <v>490</v>
      </c>
    </row>
    <row r="2407" spans="10:11" s="21" customFormat="1" x14ac:dyDescent="0.2">
      <c r="J2407" s="21">
        <v>2503</v>
      </c>
      <c r="K2407" s="256" t="s">
        <v>490</v>
      </c>
    </row>
    <row r="2408" spans="10:11" s="21" customFormat="1" x14ac:dyDescent="0.2">
      <c r="J2408" s="21">
        <v>2504</v>
      </c>
      <c r="K2408" s="256" t="s">
        <v>490</v>
      </c>
    </row>
    <row r="2409" spans="10:11" s="21" customFormat="1" x14ac:dyDescent="0.2">
      <c r="J2409" s="21">
        <v>2505</v>
      </c>
      <c r="K2409" s="256" t="s">
        <v>490</v>
      </c>
    </row>
    <row r="2410" spans="10:11" s="21" customFormat="1" x14ac:dyDescent="0.2">
      <c r="J2410" s="21">
        <v>2506</v>
      </c>
      <c r="K2410" s="256" t="s">
        <v>490</v>
      </c>
    </row>
    <row r="2411" spans="10:11" s="21" customFormat="1" x14ac:dyDescent="0.2">
      <c r="J2411" s="21">
        <v>2507</v>
      </c>
      <c r="K2411" s="256" t="s">
        <v>490</v>
      </c>
    </row>
    <row r="2412" spans="10:11" s="21" customFormat="1" x14ac:dyDescent="0.2">
      <c r="J2412" s="21">
        <v>2508</v>
      </c>
      <c r="K2412" s="256" t="s">
        <v>490</v>
      </c>
    </row>
    <row r="2413" spans="10:11" s="21" customFormat="1" x14ac:dyDescent="0.2">
      <c r="J2413" s="21">
        <v>2509</v>
      </c>
      <c r="K2413" s="256" t="s">
        <v>490</v>
      </c>
    </row>
    <row r="2414" spans="10:11" s="21" customFormat="1" x14ac:dyDescent="0.2">
      <c r="J2414" s="21">
        <v>2510</v>
      </c>
      <c r="K2414" s="256" t="s">
        <v>490</v>
      </c>
    </row>
    <row r="2415" spans="10:11" s="21" customFormat="1" x14ac:dyDescent="0.2">
      <c r="J2415" s="21">
        <v>2511</v>
      </c>
      <c r="K2415" s="256" t="s">
        <v>490</v>
      </c>
    </row>
    <row r="2416" spans="10:11" s="21" customFormat="1" x14ac:dyDescent="0.2">
      <c r="J2416" s="21">
        <v>2512</v>
      </c>
      <c r="K2416" s="256" t="s">
        <v>490</v>
      </c>
    </row>
    <row r="2417" spans="10:11" s="21" customFormat="1" x14ac:dyDescent="0.2">
      <c r="J2417" s="21">
        <v>2513</v>
      </c>
      <c r="K2417" s="256" t="s">
        <v>490</v>
      </c>
    </row>
    <row r="2418" spans="10:11" s="21" customFormat="1" x14ac:dyDescent="0.2">
      <c r="J2418" s="21">
        <v>2514</v>
      </c>
      <c r="K2418" s="256" t="s">
        <v>490</v>
      </c>
    </row>
    <row r="2419" spans="10:11" s="21" customFormat="1" x14ac:dyDescent="0.2">
      <c r="J2419" s="21">
        <v>2515</v>
      </c>
      <c r="K2419" s="256" t="s">
        <v>490</v>
      </c>
    </row>
    <row r="2420" spans="10:11" s="21" customFormat="1" x14ac:dyDescent="0.2">
      <c r="J2420" s="21">
        <v>2516</v>
      </c>
      <c r="K2420" s="256" t="s">
        <v>490</v>
      </c>
    </row>
    <row r="2421" spans="10:11" s="21" customFormat="1" x14ac:dyDescent="0.2">
      <c r="J2421" s="21">
        <v>2517</v>
      </c>
      <c r="K2421" s="256" t="s">
        <v>490</v>
      </c>
    </row>
    <row r="2422" spans="10:11" s="21" customFormat="1" x14ac:dyDescent="0.2">
      <c r="J2422" s="21">
        <v>2518</v>
      </c>
      <c r="K2422" s="256" t="s">
        <v>490</v>
      </c>
    </row>
    <row r="2423" spans="10:11" s="21" customFormat="1" x14ac:dyDescent="0.2">
      <c r="J2423" s="21">
        <v>2519</v>
      </c>
      <c r="K2423" s="256" t="s">
        <v>490</v>
      </c>
    </row>
    <row r="2424" spans="10:11" s="21" customFormat="1" x14ac:dyDescent="0.2">
      <c r="J2424" s="21">
        <v>2520</v>
      </c>
      <c r="K2424" s="256" t="s">
        <v>490</v>
      </c>
    </row>
    <row r="2425" spans="10:11" s="21" customFormat="1" x14ac:dyDescent="0.2">
      <c r="J2425" s="21">
        <v>2521</v>
      </c>
      <c r="K2425" s="256" t="s">
        <v>490</v>
      </c>
    </row>
    <row r="2426" spans="10:11" s="21" customFormat="1" x14ac:dyDescent="0.2">
      <c r="J2426" s="21">
        <v>2522</v>
      </c>
      <c r="K2426" s="256" t="s">
        <v>490</v>
      </c>
    </row>
    <row r="2427" spans="10:11" s="21" customFormat="1" x14ac:dyDescent="0.2">
      <c r="J2427" s="21">
        <v>2523</v>
      </c>
      <c r="K2427" s="256" t="s">
        <v>490</v>
      </c>
    </row>
    <row r="2428" spans="10:11" s="21" customFormat="1" x14ac:dyDescent="0.2">
      <c r="J2428" s="21">
        <v>2524</v>
      </c>
      <c r="K2428" s="256" t="s">
        <v>490</v>
      </c>
    </row>
    <row r="2429" spans="10:11" s="21" customFormat="1" x14ac:dyDescent="0.2">
      <c r="J2429" s="21">
        <v>2525</v>
      </c>
      <c r="K2429" s="256" t="s">
        <v>490</v>
      </c>
    </row>
    <row r="2430" spans="10:11" s="21" customFormat="1" x14ac:dyDescent="0.2">
      <c r="J2430" s="21">
        <v>2526</v>
      </c>
      <c r="K2430" s="256" t="s">
        <v>490</v>
      </c>
    </row>
    <row r="2431" spans="10:11" s="21" customFormat="1" x14ac:dyDescent="0.2">
      <c r="J2431" s="21">
        <v>2527</v>
      </c>
      <c r="K2431" s="256" t="s">
        <v>490</v>
      </c>
    </row>
    <row r="2432" spans="10:11" s="21" customFormat="1" x14ac:dyDescent="0.2">
      <c r="J2432" s="21">
        <v>2528</v>
      </c>
      <c r="K2432" s="256" t="s">
        <v>490</v>
      </c>
    </row>
    <row r="2433" spans="10:11" s="21" customFormat="1" x14ac:dyDescent="0.2">
      <c r="J2433" s="21">
        <v>2529</v>
      </c>
      <c r="K2433" s="256" t="s">
        <v>490</v>
      </c>
    </row>
    <row r="2434" spans="10:11" s="21" customFormat="1" x14ac:dyDescent="0.2">
      <c r="J2434" s="21">
        <v>2530</v>
      </c>
      <c r="K2434" s="256" t="s">
        <v>490</v>
      </c>
    </row>
    <row r="2435" spans="10:11" s="21" customFormat="1" x14ac:dyDescent="0.2">
      <c r="J2435" s="21">
        <v>2531</v>
      </c>
      <c r="K2435" s="256" t="s">
        <v>490</v>
      </c>
    </row>
    <row r="2436" spans="10:11" s="21" customFormat="1" x14ac:dyDescent="0.2">
      <c r="J2436" s="21">
        <v>2532</v>
      </c>
      <c r="K2436" s="256" t="s">
        <v>490</v>
      </c>
    </row>
    <row r="2437" spans="10:11" s="21" customFormat="1" x14ac:dyDescent="0.2">
      <c r="J2437" s="21">
        <v>2533</v>
      </c>
      <c r="K2437" s="256" t="s">
        <v>490</v>
      </c>
    </row>
    <row r="2438" spans="10:11" s="21" customFormat="1" x14ac:dyDescent="0.2">
      <c r="J2438" s="21">
        <v>2534</v>
      </c>
      <c r="K2438" s="256" t="s">
        <v>490</v>
      </c>
    </row>
    <row r="2439" spans="10:11" s="21" customFormat="1" x14ac:dyDescent="0.2">
      <c r="J2439" s="21">
        <v>2535</v>
      </c>
      <c r="K2439" s="256" t="s">
        <v>490</v>
      </c>
    </row>
    <row r="2440" spans="10:11" s="21" customFormat="1" x14ac:dyDescent="0.2">
      <c r="J2440" s="21">
        <v>2536</v>
      </c>
      <c r="K2440" s="256" t="s">
        <v>490</v>
      </c>
    </row>
    <row r="2441" spans="10:11" s="21" customFormat="1" x14ac:dyDescent="0.2">
      <c r="J2441" s="21">
        <v>2537</v>
      </c>
      <c r="K2441" s="256" t="s">
        <v>490</v>
      </c>
    </row>
    <row r="2442" spans="10:11" s="21" customFormat="1" x14ac:dyDescent="0.2">
      <c r="J2442" s="21">
        <v>2538</v>
      </c>
      <c r="K2442" s="256" t="s">
        <v>490</v>
      </c>
    </row>
    <row r="2443" spans="10:11" s="21" customFormat="1" x14ac:dyDescent="0.2">
      <c r="J2443" s="21">
        <v>2539</v>
      </c>
      <c r="K2443" s="256" t="s">
        <v>490</v>
      </c>
    </row>
    <row r="2444" spans="10:11" s="21" customFormat="1" x14ac:dyDescent="0.2">
      <c r="J2444" s="21">
        <v>2540</v>
      </c>
      <c r="K2444" s="256" t="s">
        <v>490</v>
      </c>
    </row>
    <row r="2445" spans="10:11" s="21" customFormat="1" x14ac:dyDescent="0.2">
      <c r="J2445" s="21">
        <v>2541</v>
      </c>
      <c r="K2445" s="256" t="s">
        <v>490</v>
      </c>
    </row>
    <row r="2446" spans="10:11" s="21" customFormat="1" x14ac:dyDescent="0.2">
      <c r="J2446" s="21">
        <v>2542</v>
      </c>
      <c r="K2446" s="256" t="s">
        <v>490</v>
      </c>
    </row>
    <row r="2447" spans="10:11" s="21" customFormat="1" x14ac:dyDescent="0.2">
      <c r="J2447" s="21">
        <v>2543</v>
      </c>
      <c r="K2447" s="256" t="s">
        <v>490</v>
      </c>
    </row>
    <row r="2448" spans="10:11" s="21" customFormat="1" x14ac:dyDescent="0.2">
      <c r="J2448" s="21">
        <v>2544</v>
      </c>
      <c r="K2448" s="256" t="s">
        <v>490</v>
      </c>
    </row>
    <row r="2449" spans="10:11" s="21" customFormat="1" x14ac:dyDescent="0.2">
      <c r="J2449" s="21">
        <v>2545</v>
      </c>
      <c r="K2449" s="256" t="s">
        <v>490</v>
      </c>
    </row>
    <row r="2450" spans="10:11" s="21" customFormat="1" x14ac:dyDescent="0.2">
      <c r="J2450" s="21">
        <v>2546</v>
      </c>
      <c r="K2450" s="256" t="s">
        <v>490</v>
      </c>
    </row>
    <row r="2451" spans="10:11" s="21" customFormat="1" x14ac:dyDescent="0.2">
      <c r="J2451" s="21">
        <v>2547</v>
      </c>
      <c r="K2451" s="256" t="s">
        <v>490</v>
      </c>
    </row>
    <row r="2452" spans="10:11" s="21" customFormat="1" x14ac:dyDescent="0.2">
      <c r="J2452" s="21">
        <v>2548</v>
      </c>
      <c r="K2452" s="256" t="s">
        <v>490</v>
      </c>
    </row>
    <row r="2453" spans="10:11" s="21" customFormat="1" x14ac:dyDescent="0.2">
      <c r="J2453" s="21">
        <v>2549</v>
      </c>
      <c r="K2453" s="256" t="s">
        <v>490</v>
      </c>
    </row>
    <row r="2454" spans="10:11" s="21" customFormat="1" x14ac:dyDescent="0.2">
      <c r="J2454" s="21">
        <v>2550</v>
      </c>
      <c r="K2454" s="256" t="s">
        <v>490</v>
      </c>
    </row>
    <row r="2455" spans="10:11" s="21" customFormat="1" x14ac:dyDescent="0.2">
      <c r="J2455" s="21">
        <v>2551</v>
      </c>
      <c r="K2455" s="256" t="s">
        <v>490</v>
      </c>
    </row>
    <row r="2456" spans="10:11" s="21" customFormat="1" x14ac:dyDescent="0.2">
      <c r="J2456" s="21">
        <v>2552</v>
      </c>
      <c r="K2456" s="256" t="s">
        <v>490</v>
      </c>
    </row>
    <row r="2457" spans="10:11" s="21" customFormat="1" x14ac:dyDescent="0.2">
      <c r="J2457" s="21">
        <v>2553</v>
      </c>
      <c r="K2457" s="256" t="s">
        <v>490</v>
      </c>
    </row>
    <row r="2458" spans="10:11" s="21" customFormat="1" x14ac:dyDescent="0.2">
      <c r="J2458" s="21">
        <v>2554</v>
      </c>
      <c r="K2458" s="256" t="s">
        <v>490</v>
      </c>
    </row>
    <row r="2459" spans="10:11" s="21" customFormat="1" x14ac:dyDescent="0.2">
      <c r="J2459" s="21">
        <v>2556</v>
      </c>
      <c r="K2459" s="256" t="s">
        <v>121</v>
      </c>
    </row>
    <row r="2460" spans="10:11" s="21" customFormat="1" x14ac:dyDescent="0.2">
      <c r="J2460" s="21">
        <v>2557</v>
      </c>
      <c r="K2460" s="256" t="s">
        <v>121</v>
      </c>
    </row>
    <row r="2461" spans="10:11" s="21" customFormat="1" x14ac:dyDescent="0.2">
      <c r="J2461" s="21">
        <v>2558</v>
      </c>
      <c r="K2461" s="256" t="s">
        <v>121</v>
      </c>
    </row>
    <row r="2462" spans="10:11" s="21" customFormat="1" x14ac:dyDescent="0.2">
      <c r="J2462" s="21">
        <v>2559</v>
      </c>
      <c r="K2462" s="256" t="s">
        <v>121</v>
      </c>
    </row>
    <row r="2463" spans="10:11" s="21" customFormat="1" x14ac:dyDescent="0.2">
      <c r="J2463" s="21">
        <v>2560</v>
      </c>
      <c r="K2463" s="256" t="s">
        <v>121</v>
      </c>
    </row>
    <row r="2464" spans="10:11" s="21" customFormat="1" x14ac:dyDescent="0.2">
      <c r="J2464" s="21">
        <v>2561</v>
      </c>
      <c r="K2464" s="256" t="s">
        <v>121</v>
      </c>
    </row>
    <row r="2465" spans="10:11" s="21" customFormat="1" x14ac:dyDescent="0.2">
      <c r="J2465" s="21">
        <v>2562</v>
      </c>
      <c r="K2465" s="256" t="s">
        <v>121</v>
      </c>
    </row>
    <row r="2466" spans="10:11" s="21" customFormat="1" x14ac:dyDescent="0.2">
      <c r="J2466" s="21">
        <v>2563</v>
      </c>
      <c r="K2466" s="256" t="s">
        <v>121</v>
      </c>
    </row>
    <row r="2467" spans="10:11" s="21" customFormat="1" x14ac:dyDescent="0.2">
      <c r="J2467" s="21">
        <v>2564</v>
      </c>
      <c r="K2467" s="256" t="s">
        <v>121</v>
      </c>
    </row>
    <row r="2468" spans="10:11" s="21" customFormat="1" x14ac:dyDescent="0.2">
      <c r="J2468" s="21">
        <v>2565</v>
      </c>
      <c r="K2468" s="256" t="s">
        <v>121</v>
      </c>
    </row>
    <row r="2469" spans="10:11" s="21" customFormat="1" x14ac:dyDescent="0.2">
      <c r="J2469" s="21">
        <v>2566</v>
      </c>
      <c r="K2469" s="256" t="s">
        <v>121</v>
      </c>
    </row>
    <row r="2470" spans="10:11" s="21" customFormat="1" x14ac:dyDescent="0.2">
      <c r="J2470" s="21">
        <v>2567</v>
      </c>
      <c r="K2470" s="256" t="s">
        <v>121</v>
      </c>
    </row>
    <row r="2471" spans="10:11" s="21" customFormat="1" x14ac:dyDescent="0.2">
      <c r="J2471" s="21">
        <v>2568</v>
      </c>
      <c r="K2471" s="256" t="s">
        <v>121</v>
      </c>
    </row>
    <row r="2472" spans="10:11" s="21" customFormat="1" x14ac:dyDescent="0.2">
      <c r="J2472" s="21">
        <v>2569</v>
      </c>
      <c r="K2472" s="256" t="s">
        <v>121</v>
      </c>
    </row>
    <row r="2473" spans="10:11" s="21" customFormat="1" x14ac:dyDescent="0.2">
      <c r="J2473" s="21">
        <v>2570</v>
      </c>
      <c r="K2473" s="256" t="s">
        <v>121</v>
      </c>
    </row>
    <row r="2474" spans="10:11" s="21" customFormat="1" x14ac:dyDescent="0.2">
      <c r="J2474" s="21">
        <v>2571</v>
      </c>
      <c r="K2474" s="256" t="s">
        <v>121</v>
      </c>
    </row>
    <row r="2475" spans="10:11" s="21" customFormat="1" x14ac:dyDescent="0.2">
      <c r="J2475" s="21">
        <v>2572</v>
      </c>
      <c r="K2475" s="256" t="s">
        <v>121</v>
      </c>
    </row>
    <row r="2476" spans="10:11" s="21" customFormat="1" x14ac:dyDescent="0.2">
      <c r="J2476" s="21">
        <v>2573</v>
      </c>
      <c r="K2476" s="256" t="s">
        <v>121</v>
      </c>
    </row>
    <row r="2477" spans="10:11" s="21" customFormat="1" x14ac:dyDescent="0.2">
      <c r="J2477" s="21">
        <v>2574</v>
      </c>
      <c r="K2477" s="256" t="s">
        <v>121</v>
      </c>
    </row>
    <row r="2478" spans="10:11" s="21" customFormat="1" x14ac:dyDescent="0.2">
      <c r="J2478" s="21">
        <v>2575</v>
      </c>
      <c r="K2478" s="256" t="s">
        <v>121</v>
      </c>
    </row>
    <row r="2479" spans="10:11" s="21" customFormat="1" x14ac:dyDescent="0.2">
      <c r="J2479" s="21">
        <v>2576</v>
      </c>
      <c r="K2479" s="256" t="s">
        <v>121</v>
      </c>
    </row>
    <row r="2480" spans="10:11" s="21" customFormat="1" x14ac:dyDescent="0.2">
      <c r="J2480" s="21">
        <v>2577</v>
      </c>
      <c r="K2480" s="256" t="s">
        <v>121</v>
      </c>
    </row>
    <row r="2481" spans="10:11" s="21" customFormat="1" x14ac:dyDescent="0.2">
      <c r="J2481" s="21">
        <v>2578</v>
      </c>
      <c r="K2481" s="256" t="s">
        <v>121</v>
      </c>
    </row>
    <row r="2482" spans="10:11" s="21" customFormat="1" x14ac:dyDescent="0.2">
      <c r="J2482" s="21">
        <v>2579</v>
      </c>
      <c r="K2482" s="256" t="s">
        <v>121</v>
      </c>
    </row>
    <row r="2483" spans="10:11" s="21" customFormat="1" x14ac:dyDescent="0.2">
      <c r="J2483" s="21">
        <v>2580</v>
      </c>
      <c r="K2483" s="256" t="s">
        <v>121</v>
      </c>
    </row>
    <row r="2484" spans="10:11" s="21" customFormat="1" x14ac:dyDescent="0.2">
      <c r="J2484" s="21">
        <v>2581</v>
      </c>
      <c r="K2484" s="256" t="s">
        <v>121</v>
      </c>
    </row>
    <row r="2485" spans="10:11" s="21" customFormat="1" x14ac:dyDescent="0.2">
      <c r="J2485" s="21">
        <v>2582</v>
      </c>
      <c r="K2485" s="256" t="s">
        <v>121</v>
      </c>
    </row>
    <row r="2486" spans="10:11" s="21" customFormat="1" x14ac:dyDescent="0.2">
      <c r="J2486" s="21">
        <v>2583</v>
      </c>
      <c r="K2486" s="256" t="s">
        <v>121</v>
      </c>
    </row>
    <row r="2487" spans="10:11" s="21" customFormat="1" x14ac:dyDescent="0.2">
      <c r="J2487" s="21">
        <v>2584</v>
      </c>
      <c r="K2487" s="256" t="s">
        <v>121</v>
      </c>
    </row>
    <row r="2488" spans="10:11" s="21" customFormat="1" x14ac:dyDescent="0.2">
      <c r="J2488" s="21">
        <v>2585</v>
      </c>
      <c r="K2488" s="256" t="s">
        <v>121</v>
      </c>
    </row>
    <row r="2489" spans="10:11" s="21" customFormat="1" x14ac:dyDescent="0.2">
      <c r="J2489" s="21">
        <v>2586</v>
      </c>
      <c r="K2489" s="256" t="s">
        <v>121</v>
      </c>
    </row>
    <row r="2490" spans="10:11" s="21" customFormat="1" x14ac:dyDescent="0.2">
      <c r="J2490" s="21">
        <v>2587</v>
      </c>
      <c r="K2490" s="256" t="s">
        <v>121</v>
      </c>
    </row>
    <row r="2491" spans="10:11" s="21" customFormat="1" x14ac:dyDescent="0.2">
      <c r="J2491" s="21">
        <v>2588</v>
      </c>
      <c r="K2491" s="256" t="s">
        <v>121</v>
      </c>
    </row>
    <row r="2492" spans="10:11" s="21" customFormat="1" x14ac:dyDescent="0.2">
      <c r="J2492" s="21">
        <v>2589</v>
      </c>
      <c r="K2492" s="256" t="s">
        <v>121</v>
      </c>
    </row>
    <row r="2493" spans="10:11" s="21" customFormat="1" x14ac:dyDescent="0.2">
      <c r="J2493" s="21">
        <v>2590</v>
      </c>
      <c r="K2493" s="256" t="s">
        <v>121</v>
      </c>
    </row>
    <row r="2494" spans="10:11" s="21" customFormat="1" x14ac:dyDescent="0.2">
      <c r="J2494" s="21">
        <v>2591</v>
      </c>
      <c r="K2494" s="256" t="s">
        <v>121</v>
      </c>
    </row>
    <row r="2495" spans="10:11" s="21" customFormat="1" x14ac:dyDescent="0.2">
      <c r="J2495" s="21">
        <v>2592</v>
      </c>
      <c r="K2495" s="256" t="s">
        <v>121</v>
      </c>
    </row>
    <row r="2496" spans="10:11" s="21" customFormat="1" x14ac:dyDescent="0.2">
      <c r="J2496" s="21">
        <v>2593</v>
      </c>
      <c r="K2496" s="256" t="s">
        <v>121</v>
      </c>
    </row>
    <row r="2497" spans="10:11" s="21" customFormat="1" x14ac:dyDescent="0.2">
      <c r="J2497" s="21">
        <v>2594</v>
      </c>
      <c r="K2497" s="256" t="s">
        <v>121</v>
      </c>
    </row>
    <row r="2498" spans="10:11" s="21" customFormat="1" x14ac:dyDescent="0.2">
      <c r="J2498" s="21">
        <v>2595</v>
      </c>
      <c r="K2498" s="256" t="s">
        <v>121</v>
      </c>
    </row>
    <row r="2499" spans="10:11" s="21" customFormat="1" x14ac:dyDescent="0.2">
      <c r="J2499" s="21">
        <v>2596</v>
      </c>
      <c r="K2499" s="256" t="s">
        <v>121</v>
      </c>
    </row>
    <row r="2500" spans="10:11" s="21" customFormat="1" x14ac:dyDescent="0.2">
      <c r="J2500" s="21">
        <v>2597</v>
      </c>
      <c r="K2500" s="256" t="s">
        <v>121</v>
      </c>
    </row>
    <row r="2501" spans="10:11" s="21" customFormat="1" x14ac:dyDescent="0.2">
      <c r="J2501" s="21">
        <v>2598</v>
      </c>
      <c r="K2501" s="256" t="s">
        <v>121</v>
      </c>
    </row>
    <row r="2502" spans="10:11" s="21" customFormat="1" x14ac:dyDescent="0.2">
      <c r="J2502" s="21">
        <v>2599</v>
      </c>
      <c r="K2502" s="256" t="s">
        <v>121</v>
      </c>
    </row>
    <row r="2503" spans="10:11" s="21" customFormat="1" x14ac:dyDescent="0.2">
      <c r="J2503" s="21">
        <v>2600</v>
      </c>
      <c r="K2503" s="256" t="s">
        <v>121</v>
      </c>
    </row>
    <row r="2504" spans="10:11" s="21" customFormat="1" x14ac:dyDescent="0.2">
      <c r="J2504" s="21">
        <v>2601</v>
      </c>
      <c r="K2504" s="256" t="s">
        <v>121</v>
      </c>
    </row>
    <row r="2505" spans="10:11" s="21" customFormat="1" x14ac:dyDescent="0.2">
      <c r="J2505" s="21">
        <v>2602</v>
      </c>
      <c r="K2505" s="256" t="s">
        <v>121</v>
      </c>
    </row>
    <row r="2506" spans="10:11" s="21" customFormat="1" x14ac:dyDescent="0.2">
      <c r="J2506" s="21">
        <v>2603</v>
      </c>
      <c r="K2506" s="256" t="s">
        <v>121</v>
      </c>
    </row>
    <row r="2507" spans="10:11" s="21" customFormat="1" x14ac:dyDescent="0.2">
      <c r="J2507" s="21">
        <v>2604</v>
      </c>
      <c r="K2507" s="256" t="s">
        <v>121</v>
      </c>
    </row>
    <row r="2508" spans="10:11" s="21" customFormat="1" x14ac:dyDescent="0.2">
      <c r="J2508" s="21">
        <v>2605</v>
      </c>
      <c r="K2508" s="256" t="s">
        <v>121</v>
      </c>
    </row>
    <row r="2509" spans="10:11" s="21" customFormat="1" x14ac:dyDescent="0.2">
      <c r="J2509" s="21">
        <v>2606</v>
      </c>
      <c r="K2509" s="256" t="s">
        <v>121</v>
      </c>
    </row>
    <row r="2510" spans="10:11" s="21" customFormat="1" x14ac:dyDescent="0.2">
      <c r="J2510" s="21">
        <v>2607</v>
      </c>
      <c r="K2510" s="256" t="s">
        <v>121</v>
      </c>
    </row>
    <row r="2511" spans="10:11" s="21" customFormat="1" x14ac:dyDescent="0.2">
      <c r="J2511" s="21">
        <v>2608</v>
      </c>
      <c r="K2511" s="256" t="s">
        <v>121</v>
      </c>
    </row>
    <row r="2512" spans="10:11" s="21" customFormat="1" x14ac:dyDescent="0.2">
      <c r="J2512" s="21">
        <v>2609</v>
      </c>
      <c r="K2512" s="256" t="s">
        <v>121</v>
      </c>
    </row>
    <row r="2513" spans="10:11" s="21" customFormat="1" x14ac:dyDescent="0.2">
      <c r="J2513" s="21">
        <v>2610</v>
      </c>
      <c r="K2513" s="256" t="s">
        <v>121</v>
      </c>
    </row>
    <row r="2514" spans="10:11" s="21" customFormat="1" x14ac:dyDescent="0.2">
      <c r="J2514" s="21">
        <v>2611</v>
      </c>
      <c r="K2514" s="256" t="s">
        <v>121</v>
      </c>
    </row>
    <row r="2515" spans="10:11" s="21" customFormat="1" x14ac:dyDescent="0.2">
      <c r="J2515" s="21">
        <v>2612</v>
      </c>
      <c r="K2515" s="256" t="s">
        <v>121</v>
      </c>
    </row>
    <row r="2516" spans="10:11" s="21" customFormat="1" x14ac:dyDescent="0.2">
      <c r="J2516" s="21">
        <v>2613</v>
      </c>
      <c r="K2516" s="256" t="s">
        <v>121</v>
      </c>
    </row>
    <row r="2517" spans="10:11" s="21" customFormat="1" x14ac:dyDescent="0.2">
      <c r="J2517" s="21">
        <v>2614</v>
      </c>
      <c r="K2517" s="256" t="s">
        <v>121</v>
      </c>
    </row>
    <row r="2518" spans="10:11" s="21" customFormat="1" x14ac:dyDescent="0.2">
      <c r="J2518" s="21">
        <v>2615</v>
      </c>
      <c r="K2518" s="256" t="s">
        <v>121</v>
      </c>
    </row>
    <row r="2519" spans="10:11" s="21" customFormat="1" x14ac:dyDescent="0.2">
      <c r="J2519" s="21">
        <v>2616</v>
      </c>
      <c r="K2519" s="256" t="s">
        <v>121</v>
      </c>
    </row>
    <row r="2520" spans="10:11" s="21" customFormat="1" x14ac:dyDescent="0.2">
      <c r="J2520" s="21">
        <v>2617</v>
      </c>
      <c r="K2520" s="256" t="s">
        <v>121</v>
      </c>
    </row>
    <row r="2521" spans="10:11" s="21" customFormat="1" x14ac:dyDescent="0.2">
      <c r="J2521" s="21">
        <v>2618</v>
      </c>
      <c r="K2521" s="256" t="s">
        <v>121</v>
      </c>
    </row>
    <row r="2522" spans="10:11" s="21" customFormat="1" x14ac:dyDescent="0.2">
      <c r="J2522" s="21">
        <v>2619</v>
      </c>
      <c r="K2522" s="256" t="s">
        <v>121</v>
      </c>
    </row>
    <row r="2523" spans="10:11" s="21" customFormat="1" x14ac:dyDescent="0.2">
      <c r="J2523" s="21">
        <v>2620</v>
      </c>
      <c r="K2523" s="256" t="s">
        <v>121</v>
      </c>
    </row>
    <row r="2524" spans="10:11" s="21" customFormat="1" x14ac:dyDescent="0.2">
      <c r="J2524" s="21">
        <v>2621</v>
      </c>
      <c r="K2524" s="256" t="s">
        <v>121</v>
      </c>
    </row>
    <row r="2525" spans="10:11" s="21" customFormat="1" x14ac:dyDescent="0.2">
      <c r="J2525" s="21">
        <v>2622</v>
      </c>
      <c r="K2525" s="256" t="s">
        <v>121</v>
      </c>
    </row>
    <row r="2526" spans="10:11" s="21" customFormat="1" x14ac:dyDescent="0.2">
      <c r="J2526" s="21">
        <v>2623</v>
      </c>
      <c r="K2526" s="256" t="s">
        <v>121</v>
      </c>
    </row>
    <row r="2527" spans="10:11" s="21" customFormat="1" x14ac:dyDescent="0.2">
      <c r="J2527" s="21">
        <v>2624</v>
      </c>
      <c r="K2527" s="256" t="s">
        <v>121</v>
      </c>
    </row>
    <row r="2528" spans="10:11" s="21" customFormat="1" x14ac:dyDescent="0.2">
      <c r="J2528" s="21">
        <v>2625</v>
      </c>
      <c r="K2528" s="256" t="s">
        <v>121</v>
      </c>
    </row>
    <row r="2529" spans="10:11" s="21" customFormat="1" x14ac:dyDescent="0.2">
      <c r="J2529" s="21">
        <v>2626</v>
      </c>
      <c r="K2529" s="256" t="s">
        <v>121</v>
      </c>
    </row>
    <row r="2530" spans="10:11" s="21" customFormat="1" x14ac:dyDescent="0.2">
      <c r="J2530" s="21">
        <v>2627</v>
      </c>
      <c r="K2530" s="256" t="s">
        <v>121</v>
      </c>
    </row>
    <row r="2531" spans="10:11" s="21" customFormat="1" x14ac:dyDescent="0.2">
      <c r="J2531" s="21">
        <v>2628</v>
      </c>
      <c r="K2531" s="256" t="s">
        <v>121</v>
      </c>
    </row>
    <row r="2532" spans="10:11" s="21" customFormat="1" x14ac:dyDescent="0.2">
      <c r="J2532" s="21">
        <v>2629</v>
      </c>
      <c r="K2532" s="256" t="s">
        <v>121</v>
      </c>
    </row>
    <row r="2533" spans="10:11" s="21" customFormat="1" x14ac:dyDescent="0.2">
      <c r="J2533" s="21">
        <v>2630</v>
      </c>
      <c r="K2533" s="256" t="s">
        <v>121</v>
      </c>
    </row>
    <row r="2534" spans="10:11" s="21" customFormat="1" x14ac:dyDescent="0.2">
      <c r="J2534" s="21">
        <v>2631</v>
      </c>
      <c r="K2534" s="256" t="s">
        <v>121</v>
      </c>
    </row>
    <row r="2535" spans="10:11" s="21" customFormat="1" x14ac:dyDescent="0.2">
      <c r="J2535" s="21">
        <v>2632</v>
      </c>
      <c r="K2535" s="256" t="s">
        <v>121</v>
      </c>
    </row>
    <row r="2536" spans="10:11" s="21" customFormat="1" x14ac:dyDescent="0.2">
      <c r="J2536" s="21">
        <v>2633</v>
      </c>
      <c r="K2536" s="256" t="s">
        <v>121</v>
      </c>
    </row>
    <row r="2537" spans="10:11" s="21" customFormat="1" x14ac:dyDescent="0.2">
      <c r="J2537" s="21">
        <v>2634</v>
      </c>
      <c r="K2537" s="256" t="s">
        <v>121</v>
      </c>
    </row>
    <row r="2538" spans="10:11" s="21" customFormat="1" x14ac:dyDescent="0.2">
      <c r="J2538" s="21">
        <v>2635</v>
      </c>
      <c r="K2538" s="256" t="s">
        <v>121</v>
      </c>
    </row>
    <row r="2539" spans="10:11" s="21" customFormat="1" x14ac:dyDescent="0.2">
      <c r="J2539" s="21">
        <v>2636</v>
      </c>
      <c r="K2539" s="256" t="s">
        <v>121</v>
      </c>
    </row>
    <row r="2540" spans="10:11" s="21" customFormat="1" x14ac:dyDescent="0.2">
      <c r="J2540" s="21">
        <v>2637</v>
      </c>
      <c r="K2540" s="256" t="s">
        <v>121</v>
      </c>
    </row>
    <row r="2541" spans="10:11" s="21" customFormat="1" x14ac:dyDescent="0.2">
      <c r="J2541" s="21">
        <v>2638</v>
      </c>
      <c r="K2541" s="256" t="s">
        <v>121</v>
      </c>
    </row>
    <row r="2542" spans="10:11" s="21" customFormat="1" x14ac:dyDescent="0.2">
      <c r="J2542" s="21">
        <v>2639</v>
      </c>
      <c r="K2542" s="256" t="s">
        <v>121</v>
      </c>
    </row>
    <row r="2543" spans="10:11" s="21" customFormat="1" x14ac:dyDescent="0.2">
      <c r="J2543" s="21">
        <v>2640</v>
      </c>
      <c r="K2543" s="256" t="s">
        <v>121</v>
      </c>
    </row>
    <row r="2544" spans="10:11" s="21" customFormat="1" x14ac:dyDescent="0.2">
      <c r="J2544" s="21">
        <v>2641</v>
      </c>
      <c r="K2544" s="256" t="s">
        <v>121</v>
      </c>
    </row>
    <row r="2545" spans="10:11" s="21" customFormat="1" x14ac:dyDescent="0.2">
      <c r="J2545" s="21">
        <v>2642</v>
      </c>
      <c r="K2545" s="256" t="s">
        <v>121</v>
      </c>
    </row>
    <row r="2546" spans="10:11" s="21" customFormat="1" x14ac:dyDescent="0.2">
      <c r="J2546" s="21">
        <v>2643</v>
      </c>
      <c r="K2546" s="256" t="s">
        <v>121</v>
      </c>
    </row>
    <row r="2547" spans="10:11" s="21" customFormat="1" x14ac:dyDescent="0.2">
      <c r="J2547" s="21">
        <v>2644</v>
      </c>
      <c r="K2547" s="256" t="s">
        <v>121</v>
      </c>
    </row>
    <row r="2548" spans="10:11" s="21" customFormat="1" x14ac:dyDescent="0.2">
      <c r="J2548" s="21">
        <v>2645</v>
      </c>
      <c r="K2548" s="256" t="s">
        <v>121</v>
      </c>
    </row>
    <row r="2549" spans="10:11" s="21" customFormat="1" x14ac:dyDescent="0.2">
      <c r="J2549" s="21">
        <v>2646</v>
      </c>
      <c r="K2549" s="256" t="s">
        <v>121</v>
      </c>
    </row>
    <row r="2550" spans="10:11" s="21" customFormat="1" x14ac:dyDescent="0.2">
      <c r="J2550" s="21">
        <v>2647</v>
      </c>
      <c r="K2550" s="256" t="s">
        <v>121</v>
      </c>
    </row>
    <row r="2551" spans="10:11" s="21" customFormat="1" x14ac:dyDescent="0.2">
      <c r="J2551" s="21">
        <v>2648</v>
      </c>
      <c r="K2551" s="256" t="s">
        <v>121</v>
      </c>
    </row>
    <row r="2552" spans="10:11" s="21" customFormat="1" x14ac:dyDescent="0.2">
      <c r="J2552" s="21">
        <v>2649</v>
      </c>
      <c r="K2552" s="256" t="s">
        <v>121</v>
      </c>
    </row>
    <row r="2553" spans="10:11" s="21" customFormat="1" x14ac:dyDescent="0.2">
      <c r="J2553" s="21">
        <v>2650</v>
      </c>
      <c r="K2553" s="256" t="s">
        <v>121</v>
      </c>
    </row>
    <row r="2554" spans="10:11" s="21" customFormat="1" x14ac:dyDescent="0.2">
      <c r="J2554" s="21">
        <v>2651</v>
      </c>
      <c r="K2554" s="256" t="s">
        <v>121</v>
      </c>
    </row>
    <row r="2555" spans="10:11" s="21" customFormat="1" x14ac:dyDescent="0.2">
      <c r="J2555" s="21">
        <v>2652</v>
      </c>
      <c r="K2555" s="256" t="s">
        <v>121</v>
      </c>
    </row>
    <row r="2556" spans="10:11" s="21" customFormat="1" x14ac:dyDescent="0.2">
      <c r="J2556" s="21">
        <v>2653</v>
      </c>
      <c r="K2556" s="256" t="s">
        <v>121</v>
      </c>
    </row>
    <row r="2557" spans="10:11" s="21" customFormat="1" x14ac:dyDescent="0.2">
      <c r="J2557" s="21">
        <v>2654</v>
      </c>
      <c r="K2557" s="256" t="s">
        <v>121</v>
      </c>
    </row>
    <row r="2558" spans="10:11" s="21" customFormat="1" x14ac:dyDescent="0.2">
      <c r="J2558" s="21">
        <v>2655</v>
      </c>
      <c r="K2558" s="256" t="s">
        <v>121</v>
      </c>
    </row>
    <row r="2559" spans="10:11" s="21" customFormat="1" x14ac:dyDescent="0.2">
      <c r="J2559" s="21">
        <v>2656</v>
      </c>
      <c r="K2559" s="256" t="s">
        <v>121</v>
      </c>
    </row>
    <row r="2560" spans="10:11" s="21" customFormat="1" x14ac:dyDescent="0.2">
      <c r="J2560" s="21">
        <v>2657</v>
      </c>
      <c r="K2560" s="256" t="s">
        <v>121</v>
      </c>
    </row>
    <row r="2561" spans="10:11" s="21" customFormat="1" x14ac:dyDescent="0.2">
      <c r="J2561" s="21">
        <v>2658</v>
      </c>
      <c r="K2561" s="256" t="s">
        <v>121</v>
      </c>
    </row>
    <row r="2562" spans="10:11" s="21" customFormat="1" x14ac:dyDescent="0.2">
      <c r="J2562" s="21">
        <v>2659</v>
      </c>
      <c r="K2562" s="256" t="s">
        <v>121</v>
      </c>
    </row>
    <row r="2563" spans="10:11" s="21" customFormat="1" x14ac:dyDescent="0.2">
      <c r="J2563" s="21">
        <v>2660</v>
      </c>
      <c r="K2563" s="256" t="s">
        <v>121</v>
      </c>
    </row>
    <row r="2564" spans="10:11" s="21" customFormat="1" x14ac:dyDescent="0.2">
      <c r="J2564" s="21">
        <v>2661</v>
      </c>
      <c r="K2564" s="256" t="s">
        <v>121</v>
      </c>
    </row>
    <row r="2565" spans="10:11" s="21" customFormat="1" x14ac:dyDescent="0.2">
      <c r="J2565" s="21">
        <v>2662</v>
      </c>
      <c r="K2565" s="256" t="s">
        <v>121</v>
      </c>
    </row>
    <row r="2566" spans="10:11" s="21" customFormat="1" x14ac:dyDescent="0.2">
      <c r="J2566" s="21">
        <v>2663</v>
      </c>
      <c r="K2566" s="256" t="s">
        <v>121</v>
      </c>
    </row>
    <row r="2567" spans="10:11" s="21" customFormat="1" x14ac:dyDescent="0.2">
      <c r="J2567" s="21">
        <v>2664</v>
      </c>
      <c r="K2567" s="256" t="s">
        <v>121</v>
      </c>
    </row>
    <row r="2568" spans="10:11" s="21" customFormat="1" x14ac:dyDescent="0.2">
      <c r="J2568" s="21">
        <v>2665</v>
      </c>
      <c r="K2568" s="256" t="s">
        <v>121</v>
      </c>
    </row>
    <row r="2569" spans="10:11" s="21" customFormat="1" x14ac:dyDescent="0.2">
      <c r="J2569" s="21">
        <v>2666</v>
      </c>
      <c r="K2569" s="256" t="s">
        <v>121</v>
      </c>
    </row>
    <row r="2570" spans="10:11" s="21" customFormat="1" x14ac:dyDescent="0.2">
      <c r="J2570" s="21">
        <v>2667</v>
      </c>
      <c r="K2570" s="256" t="s">
        <v>121</v>
      </c>
    </row>
    <row r="2571" spans="10:11" s="21" customFormat="1" x14ac:dyDescent="0.2">
      <c r="J2571" s="21">
        <v>2668</v>
      </c>
      <c r="K2571" s="256" t="s">
        <v>121</v>
      </c>
    </row>
    <row r="2572" spans="10:11" s="21" customFormat="1" x14ac:dyDescent="0.2">
      <c r="J2572" s="21">
        <v>2669</v>
      </c>
      <c r="K2572" s="256" t="s">
        <v>121</v>
      </c>
    </row>
    <row r="2573" spans="10:11" s="21" customFormat="1" x14ac:dyDescent="0.2">
      <c r="J2573" s="21">
        <v>2670</v>
      </c>
      <c r="K2573" s="256" t="s">
        <v>121</v>
      </c>
    </row>
    <row r="2574" spans="10:11" s="21" customFormat="1" x14ac:dyDescent="0.2">
      <c r="J2574" s="21">
        <v>2671</v>
      </c>
      <c r="K2574" s="256" t="s">
        <v>121</v>
      </c>
    </row>
    <row r="2575" spans="10:11" s="21" customFormat="1" x14ac:dyDescent="0.2">
      <c r="J2575" s="21">
        <v>2672</v>
      </c>
      <c r="K2575" s="256" t="s">
        <v>121</v>
      </c>
    </row>
    <row r="2576" spans="10:11" s="21" customFormat="1" x14ac:dyDescent="0.2">
      <c r="J2576" s="21">
        <v>2673</v>
      </c>
      <c r="K2576" s="256" t="s">
        <v>121</v>
      </c>
    </row>
    <row r="2577" spans="10:11" s="21" customFormat="1" x14ac:dyDescent="0.2">
      <c r="J2577" s="21">
        <v>2674</v>
      </c>
      <c r="K2577" s="256" t="s">
        <v>121</v>
      </c>
    </row>
    <row r="2578" spans="10:11" s="21" customFormat="1" x14ac:dyDescent="0.2">
      <c r="J2578" s="21">
        <v>2675</v>
      </c>
      <c r="K2578" s="256" t="s">
        <v>121</v>
      </c>
    </row>
    <row r="2579" spans="10:11" s="21" customFormat="1" x14ac:dyDescent="0.2">
      <c r="J2579" s="21">
        <v>2676</v>
      </c>
      <c r="K2579" s="256" t="s">
        <v>121</v>
      </c>
    </row>
    <row r="2580" spans="10:11" s="21" customFormat="1" x14ac:dyDescent="0.2">
      <c r="J2580" s="21">
        <v>2677</v>
      </c>
      <c r="K2580" s="256" t="s">
        <v>121</v>
      </c>
    </row>
    <row r="2581" spans="10:11" s="21" customFormat="1" x14ac:dyDescent="0.2">
      <c r="J2581" s="21">
        <v>2678</v>
      </c>
      <c r="K2581" s="256" t="s">
        <v>121</v>
      </c>
    </row>
    <row r="2582" spans="10:11" s="21" customFormat="1" x14ac:dyDescent="0.2">
      <c r="J2582" s="21">
        <v>2679</v>
      </c>
      <c r="K2582" s="256" t="s">
        <v>121</v>
      </c>
    </row>
    <row r="2583" spans="10:11" s="21" customFormat="1" x14ac:dyDescent="0.2">
      <c r="J2583" s="21">
        <v>2680</v>
      </c>
      <c r="K2583" s="256" t="s">
        <v>121</v>
      </c>
    </row>
    <row r="2584" spans="10:11" s="21" customFormat="1" x14ac:dyDescent="0.2">
      <c r="J2584" s="21">
        <v>2681</v>
      </c>
      <c r="K2584" s="256" t="s">
        <v>121</v>
      </c>
    </row>
    <row r="2585" spans="10:11" s="21" customFormat="1" x14ac:dyDescent="0.2">
      <c r="J2585" s="21">
        <v>2682</v>
      </c>
      <c r="K2585" s="256" t="s">
        <v>121</v>
      </c>
    </row>
    <row r="2586" spans="10:11" s="21" customFormat="1" x14ac:dyDescent="0.2">
      <c r="J2586" s="21">
        <v>2683</v>
      </c>
      <c r="K2586" s="256" t="s">
        <v>121</v>
      </c>
    </row>
    <row r="2587" spans="10:11" s="21" customFormat="1" x14ac:dyDescent="0.2">
      <c r="J2587" s="21">
        <v>2684</v>
      </c>
      <c r="K2587" s="256" t="s">
        <v>121</v>
      </c>
    </row>
    <row r="2588" spans="10:11" s="21" customFormat="1" x14ac:dyDescent="0.2">
      <c r="J2588" s="21">
        <v>2685</v>
      </c>
      <c r="K2588" s="256" t="s">
        <v>121</v>
      </c>
    </row>
    <row r="2589" spans="10:11" s="21" customFormat="1" x14ac:dyDescent="0.2">
      <c r="J2589" s="21">
        <v>2686</v>
      </c>
      <c r="K2589" s="256" t="s">
        <v>121</v>
      </c>
    </row>
    <row r="2590" spans="10:11" s="21" customFormat="1" x14ac:dyDescent="0.2">
      <c r="J2590" s="21">
        <v>2687</v>
      </c>
      <c r="K2590" s="256" t="s">
        <v>121</v>
      </c>
    </row>
    <row r="2591" spans="10:11" s="21" customFormat="1" x14ac:dyDescent="0.2">
      <c r="J2591" s="21">
        <v>2688</v>
      </c>
      <c r="K2591" s="256" t="s">
        <v>121</v>
      </c>
    </row>
    <row r="2592" spans="10:11" s="21" customFormat="1" x14ac:dyDescent="0.2">
      <c r="J2592" s="21">
        <v>2689</v>
      </c>
      <c r="K2592" s="256" t="s">
        <v>121</v>
      </c>
    </row>
    <row r="2593" spans="10:11" s="21" customFormat="1" x14ac:dyDescent="0.2">
      <c r="J2593" s="21">
        <v>2690</v>
      </c>
      <c r="K2593" s="256" t="s">
        <v>121</v>
      </c>
    </row>
    <row r="2594" spans="10:11" s="21" customFormat="1" x14ac:dyDescent="0.2">
      <c r="J2594" s="21">
        <v>2691</v>
      </c>
      <c r="K2594" s="256" t="s">
        <v>121</v>
      </c>
    </row>
    <row r="2595" spans="10:11" s="21" customFormat="1" x14ac:dyDescent="0.2">
      <c r="J2595" s="21">
        <v>2692</v>
      </c>
      <c r="K2595" s="256" t="s">
        <v>121</v>
      </c>
    </row>
    <row r="2596" spans="10:11" s="21" customFormat="1" x14ac:dyDescent="0.2">
      <c r="J2596" s="21">
        <v>2693</v>
      </c>
      <c r="K2596" s="256" t="s">
        <v>121</v>
      </c>
    </row>
    <row r="2597" spans="10:11" s="21" customFormat="1" x14ac:dyDescent="0.2">
      <c r="J2597" s="21">
        <v>2694</v>
      </c>
      <c r="K2597" s="256" t="s">
        <v>121</v>
      </c>
    </row>
    <row r="2598" spans="10:11" s="21" customFormat="1" x14ac:dyDescent="0.2">
      <c r="J2598" s="21">
        <v>2695</v>
      </c>
      <c r="K2598" s="256" t="s">
        <v>121</v>
      </c>
    </row>
    <row r="2599" spans="10:11" s="21" customFormat="1" x14ac:dyDescent="0.2">
      <c r="J2599" s="21">
        <v>2696</v>
      </c>
      <c r="K2599" s="256" t="s">
        <v>121</v>
      </c>
    </row>
    <row r="2600" spans="10:11" s="21" customFormat="1" x14ac:dyDescent="0.2">
      <c r="J2600" s="21">
        <v>2697</v>
      </c>
      <c r="K2600" s="256" t="s">
        <v>121</v>
      </c>
    </row>
    <row r="2601" spans="10:11" s="21" customFormat="1" x14ac:dyDescent="0.2">
      <c r="J2601" s="21">
        <v>2698</v>
      </c>
      <c r="K2601" s="256" t="s">
        <v>121</v>
      </c>
    </row>
    <row r="2602" spans="10:11" s="21" customFormat="1" x14ac:dyDescent="0.2">
      <c r="J2602" s="21">
        <v>2699</v>
      </c>
      <c r="K2602" s="256" t="s">
        <v>121</v>
      </c>
    </row>
    <row r="2603" spans="10:11" s="21" customFormat="1" x14ac:dyDescent="0.2">
      <c r="J2603" s="21">
        <v>2700</v>
      </c>
      <c r="K2603" s="256" t="s">
        <v>121</v>
      </c>
    </row>
    <row r="2604" spans="10:11" s="21" customFormat="1" x14ac:dyDescent="0.2">
      <c r="J2604" s="21">
        <v>2701</v>
      </c>
      <c r="K2604" s="256" t="s">
        <v>121</v>
      </c>
    </row>
    <row r="2605" spans="10:11" s="21" customFormat="1" x14ac:dyDescent="0.2">
      <c r="J2605" s="21">
        <v>2702</v>
      </c>
      <c r="K2605" s="256" t="s">
        <v>121</v>
      </c>
    </row>
    <row r="2606" spans="10:11" s="21" customFormat="1" x14ac:dyDescent="0.2">
      <c r="J2606" s="21">
        <v>2703</v>
      </c>
      <c r="K2606" s="256" t="s">
        <v>121</v>
      </c>
    </row>
    <row r="2607" spans="10:11" s="21" customFormat="1" x14ac:dyDescent="0.2">
      <c r="J2607" s="21">
        <v>2704</v>
      </c>
      <c r="K2607" s="256" t="s">
        <v>121</v>
      </c>
    </row>
    <row r="2608" spans="10:11" s="21" customFormat="1" x14ac:dyDescent="0.2">
      <c r="J2608" s="21">
        <v>2705</v>
      </c>
      <c r="K2608" s="256" t="s">
        <v>121</v>
      </c>
    </row>
    <row r="2609" spans="10:11" s="21" customFormat="1" x14ac:dyDescent="0.2">
      <c r="J2609" s="21">
        <v>2706</v>
      </c>
      <c r="K2609" s="256" t="s">
        <v>121</v>
      </c>
    </row>
    <row r="2610" spans="10:11" s="21" customFormat="1" x14ac:dyDescent="0.2">
      <c r="J2610" s="21">
        <v>2707</v>
      </c>
      <c r="K2610" s="256" t="s">
        <v>121</v>
      </c>
    </row>
    <row r="2611" spans="10:11" s="21" customFormat="1" x14ac:dyDescent="0.2">
      <c r="J2611" s="21">
        <v>2708</v>
      </c>
      <c r="K2611" s="256" t="s">
        <v>121</v>
      </c>
    </row>
    <row r="2612" spans="10:11" s="21" customFormat="1" x14ac:dyDescent="0.2">
      <c r="J2612" s="21">
        <v>2709</v>
      </c>
      <c r="K2612" s="256" t="s">
        <v>121</v>
      </c>
    </row>
    <row r="2613" spans="10:11" s="21" customFormat="1" x14ac:dyDescent="0.2">
      <c r="J2613" s="21">
        <v>2710</v>
      </c>
      <c r="K2613" s="256" t="s">
        <v>121</v>
      </c>
    </row>
    <row r="2614" spans="10:11" s="21" customFormat="1" x14ac:dyDescent="0.2">
      <c r="J2614" s="21">
        <v>2711</v>
      </c>
      <c r="K2614" s="256" t="s">
        <v>121</v>
      </c>
    </row>
    <row r="2615" spans="10:11" s="21" customFormat="1" x14ac:dyDescent="0.2">
      <c r="J2615" s="21">
        <v>2712</v>
      </c>
      <c r="K2615" s="256" t="s">
        <v>121</v>
      </c>
    </row>
    <row r="2616" spans="10:11" s="21" customFormat="1" x14ac:dyDescent="0.2">
      <c r="J2616" s="21">
        <v>2713</v>
      </c>
      <c r="K2616" s="256" t="s">
        <v>121</v>
      </c>
    </row>
    <row r="2617" spans="10:11" s="21" customFormat="1" x14ac:dyDescent="0.2">
      <c r="J2617" s="21">
        <v>2714</v>
      </c>
      <c r="K2617" s="256" t="s">
        <v>121</v>
      </c>
    </row>
    <row r="2618" spans="10:11" s="21" customFormat="1" x14ac:dyDescent="0.2">
      <c r="J2618" s="21">
        <v>2715</v>
      </c>
      <c r="K2618" s="256" t="s">
        <v>121</v>
      </c>
    </row>
    <row r="2619" spans="10:11" s="21" customFormat="1" x14ac:dyDescent="0.2">
      <c r="J2619" s="21">
        <v>2716</v>
      </c>
      <c r="K2619" s="256" t="s">
        <v>121</v>
      </c>
    </row>
    <row r="2620" spans="10:11" s="21" customFormat="1" x14ac:dyDescent="0.2">
      <c r="J2620" s="21">
        <v>2717</v>
      </c>
      <c r="K2620" s="256" t="s">
        <v>121</v>
      </c>
    </row>
    <row r="2621" spans="10:11" s="21" customFormat="1" x14ac:dyDescent="0.2">
      <c r="J2621" s="21">
        <v>2718</v>
      </c>
      <c r="K2621" s="256" t="s">
        <v>121</v>
      </c>
    </row>
    <row r="2622" spans="10:11" s="21" customFormat="1" x14ac:dyDescent="0.2">
      <c r="J2622" s="21">
        <v>2719</v>
      </c>
      <c r="K2622" s="256" t="s">
        <v>121</v>
      </c>
    </row>
    <row r="2623" spans="10:11" s="21" customFormat="1" x14ac:dyDescent="0.2">
      <c r="J2623" s="21">
        <v>2720</v>
      </c>
      <c r="K2623" s="256" t="s">
        <v>121</v>
      </c>
    </row>
    <row r="2624" spans="10:11" s="21" customFormat="1" x14ac:dyDescent="0.2">
      <c r="J2624" s="21">
        <v>2721</v>
      </c>
      <c r="K2624" s="256" t="s">
        <v>121</v>
      </c>
    </row>
    <row r="2625" spans="10:11" s="21" customFormat="1" x14ac:dyDescent="0.2">
      <c r="J2625" s="21">
        <v>2722</v>
      </c>
      <c r="K2625" s="256" t="s">
        <v>121</v>
      </c>
    </row>
    <row r="2626" spans="10:11" s="21" customFormat="1" x14ac:dyDescent="0.2">
      <c r="J2626" s="21">
        <v>2723</v>
      </c>
      <c r="K2626" s="256" t="s">
        <v>121</v>
      </c>
    </row>
    <row r="2627" spans="10:11" s="21" customFormat="1" x14ac:dyDescent="0.2">
      <c r="J2627" s="21">
        <v>2724</v>
      </c>
      <c r="K2627" s="256" t="s">
        <v>121</v>
      </c>
    </row>
    <row r="2628" spans="10:11" s="21" customFormat="1" x14ac:dyDescent="0.2">
      <c r="J2628" s="21">
        <v>2725</v>
      </c>
      <c r="K2628" s="256" t="s">
        <v>121</v>
      </c>
    </row>
    <row r="2629" spans="10:11" s="21" customFormat="1" x14ac:dyDescent="0.2">
      <c r="J2629" s="21">
        <v>2726</v>
      </c>
      <c r="K2629" s="256" t="s">
        <v>121</v>
      </c>
    </row>
    <row r="2630" spans="10:11" s="21" customFormat="1" x14ac:dyDescent="0.2">
      <c r="J2630" s="21">
        <v>2727</v>
      </c>
      <c r="K2630" s="256" t="s">
        <v>121</v>
      </c>
    </row>
    <row r="2631" spans="10:11" s="21" customFormat="1" x14ac:dyDescent="0.2">
      <c r="J2631" s="21">
        <v>2728</v>
      </c>
      <c r="K2631" s="256" t="s">
        <v>121</v>
      </c>
    </row>
    <row r="2632" spans="10:11" s="21" customFormat="1" x14ac:dyDescent="0.2">
      <c r="J2632" s="21">
        <v>2729</v>
      </c>
      <c r="K2632" s="256" t="s">
        <v>121</v>
      </c>
    </row>
    <row r="2633" spans="10:11" s="21" customFormat="1" x14ac:dyDescent="0.2">
      <c r="J2633" s="21">
        <v>2730</v>
      </c>
      <c r="K2633" s="256" t="s">
        <v>121</v>
      </c>
    </row>
    <row r="2634" spans="10:11" s="21" customFormat="1" x14ac:dyDescent="0.2">
      <c r="J2634" s="21">
        <v>2732</v>
      </c>
      <c r="K2634" s="256" t="s">
        <v>122</v>
      </c>
    </row>
    <row r="2635" spans="10:11" s="21" customFormat="1" x14ac:dyDescent="0.2">
      <c r="J2635" s="21">
        <v>2733</v>
      </c>
      <c r="K2635" s="256" t="s">
        <v>122</v>
      </c>
    </row>
    <row r="2636" spans="10:11" s="21" customFormat="1" x14ac:dyDescent="0.2">
      <c r="J2636" s="21">
        <v>2734</v>
      </c>
      <c r="K2636" s="256" t="s">
        <v>122</v>
      </c>
    </row>
    <row r="2637" spans="10:11" s="21" customFormat="1" x14ac:dyDescent="0.2">
      <c r="J2637" s="21">
        <v>2735</v>
      </c>
      <c r="K2637" s="256" t="s">
        <v>122</v>
      </c>
    </row>
    <row r="2638" spans="10:11" s="21" customFormat="1" x14ac:dyDescent="0.2">
      <c r="J2638" s="21">
        <v>2736</v>
      </c>
      <c r="K2638" s="256" t="s">
        <v>122</v>
      </c>
    </row>
    <row r="2639" spans="10:11" s="21" customFormat="1" x14ac:dyDescent="0.2">
      <c r="J2639" s="21">
        <v>2737</v>
      </c>
      <c r="K2639" s="256" t="s">
        <v>122</v>
      </c>
    </row>
    <row r="2640" spans="10:11" s="21" customFormat="1" x14ac:dyDescent="0.2">
      <c r="J2640" s="21">
        <v>2738</v>
      </c>
      <c r="K2640" s="256" t="s">
        <v>122</v>
      </c>
    </row>
    <row r="2641" spans="10:11" s="21" customFormat="1" x14ac:dyDescent="0.2">
      <c r="J2641" s="21">
        <v>2739</v>
      </c>
      <c r="K2641" s="256" t="s">
        <v>122</v>
      </c>
    </row>
    <row r="2642" spans="10:11" s="21" customFormat="1" x14ac:dyDescent="0.2">
      <c r="J2642" s="21">
        <v>2740</v>
      </c>
      <c r="K2642" s="256" t="s">
        <v>122</v>
      </c>
    </row>
    <row r="2643" spans="10:11" s="21" customFormat="1" x14ac:dyDescent="0.2">
      <c r="J2643" s="21">
        <v>2741</v>
      </c>
      <c r="K2643" s="256" t="s">
        <v>122</v>
      </c>
    </row>
    <row r="2644" spans="10:11" s="21" customFormat="1" x14ac:dyDescent="0.2">
      <c r="J2644" s="21">
        <v>2742</v>
      </c>
      <c r="K2644" s="256" t="s">
        <v>122</v>
      </c>
    </row>
    <row r="2645" spans="10:11" s="21" customFormat="1" x14ac:dyDescent="0.2">
      <c r="J2645" s="21">
        <v>2743</v>
      </c>
      <c r="K2645" s="256" t="s">
        <v>122</v>
      </c>
    </row>
    <row r="2646" spans="10:11" s="21" customFormat="1" x14ac:dyDescent="0.2">
      <c r="J2646" s="21">
        <v>2744</v>
      </c>
      <c r="K2646" s="256" t="s">
        <v>122</v>
      </c>
    </row>
    <row r="2647" spans="10:11" s="21" customFormat="1" x14ac:dyDescent="0.2">
      <c r="J2647" s="21">
        <v>2745</v>
      </c>
      <c r="K2647" s="256" t="s">
        <v>122</v>
      </c>
    </row>
    <row r="2648" spans="10:11" s="21" customFormat="1" x14ac:dyDescent="0.2">
      <c r="J2648" s="21">
        <v>2746</v>
      </c>
      <c r="K2648" s="256" t="s">
        <v>122</v>
      </c>
    </row>
    <row r="2649" spans="10:11" s="21" customFormat="1" x14ac:dyDescent="0.2">
      <c r="J2649" s="21">
        <v>2747</v>
      </c>
      <c r="K2649" s="256" t="s">
        <v>122</v>
      </c>
    </row>
    <row r="2650" spans="10:11" s="21" customFormat="1" x14ac:dyDescent="0.2">
      <c r="J2650" s="21">
        <v>2748</v>
      </c>
      <c r="K2650" s="256" t="s">
        <v>122</v>
      </c>
    </row>
    <row r="2651" spans="10:11" s="21" customFormat="1" x14ac:dyDescent="0.2">
      <c r="J2651" s="21">
        <v>2749</v>
      </c>
      <c r="K2651" s="256" t="s">
        <v>122</v>
      </c>
    </row>
    <row r="2652" spans="10:11" s="21" customFormat="1" x14ac:dyDescent="0.2">
      <c r="J2652" s="21">
        <v>2750</v>
      </c>
      <c r="K2652" s="256" t="s">
        <v>122</v>
      </c>
    </row>
    <row r="2653" spans="10:11" s="21" customFormat="1" x14ac:dyDescent="0.2">
      <c r="J2653" s="21">
        <v>2751</v>
      </c>
      <c r="K2653" s="256" t="s">
        <v>122</v>
      </c>
    </row>
    <row r="2654" spans="10:11" s="21" customFormat="1" x14ac:dyDescent="0.2">
      <c r="J2654" s="21">
        <v>2752</v>
      </c>
      <c r="K2654" s="256" t="s">
        <v>122</v>
      </c>
    </row>
    <row r="2655" spans="10:11" s="21" customFormat="1" x14ac:dyDescent="0.2">
      <c r="J2655" s="21">
        <v>2753</v>
      </c>
      <c r="K2655" s="256" t="s">
        <v>122</v>
      </c>
    </row>
    <row r="2656" spans="10:11" s="21" customFormat="1" x14ac:dyDescent="0.2">
      <c r="J2656" s="21">
        <v>2754</v>
      </c>
      <c r="K2656" s="256" t="s">
        <v>122</v>
      </c>
    </row>
    <row r="2657" spans="10:11" s="21" customFormat="1" x14ac:dyDescent="0.2">
      <c r="J2657" s="21">
        <v>2755</v>
      </c>
      <c r="K2657" s="256" t="s">
        <v>122</v>
      </c>
    </row>
    <row r="2658" spans="10:11" s="21" customFormat="1" x14ac:dyDescent="0.2">
      <c r="J2658" s="21">
        <v>2756</v>
      </c>
      <c r="K2658" s="256" t="s">
        <v>122</v>
      </c>
    </row>
    <row r="2659" spans="10:11" s="21" customFormat="1" x14ac:dyDescent="0.2">
      <c r="J2659" s="21">
        <v>2757</v>
      </c>
      <c r="K2659" s="256" t="s">
        <v>122</v>
      </c>
    </row>
    <row r="2660" spans="10:11" s="21" customFormat="1" x14ac:dyDescent="0.2">
      <c r="J2660" s="21">
        <v>2758</v>
      </c>
      <c r="K2660" s="256" t="s">
        <v>122</v>
      </c>
    </row>
    <row r="2661" spans="10:11" s="21" customFormat="1" x14ac:dyDescent="0.2">
      <c r="J2661" s="21">
        <v>2759</v>
      </c>
      <c r="K2661" s="256" t="s">
        <v>122</v>
      </c>
    </row>
    <row r="2662" spans="10:11" s="21" customFormat="1" x14ac:dyDescent="0.2">
      <c r="J2662" s="21">
        <v>2760</v>
      </c>
      <c r="K2662" s="256" t="s">
        <v>122</v>
      </c>
    </row>
    <row r="2663" spans="10:11" s="21" customFormat="1" x14ac:dyDescent="0.2">
      <c r="J2663" s="21">
        <v>2761</v>
      </c>
      <c r="K2663" s="256" t="s">
        <v>122</v>
      </c>
    </row>
    <row r="2664" spans="10:11" s="21" customFormat="1" x14ac:dyDescent="0.2">
      <c r="J2664" s="21">
        <v>2762</v>
      </c>
      <c r="K2664" s="256" t="s">
        <v>122</v>
      </c>
    </row>
    <row r="2665" spans="10:11" s="21" customFormat="1" x14ac:dyDescent="0.2">
      <c r="J2665" s="21">
        <v>2763</v>
      </c>
      <c r="K2665" s="256" t="s">
        <v>122</v>
      </c>
    </row>
    <row r="2666" spans="10:11" s="21" customFormat="1" x14ac:dyDescent="0.2">
      <c r="J2666" s="21">
        <v>2764</v>
      </c>
      <c r="K2666" s="256" t="s">
        <v>122</v>
      </c>
    </row>
    <row r="2667" spans="10:11" s="21" customFormat="1" x14ac:dyDescent="0.2">
      <c r="J2667" s="21">
        <v>2765</v>
      </c>
      <c r="K2667" s="256" t="s">
        <v>122</v>
      </c>
    </row>
    <row r="2668" spans="10:11" s="21" customFormat="1" x14ac:dyDescent="0.2">
      <c r="J2668" s="21">
        <v>2766</v>
      </c>
      <c r="K2668" s="256" t="s">
        <v>122</v>
      </c>
    </row>
    <row r="2669" spans="10:11" s="21" customFormat="1" x14ac:dyDescent="0.2">
      <c r="J2669" s="21">
        <v>2767</v>
      </c>
      <c r="K2669" s="256" t="s">
        <v>122</v>
      </c>
    </row>
    <row r="2670" spans="10:11" s="21" customFormat="1" x14ac:dyDescent="0.2">
      <c r="J2670" s="21">
        <v>2768</v>
      </c>
      <c r="K2670" s="256" t="s">
        <v>122</v>
      </c>
    </row>
    <row r="2671" spans="10:11" s="21" customFormat="1" x14ac:dyDescent="0.2">
      <c r="J2671" s="21">
        <v>2769</v>
      </c>
      <c r="K2671" s="256" t="s">
        <v>122</v>
      </c>
    </row>
    <row r="2672" spans="10:11" s="21" customFormat="1" x14ac:dyDescent="0.2">
      <c r="J2672" s="21">
        <v>2770</v>
      </c>
      <c r="K2672" s="256" t="s">
        <v>122</v>
      </c>
    </row>
    <row r="2673" spans="10:11" s="21" customFormat="1" x14ac:dyDescent="0.2">
      <c r="J2673" s="21">
        <v>2771</v>
      </c>
      <c r="K2673" s="256" t="s">
        <v>122</v>
      </c>
    </row>
    <row r="2674" spans="10:11" s="21" customFormat="1" x14ac:dyDescent="0.2">
      <c r="J2674" s="21">
        <v>2772</v>
      </c>
      <c r="K2674" s="256" t="s">
        <v>122</v>
      </c>
    </row>
    <row r="2675" spans="10:11" s="21" customFormat="1" x14ac:dyDescent="0.2">
      <c r="J2675" s="21">
        <v>2773</v>
      </c>
      <c r="K2675" s="256" t="s">
        <v>122</v>
      </c>
    </row>
    <row r="2676" spans="10:11" s="21" customFormat="1" x14ac:dyDescent="0.2">
      <c r="J2676" s="21">
        <v>2774</v>
      </c>
      <c r="K2676" s="256" t="s">
        <v>122</v>
      </c>
    </row>
    <row r="2677" spans="10:11" s="21" customFormat="1" x14ac:dyDescent="0.2">
      <c r="J2677" s="21">
        <v>2775</v>
      </c>
      <c r="K2677" s="256" t="s">
        <v>122</v>
      </c>
    </row>
    <row r="2678" spans="10:11" s="21" customFormat="1" x14ac:dyDescent="0.2">
      <c r="J2678" s="21">
        <v>2776</v>
      </c>
      <c r="K2678" s="256" t="s">
        <v>122</v>
      </c>
    </row>
    <row r="2679" spans="10:11" s="21" customFormat="1" x14ac:dyDescent="0.2">
      <c r="J2679" s="21">
        <v>2777</v>
      </c>
      <c r="K2679" s="256" t="s">
        <v>122</v>
      </c>
    </row>
    <row r="2680" spans="10:11" s="21" customFormat="1" x14ac:dyDescent="0.2">
      <c r="J2680" s="21">
        <v>2778</v>
      </c>
      <c r="K2680" s="256" t="s">
        <v>122</v>
      </c>
    </row>
    <row r="2681" spans="10:11" s="21" customFormat="1" x14ac:dyDescent="0.2">
      <c r="J2681" s="21">
        <v>2779</v>
      </c>
      <c r="K2681" s="256" t="s">
        <v>122</v>
      </c>
    </row>
    <row r="2682" spans="10:11" s="21" customFormat="1" x14ac:dyDescent="0.2">
      <c r="J2682" s="21">
        <v>2780</v>
      </c>
      <c r="K2682" s="256" t="s">
        <v>122</v>
      </c>
    </row>
    <row r="2683" spans="10:11" s="21" customFormat="1" x14ac:dyDescent="0.2">
      <c r="J2683" s="21">
        <v>2781</v>
      </c>
      <c r="K2683" s="256" t="s">
        <v>122</v>
      </c>
    </row>
    <row r="2684" spans="10:11" s="21" customFormat="1" x14ac:dyDescent="0.2">
      <c r="J2684" s="21">
        <v>2782</v>
      </c>
      <c r="K2684" s="256" t="s">
        <v>122</v>
      </c>
    </row>
    <row r="2685" spans="10:11" s="21" customFormat="1" x14ac:dyDescent="0.2">
      <c r="J2685" s="21">
        <v>2783</v>
      </c>
      <c r="K2685" s="256" t="s">
        <v>122</v>
      </c>
    </row>
    <row r="2686" spans="10:11" s="21" customFormat="1" x14ac:dyDescent="0.2">
      <c r="J2686" s="21">
        <v>2784</v>
      </c>
      <c r="K2686" s="256" t="s">
        <v>122</v>
      </c>
    </row>
    <row r="2687" spans="10:11" s="21" customFormat="1" x14ac:dyDescent="0.2">
      <c r="J2687" s="21">
        <v>2785</v>
      </c>
      <c r="K2687" s="256" t="s">
        <v>122</v>
      </c>
    </row>
    <row r="2688" spans="10:11" s="21" customFormat="1" x14ac:dyDescent="0.2">
      <c r="J2688" s="21">
        <v>2786</v>
      </c>
      <c r="K2688" s="256" t="s">
        <v>122</v>
      </c>
    </row>
    <row r="2689" spans="10:12" s="21" customFormat="1" x14ac:dyDescent="0.2">
      <c r="J2689" s="21">
        <v>2787</v>
      </c>
      <c r="K2689" s="256" t="s">
        <v>122</v>
      </c>
    </row>
    <row r="2690" spans="10:12" s="21" customFormat="1" x14ac:dyDescent="0.2">
      <c r="J2690" s="21">
        <v>2788</v>
      </c>
      <c r="K2690" s="256" t="s">
        <v>122</v>
      </c>
    </row>
    <row r="2691" spans="10:12" s="21" customFormat="1" x14ac:dyDescent="0.2">
      <c r="J2691" s="21">
        <v>2789</v>
      </c>
      <c r="K2691" s="256" t="s">
        <v>122</v>
      </c>
    </row>
    <row r="2692" spans="10:12" s="21" customFormat="1" x14ac:dyDescent="0.2">
      <c r="J2692" s="21">
        <v>2790</v>
      </c>
      <c r="K2692" s="256" t="s">
        <v>122</v>
      </c>
    </row>
    <row r="2693" spans="10:12" s="21" customFormat="1" x14ac:dyDescent="0.2">
      <c r="J2693" s="21">
        <v>2791</v>
      </c>
      <c r="K2693" s="256" t="s">
        <v>122</v>
      </c>
    </row>
    <row r="2694" spans="10:12" s="21" customFormat="1" x14ac:dyDescent="0.2">
      <c r="J2694" s="21">
        <v>2792</v>
      </c>
      <c r="K2694" s="256" t="s">
        <v>122</v>
      </c>
    </row>
    <row r="2695" spans="10:12" s="21" customFormat="1" x14ac:dyDescent="0.2">
      <c r="J2695" s="21">
        <v>2793</v>
      </c>
      <c r="K2695" s="256" t="s">
        <v>122</v>
      </c>
    </row>
    <row r="2696" spans="10:12" s="21" customFormat="1" x14ac:dyDescent="0.2">
      <c r="J2696" s="21">
        <v>2794</v>
      </c>
      <c r="K2696" s="256" t="s">
        <v>122</v>
      </c>
    </row>
    <row r="2697" spans="10:12" s="21" customFormat="1" x14ac:dyDescent="0.2">
      <c r="J2697" s="21">
        <v>2795</v>
      </c>
      <c r="K2697" s="256" t="s">
        <v>122</v>
      </c>
    </row>
    <row r="2698" spans="10:12" s="21" customFormat="1" x14ac:dyDescent="0.2">
      <c r="J2698" s="21">
        <v>2796</v>
      </c>
      <c r="K2698" s="256" t="s">
        <v>122</v>
      </c>
    </row>
    <row r="2699" spans="10:12" s="21" customFormat="1" x14ac:dyDescent="0.2">
      <c r="J2699" s="21">
        <v>2797</v>
      </c>
      <c r="K2699" s="256" t="s">
        <v>122</v>
      </c>
    </row>
    <row r="2700" spans="10:12" s="21" customFormat="1" x14ac:dyDescent="0.2">
      <c r="J2700" s="21">
        <v>2798</v>
      </c>
      <c r="K2700" s="256" t="s">
        <v>122</v>
      </c>
    </row>
    <row r="2701" spans="10:12" s="21" customFormat="1" x14ac:dyDescent="0.2">
      <c r="J2701" s="21">
        <v>2799</v>
      </c>
      <c r="K2701" s="256" t="s">
        <v>122</v>
      </c>
    </row>
    <row r="2702" spans="10:12" s="21" customFormat="1" x14ac:dyDescent="0.2">
      <c r="J2702" s="21">
        <v>1259</v>
      </c>
      <c r="K2702" s="256" t="s">
        <v>504</v>
      </c>
      <c r="L2702" s="21" t="s">
        <v>504</v>
      </c>
    </row>
    <row r="2703" spans="10:12" s="21" customFormat="1" x14ac:dyDescent="0.2">
      <c r="J2703" s="21">
        <v>1261</v>
      </c>
      <c r="K2703" s="256" t="s">
        <v>505</v>
      </c>
      <c r="L2703" s="21" t="s">
        <v>505</v>
      </c>
    </row>
    <row r="2704" spans="10:12" s="21" customFormat="1" x14ac:dyDescent="0.2">
      <c r="J2704" s="21">
        <v>1265</v>
      </c>
      <c r="K2704" s="256" t="s">
        <v>506</v>
      </c>
      <c r="L2704" s="21" t="s">
        <v>506</v>
      </c>
    </row>
    <row r="2705" spans="10:12" s="21" customFormat="1" x14ac:dyDescent="0.2">
      <c r="J2705" s="21">
        <v>1269</v>
      </c>
      <c r="K2705" s="256" t="s">
        <v>507</v>
      </c>
      <c r="L2705" s="21" t="s">
        <v>507</v>
      </c>
    </row>
    <row r="2706" spans="10:12" s="21" customFormat="1" x14ac:dyDescent="0.2">
      <c r="J2706" s="21">
        <v>1270</v>
      </c>
      <c r="K2706" s="256" t="s">
        <v>508</v>
      </c>
      <c r="L2706" s="21" t="s">
        <v>508</v>
      </c>
    </row>
    <row r="2707" spans="10:12" s="21" customFormat="1" x14ac:dyDescent="0.2">
      <c r="J2707" s="21">
        <v>1272</v>
      </c>
      <c r="K2707" s="256" t="s">
        <v>509</v>
      </c>
      <c r="L2707" s="21" t="s">
        <v>509</v>
      </c>
    </row>
    <row r="2708" spans="10:12" s="21" customFormat="1" x14ac:dyDescent="0.2">
      <c r="J2708" s="21">
        <v>1274</v>
      </c>
      <c r="K2708" s="256" t="s">
        <v>510</v>
      </c>
      <c r="L2708" s="21" t="s">
        <v>510</v>
      </c>
    </row>
    <row r="2709" spans="10:12" s="21" customFormat="1" x14ac:dyDescent="0.2">
      <c r="J2709" s="21">
        <v>1283</v>
      </c>
      <c r="K2709" s="256" t="s">
        <v>512</v>
      </c>
      <c r="L2709" s="21" t="s">
        <v>512</v>
      </c>
    </row>
    <row r="2710" spans="10:12" s="21" customFormat="1" x14ac:dyDescent="0.2">
      <c r="J2710" s="21">
        <v>1288</v>
      </c>
      <c r="K2710" s="256" t="s">
        <v>514</v>
      </c>
      <c r="L2710" s="21" t="s">
        <v>514</v>
      </c>
    </row>
    <row r="2711" spans="10:12" s="21" customFormat="1" x14ac:dyDescent="0.2">
      <c r="J2711" s="21">
        <v>1289</v>
      </c>
      <c r="K2711" s="256" t="s">
        <v>516</v>
      </c>
      <c r="L2711" s="21" t="s">
        <v>516</v>
      </c>
    </row>
    <row r="2712" spans="10:12" s="21" customFormat="1" x14ac:dyDescent="0.2">
      <c r="J2712" s="21">
        <v>1292</v>
      </c>
      <c r="K2712" s="256" t="s">
        <v>518</v>
      </c>
      <c r="L2712" s="21" t="s">
        <v>518</v>
      </c>
    </row>
    <row r="2713" spans="10:12" s="21" customFormat="1" x14ac:dyDescent="0.2">
      <c r="J2713" s="21">
        <v>1297</v>
      </c>
      <c r="K2713" s="256" t="s">
        <v>520</v>
      </c>
      <c r="L2713" s="21" t="s">
        <v>520</v>
      </c>
    </row>
    <row r="2714" spans="10:12" s="21" customFormat="1" x14ac:dyDescent="0.2">
      <c r="J2714" s="21">
        <v>1315</v>
      </c>
      <c r="K2714" s="256" t="s">
        <v>522</v>
      </c>
      <c r="L2714" s="21" t="s">
        <v>522</v>
      </c>
    </row>
    <row r="2715" spans="10:12" s="21" customFormat="1" x14ac:dyDescent="0.2">
      <c r="J2715" s="21">
        <v>1324</v>
      </c>
      <c r="K2715" s="256" t="s">
        <v>524</v>
      </c>
      <c r="L2715" s="21" t="s">
        <v>524</v>
      </c>
    </row>
    <row r="2716" spans="10:12" s="21" customFormat="1" x14ac:dyDescent="0.2">
      <c r="J2716" s="21">
        <v>1328</v>
      </c>
      <c r="K2716" s="256" t="s">
        <v>511</v>
      </c>
      <c r="L2716" s="21" t="s">
        <v>511</v>
      </c>
    </row>
    <row r="2717" spans="10:12" s="21" customFormat="1" x14ac:dyDescent="0.2">
      <c r="J2717" s="21">
        <v>1346</v>
      </c>
      <c r="K2717" s="256" t="s">
        <v>513</v>
      </c>
      <c r="L2717" s="21" t="s">
        <v>513</v>
      </c>
    </row>
    <row r="2718" spans="10:12" s="21" customFormat="1" x14ac:dyDescent="0.2">
      <c r="J2718" s="21">
        <v>1355</v>
      </c>
      <c r="K2718" s="256" t="s">
        <v>528</v>
      </c>
      <c r="L2718" s="21" t="s">
        <v>528</v>
      </c>
    </row>
    <row r="2719" spans="10:12" s="21" customFormat="1" x14ac:dyDescent="0.2">
      <c r="J2719" s="21">
        <v>1356</v>
      </c>
      <c r="K2719" s="256" t="s">
        <v>530</v>
      </c>
      <c r="L2719" s="21" t="s">
        <v>530</v>
      </c>
    </row>
    <row r="2720" spans="10:12" s="21" customFormat="1" x14ac:dyDescent="0.2">
      <c r="J2720" s="21">
        <v>1358</v>
      </c>
      <c r="K2720" s="256" t="s">
        <v>532</v>
      </c>
      <c r="L2720" s="21" t="s">
        <v>532</v>
      </c>
    </row>
    <row r="2721" spans="10:12" s="21" customFormat="1" x14ac:dyDescent="0.2">
      <c r="J2721" s="21">
        <v>1363</v>
      </c>
      <c r="K2721" s="256" t="s">
        <v>534</v>
      </c>
      <c r="L2721" s="21" t="s">
        <v>534</v>
      </c>
    </row>
    <row r="2722" spans="10:12" s="21" customFormat="1" x14ac:dyDescent="0.2">
      <c r="J2722" s="21">
        <v>1368</v>
      </c>
      <c r="K2722" s="256" t="s">
        <v>536</v>
      </c>
      <c r="L2722" s="21" t="s">
        <v>536</v>
      </c>
    </row>
    <row r="2723" spans="10:12" s="21" customFormat="1" x14ac:dyDescent="0.2">
      <c r="J2723" s="21">
        <v>1369</v>
      </c>
      <c r="K2723" s="256" t="s">
        <v>538</v>
      </c>
      <c r="L2723" s="21" t="s">
        <v>538</v>
      </c>
    </row>
    <row r="2724" spans="10:12" s="21" customFormat="1" x14ac:dyDescent="0.2">
      <c r="J2724" s="21">
        <v>1383</v>
      </c>
      <c r="K2724" s="256" t="s">
        <v>540</v>
      </c>
      <c r="L2724" s="21" t="s">
        <v>540</v>
      </c>
    </row>
    <row r="2725" spans="10:12" s="21" customFormat="1" x14ac:dyDescent="0.2">
      <c r="J2725" s="21">
        <v>1388</v>
      </c>
      <c r="K2725" s="256" t="s">
        <v>515</v>
      </c>
      <c r="L2725" s="21" t="s">
        <v>515</v>
      </c>
    </row>
    <row r="2726" spans="10:12" s="21" customFormat="1" x14ac:dyDescent="0.2">
      <c r="J2726" s="21">
        <v>1390</v>
      </c>
      <c r="K2726" s="256" t="s">
        <v>543</v>
      </c>
      <c r="L2726" s="21" t="s">
        <v>543</v>
      </c>
    </row>
    <row r="2727" spans="10:12" s="21" customFormat="1" x14ac:dyDescent="0.2">
      <c r="J2727" s="21">
        <v>1393</v>
      </c>
      <c r="K2727" s="256" t="s">
        <v>545</v>
      </c>
      <c r="L2727" s="21" t="s">
        <v>545</v>
      </c>
    </row>
    <row r="2728" spans="10:12" s="21" customFormat="1" x14ac:dyDescent="0.2">
      <c r="J2728" s="21">
        <v>1396</v>
      </c>
      <c r="K2728" s="256" t="s">
        <v>547</v>
      </c>
      <c r="L2728" s="21" t="s">
        <v>547</v>
      </c>
    </row>
    <row r="2729" spans="10:12" s="21" customFormat="1" x14ac:dyDescent="0.2">
      <c r="J2729" s="21">
        <v>1407</v>
      </c>
      <c r="K2729" s="256" t="s">
        <v>549</v>
      </c>
      <c r="L2729" s="21" t="s">
        <v>549</v>
      </c>
    </row>
    <row r="2730" spans="10:12" s="21" customFormat="1" x14ac:dyDescent="0.2">
      <c r="J2730" s="21">
        <v>1408</v>
      </c>
      <c r="K2730" s="256" t="s">
        <v>551</v>
      </c>
      <c r="L2730" s="21" t="s">
        <v>551</v>
      </c>
    </row>
    <row r="2731" spans="10:12" s="21" customFormat="1" x14ac:dyDescent="0.2">
      <c r="J2731" s="21">
        <v>1439</v>
      </c>
      <c r="K2731" s="256" t="s">
        <v>553</v>
      </c>
      <c r="L2731" s="21" t="s">
        <v>553</v>
      </c>
    </row>
    <row r="2732" spans="10:12" s="21" customFormat="1" x14ac:dyDescent="0.2">
      <c r="J2732" s="21">
        <v>1443</v>
      </c>
      <c r="K2732" s="256" t="s">
        <v>555</v>
      </c>
      <c r="L2732" s="21" t="s">
        <v>555</v>
      </c>
    </row>
    <row r="2733" spans="10:12" s="21" customFormat="1" x14ac:dyDescent="0.2">
      <c r="J2733" s="21">
        <v>1445</v>
      </c>
      <c r="K2733" s="256" t="s">
        <v>557</v>
      </c>
      <c r="L2733" s="21" t="s">
        <v>557</v>
      </c>
    </row>
    <row r="2734" spans="10:12" s="21" customFormat="1" x14ac:dyDescent="0.2">
      <c r="J2734" s="21">
        <v>1472</v>
      </c>
      <c r="K2734" s="256" t="s">
        <v>559</v>
      </c>
      <c r="L2734" s="21" t="s">
        <v>559</v>
      </c>
    </row>
    <row r="2735" spans="10:12" s="21" customFormat="1" x14ac:dyDescent="0.2">
      <c r="J2735" s="21">
        <v>1474</v>
      </c>
      <c r="K2735" s="256" t="s">
        <v>561</v>
      </c>
      <c r="L2735" s="21" t="s">
        <v>561</v>
      </c>
    </row>
    <row r="2736" spans="10:12" s="21" customFormat="1" x14ac:dyDescent="0.2">
      <c r="J2736" s="21">
        <v>1475</v>
      </c>
      <c r="K2736" s="256" t="s">
        <v>517</v>
      </c>
      <c r="L2736" s="21" t="s">
        <v>517</v>
      </c>
    </row>
    <row r="2737" spans="10:12" s="21" customFormat="1" x14ac:dyDescent="0.2">
      <c r="J2737" s="21">
        <v>1484</v>
      </c>
      <c r="K2737" s="256" t="s">
        <v>519</v>
      </c>
      <c r="L2737" s="21" t="s">
        <v>519</v>
      </c>
    </row>
    <row r="2738" spans="10:12" s="21" customFormat="1" x14ac:dyDescent="0.2">
      <c r="J2738" s="21">
        <v>1491</v>
      </c>
      <c r="K2738" s="256" t="s">
        <v>565</v>
      </c>
      <c r="L2738" s="21" t="s">
        <v>565</v>
      </c>
    </row>
    <row r="2739" spans="10:12" s="21" customFormat="1" x14ac:dyDescent="0.2">
      <c r="J2739" s="21">
        <v>1502</v>
      </c>
      <c r="K2739" s="256" t="s">
        <v>567</v>
      </c>
      <c r="L2739" s="21" t="s">
        <v>567</v>
      </c>
    </row>
    <row r="2740" spans="10:12" s="21" customFormat="1" x14ac:dyDescent="0.2">
      <c r="J2740" s="21">
        <v>1503</v>
      </c>
      <c r="K2740" s="256" t="s">
        <v>521</v>
      </c>
      <c r="L2740" s="21" t="s">
        <v>521</v>
      </c>
    </row>
    <row r="2741" spans="10:12" s="21" customFormat="1" x14ac:dyDescent="0.2">
      <c r="J2741" s="21">
        <v>1514</v>
      </c>
      <c r="K2741" s="256" t="s">
        <v>523</v>
      </c>
      <c r="L2741" s="21" t="s">
        <v>523</v>
      </c>
    </row>
    <row r="2742" spans="10:12" s="21" customFormat="1" x14ac:dyDescent="0.2">
      <c r="J2742" s="21">
        <v>1518</v>
      </c>
      <c r="K2742" s="256" t="s">
        <v>525</v>
      </c>
      <c r="L2742" s="21" t="s">
        <v>525</v>
      </c>
    </row>
    <row r="2743" spans="10:12" s="21" customFormat="1" x14ac:dyDescent="0.2">
      <c r="J2743" s="21">
        <v>1527</v>
      </c>
      <c r="K2743" s="256" t="s">
        <v>526</v>
      </c>
      <c r="L2743" s="21" t="s">
        <v>526</v>
      </c>
    </row>
    <row r="2744" spans="10:12" s="21" customFormat="1" x14ac:dyDescent="0.2">
      <c r="J2744" s="21">
        <v>1528</v>
      </c>
      <c r="K2744" s="256" t="s">
        <v>527</v>
      </c>
      <c r="L2744" s="21" t="s">
        <v>527</v>
      </c>
    </row>
    <row r="2745" spans="10:12" s="21" customFormat="1" x14ac:dyDescent="0.2">
      <c r="J2745" s="21">
        <v>1532</v>
      </c>
      <c r="K2745" s="256" t="s">
        <v>462</v>
      </c>
      <c r="L2745" s="21" t="s">
        <v>462</v>
      </c>
    </row>
    <row r="2746" spans="10:12" s="21" customFormat="1" x14ac:dyDescent="0.2">
      <c r="J2746" s="21">
        <v>1547</v>
      </c>
      <c r="K2746" s="256" t="s">
        <v>464</v>
      </c>
      <c r="L2746" s="21" t="s">
        <v>464</v>
      </c>
    </row>
    <row r="2747" spans="10:12" s="21" customFormat="1" x14ac:dyDescent="0.2">
      <c r="J2747" s="21">
        <v>1550</v>
      </c>
      <c r="K2747" s="256" t="s">
        <v>573</v>
      </c>
      <c r="L2747" s="21" t="s">
        <v>573</v>
      </c>
    </row>
    <row r="2748" spans="10:12" s="21" customFormat="1" x14ac:dyDescent="0.2">
      <c r="J2748" s="21">
        <v>1553</v>
      </c>
      <c r="K2748" s="256" t="s">
        <v>574</v>
      </c>
      <c r="L2748" s="21" t="s">
        <v>574</v>
      </c>
    </row>
    <row r="2749" spans="10:12" s="21" customFormat="1" x14ac:dyDescent="0.2">
      <c r="J2749" s="21">
        <v>1555</v>
      </c>
      <c r="K2749" s="256" t="s">
        <v>575</v>
      </c>
      <c r="L2749" s="21" t="s">
        <v>575</v>
      </c>
    </row>
    <row r="2750" spans="10:12" s="21" customFormat="1" x14ac:dyDescent="0.2">
      <c r="J2750" s="21">
        <v>1582</v>
      </c>
      <c r="K2750" s="256" t="s">
        <v>576</v>
      </c>
      <c r="L2750" s="21" t="s">
        <v>576</v>
      </c>
    </row>
    <row r="2751" spans="10:12" s="21" customFormat="1" x14ac:dyDescent="0.2">
      <c r="J2751" s="21">
        <v>1587</v>
      </c>
      <c r="K2751" s="256" t="s">
        <v>577</v>
      </c>
      <c r="L2751" s="21" t="s">
        <v>577</v>
      </c>
    </row>
    <row r="2752" spans="10:12" s="21" customFormat="1" x14ac:dyDescent="0.2">
      <c r="J2752" s="21">
        <v>1600</v>
      </c>
      <c r="K2752" s="256" t="s">
        <v>578</v>
      </c>
      <c r="L2752" s="21" t="s">
        <v>578</v>
      </c>
    </row>
    <row r="2753" spans="10:12" s="21" customFormat="1" x14ac:dyDescent="0.2">
      <c r="J2753" s="21">
        <v>1601</v>
      </c>
      <c r="K2753" s="256" t="s">
        <v>579</v>
      </c>
      <c r="L2753" s="21" t="s">
        <v>579</v>
      </c>
    </row>
    <row r="2754" spans="10:12" s="21" customFormat="1" x14ac:dyDescent="0.2">
      <c r="J2754" s="21">
        <v>1607</v>
      </c>
      <c r="K2754" s="256" t="s">
        <v>580</v>
      </c>
      <c r="L2754" s="21" t="s">
        <v>580</v>
      </c>
    </row>
    <row r="2755" spans="10:12" s="21" customFormat="1" x14ac:dyDescent="0.2">
      <c r="J2755" s="21">
        <v>1608</v>
      </c>
      <c r="K2755" s="256" t="s">
        <v>581</v>
      </c>
      <c r="L2755" s="21" t="s">
        <v>581</v>
      </c>
    </row>
    <row r="2756" spans="10:12" s="21" customFormat="1" x14ac:dyDescent="0.2">
      <c r="J2756" s="21">
        <v>1618</v>
      </c>
      <c r="K2756" s="256" t="s">
        <v>582</v>
      </c>
      <c r="L2756" s="21" t="s">
        <v>582</v>
      </c>
    </row>
    <row r="2757" spans="10:12" s="21" customFormat="1" x14ac:dyDescent="0.2">
      <c r="J2757" s="21">
        <v>1658</v>
      </c>
      <c r="K2757" s="256" t="s">
        <v>583</v>
      </c>
      <c r="L2757" s="21" t="s">
        <v>583</v>
      </c>
    </row>
    <row r="2758" spans="10:12" s="21" customFormat="1" x14ac:dyDescent="0.2">
      <c r="J2758" s="21">
        <v>1660</v>
      </c>
      <c r="K2758" s="256" t="s">
        <v>529</v>
      </c>
      <c r="L2758" s="21" t="s">
        <v>529</v>
      </c>
    </row>
    <row r="2759" spans="10:12" s="21" customFormat="1" x14ac:dyDescent="0.2">
      <c r="J2759" s="21">
        <v>1674</v>
      </c>
      <c r="K2759" s="256" t="s">
        <v>584</v>
      </c>
      <c r="L2759" s="21" t="s">
        <v>584</v>
      </c>
    </row>
    <row r="2760" spans="10:12" s="21" customFormat="1" x14ac:dyDescent="0.2">
      <c r="J2760" s="21">
        <v>1692</v>
      </c>
      <c r="K2760" s="256" t="s">
        <v>585</v>
      </c>
      <c r="L2760" s="21" t="s">
        <v>585</v>
      </c>
    </row>
    <row r="2761" spans="10:12" s="21" customFormat="1" x14ac:dyDescent="0.2">
      <c r="J2761" s="21">
        <v>1720</v>
      </c>
      <c r="K2761" s="256" t="s">
        <v>586</v>
      </c>
      <c r="L2761" s="21" t="s">
        <v>586</v>
      </c>
    </row>
    <row r="2762" spans="10:12" s="21" customFormat="1" x14ac:dyDescent="0.2">
      <c r="J2762" s="21">
        <v>1737</v>
      </c>
      <c r="K2762" s="256" t="s">
        <v>587</v>
      </c>
      <c r="L2762" s="21" t="s">
        <v>587</v>
      </c>
    </row>
    <row r="2763" spans="10:12" s="21" customFormat="1" x14ac:dyDescent="0.2">
      <c r="J2763" s="21">
        <v>1759</v>
      </c>
      <c r="K2763" s="256" t="s">
        <v>588</v>
      </c>
      <c r="L2763" s="21" t="s">
        <v>588</v>
      </c>
    </row>
    <row r="2764" spans="10:12" s="21" customFormat="1" x14ac:dyDescent="0.2">
      <c r="J2764" s="21">
        <v>1795</v>
      </c>
      <c r="K2764" s="256" t="s">
        <v>589</v>
      </c>
      <c r="L2764" s="21" t="s">
        <v>589</v>
      </c>
    </row>
    <row r="2765" spans="10:12" s="21" customFormat="1" x14ac:dyDescent="0.2">
      <c r="J2765" s="21">
        <v>1808</v>
      </c>
      <c r="K2765" s="256" t="s">
        <v>531</v>
      </c>
      <c r="L2765" s="21" t="s">
        <v>531</v>
      </c>
    </row>
    <row r="2766" spans="10:12" s="21" customFormat="1" x14ac:dyDescent="0.2">
      <c r="J2766" s="21">
        <v>1836</v>
      </c>
      <c r="K2766" s="256" t="s">
        <v>533</v>
      </c>
      <c r="L2766" s="21" t="s">
        <v>533</v>
      </c>
    </row>
    <row r="2767" spans="10:12" s="21" customFormat="1" x14ac:dyDescent="0.2">
      <c r="J2767" s="21">
        <v>1855</v>
      </c>
      <c r="K2767" s="256" t="s">
        <v>590</v>
      </c>
      <c r="L2767" s="21" t="s">
        <v>590</v>
      </c>
    </row>
    <row r="2768" spans="10:12" s="21" customFormat="1" x14ac:dyDescent="0.2">
      <c r="J2768" s="21">
        <v>1857</v>
      </c>
      <c r="K2768" s="256" t="s">
        <v>535</v>
      </c>
      <c r="L2768" s="21" t="s">
        <v>535</v>
      </c>
    </row>
    <row r="2769" spans="10:12" s="21" customFormat="1" x14ac:dyDescent="0.2">
      <c r="J2769" s="21">
        <v>1874</v>
      </c>
      <c r="K2769" s="256" t="s">
        <v>537</v>
      </c>
      <c r="L2769" s="21" t="s">
        <v>537</v>
      </c>
    </row>
    <row r="2770" spans="10:12" s="21" customFormat="1" x14ac:dyDescent="0.2">
      <c r="J2770" s="21">
        <v>1886</v>
      </c>
      <c r="K2770" s="256" t="s">
        <v>539</v>
      </c>
      <c r="L2770" s="21" t="s">
        <v>539</v>
      </c>
    </row>
    <row r="2771" spans="10:12" s="21" customFormat="1" x14ac:dyDescent="0.2">
      <c r="J2771" s="21">
        <v>1935</v>
      </c>
      <c r="K2771" s="256" t="s">
        <v>541</v>
      </c>
      <c r="L2771" s="21" t="s">
        <v>541</v>
      </c>
    </row>
    <row r="2772" spans="10:12" s="21" customFormat="1" x14ac:dyDescent="0.2">
      <c r="J2772" s="21">
        <v>1944</v>
      </c>
      <c r="K2772" s="256" t="s">
        <v>542</v>
      </c>
      <c r="L2772" s="21" t="s">
        <v>542</v>
      </c>
    </row>
    <row r="2773" spans="10:12" s="21" customFormat="1" x14ac:dyDescent="0.2">
      <c r="J2773" s="21">
        <v>1961</v>
      </c>
      <c r="K2773" s="256" t="s">
        <v>466</v>
      </c>
      <c r="L2773" s="21" t="s">
        <v>466</v>
      </c>
    </row>
    <row r="2774" spans="10:12" s="21" customFormat="1" x14ac:dyDescent="0.2">
      <c r="J2774" s="21">
        <v>1978</v>
      </c>
      <c r="K2774" s="256" t="s">
        <v>468</v>
      </c>
      <c r="L2774" s="21" t="s">
        <v>468</v>
      </c>
    </row>
    <row r="2775" spans="10:12" s="21" customFormat="1" x14ac:dyDescent="0.2">
      <c r="J2775" s="21">
        <v>1986</v>
      </c>
      <c r="K2775" s="256" t="s">
        <v>591</v>
      </c>
      <c r="L2775" s="21" t="s">
        <v>591</v>
      </c>
    </row>
    <row r="2776" spans="10:12" s="21" customFormat="1" x14ac:dyDescent="0.2">
      <c r="J2776" s="21">
        <v>1990</v>
      </c>
      <c r="K2776" s="256" t="s">
        <v>592</v>
      </c>
      <c r="L2776" s="21" t="s">
        <v>592</v>
      </c>
    </row>
    <row r="2777" spans="10:12" s="21" customFormat="1" x14ac:dyDescent="0.2">
      <c r="J2777" s="21">
        <v>1996</v>
      </c>
      <c r="K2777" s="256" t="s">
        <v>593</v>
      </c>
      <c r="L2777" s="21" t="s">
        <v>593</v>
      </c>
    </row>
    <row r="2778" spans="10:12" s="21" customFormat="1" x14ac:dyDescent="0.2">
      <c r="J2778" s="21">
        <v>1998</v>
      </c>
      <c r="K2778" s="256" t="s">
        <v>544</v>
      </c>
      <c r="L2778" s="21" t="s">
        <v>544</v>
      </c>
    </row>
    <row r="2779" spans="10:12" s="21" customFormat="1" x14ac:dyDescent="0.2">
      <c r="J2779" s="21">
        <v>1999</v>
      </c>
      <c r="K2779" s="256" t="s">
        <v>546</v>
      </c>
      <c r="L2779" s="21" t="s">
        <v>546</v>
      </c>
    </row>
    <row r="2780" spans="10:12" s="21" customFormat="1" x14ac:dyDescent="0.2">
      <c r="J2780" s="21">
        <v>2010</v>
      </c>
      <c r="K2780" s="256" t="s">
        <v>594</v>
      </c>
      <c r="L2780" s="21" t="s">
        <v>594</v>
      </c>
    </row>
    <row r="2781" spans="10:12" s="21" customFormat="1" x14ac:dyDescent="0.2">
      <c r="J2781" s="21">
        <v>2028</v>
      </c>
      <c r="K2781" s="256" t="s">
        <v>595</v>
      </c>
      <c r="L2781" s="21" t="s">
        <v>595</v>
      </c>
    </row>
    <row r="2782" spans="10:12" s="21" customFormat="1" x14ac:dyDescent="0.2">
      <c r="J2782" s="21">
        <v>2043</v>
      </c>
      <c r="K2782" s="256" t="s">
        <v>596</v>
      </c>
      <c r="L2782" s="21" t="s">
        <v>596</v>
      </c>
    </row>
    <row r="2783" spans="10:12" s="21" customFormat="1" x14ac:dyDescent="0.2">
      <c r="J2783" s="21">
        <v>2052</v>
      </c>
      <c r="K2783" s="256" t="s">
        <v>548</v>
      </c>
      <c r="L2783" s="21" t="s">
        <v>548</v>
      </c>
    </row>
    <row r="2784" spans="10:12" s="21" customFormat="1" x14ac:dyDescent="0.2">
      <c r="J2784" s="21">
        <v>2096</v>
      </c>
      <c r="K2784" s="256" t="s">
        <v>550</v>
      </c>
      <c r="L2784" s="21" t="s">
        <v>550</v>
      </c>
    </row>
    <row r="2785" spans="10:12" s="21" customFormat="1" x14ac:dyDescent="0.2">
      <c r="J2785" s="21">
        <v>2112</v>
      </c>
      <c r="K2785" s="256" t="s">
        <v>552</v>
      </c>
      <c r="L2785" s="21" t="s">
        <v>552</v>
      </c>
    </row>
    <row r="2786" spans="10:12" s="21" customFormat="1" x14ac:dyDescent="0.2">
      <c r="J2786" s="21">
        <v>2115</v>
      </c>
      <c r="K2786" s="256" t="s">
        <v>554</v>
      </c>
      <c r="L2786" s="21" t="s">
        <v>554</v>
      </c>
    </row>
    <row r="2787" spans="10:12" s="21" customFormat="1" x14ac:dyDescent="0.2">
      <c r="J2787" s="21">
        <v>2121</v>
      </c>
      <c r="K2787" s="256" t="s">
        <v>556</v>
      </c>
      <c r="L2787" s="21" t="s">
        <v>556</v>
      </c>
    </row>
    <row r="2788" spans="10:12" s="21" customFormat="1" x14ac:dyDescent="0.2">
      <c r="J2788" s="21">
        <v>2122</v>
      </c>
      <c r="K2788" s="256" t="s">
        <v>470</v>
      </c>
      <c r="L2788" s="21" t="s">
        <v>470</v>
      </c>
    </row>
    <row r="2789" spans="10:12" s="21" customFormat="1" x14ac:dyDescent="0.2">
      <c r="J2789" s="21">
        <v>2126</v>
      </c>
      <c r="K2789" s="256" t="s">
        <v>472</v>
      </c>
      <c r="L2789" s="21" t="s">
        <v>472</v>
      </c>
    </row>
    <row r="2790" spans="10:12" s="21" customFormat="1" x14ac:dyDescent="0.2">
      <c r="J2790" s="21">
        <v>2130</v>
      </c>
      <c r="K2790" s="256" t="s">
        <v>597</v>
      </c>
      <c r="L2790" s="21" t="s">
        <v>597</v>
      </c>
    </row>
    <row r="2791" spans="10:12" s="21" customFormat="1" x14ac:dyDescent="0.2">
      <c r="J2791" s="21">
        <v>2133</v>
      </c>
      <c r="K2791" s="256" t="s">
        <v>598</v>
      </c>
      <c r="L2791" s="21" t="s">
        <v>598</v>
      </c>
    </row>
    <row r="2792" spans="10:12" s="21" customFormat="1" x14ac:dyDescent="0.2">
      <c r="J2792" s="21">
        <v>2141</v>
      </c>
      <c r="K2792" s="256" t="s">
        <v>558</v>
      </c>
      <c r="L2792" s="21" t="s">
        <v>558</v>
      </c>
    </row>
    <row r="2793" spans="10:12" s="21" customFormat="1" x14ac:dyDescent="0.2">
      <c r="J2793" s="21">
        <v>2158</v>
      </c>
      <c r="K2793" s="256" t="s">
        <v>599</v>
      </c>
      <c r="L2793" s="21" t="s">
        <v>599</v>
      </c>
    </row>
    <row r="2794" spans="10:12" s="21" customFormat="1" x14ac:dyDescent="0.2">
      <c r="J2794" s="21">
        <v>2169</v>
      </c>
      <c r="K2794" s="256" t="s">
        <v>560</v>
      </c>
      <c r="L2794" s="21" t="s">
        <v>560</v>
      </c>
    </row>
    <row r="2795" spans="10:12" s="21" customFormat="1" x14ac:dyDescent="0.2">
      <c r="J2795" s="21">
        <v>2185</v>
      </c>
      <c r="K2795" s="256" t="s">
        <v>562</v>
      </c>
      <c r="L2795" s="21" t="s">
        <v>562</v>
      </c>
    </row>
    <row r="2796" spans="10:12" s="21" customFormat="1" x14ac:dyDescent="0.2">
      <c r="J2796" s="21">
        <v>2206</v>
      </c>
      <c r="K2796" s="256" t="s">
        <v>563</v>
      </c>
      <c r="L2796" s="21" t="s">
        <v>563</v>
      </c>
    </row>
    <row r="2797" spans="10:12" s="21" customFormat="1" x14ac:dyDescent="0.2">
      <c r="J2797" s="21">
        <v>2207</v>
      </c>
      <c r="K2797" s="256" t="s">
        <v>474</v>
      </c>
      <c r="L2797" s="21" t="s">
        <v>474</v>
      </c>
    </row>
    <row r="2798" spans="10:12" s="21" customFormat="1" x14ac:dyDescent="0.2">
      <c r="J2798" s="21">
        <v>2217</v>
      </c>
      <c r="K2798" s="256" t="s">
        <v>476</v>
      </c>
      <c r="L2798" s="21" t="s">
        <v>476</v>
      </c>
    </row>
    <row r="2799" spans="10:12" s="21" customFormat="1" x14ac:dyDescent="0.2">
      <c r="J2799" s="21">
        <v>2220</v>
      </c>
      <c r="K2799" s="256" t="s">
        <v>564</v>
      </c>
      <c r="L2799" s="21" t="s">
        <v>564</v>
      </c>
    </row>
    <row r="2800" spans="10:12" s="21" customFormat="1" x14ac:dyDescent="0.2">
      <c r="J2800" s="21">
        <v>2233</v>
      </c>
      <c r="K2800" s="256" t="s">
        <v>566</v>
      </c>
      <c r="L2800" s="21" t="s">
        <v>566</v>
      </c>
    </row>
    <row r="2801" spans="10:12" s="21" customFormat="1" x14ac:dyDescent="0.2">
      <c r="J2801" s="21">
        <v>2242</v>
      </c>
      <c r="K2801" s="256" t="s">
        <v>568</v>
      </c>
      <c r="L2801" s="21" t="s">
        <v>568</v>
      </c>
    </row>
    <row r="2802" spans="10:12" s="21" customFormat="1" x14ac:dyDescent="0.2">
      <c r="J2802" s="21">
        <v>2248</v>
      </c>
      <c r="K2802" s="256" t="s">
        <v>569</v>
      </c>
      <c r="L2802" s="21" t="s">
        <v>569</v>
      </c>
    </row>
    <row r="2803" spans="10:12" s="21" customFormat="1" x14ac:dyDescent="0.2">
      <c r="J2803" s="21">
        <v>2268</v>
      </c>
      <c r="K2803" s="256" t="s">
        <v>570</v>
      </c>
      <c r="L2803" s="21" t="s">
        <v>570</v>
      </c>
    </row>
    <row r="2804" spans="10:12" s="21" customFormat="1" x14ac:dyDescent="0.2">
      <c r="J2804" s="21">
        <v>2286</v>
      </c>
      <c r="K2804" s="256" t="s">
        <v>478</v>
      </c>
      <c r="L2804" s="21" t="s">
        <v>478</v>
      </c>
    </row>
    <row r="2805" spans="10:12" s="21" customFormat="1" x14ac:dyDescent="0.2">
      <c r="J2805" s="21">
        <v>2288</v>
      </c>
      <c r="K2805" s="256" t="s">
        <v>480</v>
      </c>
      <c r="L2805" s="21" t="s">
        <v>480</v>
      </c>
    </row>
    <row r="2806" spans="10:12" s="21" customFormat="1" x14ac:dyDescent="0.2">
      <c r="J2806" s="21">
        <v>2301</v>
      </c>
      <c r="K2806" s="256" t="s">
        <v>571</v>
      </c>
      <c r="L2806" s="21" t="s">
        <v>571</v>
      </c>
    </row>
    <row r="2807" spans="10:12" s="21" customFormat="1" x14ac:dyDescent="0.2">
      <c r="J2807" s="21">
        <v>2311</v>
      </c>
      <c r="K2807" s="256" t="s">
        <v>572</v>
      </c>
      <c r="L2807" s="21" t="s">
        <v>572</v>
      </c>
    </row>
    <row r="2808" spans="10:12" s="21" customFormat="1" x14ac:dyDescent="0.2">
      <c r="J2808" s="21">
        <v>2312</v>
      </c>
      <c r="K2808" s="256" t="s">
        <v>482</v>
      </c>
      <c r="L2808" s="21" t="s">
        <v>482</v>
      </c>
    </row>
    <row r="2809" spans="10:12" s="21" customFormat="1" x14ac:dyDescent="0.2">
      <c r="J2809" s="21">
        <v>2384</v>
      </c>
      <c r="K2809" s="256" t="s">
        <v>484</v>
      </c>
      <c r="L2809" s="21" t="s">
        <v>484</v>
      </c>
    </row>
    <row r="2810" spans="10:12" s="21" customFormat="1" x14ac:dyDescent="0.2">
      <c r="J2810" s="21">
        <v>2395</v>
      </c>
      <c r="K2810" s="256" t="s">
        <v>486</v>
      </c>
      <c r="L2810" s="21" t="s">
        <v>486</v>
      </c>
    </row>
    <row r="2811" spans="10:12" s="21" customFormat="1" x14ac:dyDescent="0.2">
      <c r="J2811" s="21">
        <v>2478</v>
      </c>
      <c r="K2811" s="256" t="s">
        <v>488</v>
      </c>
      <c r="L2811" s="21" t="s">
        <v>488</v>
      </c>
    </row>
    <row r="2812" spans="10:12" s="21" customFormat="1" x14ac:dyDescent="0.2">
      <c r="J2812" s="21">
        <v>2500</v>
      </c>
      <c r="K2812" s="256" t="s">
        <v>490</v>
      </c>
      <c r="L2812" s="21" t="s">
        <v>490</v>
      </c>
    </row>
    <row r="2813" spans="10:12" s="21" customFormat="1" x14ac:dyDescent="0.2">
      <c r="J2813" s="21">
        <v>2555</v>
      </c>
      <c r="K2813" s="256" t="s">
        <v>121</v>
      </c>
      <c r="L2813" s="21" t="s">
        <v>121</v>
      </c>
    </row>
    <row r="2814" spans="10:12" s="21" customFormat="1" x14ac:dyDescent="0.2">
      <c r="J2814" s="21">
        <v>2731</v>
      </c>
      <c r="K2814" s="256" t="s">
        <v>122</v>
      </c>
      <c r="L2814" s="2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57</vt:i4>
      </vt:variant>
    </vt:vector>
  </HeadingPairs>
  <TitlesOfParts>
    <vt:vector size="62" baseType="lpstr">
      <vt:lpstr>Bot</vt:lpstr>
      <vt:lpstr>Play</vt:lpstr>
      <vt:lpstr>3Scont</vt:lpstr>
      <vt:lpstr>Bd</vt:lpstr>
      <vt:lpstr>BD2</vt:lpstr>
      <vt:lpstr>bd2dc</vt:lpstr>
      <vt:lpstr>bd2dz</vt:lpstr>
      <vt:lpstr>bd3quads</vt:lpstr>
      <vt:lpstr>bd8t</vt:lpstr>
      <vt:lpstr>bd8t2</vt:lpstr>
      <vt:lpstr>bdbetsmart</vt:lpstr>
      <vt:lpstr>bddz1223</vt:lpstr>
      <vt:lpstr>bdextrads</vt:lpstr>
      <vt:lpstr>bdgral</vt:lpstr>
      <vt:lpstr>Bdinv</vt:lpstr>
      <vt:lpstr>bdpatS2363</vt:lpstr>
      <vt:lpstr>bdpatT1966</vt:lpstr>
      <vt:lpstr>BDQUADS</vt:lpstr>
      <vt:lpstr>bdtrioplay</vt:lpstr>
      <vt:lpstr>bdtrioplay1</vt:lpstr>
      <vt:lpstr>bet11x2</vt:lpstr>
      <vt:lpstr>betdc</vt:lpstr>
      <vt:lpstr>betdsx</vt:lpstr>
      <vt:lpstr>Betdz</vt:lpstr>
      <vt:lpstr>betdzall</vt:lpstr>
      <vt:lpstr>beteven16</vt:lpstr>
      <vt:lpstr>betHL</vt:lpstr>
      <vt:lpstr>betHL1</vt:lpstr>
      <vt:lpstr>betHLall</vt:lpstr>
      <vt:lpstr>betsynum</vt:lpstr>
      <vt:lpstr>brettmorton</vt:lpstr>
      <vt:lpstr>brettmorton2</vt:lpstr>
      <vt:lpstr>COMITAD</vt:lpstr>
      <vt:lpstr>COMITAD1</vt:lpstr>
      <vt:lpstr>cpar</vt:lpstr>
      <vt:lpstr>docena1</vt:lpstr>
      <vt:lpstr>docena2</vt:lpstr>
      <vt:lpstr>docena3</vt:lpstr>
      <vt:lpstr>draws2Tseg</vt:lpstr>
      <vt:lpstr>ERUEDA</vt:lpstr>
      <vt:lpstr>ERUEDAd</vt:lpstr>
      <vt:lpstr>fila1</vt:lpstr>
      <vt:lpstr>fila2</vt:lpstr>
      <vt:lpstr>fila3</vt:lpstr>
      <vt:lpstr>filaurueda</vt:lpstr>
      <vt:lpstr>impar</vt:lpstr>
      <vt:lpstr>mayor</vt:lpstr>
      <vt:lpstr>menor</vt:lpstr>
      <vt:lpstr>negro</vt:lpstr>
      <vt:lpstr>NPRI</vt:lpstr>
      <vt:lpstr>ordz</vt:lpstr>
      <vt:lpstr>pent</vt:lpstr>
      <vt:lpstr>pent24</vt:lpstr>
      <vt:lpstr>pent2dz</vt:lpstr>
      <vt:lpstr>pent4ds</vt:lpstr>
      <vt:lpstr>pentquads</vt:lpstr>
      <vt:lpstr>rojo</vt:lpstr>
      <vt:lpstr>rued19</vt:lpstr>
      <vt:lpstr>rueda17</vt:lpstr>
      <vt:lpstr>stringdz</vt:lpstr>
      <vt:lpstr>sxnum</vt:lpstr>
      <vt:lpstr>uruedagig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bayeh bolivar</dc:creator>
  <cp:lastModifiedBy>rb</cp:lastModifiedBy>
  <dcterms:created xsi:type="dcterms:W3CDTF">2012-01-02T14:46:51Z</dcterms:created>
  <dcterms:modified xsi:type="dcterms:W3CDTF">2014-03-16T18:19:55Z</dcterms:modified>
</cp:coreProperties>
</file>